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drawings/drawing11.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apamscloud.sharepoint.com/teams/EconomicRegandPolicy-EconomicRegExtPol/Shared Documents/VTS AA/Tariff modelling/Tariff Models/AER Models_2021/"/>
    </mc:Choice>
  </mc:AlternateContent>
  <xr:revisionPtr revIDLastSave="2" documentId="11_620687F2B88C02C28F0CA276C4C2FCE1ABB7A488" xr6:coauthVersionLast="46" xr6:coauthVersionMax="46" xr10:uidLastSave="{7DE74748-D014-4739-81E0-09F477F31C51}"/>
  <bookViews>
    <workbookView xWindow="-120" yWindow="-120" windowWidth="20730" windowHeight="11160" tabRatio="531" xr2:uid="{00000000-000D-0000-FFFF-FFFF00000000}"/>
  </bookViews>
  <sheets>
    <sheet name="Volume_Assumptions_BA" sheetId="2" r:id="rId1"/>
    <sheet name="N1. Demand" sheetId="15" r:id="rId2"/>
    <sheet name="Time series" sheetId="14" r:id="rId3"/>
    <sheet name="Tariffs D V" sheetId="1" r:id="rId4"/>
    <sheet name="Peak day" sheetId="4" r:id="rId5"/>
    <sheet name="GPG" sheetId="5" r:id="rId6"/>
    <sheet name="Export" sheetId="10" r:id="rId7"/>
    <sheet name="Figure 29" sheetId="11" r:id="rId8"/>
    <sheet name="GSOO Figure 47" sheetId="6" r:id="rId9"/>
    <sheet name="Injection" sheetId="7" r:id="rId10"/>
    <sheet name="WUGS LNG" sheetId="13" r:id="rId11"/>
    <sheet name="GSOO Figure 1" sheetId="8" r:id="rId12"/>
    <sheet name="APA v Figure 1 SWP Staged" sheetId="9" r:id="rId13"/>
    <sheet name="CompressorFuel" sheetId="12" r:id="rId14"/>
  </sheets>
  <externalReferences>
    <externalReference r:id="rId15"/>
    <externalReference r:id="rId16"/>
    <externalReference r:id="rId17"/>
    <externalReference r:id="rId18"/>
    <externalReference r:id="rId19"/>
    <externalReference r:id="rId20"/>
    <externalReference r:id="rId21"/>
  </externalReferences>
  <definedNames>
    <definedName name="_xlnm._FilterDatabase" localSheetId="12" hidden="1">'APA v Figure 1 SWP Staged'!$B$21:$F$2578</definedName>
    <definedName name="_xlnm._FilterDatabase" localSheetId="11" hidden="1">'GSOO Figure 1'!$B$21:$F$2578</definedName>
    <definedName name="A2060824A">'[1]Historical by qtr'!#REF!,'[1]Historical by qtr'!#REF!</definedName>
    <definedName name="A2060824A_Data">'[1]Historical by qtr'!#REF!</definedName>
    <definedName name="A2060824A_Latest">'[1]Historical by qtr'!#REF!</definedName>
    <definedName name="A2060825C">'[1]Historical by qtr'!#REF!,'[1]Historical by qtr'!#REF!</definedName>
    <definedName name="A2060825C_Data">'[1]Historical by qtr'!#REF!</definedName>
    <definedName name="A2060825C_Latest">'[1]Historical by qtr'!#REF!</definedName>
    <definedName name="A2060826F">'[1]Historical by qtr'!#REF!,'[1]Historical by qtr'!#REF!</definedName>
    <definedName name="A2060826F_Data">'[1]Historical by qtr'!#REF!</definedName>
    <definedName name="A2060826F_Latest">'[1]Historical by qtr'!#REF!</definedName>
    <definedName name="A2060827J">'[1]Historical by qtr'!#REF!,'[1]Historical by qtr'!#REF!</definedName>
    <definedName name="A2060827J_Data">'[1]Historical by qtr'!#REF!</definedName>
    <definedName name="A2060827J_Latest">'[1]Historical by qtr'!#REF!</definedName>
    <definedName name="A2060828K">'[1]Historical by qtr'!#REF!,'[1]Historical by qtr'!#REF!</definedName>
    <definedName name="A2060828K_Data">'[1]Historical by qtr'!#REF!</definedName>
    <definedName name="A2060828K_Latest">'[1]Historical by qtr'!#REF!</definedName>
    <definedName name="A2060829L">'[1]Historical by qtr'!#REF!,'[1]Historical by qtr'!#REF!</definedName>
    <definedName name="A2060829L_Data">'[1]Historical by qtr'!#REF!</definedName>
    <definedName name="A2060829L_Latest">'[1]Historical by qtr'!#REF!</definedName>
    <definedName name="A2060830W">'[1]Historical by qtr'!#REF!,'[1]Historical by qtr'!#REF!</definedName>
    <definedName name="A2060830W_Data">'[1]Historical by qtr'!#REF!</definedName>
    <definedName name="A2060830W_Latest">'[1]Historical by qtr'!#REF!</definedName>
    <definedName name="A2060831X">'[1]Historical by qtr'!#REF!,'[1]Historical by qtr'!#REF!</definedName>
    <definedName name="A2060831X_Data">'[1]Historical by qtr'!#REF!</definedName>
    <definedName name="A2060831X_Latest">'[1]Historical by qtr'!#REF!</definedName>
    <definedName name="A2060832A">'[1]Historical by qtr'!#REF!,'[1]Historical by qtr'!#REF!</definedName>
    <definedName name="A2060832A_Data">'[1]Historical by qtr'!#REF!</definedName>
    <definedName name="A2060832A_Latest">'[1]Historical by qtr'!#REF!</definedName>
    <definedName name="A2060833C">'[1]Historical by qtr'!#REF!,'[1]Historical by qtr'!#REF!</definedName>
    <definedName name="A2060833C_Data">'[1]Historical by qtr'!#REF!</definedName>
    <definedName name="A2060833C_Latest">'[1]Historical by qtr'!#REF!</definedName>
    <definedName name="A2060834F">'[1]Historical by qtr'!#REF!,'[1]Historical by qtr'!#REF!</definedName>
    <definedName name="A2060834F_Data">'[1]Historical by qtr'!#REF!</definedName>
    <definedName name="A2060834F_Latest">'[1]Historical by qtr'!#REF!</definedName>
    <definedName name="A2060835J">'[1]Historical by qtr'!#REF!,'[1]Historical by qtr'!#REF!</definedName>
    <definedName name="A2060835J_Data">'[1]Historical by qtr'!#REF!</definedName>
    <definedName name="A2060835J_Latest">'[1]Historical by qtr'!#REF!</definedName>
    <definedName name="A2060836K">'[1]Historical by qtr'!#REF!,'[1]Historical by qtr'!#REF!</definedName>
    <definedName name="A2060836K_Data">'[1]Historical by qtr'!#REF!</definedName>
    <definedName name="A2060836K_Latest">'[1]Historical by qtr'!#REF!</definedName>
    <definedName name="A2060837L">'[1]Historical by qtr'!#REF!,'[1]Historical by qtr'!#REF!</definedName>
    <definedName name="A2060837L_Data">'[1]Historical by qtr'!#REF!</definedName>
    <definedName name="A2060837L_Latest">'[1]Historical by qtr'!#REF!</definedName>
    <definedName name="A2060838R">'[1]Historical by qtr'!#REF!,'[1]Historical by qtr'!#REF!</definedName>
    <definedName name="A2060838R_Data">'[1]Historical by qtr'!#REF!</definedName>
    <definedName name="A2060838R_Latest">'[1]Historical by qtr'!#REF!</definedName>
    <definedName name="A2060839T">'[1]Historical by qtr'!#REF!,'[1]Historical by qtr'!#REF!</definedName>
    <definedName name="A2060839T_Data">'[1]Historical by qtr'!#REF!</definedName>
    <definedName name="A2060839T_Latest">'[1]Historical by qtr'!#REF!</definedName>
    <definedName name="A2060840A">'[1]Historical by qtr'!#REF!,'[1]Historical by qtr'!#REF!</definedName>
    <definedName name="A2060840A_Data">'[1]Historical by qtr'!#REF!</definedName>
    <definedName name="A2060840A_Latest">'[1]Historical by qtr'!#REF!</definedName>
    <definedName name="A2060841C">'[1]Historical by qtr'!#REF!,'[1]Historical by qtr'!#REF!</definedName>
    <definedName name="A2060841C_Data">'[1]Historical by qtr'!#REF!</definedName>
    <definedName name="A2060841C_Latest">'[1]Historical by qtr'!#REF!</definedName>
    <definedName name="A2060842F">'[1]Historical by qtr'!$J$2:$J$11,'[1]Historical by qtr'!$J$12:$J$148</definedName>
    <definedName name="A2060843J">'[1]Historical by qtr'!$B$2:$B$11,'[1]Historical by qtr'!$B$12:$B$148</definedName>
    <definedName name="A2060844K">'[1]Historical by qtr'!$C$2:$C$11,'[1]Historical by qtr'!$C$12:$C$148</definedName>
    <definedName name="A2060845L">'[1]Historical by qtr'!$D$2:$D$11,'[1]Historical by qtr'!$D$12:$D$148</definedName>
    <definedName name="A2060846R">'[1]Historical by qtr'!$E$2:$E$11,'[1]Historical by qtr'!$E$12:$E$148</definedName>
    <definedName name="A2060847T">'[1]Historical by qtr'!$F$2:$F$11,'[1]Historical by qtr'!$F$12:$F$148</definedName>
    <definedName name="A2060848V">'[1]Historical by qtr'!$G$2:$G$11,'[1]Historical by qtr'!$G$12:$G$148</definedName>
    <definedName name="A2060849W">'[1]Historical by qtr'!$H$2:$H$11,'[1]Historical by qtr'!$H$12:$H$148</definedName>
    <definedName name="A2060850F">'[1]Historical by qtr'!$I$2:$I$11,'[1]Historical by qtr'!$I$12:$I$148</definedName>
    <definedName name="abba" hidden="1">{"Ownership",#N/A,FALSE,"Ownership";"Contents",#N/A,FALSE,"Contents"}</definedName>
    <definedName name="Alt_Chks_Msg">[2]Checks_BO!$I$46</definedName>
    <definedName name="Alt_Chks_Ttl_Areas">[2]Checks_BO!$M$52</definedName>
    <definedName name="Annual">[2]TS_LU!$D$77</definedName>
    <definedName name="anscount" hidden="1">1</definedName>
    <definedName name="CA_Alt_Chks_Area_Names">[2]Checks_BO!$D$51</definedName>
    <definedName name="CA_Alt_Chks_Flags">[2]Checks_BO!$M$51</definedName>
    <definedName name="CA_Alt_Chks_Inc">[2]Checks_BO!$L$51</definedName>
    <definedName name="CA_Dist_Code">[2]Paths_23_BO!$BF$14:$BF$18</definedName>
    <definedName name="CA_Err_Chks_Area_Names">[2]Checks_BO!$D$19</definedName>
    <definedName name="CA_Err_Chks_Flags">[2]Checks_BO!$M$19</definedName>
    <definedName name="CA_Err_Chks_Inc">[2]Checks_BO!$L$19</definedName>
    <definedName name="CA_Location">[2]Paths_23_BO!$BG$14:$BG$18</definedName>
    <definedName name="CA_Sens_Chks_Area_Names">[2]Checks_BO!$D$35</definedName>
    <definedName name="CA_Sens_Chks_Flags">[2]Checks_BO!$M$35</definedName>
    <definedName name="CA_Sens_Chks_Inc">[2]Checks_BO!$L$35</definedName>
    <definedName name="CB_Alt_Chks_Show_Msg">[2]Checks_BO!$C$41</definedName>
    <definedName name="CB_Err_Chks_Show_Msg">[2]Checks_BO!$C$9</definedName>
    <definedName name="CB_Sens_Chks_Show_Msg">[2]Checks_BO!$C$25</definedName>
    <definedName name="comm">'[1]Historical by qtr'!#REF!</definedName>
    <definedName name="Costs">'[3]New capital costs'!$C$4:$C$6</definedName>
    <definedName name="CostScenario">[4]Config!$O$3</definedName>
    <definedName name="CPI">[2]General_BA!$H$7</definedName>
    <definedName name="CRCP_final_year">'[5]AER ETL'!$C$47</definedName>
    <definedName name="CRCP_y1">'[5]AER lookups'!$G$38</definedName>
    <definedName name="CRCP_y10">'[5]AER lookups'!$G$47</definedName>
    <definedName name="CRCP_y11">'[5]AER lookups'!$G$48</definedName>
    <definedName name="CRCP_y12">'[5]AER lookups'!$G$49</definedName>
    <definedName name="CRCP_y13">'[5]AER lookups'!$G$50</definedName>
    <definedName name="CRCP_y14">'[5]AER lookups'!$G$51</definedName>
    <definedName name="CRCP_y15">'[5]AER lookups'!$G$52</definedName>
    <definedName name="CRCP_y2">'[5]AER lookups'!$G$39</definedName>
    <definedName name="CRCP_y3">'[5]AER lookups'!$G$40</definedName>
    <definedName name="CRCP_y4">'[5]AER lookups'!$G$41</definedName>
    <definedName name="CRCP_y5">'[5]AER lookups'!$G$42</definedName>
    <definedName name="CRCP_y6">'[5]AER lookups'!$G$43</definedName>
    <definedName name="CRCP_y7">'[5]AER lookups'!$G$44</definedName>
    <definedName name="CRCP_y8">'[5]AER lookups'!$G$45</definedName>
    <definedName name="CRCP_y9">'[5]AER lookups'!$G$46</definedName>
    <definedName name="Date_Range">'[1]Historical by qtr'!$A$3:$A$11,'[1]Historical by qtr'!$A$12:$A$148</definedName>
    <definedName name="DD_TS_Data_Term_Basis">[2]TS_BA!$J$40</definedName>
    <definedName name="DD_TS_Denom">[2]TS_BA!$J$26</definedName>
    <definedName name="DD_TS_Fin_YE_Day">[2]TS_BA!$J$13</definedName>
    <definedName name="DD_TS_Fin_YE_Mth">[2]TS_BA!$K$13</definedName>
    <definedName name="dms_060301_checkvalue">'[5]AER ETL'!$C$90</definedName>
    <definedName name="dms_060301_LastRow">'[5]AER ETL'!$C$92</definedName>
    <definedName name="dms_060701_ARR_MaxRows">'[5]AER ETL'!$C$100</definedName>
    <definedName name="dms_060701_Reset_MaxRows">'[5]AER ETL'!$C$99</definedName>
    <definedName name="dms_060701_StartDateTxt">'[5]AER ETL'!$C$106</definedName>
    <definedName name="dms_0608_LastRow">'[5]AER ETL'!$C$112</definedName>
    <definedName name="dms_0608_OffsetRows">'[5]AER ETL'!$C$111</definedName>
    <definedName name="dms_663_List">'[5]AER lookups'!$N$13:$N$17</definedName>
    <definedName name="dms_Addr2_List">'[5]AER lookups'!$Q$13:$Q$17</definedName>
    <definedName name="dms_Amendment_Text">'[5]Business &amp; other details'!$AL$70</definedName>
    <definedName name="dms_Base_Year">'[5]E20. Opex'!$D$9</definedName>
    <definedName name="dms_BaseYear_List">'[5]E20. Opex'!$C$27:$G$27</definedName>
    <definedName name="dms_Cal_Year_B4_CRY">'[5]AER ETL'!$C$29</definedName>
    <definedName name="dms_CBD_flag">'[5]AER lookups'!$AC$13:$AC$17</definedName>
    <definedName name="dms_Confid_status_List">'[5]AER NRs'!$D$6:$D$8</definedName>
    <definedName name="dms_CRCP_start_row">'[5]AER ETL'!$C$40</definedName>
    <definedName name="dms_CRCPlength_List">'[5]AER lookups'!$K$13:$K$17</definedName>
    <definedName name="dms_CRCPlength_Num">'[5]AER ETL'!$C$69</definedName>
    <definedName name="dms_CRY_RYE">'[5]AER ETL'!$C$53</definedName>
    <definedName name="dms_CRY_start_row">'[5]AER ETL'!$C$38</definedName>
    <definedName name="dms_CRY_start_year">'[5]AER ETL'!$C$37</definedName>
    <definedName name="dms_DataQuality_List">'[5]AER NRs'!$C$6:$C$9</definedName>
    <definedName name="dms_DeterminationRef_List">'[5]AER lookups'!$O$13:$O$17</definedName>
    <definedName name="dms_DollarReal">'[5]AER ETL'!$C$31</definedName>
    <definedName name="dms_DollarReal_year">'[5]AER ETL'!$C$51</definedName>
    <definedName name="dms_E20_Flag">'[5]E20. Opex'!$D$7</definedName>
    <definedName name="dms_FeederName_1">'[5]AER lookups'!$AI$13:$AI$17</definedName>
    <definedName name="dms_FeederName_2">'[5]AER lookups'!$AJ$13:$AJ$17</definedName>
    <definedName name="dms_FeederName_3">'[5]AER lookups'!$AK$13:$AK$17</definedName>
    <definedName name="dms_FeederName_4">'[5]AER lookups'!$AL$13:$AL$17</definedName>
    <definedName name="dms_FeederName_5">'[5]AER lookups'!$AM$13:$AM$17</definedName>
    <definedName name="dms_FeederType_5_flag">'[5]AER lookups'!$AG$13:$AG$17</definedName>
    <definedName name="dms_FifthFeeder_flag_NSP">'[5]AER ETL'!$C$125</definedName>
    <definedName name="dms_FormControl_List">'[5]AER lookups'!$H$13:$H$17</definedName>
    <definedName name="dms_FRCP_start_row">'[5]AER ETL'!$C$39</definedName>
    <definedName name="dms_FRCPlength_List">'[5]AER lookups'!$L$13:$L$17</definedName>
    <definedName name="dms_FRCPlength_Num">'[5]AER ETL'!$C$70</definedName>
    <definedName name="dms_Header_Span">'[5]AER ETL'!$C$60</definedName>
    <definedName name="dms_JurisdictionList">'[5]AER lookups'!$E$13:$E$17</definedName>
    <definedName name="dms_LeapYear_Result">'[5]AER ETL'!$C$98</definedName>
    <definedName name="dms_LongRural_flag">'[5]AER lookups'!$AF$13:$AF$17</definedName>
    <definedName name="dms_Model">'[5]AER ETL'!$C$11</definedName>
    <definedName name="dms_Model_List">'[5]AER lookups'!$B$24:$B$33</definedName>
    <definedName name="dms_Model_Span">'[5]AER ETL'!$C$56</definedName>
    <definedName name="dms_Model_Span_List">'[5]AER lookups'!$E$24:$E$33</definedName>
    <definedName name="dms_MultiYear_Flag">'[5]AER ETL'!$C$63</definedName>
    <definedName name="dms_MultiYear_ResponseFlag">'[5]AER ETL'!$C$62</definedName>
    <definedName name="dms_N0101_Rows" localSheetId="1">'N1. Demand'!$B$10:$B$10</definedName>
    <definedName name="dms_N0101_Values" localSheetId="1">'N1. Demand'!$C$10:$I$10</definedName>
    <definedName name="dms_N0102_Rows" localSheetId="1">'N1. Demand'!$B$18:$B$37</definedName>
    <definedName name="dms_N0102_Values" localSheetId="1">'N1. Demand'!$C$18:$I$37</definedName>
    <definedName name="dms_N0103_Rows" localSheetId="1">'N1. Demand'!$B$47:$B$96</definedName>
    <definedName name="dms_N010301_A_Values" localSheetId="1">'N1. Demand'!$C$47:$I$96</definedName>
    <definedName name="dms_N010301_B_Values" localSheetId="1">'N1. Demand'!$C$98:$I$147</definedName>
    <definedName name="dms_N010301_C_Values" localSheetId="1">'N1. Demand'!$C$149:$I$198</definedName>
    <definedName name="dms_N010302_Values" localSheetId="1">'N1. Demand'!$C$205:$I$254</definedName>
    <definedName name="dms_N0104_Rows" localSheetId="1">'N1. Demand'!$B$265:$B$314</definedName>
    <definedName name="dms_N010401_A_Values" localSheetId="1">'N1. Demand'!$C$265:$I$314</definedName>
    <definedName name="dms_N010401_B_Values" localSheetId="1">'N1. Demand'!$C$316:$I$365</definedName>
    <definedName name="dms_N010401_C_Values" localSheetId="1">'N1. Demand'!$C$367:$I$416</definedName>
    <definedName name="dms_N010402_Values" localSheetId="1">'N1. Demand'!$C$423:$I$472</definedName>
    <definedName name="dms_PAddr1_List">'[5]AER lookups'!$U$13:$U$17</definedName>
    <definedName name="dms_PAddr2_List">'[5]AER lookups'!$V$13:$V$17</definedName>
    <definedName name="dms_PRCP_start_row">'[5]AER ETL'!$C$41</definedName>
    <definedName name="dms_PRCPlength_List">'[5]AER lookups'!$M$13:$M$17</definedName>
    <definedName name="dms_PRCPlength_Num">'[5]AER ETL'!$C$68</definedName>
    <definedName name="dms_Previous_DollarReal_year">'[5]AER ETL'!$C$52</definedName>
    <definedName name="dms_PState_List">'[5]AER lookups'!$X$13:$X$17</definedName>
    <definedName name="dms_PSuburb_List">'[5]AER lookups'!$W$13:$W$17</definedName>
    <definedName name="dms_Public_Lighting_List">'[5]AER lookups'!$AN$13:$AN$17</definedName>
    <definedName name="dms_Reset_final_year">'[5]AER ETL'!$C$49</definedName>
    <definedName name="dms_Reset_RYE">'[5]AER ETL'!$C$54</definedName>
    <definedName name="dms_RPT">'[5]AER ETL'!$C$23</definedName>
    <definedName name="dms_RPT_List">'[5]AER lookups'!$I$13:$I$17</definedName>
    <definedName name="dms_RPTMonth">'[5]AER ETL'!$C$30</definedName>
    <definedName name="dms_RPTMonth_List">'[5]AER lookups'!$J$13:$J$17</definedName>
    <definedName name="dms_RYE_result">'[5]AER ETL'!$C$57</definedName>
    <definedName name="dms_RYE_start_row">'[5]AER ETL'!$C$42</definedName>
    <definedName name="dms_Sector">'[5]AER ETL'!$C$20</definedName>
    <definedName name="dms_Sector_List">'[5]AER lookups'!$F$13:$F$17</definedName>
    <definedName name="dms_Segment">'[5]AER ETL'!$C$21</definedName>
    <definedName name="dms_Segment_List">'[5]AER lookups'!$G$13:$G$17</definedName>
    <definedName name="dms_Selected_Quality">'[5]Business &amp; other details'!$AL$66</definedName>
    <definedName name="dms_Selected_Status">'[5]Business &amp; other details'!$AL$68</definedName>
    <definedName name="dms_ShortRural_flag">'[5]AER lookups'!$AE$13:$AE$17</definedName>
    <definedName name="dms_SingleYear_Model">'[5]AER ETL'!$C$72:$C$74</definedName>
    <definedName name="dms_SingleYearModel">'[5]AER ETL'!$C$75</definedName>
    <definedName name="dms_SourceList">'[5]AER NRs'!$C$14:$C$27</definedName>
    <definedName name="dms_Specified_FinalYear">'[5]AER ETL'!$C$64</definedName>
    <definedName name="dms_Specified_RYE">'[5]AER ETL'!$C$55</definedName>
    <definedName name="dms_SpecifiedYear_Span">'[5]AER ETL'!$C$59</definedName>
    <definedName name="dms_start_year">'[5]AER ETL'!$C$36</definedName>
    <definedName name="dms_State_List">'[5]AER lookups'!$S$13:$S$17</definedName>
    <definedName name="dms_Suburb_List">'[5]AER lookups'!$R$13:$R$17</definedName>
    <definedName name="dms_TradingName">'[5]Business &amp; other details'!$AL$16</definedName>
    <definedName name="dms_TradingName_List">'[5]AER lookups'!$B$13:$B$17</definedName>
    <definedName name="dms_TradingNameFull">'[5]AER ETL'!$C$9</definedName>
    <definedName name="dms_TradingNameFull_List">'[5]AER lookups'!$C$13:$C$17</definedName>
    <definedName name="dms_Typed_Submission_Date">'[5]Business &amp; other details'!$AL$74</definedName>
    <definedName name="dms_Urban_flag">'[5]AER lookups'!$AD$13:$AD$17</definedName>
    <definedName name="dms_Worksheet_List">'[5]AER lookups'!$D$24:$D$33</definedName>
    <definedName name="dms_y1">'[5]AER lookups'!$E$57</definedName>
    <definedName name="dms_y2">'[5]AER lookups'!$E$58</definedName>
    <definedName name="dms_y3">'[5]AER lookups'!$E$59</definedName>
    <definedName name="dms_y4">'[5]AER lookups'!$E$60</definedName>
    <definedName name="dms_y5">'[5]AER lookups'!$E$61</definedName>
    <definedName name="dms_y6">'[5]AER lookups'!$E$62</definedName>
    <definedName name="dms_y7">'[5]AER lookups'!$E$63</definedName>
    <definedName name="dms_y8">'[5]AER lookups'!$E$64</definedName>
    <definedName name="dms_y9">'[5]AER lookups'!$E$65</definedName>
    <definedName name="Err_Chks_Msg">[2]Checks_BO!$I$14</definedName>
    <definedName name="Err_Chks_Ttl_Areas">[2]Checks_BO!$M$20</definedName>
    <definedName name="FOREX_scenario">'[3]New capital costs'!$D$4:$D$6</definedName>
    <definedName name="FRCP_final_year">'[5]AER ETL'!$C$46</definedName>
    <definedName name="FRCP_y1">'[5]Business &amp; other details'!$AL$42</definedName>
    <definedName name="FRCP_y10">'[5]AER lookups'!$I$47</definedName>
    <definedName name="FRCP_y11">'[5]AER lookups'!$I$48</definedName>
    <definedName name="FRCP_y12">'[5]AER lookups'!$I$49</definedName>
    <definedName name="FRCP_y13">'[5]AER lookups'!$I$50</definedName>
    <definedName name="FRCP_y14">'[5]AER lookups'!$I$51</definedName>
    <definedName name="FRCP_y15">'[5]AER lookups'!$I$52</definedName>
    <definedName name="FRCP_y2">'[5]AER lookups'!$I$39</definedName>
    <definedName name="FRCP_y3">'[5]AER lookups'!$I$40</definedName>
    <definedName name="FRCP_y4">'[5]AER lookups'!$I$41</definedName>
    <definedName name="FRCP_y5">'[5]AER lookups'!$I$42</definedName>
    <definedName name="FRCP_y6">'[5]AER lookups'!$I$43</definedName>
    <definedName name="FRCP_y7">'[5]AER lookups'!$I$44</definedName>
    <definedName name="FRCP_y8">'[5]AER lookups'!$I$45</definedName>
    <definedName name="FRCP_y9">'[5]AER lookups'!$I$46</definedName>
    <definedName name="FRY">'[5]Business &amp; other details'!$AL$56</definedName>
    <definedName name="HL_Sheet_Main_35" hidden="1">Volume_Assumptions_BA!$A$1</definedName>
    <definedName name="Inflation">[2]WACC_BA!$I$9</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LU_Data_Term_Basis">[2]TS_LU!$D$71:$D$72</definedName>
    <definedName name="LU_Denom">[2]TS_LU!$D$63:$D$66</definedName>
    <definedName name="LU_Mth_Days">[2]TS_LU!$D$12:$D$42</definedName>
    <definedName name="LU_Mth_Names">[2]TS_LU!$D$47:$D$58</definedName>
    <definedName name="LU_Period_Type_Names">[2]TS_LU!$D$85:$D$88</definedName>
    <definedName name="LU_Periodicity">[2]TS_LU!$D$77:$D$80</definedName>
    <definedName name="LU_Pers_In_Yr">[2]TS_LU!$D$93:$D$96</definedName>
    <definedName name="Model_Name">[2]Cover!$C$10</definedName>
    <definedName name="Mths_In_Yr">[2]TS_LU!$D$96</definedName>
    <definedName name="PRCP_final_year">'[5]AER ETL'!$C$48</definedName>
    <definedName name="PRCP_y1">'[5]AER lookups'!$E$38</definedName>
    <definedName name="PRCP_y10">'[5]AER lookups'!$E$47</definedName>
    <definedName name="PRCP_y11">'[5]AER lookups'!$E$48</definedName>
    <definedName name="PRCP_y12">'[5]AER lookups'!$E$49</definedName>
    <definedName name="PRCP_y13">'[5]AER lookups'!$E$50</definedName>
    <definedName name="PRCP_y14">'[5]AER lookups'!$E$51</definedName>
    <definedName name="PRCP_y15">'[5]AER lookups'!$E$52</definedName>
    <definedName name="PRCP_y2">'[5]AER lookups'!$E$39</definedName>
    <definedName name="PRCP_y3">'[5]AER lookups'!$E$40</definedName>
    <definedName name="PRCP_y4">'[5]AER lookups'!$E$41</definedName>
    <definedName name="PRCP_y5">'[5]AER lookups'!$E$42</definedName>
    <definedName name="PRCP_y6">'[5]AER lookups'!$E$43</definedName>
    <definedName name="PRCP_y7">'[5]AER lookups'!$E$44</definedName>
    <definedName name="PRCP_y8">'[5]AER lookups'!$E$45</definedName>
    <definedName name="PRCP_y9">'[5]AER lookups'!$E$46</definedName>
    <definedName name="_xlnm.Print_Area" localSheetId="0">Volume_Assumptions_BA!$B$1:$V$273</definedName>
    <definedName name="_xlnm.Print_Titles" localSheetId="0">Volume_Assumptions_BA!$1:$6</definedName>
    <definedName name="Sens_Chks_Msg">[2]Checks_BO!$I$30</definedName>
    <definedName name="Sens_Chks_Ttl_Areas">[2]Checks_BO!$M$36</definedName>
    <definedName name="TBXBST" localSheetId="0" hidden="1">"|B|BA|B|"</definedName>
    <definedName name="teest" hidden="1">{"Ownership",#N/A,FALSE,"Ownership";"Contents",#N/A,FALSE,"Contents"}</definedName>
    <definedName name="test" hidden="1">{"Ownership",#N/A,FALSE,"Ownership";"Contents",#N/A,FALSE,"Contents"}</definedName>
    <definedName name="TS_Data_End_Date">[2]TS_BA!$J$46</definedName>
    <definedName name="TS_Data_Pers_Ass">[2]TS_BA!$J$41</definedName>
    <definedName name="TS_Data_Total_Pers">[2]TS_BA!$J$47</definedName>
    <definedName name="TS_Mth_End">[2]TS_BA!$J$18</definedName>
    <definedName name="TS_Mths_In_Per">[2]TS_BA!$J$22</definedName>
    <definedName name="TS_Per_1_End_Date">[2]TS_BA!$J$25</definedName>
    <definedName name="TS_Per_1_FY_End_Date">[2]TS_BA!$J$20</definedName>
    <definedName name="TS_Per_1_FY_Start_Date">[2]TS_BA!$J$19</definedName>
    <definedName name="TS_Per_1_Number">[2]TS_BA!$J$23</definedName>
    <definedName name="TS_Per_1_Start_Date">[2]TS_BA!$J$24</definedName>
    <definedName name="TS_Per_Type_Name">[2]TS_BA!$J$16</definedName>
    <definedName name="TS_Per_Type_Prefix">[2]TS_BA!$J$17</definedName>
    <definedName name="TS_Periodicity">[2]TS_BA!$J$12</definedName>
    <definedName name="TS_Pers_In_Yr">[2]TS_BA!$J$21</definedName>
    <definedName name="TS_Proj_Per_1_FY_End_Date">[2]TS_BA!$J$55</definedName>
    <definedName name="TS_Proj_Per_1_FY_Start_Date">[2]TS_BA!$J$54</definedName>
    <definedName name="TS_Proj_Per_1_Number">[2]TS_BA!$J$56</definedName>
    <definedName name="TS_Proj_Start_Date">[2]TS_BA!$J$53</definedName>
    <definedName name="TS_Proj_Start_Date_Ass">[2]TS_BA!$J$42</definedName>
    <definedName name="TS_Start_Date">[2]TS_BA!$J$14</definedName>
    <definedName name="wrn.App._.Custodians." hidden="1">{"Ownership",#N/A,FALSE,"Ownership";"Contents",#N/A,FALSE,"Contents"}</definedName>
    <definedName name="Yr_Name">[2]TS_LU!$D$85</definedName>
  </definedNames>
  <calcPr calcId="191029"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 i="2" l="1"/>
  <c r="N4" i="2"/>
  <c r="M4" i="2"/>
  <c r="L4" i="2"/>
  <c r="K4" i="2"/>
  <c r="J4" i="2"/>
  <c r="C26" i="12"/>
  <c r="N168" i="2"/>
  <c r="M168" i="2"/>
  <c r="L168" i="2"/>
  <c r="K168" i="2"/>
  <c r="J168" i="2"/>
  <c r="I168" i="2"/>
  <c r="C22" i="12"/>
  <c r="N164" i="2"/>
  <c r="M164" i="2"/>
  <c r="L164" i="2"/>
  <c r="K164" i="2"/>
  <c r="J164" i="2"/>
  <c r="I164" i="2"/>
  <c r="C21" i="12"/>
  <c r="N163" i="2"/>
  <c r="M163" i="2"/>
  <c r="L163" i="2"/>
  <c r="K163" i="2"/>
  <c r="J163" i="2"/>
  <c r="I163" i="2"/>
  <c r="C20" i="12"/>
  <c r="N162" i="2"/>
  <c r="M162" i="2"/>
  <c r="L162" i="2"/>
  <c r="K162" i="2"/>
  <c r="J162" i="2"/>
  <c r="I162" i="2"/>
  <c r="Z29" i="1"/>
  <c r="AA29" i="1"/>
  <c r="AB29" i="1"/>
  <c r="AC29" i="1"/>
  <c r="AD29" i="1"/>
  <c r="AE37" i="1"/>
  <c r="AE38" i="1"/>
  <c r="AE39" i="1"/>
  <c r="AE40" i="1"/>
  <c r="AE16" i="1"/>
  <c r="M22" i="1"/>
  <c r="M22" i="2"/>
  <c r="AF37" i="1"/>
  <c r="AF38" i="1"/>
  <c r="AF39" i="1"/>
  <c r="AF40" i="1"/>
  <c r="AF16" i="1"/>
  <c r="N22" i="1"/>
  <c r="N22" i="2"/>
  <c r="I25" i="1"/>
  <c r="I25" i="2"/>
  <c r="J25" i="1"/>
  <c r="J25" i="2"/>
  <c r="I24" i="1"/>
  <c r="I24" i="2"/>
  <c r="J24" i="1"/>
  <c r="J24" i="2"/>
  <c r="AF10" i="1"/>
  <c r="N20" i="1"/>
  <c r="N20" i="2"/>
  <c r="AF13" i="1"/>
  <c r="N21" i="1"/>
  <c r="N21" i="2"/>
  <c r="AF19" i="1"/>
  <c r="N23" i="1"/>
  <c r="N23" i="2"/>
  <c r="N24" i="1"/>
  <c r="N24" i="2"/>
  <c r="N25" i="1"/>
  <c r="N25" i="2"/>
  <c r="N26" i="2"/>
  <c r="Z220" i="7"/>
  <c r="R249" i="10"/>
  <c r="S249" i="10"/>
  <c r="T249" i="10"/>
  <c r="U249" i="10"/>
  <c r="V249" i="10"/>
  <c r="W249" i="10"/>
  <c r="N238" i="10"/>
  <c r="N238" i="2"/>
  <c r="Z222" i="7"/>
  <c r="AF35" i="1"/>
  <c r="Z28" i="1"/>
  <c r="AA28" i="1"/>
  <c r="AB28" i="1"/>
  <c r="AC28" i="1"/>
  <c r="AD28" i="1"/>
  <c r="AF9" i="1"/>
  <c r="N10" i="1"/>
  <c r="N10" i="2"/>
  <c r="AF12" i="1"/>
  <c r="N11" i="1"/>
  <c r="N11" i="2"/>
  <c r="AF15" i="1"/>
  <c r="N12" i="1"/>
  <c r="N12" i="2"/>
  <c r="AF18" i="1"/>
  <c r="N13" i="1"/>
  <c r="N13" i="2"/>
  <c r="N14" i="1"/>
  <c r="N14" i="2"/>
  <c r="N15" i="1"/>
  <c r="N15" i="2"/>
  <c r="N16" i="2"/>
  <c r="Z219" i="7"/>
  <c r="AF44" i="5"/>
  <c r="AF42" i="5"/>
  <c r="N42" i="5"/>
  <c r="N42" i="2"/>
  <c r="Z221" i="7"/>
  <c r="Z224" i="7"/>
  <c r="AE228" i="7"/>
  <c r="AE229" i="7"/>
  <c r="AK233" i="7"/>
  <c r="AF228" i="7"/>
  <c r="AF229" i="7"/>
  <c r="AL233" i="7"/>
  <c r="AG228" i="7"/>
  <c r="AG229" i="7"/>
  <c r="AM233" i="7"/>
  <c r="AH228" i="7"/>
  <c r="AH229" i="7"/>
  <c r="AN233" i="7"/>
  <c r="AO233" i="7"/>
  <c r="N233" i="7"/>
  <c r="N233" i="2"/>
  <c r="AE10" i="1"/>
  <c r="M20" i="1"/>
  <c r="M20" i="2"/>
  <c r="AE13" i="1"/>
  <c r="M21" i="1"/>
  <c r="M21" i="2"/>
  <c r="AE19" i="1"/>
  <c r="M23" i="1"/>
  <c r="M23" i="2"/>
  <c r="M24" i="1"/>
  <c r="M24" i="2"/>
  <c r="M25" i="1"/>
  <c r="M25" i="2"/>
  <c r="M26" i="2"/>
  <c r="Y220" i="7"/>
  <c r="M238" i="10"/>
  <c r="M238" i="2"/>
  <c r="Y222" i="7"/>
  <c r="AE35" i="1"/>
  <c r="AE9" i="1"/>
  <c r="M10" i="1"/>
  <c r="M10" i="2"/>
  <c r="AE12" i="1"/>
  <c r="M11" i="1"/>
  <c r="M11" i="2"/>
  <c r="AE15" i="1"/>
  <c r="M12" i="1"/>
  <c r="M12" i="2"/>
  <c r="AE18" i="1"/>
  <c r="M13" i="1"/>
  <c r="M13" i="2"/>
  <c r="M14" i="1"/>
  <c r="M14" i="2"/>
  <c r="M15" i="1"/>
  <c r="M15" i="2"/>
  <c r="M16" i="2"/>
  <c r="Y219" i="7"/>
  <c r="AE44" i="5"/>
  <c r="AE42" i="5"/>
  <c r="M42" i="5"/>
  <c r="M42" i="2"/>
  <c r="Y221" i="7"/>
  <c r="Y224" i="7"/>
  <c r="M233" i="7"/>
  <c r="M233" i="2"/>
  <c r="L24" i="1"/>
  <c r="L24" i="2"/>
  <c r="L25" i="1"/>
  <c r="L25" i="2"/>
  <c r="L20" i="1"/>
  <c r="L20" i="2"/>
  <c r="L21" i="1"/>
  <c r="L21" i="2"/>
  <c r="L22" i="1"/>
  <c r="L22" i="2"/>
  <c r="L23" i="1"/>
  <c r="L23" i="2"/>
  <c r="L26" i="2"/>
  <c r="X220" i="7"/>
  <c r="L238" i="10"/>
  <c r="L238" i="2"/>
  <c r="X222" i="7"/>
  <c r="L10" i="1"/>
  <c r="L10" i="2"/>
  <c r="L11" i="1"/>
  <c r="L11" i="2"/>
  <c r="L12" i="1"/>
  <c r="L12" i="2"/>
  <c r="L13" i="1"/>
  <c r="L13" i="2"/>
  <c r="L14" i="1"/>
  <c r="L14" i="2"/>
  <c r="L15" i="1"/>
  <c r="L15" i="2"/>
  <c r="L16" i="2"/>
  <c r="X219" i="7"/>
  <c r="L42" i="5"/>
  <c r="L42" i="2"/>
  <c r="X221" i="7"/>
  <c r="X224" i="7"/>
  <c r="L233" i="7"/>
  <c r="L233" i="2"/>
  <c r="K24" i="1"/>
  <c r="K24" i="2"/>
  <c r="K25" i="1"/>
  <c r="K25" i="2"/>
  <c r="K20" i="1"/>
  <c r="K20" i="2"/>
  <c r="K21" i="1"/>
  <c r="K21" i="2"/>
  <c r="K22" i="1"/>
  <c r="K22" i="2"/>
  <c r="K23" i="1"/>
  <c r="K23" i="2"/>
  <c r="K26" i="2"/>
  <c r="W220" i="7"/>
  <c r="K238" i="10"/>
  <c r="K238" i="2"/>
  <c r="W222" i="7"/>
  <c r="K10" i="1"/>
  <c r="K10" i="2"/>
  <c r="K11" i="1"/>
  <c r="K11" i="2"/>
  <c r="K12" i="1"/>
  <c r="K12" i="2"/>
  <c r="K13" i="1"/>
  <c r="K13" i="2"/>
  <c r="K14" i="1"/>
  <c r="K14" i="2"/>
  <c r="K15" i="1"/>
  <c r="K15" i="2"/>
  <c r="K16" i="2"/>
  <c r="W219" i="7"/>
  <c r="K42" i="5"/>
  <c r="K42" i="2"/>
  <c r="W221" i="7"/>
  <c r="W224" i="7"/>
  <c r="K233" i="7"/>
  <c r="K233" i="2"/>
  <c r="J20" i="1"/>
  <c r="J20" i="2"/>
  <c r="J21" i="1"/>
  <c r="J21" i="2"/>
  <c r="J22" i="1"/>
  <c r="J22" i="2"/>
  <c r="J23" i="1"/>
  <c r="J23" i="2"/>
  <c r="J26" i="2"/>
  <c r="V220" i="7"/>
  <c r="J238" i="10"/>
  <c r="J238" i="2"/>
  <c r="V222" i="7"/>
  <c r="J10" i="1"/>
  <c r="J10" i="2"/>
  <c r="J11" i="1"/>
  <c r="J11" i="2"/>
  <c r="J12" i="1"/>
  <c r="J12" i="2"/>
  <c r="J13" i="1"/>
  <c r="J13" i="2"/>
  <c r="J14" i="1"/>
  <c r="J14" i="2"/>
  <c r="J15" i="1"/>
  <c r="J15" i="2"/>
  <c r="J16" i="2"/>
  <c r="V219" i="7"/>
  <c r="J42" i="5"/>
  <c r="J42" i="2"/>
  <c r="V221" i="7"/>
  <c r="V224" i="7"/>
  <c r="J233" i="7"/>
  <c r="J233" i="2"/>
  <c r="AK232" i="7"/>
  <c r="AL232" i="7"/>
  <c r="AM232" i="7"/>
  <c r="AN232" i="7"/>
  <c r="AO232" i="7"/>
  <c r="N232" i="7"/>
  <c r="N232" i="2"/>
  <c r="M232" i="7"/>
  <c r="M232" i="2"/>
  <c r="L232" i="7"/>
  <c r="L232" i="2"/>
  <c r="K232" i="7"/>
  <c r="K232" i="2"/>
  <c r="J232" i="7"/>
  <c r="J232" i="2"/>
  <c r="AK231" i="7"/>
  <c r="AL231" i="7"/>
  <c r="AM231" i="7"/>
  <c r="AN231" i="7"/>
  <c r="AO231" i="7"/>
  <c r="N231" i="7"/>
  <c r="N231" i="2"/>
  <c r="M231" i="7"/>
  <c r="M231" i="2"/>
  <c r="L231" i="7"/>
  <c r="L231" i="2"/>
  <c r="K231" i="7"/>
  <c r="K231" i="2"/>
  <c r="J231" i="7"/>
  <c r="J231" i="2"/>
  <c r="N230" i="7"/>
  <c r="N230" i="2"/>
  <c r="M230" i="7"/>
  <c r="M230" i="2"/>
  <c r="L230" i="7"/>
  <c r="L230" i="2"/>
  <c r="K230" i="7"/>
  <c r="K230" i="2"/>
  <c r="J230" i="7"/>
  <c r="J230" i="2"/>
  <c r="AK229" i="7"/>
  <c r="AL229" i="7"/>
  <c r="AM229" i="7"/>
  <c r="AN229" i="7"/>
  <c r="AO229" i="7"/>
  <c r="N229" i="7"/>
  <c r="N229" i="2"/>
  <c r="M229" i="7"/>
  <c r="M229" i="2"/>
  <c r="L229" i="7"/>
  <c r="L229" i="2"/>
  <c r="K229" i="7"/>
  <c r="K229" i="2"/>
  <c r="J229" i="7"/>
  <c r="J229" i="2"/>
  <c r="AK228" i="7"/>
  <c r="AL228" i="7"/>
  <c r="AM228" i="7"/>
  <c r="AN228" i="7"/>
  <c r="AO228" i="7"/>
  <c r="N228" i="7"/>
  <c r="N228" i="2"/>
  <c r="M228" i="7"/>
  <c r="M228" i="2"/>
  <c r="L228" i="7"/>
  <c r="L228" i="2"/>
  <c r="K228" i="7"/>
  <c r="K228" i="2"/>
  <c r="J228" i="7"/>
  <c r="J228" i="2"/>
  <c r="I20" i="1"/>
  <c r="I20" i="2"/>
  <c r="I21" i="1"/>
  <c r="I21" i="2"/>
  <c r="I22" i="1"/>
  <c r="I22" i="2"/>
  <c r="I23" i="1"/>
  <c r="I23" i="2"/>
  <c r="I26" i="2"/>
  <c r="U220" i="7"/>
  <c r="I238" i="10"/>
  <c r="I238" i="2"/>
  <c r="U222" i="7"/>
  <c r="I10" i="1"/>
  <c r="I10" i="2"/>
  <c r="I11" i="1"/>
  <c r="I11" i="2"/>
  <c r="I12" i="1"/>
  <c r="I12" i="2"/>
  <c r="I13" i="1"/>
  <c r="I13" i="2"/>
  <c r="I14" i="1"/>
  <c r="I14" i="2"/>
  <c r="I15" i="1"/>
  <c r="I15" i="2"/>
  <c r="I16" i="2"/>
  <c r="U219" i="7"/>
  <c r="I42" i="5"/>
  <c r="I42" i="2"/>
  <c r="U221" i="7"/>
  <c r="U224" i="7"/>
  <c r="I233" i="7"/>
  <c r="I233" i="2"/>
  <c r="I232" i="7"/>
  <c r="I232" i="2"/>
  <c r="I231" i="7"/>
  <c r="I231" i="2"/>
  <c r="I230" i="7"/>
  <c r="I230" i="2"/>
  <c r="I229" i="7"/>
  <c r="I229" i="2"/>
  <c r="I228" i="7"/>
  <c r="I228" i="2"/>
  <c r="AE249" i="10"/>
  <c r="I257" i="10"/>
  <c r="I257" i="2"/>
  <c r="AF249" i="10"/>
  <c r="AG249" i="10"/>
  <c r="AH249" i="10"/>
  <c r="AI249" i="10"/>
  <c r="AJ249" i="10"/>
  <c r="J258" i="10"/>
  <c r="K258" i="10"/>
  <c r="L258" i="10"/>
  <c r="M258" i="10"/>
  <c r="N258" i="10"/>
  <c r="N257" i="10"/>
  <c r="N257" i="2"/>
  <c r="N75" i="2"/>
  <c r="N92" i="2"/>
  <c r="N122" i="2"/>
  <c r="M257" i="10"/>
  <c r="M257" i="2"/>
  <c r="M75" i="2"/>
  <c r="M92" i="2"/>
  <c r="M122" i="2"/>
  <c r="L257" i="10"/>
  <c r="L257" i="2"/>
  <c r="L75" i="2"/>
  <c r="L92" i="2"/>
  <c r="L122" i="2"/>
  <c r="K257" i="10"/>
  <c r="K257" i="2"/>
  <c r="K75" i="2"/>
  <c r="K92" i="2"/>
  <c r="K122" i="2"/>
  <c r="J257" i="10"/>
  <c r="J257" i="2"/>
  <c r="J75" i="2"/>
  <c r="J92" i="2"/>
  <c r="J122" i="2"/>
  <c r="I75" i="2"/>
  <c r="I92" i="2"/>
  <c r="I122" i="2"/>
  <c r="K34" i="2"/>
  <c r="K35" i="2"/>
  <c r="K30" i="2"/>
  <c r="K31" i="2"/>
  <c r="K32" i="2"/>
  <c r="K33" i="2"/>
  <c r="K36" i="2"/>
  <c r="C23" i="12"/>
  <c r="K165" i="2"/>
  <c r="C24" i="12"/>
  <c r="K166" i="2"/>
  <c r="C25" i="12"/>
  <c r="K167" i="2"/>
  <c r="K171" i="2"/>
  <c r="K43" i="2"/>
  <c r="K285" i="2"/>
  <c r="R285" i="2"/>
  <c r="L34" i="2"/>
  <c r="L35" i="2"/>
  <c r="L30" i="2"/>
  <c r="L31" i="2"/>
  <c r="L32" i="2"/>
  <c r="L33" i="2"/>
  <c r="L36" i="2"/>
  <c r="L165" i="2"/>
  <c r="L166" i="2"/>
  <c r="L167" i="2"/>
  <c r="L171" i="2"/>
  <c r="L43" i="2"/>
  <c r="L285" i="2"/>
  <c r="S285" i="2"/>
  <c r="M30" i="2"/>
  <c r="M31" i="2"/>
  <c r="M32" i="2"/>
  <c r="M33" i="2"/>
  <c r="M34" i="2"/>
  <c r="M35" i="2"/>
  <c r="M36" i="2"/>
  <c r="M165" i="2"/>
  <c r="M166" i="2"/>
  <c r="M167" i="2"/>
  <c r="M171" i="2"/>
  <c r="M43" i="2"/>
  <c r="M285" i="2"/>
  <c r="T285" i="2"/>
  <c r="N30" i="2"/>
  <c r="N31" i="2"/>
  <c r="N32" i="2"/>
  <c r="N33" i="2"/>
  <c r="N34" i="2"/>
  <c r="N35" i="2"/>
  <c r="N36" i="2"/>
  <c r="N165" i="2"/>
  <c r="N166" i="2"/>
  <c r="N167" i="2"/>
  <c r="N171" i="2"/>
  <c r="N43" i="2"/>
  <c r="N285" i="2"/>
  <c r="U285" i="2"/>
  <c r="K286" i="2"/>
  <c r="R286" i="2"/>
  <c r="L286" i="2"/>
  <c r="S286" i="2"/>
  <c r="M286" i="2"/>
  <c r="T286" i="2"/>
  <c r="N286" i="2"/>
  <c r="U286" i="2"/>
  <c r="K287" i="2"/>
  <c r="R287" i="2"/>
  <c r="L287" i="2"/>
  <c r="S287" i="2"/>
  <c r="M287" i="2"/>
  <c r="T287" i="2"/>
  <c r="N287" i="2"/>
  <c r="U287" i="2"/>
  <c r="K288" i="2"/>
  <c r="R288" i="2"/>
  <c r="L288" i="2"/>
  <c r="S288" i="2"/>
  <c r="M288" i="2"/>
  <c r="T288" i="2"/>
  <c r="N288" i="2"/>
  <c r="U288" i="2"/>
  <c r="F19" i="13"/>
  <c r="F20" i="13"/>
  <c r="K241" i="2"/>
  <c r="F8" i="13"/>
  <c r="F9" i="13"/>
  <c r="K242" i="2"/>
  <c r="K289" i="2"/>
  <c r="R289" i="2"/>
  <c r="L241" i="2"/>
  <c r="L242" i="2"/>
  <c r="L289" i="2"/>
  <c r="S289" i="2"/>
  <c r="M241" i="2"/>
  <c r="M242" i="2"/>
  <c r="M289" i="2"/>
  <c r="T289" i="2"/>
  <c r="N241" i="2"/>
  <c r="N242" i="2"/>
  <c r="N289" i="2"/>
  <c r="U289" i="2"/>
  <c r="K290" i="2"/>
  <c r="R290" i="2"/>
  <c r="L290" i="2"/>
  <c r="S290" i="2"/>
  <c r="M290" i="2"/>
  <c r="T290" i="2"/>
  <c r="N290" i="2"/>
  <c r="U290" i="2"/>
  <c r="J286" i="2"/>
  <c r="Q286" i="2"/>
  <c r="J287" i="2"/>
  <c r="Q287" i="2"/>
  <c r="J34" i="2"/>
  <c r="J35" i="2"/>
  <c r="J30" i="2"/>
  <c r="J31" i="2"/>
  <c r="J32" i="2"/>
  <c r="J33" i="2"/>
  <c r="J36" i="2"/>
  <c r="J165" i="2"/>
  <c r="J166" i="2"/>
  <c r="J167" i="2"/>
  <c r="J171" i="2"/>
  <c r="J43" i="2"/>
  <c r="J285" i="2"/>
  <c r="J288" i="2"/>
  <c r="Q288" i="2"/>
  <c r="J241" i="2"/>
  <c r="J242" i="2"/>
  <c r="J289" i="2"/>
  <c r="Q289" i="2"/>
  <c r="J290" i="2"/>
  <c r="Q290" i="2"/>
  <c r="Q285" i="2"/>
  <c r="J100" i="1"/>
  <c r="J100" i="2"/>
  <c r="J101" i="1"/>
  <c r="J101" i="2"/>
  <c r="J102" i="1"/>
  <c r="J102" i="2"/>
  <c r="J103" i="1"/>
  <c r="J103" i="2"/>
  <c r="J104" i="1"/>
  <c r="J104" i="2"/>
  <c r="J105" i="1"/>
  <c r="J105" i="2"/>
  <c r="J107" i="2"/>
  <c r="J111" i="1"/>
  <c r="J111" i="2"/>
  <c r="J112" i="1"/>
  <c r="J112" i="2"/>
  <c r="J113" i="1"/>
  <c r="J113" i="2"/>
  <c r="J114" i="1"/>
  <c r="J114" i="2"/>
  <c r="J115" i="1"/>
  <c r="J115" i="2"/>
  <c r="J116" i="1"/>
  <c r="J116" i="2"/>
  <c r="J118" i="2"/>
  <c r="J292" i="2"/>
  <c r="K100" i="1"/>
  <c r="K100" i="2"/>
  <c r="K101" i="1"/>
  <c r="K101" i="2"/>
  <c r="K102" i="1"/>
  <c r="K102" i="2"/>
  <c r="K103" i="1"/>
  <c r="K103" i="2"/>
  <c r="K104" i="1"/>
  <c r="K104" i="2"/>
  <c r="K105" i="1"/>
  <c r="K105" i="2"/>
  <c r="K107" i="2"/>
  <c r="K111" i="1"/>
  <c r="K111" i="2"/>
  <c r="K112" i="1"/>
  <c r="K112" i="2"/>
  <c r="K113" i="1"/>
  <c r="K113" i="2"/>
  <c r="K114" i="1"/>
  <c r="K114" i="2"/>
  <c r="K115" i="1"/>
  <c r="K115" i="2"/>
  <c r="K116" i="1"/>
  <c r="K116" i="2"/>
  <c r="K118" i="2"/>
  <c r="K292" i="2"/>
  <c r="L100" i="1"/>
  <c r="L100" i="2"/>
  <c r="L101" i="1"/>
  <c r="L101" i="2"/>
  <c r="L102" i="1"/>
  <c r="L102" i="2"/>
  <c r="L103" i="1"/>
  <c r="L103" i="2"/>
  <c r="L104" i="1"/>
  <c r="L104" i="2"/>
  <c r="L105" i="1"/>
  <c r="L105" i="2"/>
  <c r="L107" i="2"/>
  <c r="L111" i="1"/>
  <c r="L111" i="2"/>
  <c r="L112" i="1"/>
  <c r="L112" i="2"/>
  <c r="L113" i="1"/>
  <c r="L113" i="2"/>
  <c r="L114" i="1"/>
  <c r="L114" i="2"/>
  <c r="L115" i="1"/>
  <c r="L115" i="2"/>
  <c r="L116" i="1"/>
  <c r="L116" i="2"/>
  <c r="L118" i="2"/>
  <c r="L292" i="2"/>
  <c r="M100" i="1"/>
  <c r="M100" i="2"/>
  <c r="M101" i="1"/>
  <c r="M101" i="2"/>
  <c r="M102" i="1"/>
  <c r="M102" i="2"/>
  <c r="M103" i="1"/>
  <c r="M103" i="2"/>
  <c r="M104" i="1"/>
  <c r="M104" i="2"/>
  <c r="M105" i="1"/>
  <c r="M105" i="2"/>
  <c r="M107" i="2"/>
  <c r="M111" i="1"/>
  <c r="M111" i="2"/>
  <c r="M112" i="1"/>
  <c r="M112" i="2"/>
  <c r="M113" i="1"/>
  <c r="M113" i="2"/>
  <c r="M114" i="1"/>
  <c r="M114" i="2"/>
  <c r="M115" i="1"/>
  <c r="M115" i="2"/>
  <c r="M116" i="1"/>
  <c r="M116" i="2"/>
  <c r="M118" i="2"/>
  <c r="M292" i="2"/>
  <c r="N100" i="1"/>
  <c r="N100" i="2"/>
  <c r="N101" i="1"/>
  <c r="N101" i="2"/>
  <c r="N102" i="1"/>
  <c r="N102" i="2"/>
  <c r="N103" i="1"/>
  <c r="N103" i="2"/>
  <c r="N104" i="1"/>
  <c r="N104" i="2"/>
  <c r="N105" i="1"/>
  <c r="N105" i="2"/>
  <c r="N107" i="2"/>
  <c r="N111" i="1"/>
  <c r="N111" i="2"/>
  <c r="N112" i="1"/>
  <c r="N112" i="2"/>
  <c r="N113" i="1"/>
  <c r="N113" i="2"/>
  <c r="N114" i="1"/>
  <c r="N114" i="2"/>
  <c r="N115" i="1"/>
  <c r="N115" i="2"/>
  <c r="N116" i="1"/>
  <c r="N116" i="2"/>
  <c r="N118" i="2"/>
  <c r="N292" i="2"/>
  <c r="AB53" i="5"/>
  <c r="AB45" i="5"/>
  <c r="AB54" i="5"/>
  <c r="J60" i="5"/>
  <c r="J60" i="2"/>
  <c r="J74" i="2"/>
  <c r="J91" i="2"/>
  <c r="J121" i="2"/>
  <c r="J293" i="2"/>
  <c r="AC53" i="5"/>
  <c r="AC45" i="5"/>
  <c r="AC54" i="5"/>
  <c r="K60" i="5"/>
  <c r="K60" i="2"/>
  <c r="K74" i="2"/>
  <c r="K91" i="2"/>
  <c r="K121" i="2"/>
  <c r="K293" i="2"/>
  <c r="AD53" i="5"/>
  <c r="AD45" i="5"/>
  <c r="AD54" i="5"/>
  <c r="L60" i="5"/>
  <c r="L60" i="2"/>
  <c r="L74" i="2"/>
  <c r="L91" i="2"/>
  <c r="L121" i="2"/>
  <c r="L293" i="2"/>
  <c r="AE53" i="5"/>
  <c r="AE45" i="5"/>
  <c r="AE54" i="5"/>
  <c r="M60" i="5"/>
  <c r="M60" i="2"/>
  <c r="M74" i="2"/>
  <c r="M91" i="2"/>
  <c r="M121" i="2"/>
  <c r="M293" i="2"/>
  <c r="AF53" i="5"/>
  <c r="AF45" i="5"/>
  <c r="AF54" i="5"/>
  <c r="N60" i="5"/>
  <c r="N60" i="2"/>
  <c r="N74" i="2"/>
  <c r="N91" i="2"/>
  <c r="N121" i="2"/>
  <c r="N293" i="2"/>
  <c r="J294" i="2"/>
  <c r="K294" i="2"/>
  <c r="L294" i="2"/>
  <c r="M294" i="2"/>
  <c r="N294" i="2"/>
  <c r="J297" i="2"/>
  <c r="K297" i="2"/>
  <c r="L297" i="2"/>
  <c r="M297" i="2"/>
  <c r="N297" i="2"/>
  <c r="I294" i="2"/>
  <c r="I100" i="1"/>
  <c r="I100" i="2"/>
  <c r="I101" i="1"/>
  <c r="I101" i="2"/>
  <c r="I102" i="1"/>
  <c r="I102" i="2"/>
  <c r="I103" i="1"/>
  <c r="I103" i="2"/>
  <c r="I104" i="1"/>
  <c r="I104" i="2"/>
  <c r="I105" i="1"/>
  <c r="I105" i="2"/>
  <c r="I107" i="2"/>
  <c r="I111" i="1"/>
  <c r="I111" i="2"/>
  <c r="I112" i="1"/>
  <c r="I112" i="2"/>
  <c r="I113" i="1"/>
  <c r="I113" i="2"/>
  <c r="I114" i="1"/>
  <c r="I114" i="2"/>
  <c r="I115" i="1"/>
  <c r="I115" i="2"/>
  <c r="I116" i="1"/>
  <c r="I116" i="2"/>
  <c r="I118" i="2"/>
  <c r="I292" i="2"/>
  <c r="AA53" i="5"/>
  <c r="AA45" i="5"/>
  <c r="AA54" i="5"/>
  <c r="I60" i="5"/>
  <c r="I60" i="2"/>
  <c r="I74" i="2"/>
  <c r="I91" i="2"/>
  <c r="I121" i="2"/>
  <c r="I293" i="2"/>
  <c r="I297" i="2"/>
  <c r="I287" i="2"/>
  <c r="I34" i="2"/>
  <c r="I35" i="2"/>
  <c r="I30" i="2"/>
  <c r="I31" i="2"/>
  <c r="I32" i="2"/>
  <c r="I33" i="2"/>
  <c r="I36" i="2"/>
  <c r="I165" i="2"/>
  <c r="I166" i="2"/>
  <c r="I167" i="2"/>
  <c r="I171" i="2"/>
  <c r="I43" i="2"/>
  <c r="I285" i="2"/>
  <c r="I286" i="2"/>
  <c r="I288" i="2"/>
  <c r="F17" i="13"/>
  <c r="I241" i="2"/>
  <c r="I242" i="2"/>
  <c r="I289" i="2"/>
  <c r="I290" i="2"/>
  <c r="J243" i="2"/>
  <c r="K243" i="2"/>
  <c r="L243" i="2"/>
  <c r="M243" i="2"/>
  <c r="N243" i="2"/>
  <c r="I243" i="2"/>
  <c r="BB70" i="4"/>
  <c r="I52" i="4"/>
  <c r="BC70" i="4"/>
  <c r="J52" i="4"/>
  <c r="BD70" i="4"/>
  <c r="K52" i="4"/>
  <c r="BE70" i="4"/>
  <c r="L52" i="4"/>
  <c r="AJ57" i="4"/>
  <c r="BF70" i="4"/>
  <c r="M52" i="4"/>
  <c r="AJ58" i="4"/>
  <c r="BG70" i="4"/>
  <c r="N52" i="4"/>
  <c r="AP71" i="4"/>
  <c r="AP72" i="4"/>
  <c r="AQ71" i="4"/>
  <c r="AQ72" i="4"/>
  <c r="AR71" i="4"/>
  <c r="AR72" i="4"/>
  <c r="AS71" i="4"/>
  <c r="AS72" i="4"/>
  <c r="BA70" i="4"/>
  <c r="BG53" i="4"/>
  <c r="AU53" i="4"/>
  <c r="BG56" i="4"/>
  <c r="AU56" i="4"/>
  <c r="BG59" i="4"/>
  <c r="AU59" i="4"/>
  <c r="BG62" i="4"/>
  <c r="AU62" i="4"/>
  <c r="BG65" i="4"/>
  <c r="AU65" i="4"/>
  <c r="BG68" i="4"/>
  <c r="AU68" i="4"/>
  <c r="AU71" i="4"/>
  <c r="AU72" i="4"/>
  <c r="AO71" i="4"/>
  <c r="AO72" i="4"/>
  <c r="AP69" i="4"/>
  <c r="AQ69" i="4"/>
  <c r="AR69" i="4"/>
  <c r="AS69" i="4"/>
  <c r="AP70" i="4"/>
  <c r="AQ70" i="4"/>
  <c r="AR70" i="4"/>
  <c r="AS70" i="4"/>
  <c r="AO70" i="4"/>
  <c r="AO69" i="4"/>
  <c r="BF52" i="4"/>
  <c r="AT52" i="4"/>
  <c r="BF55" i="4"/>
  <c r="AT55" i="4"/>
  <c r="BF58" i="4"/>
  <c r="AT58" i="4"/>
  <c r="BF61" i="4"/>
  <c r="AT61" i="4"/>
  <c r="BF64" i="4"/>
  <c r="AT64" i="4"/>
  <c r="BF67" i="4"/>
  <c r="AT67" i="4"/>
  <c r="AT70" i="4"/>
  <c r="BG52" i="4"/>
  <c r="AU52" i="4"/>
  <c r="BG55" i="4"/>
  <c r="AU55" i="4"/>
  <c r="BG58" i="4"/>
  <c r="AU58" i="4"/>
  <c r="BG61" i="4"/>
  <c r="AU61" i="4"/>
  <c r="BG64" i="4"/>
  <c r="AU64" i="4"/>
  <c r="BG67" i="4"/>
  <c r="AU67" i="4"/>
  <c r="AU70" i="4"/>
  <c r="BF53" i="4"/>
  <c r="AT53" i="4"/>
  <c r="BF56" i="4"/>
  <c r="AT56" i="4"/>
  <c r="BF59" i="4"/>
  <c r="AT59" i="4"/>
  <c r="BF62" i="4"/>
  <c r="AT62" i="4"/>
  <c r="BF65" i="4"/>
  <c r="AT65" i="4"/>
  <c r="BF68" i="4"/>
  <c r="AT68" i="4"/>
  <c r="AT71" i="4"/>
  <c r="AT72" i="4"/>
  <c r="BG51" i="4"/>
  <c r="AU51" i="4"/>
  <c r="BG54" i="4"/>
  <c r="AU54" i="4"/>
  <c r="BG57" i="4"/>
  <c r="AU57" i="4"/>
  <c r="BG60" i="4"/>
  <c r="AU60" i="4"/>
  <c r="BG63" i="4"/>
  <c r="AU63" i="4"/>
  <c r="BG66" i="4"/>
  <c r="AU66" i="4"/>
  <c r="AU69" i="4"/>
  <c r="BF51" i="4"/>
  <c r="AT51" i="4"/>
  <c r="BF54" i="4"/>
  <c r="AT54" i="4"/>
  <c r="BF57" i="4"/>
  <c r="AT57" i="4"/>
  <c r="BF60" i="4"/>
  <c r="AT60" i="4"/>
  <c r="BF63" i="4"/>
  <c r="AT63" i="4"/>
  <c r="BF66" i="4"/>
  <c r="AT66" i="4"/>
  <c r="AT69" i="4"/>
  <c r="AF28" i="1"/>
  <c r="AF31" i="1"/>
  <c r="AF29" i="1"/>
  <c r="AF32" i="1"/>
  <c r="AE29" i="1"/>
  <c r="AE32" i="1"/>
  <c r="AE28" i="1"/>
  <c r="AE31" i="1"/>
  <c r="AH320" i="7"/>
  <c r="AH223" i="7"/>
  <c r="AG320" i="7"/>
  <c r="AG223" i="7"/>
  <c r="AF320" i="7"/>
  <c r="AF223" i="7"/>
  <c r="AE320" i="7"/>
  <c r="AE223" i="7"/>
  <c r="P249" i="10"/>
  <c r="V248" i="10"/>
  <c r="U248" i="10"/>
  <c r="T248" i="10"/>
  <c r="S248" i="10"/>
  <c r="R248" i="10"/>
  <c r="V247" i="10"/>
  <c r="U247" i="10"/>
  <c r="T247" i="10"/>
  <c r="S247" i="10"/>
  <c r="R247" i="10"/>
  <c r="D10" i="15"/>
  <c r="E10" i="15"/>
  <c r="F10" i="15"/>
  <c r="F11" i="15"/>
  <c r="G10" i="15"/>
  <c r="G11" i="15"/>
  <c r="H10" i="15"/>
  <c r="I10" i="15"/>
  <c r="C10" i="15"/>
  <c r="C11" i="15"/>
  <c r="D98" i="15"/>
  <c r="E98" i="15"/>
  <c r="F98" i="15"/>
  <c r="G98" i="15"/>
  <c r="D99" i="15"/>
  <c r="E99" i="15"/>
  <c r="F99" i="15"/>
  <c r="G99" i="15"/>
  <c r="D100" i="15"/>
  <c r="E100" i="15"/>
  <c r="F100" i="15"/>
  <c r="G100" i="15"/>
  <c r="D101" i="15"/>
  <c r="E101" i="15"/>
  <c r="F101" i="15"/>
  <c r="G101" i="15"/>
  <c r="D102" i="15"/>
  <c r="E102" i="15"/>
  <c r="F102" i="15"/>
  <c r="G102" i="15"/>
  <c r="D103" i="15"/>
  <c r="E103" i="15"/>
  <c r="F103" i="15"/>
  <c r="G103" i="15"/>
  <c r="C98" i="15"/>
  <c r="C103" i="15"/>
  <c r="C102" i="15"/>
  <c r="C101" i="15"/>
  <c r="C100" i="15"/>
  <c r="C99" i="15"/>
  <c r="D19" i="15"/>
  <c r="E19" i="15"/>
  <c r="F19" i="15"/>
  <c r="F149" i="15"/>
  <c r="G19" i="15"/>
  <c r="AE11" i="1"/>
  <c r="H19" i="15"/>
  <c r="AF11" i="1"/>
  <c r="I19" i="15"/>
  <c r="D20" i="15"/>
  <c r="E20" i="15"/>
  <c r="E206" i="15"/>
  <c r="F20" i="15"/>
  <c r="G20" i="15"/>
  <c r="AE14" i="1"/>
  <c r="H20" i="15"/>
  <c r="AF14" i="1"/>
  <c r="I20" i="15"/>
  <c r="I206" i="15"/>
  <c r="D21" i="15"/>
  <c r="E21" i="15"/>
  <c r="F21" i="15"/>
  <c r="F151" i="15"/>
  <c r="G21" i="15"/>
  <c r="G151" i="15"/>
  <c r="AE17" i="1"/>
  <c r="H21" i="15"/>
  <c r="AF17" i="1"/>
  <c r="I21" i="15"/>
  <c r="D22" i="15"/>
  <c r="D152" i="15"/>
  <c r="E22" i="15"/>
  <c r="E152" i="15"/>
  <c r="F22" i="15"/>
  <c r="G22" i="15"/>
  <c r="AE20" i="1"/>
  <c r="H22" i="15"/>
  <c r="H152" i="15"/>
  <c r="AF20" i="1"/>
  <c r="I22" i="15"/>
  <c r="I152" i="15"/>
  <c r="D23" i="15"/>
  <c r="E23" i="15"/>
  <c r="F23" i="15"/>
  <c r="G23" i="15"/>
  <c r="G209" i="15"/>
  <c r="AE23" i="1"/>
  <c r="H23" i="15"/>
  <c r="AF23" i="1"/>
  <c r="I23" i="15"/>
  <c r="D24" i="15"/>
  <c r="D210" i="15"/>
  <c r="E24" i="15"/>
  <c r="E154" i="15"/>
  <c r="F24" i="15"/>
  <c r="G24" i="15"/>
  <c r="AE26" i="1"/>
  <c r="H24" i="15"/>
  <c r="H210" i="15"/>
  <c r="AF26" i="1"/>
  <c r="I24" i="15"/>
  <c r="I154" i="15"/>
  <c r="C24" i="15"/>
  <c r="C154" i="15"/>
  <c r="C23" i="15"/>
  <c r="C209" i="15"/>
  <c r="C22" i="15"/>
  <c r="C152" i="15"/>
  <c r="C21" i="15"/>
  <c r="C20" i="15"/>
  <c r="C19" i="15"/>
  <c r="C149" i="15"/>
  <c r="B1" i="15"/>
  <c r="B2" i="15"/>
  <c r="E9" i="15"/>
  <c r="D11" i="15"/>
  <c r="E11" i="15"/>
  <c r="H11" i="15"/>
  <c r="I11" i="15"/>
  <c r="E17" i="15"/>
  <c r="E45" i="15"/>
  <c r="B98" i="15"/>
  <c r="B99" i="15"/>
  <c r="B100" i="15"/>
  <c r="B101" i="15"/>
  <c r="B102" i="15"/>
  <c r="B103" i="15"/>
  <c r="B104" i="15"/>
  <c r="B105" i="15"/>
  <c r="B106" i="15"/>
  <c r="B107" i="15"/>
  <c r="B108" i="15"/>
  <c r="B109" i="15"/>
  <c r="B110" i="15"/>
  <c r="B111" i="15"/>
  <c r="B112" i="15"/>
  <c r="B113" i="15"/>
  <c r="B114" i="15"/>
  <c r="B115" i="15"/>
  <c r="B116" i="15"/>
  <c r="B117" i="15"/>
  <c r="B118" i="15"/>
  <c r="B119" i="15"/>
  <c r="B120" i="15"/>
  <c r="B121" i="15"/>
  <c r="B122" i="15"/>
  <c r="B123" i="15"/>
  <c r="B124" i="15"/>
  <c r="B125" i="15"/>
  <c r="B126" i="15"/>
  <c r="B127" i="15"/>
  <c r="B128" i="15"/>
  <c r="B129" i="15"/>
  <c r="B130" i="15"/>
  <c r="B131" i="15"/>
  <c r="B132" i="15"/>
  <c r="B133" i="15"/>
  <c r="B134" i="15"/>
  <c r="B135" i="15"/>
  <c r="B136" i="15"/>
  <c r="B137" i="15"/>
  <c r="B138" i="15"/>
  <c r="B139" i="15"/>
  <c r="B140" i="15"/>
  <c r="B141" i="15"/>
  <c r="B142" i="15"/>
  <c r="B143" i="15"/>
  <c r="B144" i="15"/>
  <c r="B145" i="15"/>
  <c r="B146" i="15"/>
  <c r="B147" i="15"/>
  <c r="B149" i="15"/>
  <c r="D149" i="15"/>
  <c r="E149" i="15"/>
  <c r="H149" i="15"/>
  <c r="I149" i="15"/>
  <c r="B150" i="15"/>
  <c r="D150" i="15"/>
  <c r="E150" i="15"/>
  <c r="F150" i="15"/>
  <c r="G150" i="15"/>
  <c r="H150" i="15"/>
  <c r="I150" i="15"/>
  <c r="B151" i="15"/>
  <c r="C151" i="15"/>
  <c r="D151" i="15"/>
  <c r="E151" i="15"/>
  <c r="H151" i="15"/>
  <c r="I151" i="15"/>
  <c r="B152" i="15"/>
  <c r="F152" i="15"/>
  <c r="G152" i="15"/>
  <c r="B153" i="15"/>
  <c r="D153" i="15"/>
  <c r="E153" i="15"/>
  <c r="F153" i="15"/>
  <c r="G153" i="15"/>
  <c r="H153" i="15"/>
  <c r="I153" i="15"/>
  <c r="B154" i="15"/>
  <c r="D154" i="15"/>
  <c r="F154" i="15"/>
  <c r="G154" i="15"/>
  <c r="H154" i="15"/>
  <c r="B155" i="15"/>
  <c r="B156" i="15"/>
  <c r="B157" i="15"/>
  <c r="B158" i="15"/>
  <c r="B159" i="15"/>
  <c r="B160" i="15"/>
  <c r="B161" i="15"/>
  <c r="B162" i="15"/>
  <c r="B163" i="15"/>
  <c r="B164" i="15"/>
  <c r="B165" i="15"/>
  <c r="B166" i="15"/>
  <c r="B167" i="15"/>
  <c r="B168" i="15"/>
  <c r="B169" i="15"/>
  <c r="B170" i="15"/>
  <c r="B171" i="15"/>
  <c r="B172" i="15"/>
  <c r="B173" i="15"/>
  <c r="B174" i="15"/>
  <c r="B175" i="15"/>
  <c r="B176" i="15"/>
  <c r="B177" i="15"/>
  <c r="B178" i="15"/>
  <c r="B179" i="15"/>
  <c r="B180" i="15"/>
  <c r="B181" i="15"/>
  <c r="B182" i="15"/>
  <c r="B183" i="15"/>
  <c r="B184" i="15"/>
  <c r="B185" i="15"/>
  <c r="B186" i="15"/>
  <c r="B187" i="15"/>
  <c r="B188" i="15"/>
  <c r="B189" i="15"/>
  <c r="B190" i="15"/>
  <c r="B191" i="15"/>
  <c r="B192" i="15"/>
  <c r="B193" i="15"/>
  <c r="B194" i="15"/>
  <c r="B195" i="15"/>
  <c r="B196" i="15"/>
  <c r="B197" i="15"/>
  <c r="B198" i="15"/>
  <c r="E204" i="15"/>
  <c r="B205" i="15"/>
  <c r="C205" i="15"/>
  <c r="D205" i="15"/>
  <c r="E205" i="15"/>
  <c r="F205" i="15"/>
  <c r="G205" i="15"/>
  <c r="H205" i="15"/>
  <c r="I205" i="15"/>
  <c r="B206" i="15"/>
  <c r="D206" i="15"/>
  <c r="F206" i="15"/>
  <c r="G206" i="15"/>
  <c r="H206" i="15"/>
  <c r="B207" i="15"/>
  <c r="C207" i="15"/>
  <c r="D207" i="15"/>
  <c r="E207" i="15"/>
  <c r="H207" i="15"/>
  <c r="I207" i="15"/>
  <c r="B208" i="15"/>
  <c r="D208" i="15"/>
  <c r="E208" i="15"/>
  <c r="F208" i="15"/>
  <c r="G208" i="15"/>
  <c r="H208" i="15"/>
  <c r="I208" i="15"/>
  <c r="B209" i="15"/>
  <c r="D209" i="15"/>
  <c r="E209" i="15"/>
  <c r="F209" i="15"/>
  <c r="H209" i="15"/>
  <c r="I209" i="15"/>
  <c r="B210" i="15"/>
  <c r="C210" i="15"/>
  <c r="F210" i="15"/>
  <c r="G210" i="15"/>
  <c r="B211" i="15"/>
  <c r="B212" i="15"/>
  <c r="B213" i="15"/>
  <c r="B214" i="15"/>
  <c r="B215" i="15"/>
  <c r="B216" i="15"/>
  <c r="B217" i="15"/>
  <c r="B218" i="15"/>
  <c r="B219" i="15"/>
  <c r="B220" i="15"/>
  <c r="B221" i="15"/>
  <c r="B222" i="15"/>
  <c r="B223" i="15"/>
  <c r="B224" i="15"/>
  <c r="B225" i="15"/>
  <c r="B226" i="15"/>
  <c r="B227" i="15"/>
  <c r="B228" i="15"/>
  <c r="B229" i="15"/>
  <c r="B230" i="15"/>
  <c r="B231" i="15"/>
  <c r="B232" i="15"/>
  <c r="B233" i="15"/>
  <c r="B234" i="15"/>
  <c r="B235" i="15"/>
  <c r="B236" i="15"/>
  <c r="B237" i="15"/>
  <c r="B238" i="15"/>
  <c r="B239" i="15"/>
  <c r="B240" i="15"/>
  <c r="B241" i="15"/>
  <c r="B242" i="15"/>
  <c r="B243" i="15"/>
  <c r="B244" i="15"/>
  <c r="B245" i="15"/>
  <c r="B246" i="15"/>
  <c r="B247" i="15"/>
  <c r="B248" i="15"/>
  <c r="B249" i="15"/>
  <c r="B250" i="15"/>
  <c r="B251" i="15"/>
  <c r="B252" i="15"/>
  <c r="B253" i="15"/>
  <c r="B254" i="15"/>
  <c r="E263" i="15"/>
  <c r="B316" i="15"/>
  <c r="B317" i="15"/>
  <c r="B318" i="15"/>
  <c r="B319" i="15"/>
  <c r="B320" i="15"/>
  <c r="B321" i="15"/>
  <c r="B322" i="15"/>
  <c r="B323" i="15"/>
  <c r="B324" i="15"/>
  <c r="B325" i="15"/>
  <c r="B326" i="15"/>
  <c r="B327" i="15"/>
  <c r="B328" i="15"/>
  <c r="B329" i="15"/>
  <c r="B330" i="15"/>
  <c r="B331" i="15"/>
  <c r="B332" i="15"/>
  <c r="B333" i="15"/>
  <c r="B334" i="15"/>
  <c r="B335" i="15"/>
  <c r="B336" i="15"/>
  <c r="B337" i="15"/>
  <c r="B338" i="15"/>
  <c r="B339" i="15"/>
  <c r="B340" i="15"/>
  <c r="B341" i="15"/>
  <c r="B342" i="15"/>
  <c r="B343" i="15"/>
  <c r="B344" i="15"/>
  <c r="B345" i="15"/>
  <c r="B346" i="15"/>
  <c r="B347" i="15"/>
  <c r="B348" i="15"/>
  <c r="B349" i="15"/>
  <c r="B350" i="15"/>
  <c r="B351" i="15"/>
  <c r="B352" i="15"/>
  <c r="B353" i="15"/>
  <c r="B354" i="15"/>
  <c r="B355" i="15"/>
  <c r="B356" i="15"/>
  <c r="B357" i="15"/>
  <c r="B358" i="15"/>
  <c r="B359" i="15"/>
  <c r="B360" i="15"/>
  <c r="B361" i="15"/>
  <c r="B362" i="15"/>
  <c r="B363" i="15"/>
  <c r="B364" i="15"/>
  <c r="B365" i="15"/>
  <c r="B367" i="15"/>
  <c r="B368" i="15"/>
  <c r="B369" i="15"/>
  <c r="B370" i="15"/>
  <c r="B371" i="15"/>
  <c r="B372" i="15"/>
  <c r="B373" i="15"/>
  <c r="B374" i="15"/>
  <c r="B375" i="15"/>
  <c r="B376" i="15"/>
  <c r="B377" i="15"/>
  <c r="B378" i="15"/>
  <c r="B379" i="15"/>
  <c r="B380" i="15"/>
  <c r="B381" i="15"/>
  <c r="B382" i="15"/>
  <c r="B383" i="15"/>
  <c r="B384" i="15"/>
  <c r="B385" i="15"/>
  <c r="B386" i="15"/>
  <c r="B387" i="15"/>
  <c r="B388" i="15"/>
  <c r="B389" i="15"/>
  <c r="B390" i="15"/>
  <c r="B391" i="15"/>
  <c r="B392" i="15"/>
  <c r="B393" i="15"/>
  <c r="B394" i="15"/>
  <c r="B395" i="15"/>
  <c r="B396" i="15"/>
  <c r="B397" i="15"/>
  <c r="B398" i="15"/>
  <c r="B399" i="15"/>
  <c r="B400" i="15"/>
  <c r="B401" i="15"/>
  <c r="B402" i="15"/>
  <c r="B403" i="15"/>
  <c r="B404" i="15"/>
  <c r="B405" i="15"/>
  <c r="B406" i="15"/>
  <c r="B407" i="15"/>
  <c r="B408" i="15"/>
  <c r="B409" i="15"/>
  <c r="B410" i="15"/>
  <c r="B411" i="15"/>
  <c r="B412" i="15"/>
  <c r="B413" i="15"/>
  <c r="B414" i="15"/>
  <c r="B415" i="15"/>
  <c r="B416" i="15"/>
  <c r="E422" i="15"/>
  <c r="B423" i="15"/>
  <c r="B424" i="15"/>
  <c r="B425" i="15"/>
  <c r="B426" i="15"/>
  <c r="B427" i="15"/>
  <c r="B428" i="15"/>
  <c r="B429" i="15"/>
  <c r="B430" i="15"/>
  <c r="B431" i="15"/>
  <c r="B432" i="15"/>
  <c r="B433" i="15"/>
  <c r="B434" i="15"/>
  <c r="B435" i="15"/>
  <c r="B436" i="15"/>
  <c r="B437" i="15"/>
  <c r="B438" i="15"/>
  <c r="B439" i="15"/>
  <c r="B440" i="15"/>
  <c r="B441" i="15"/>
  <c r="B442" i="15"/>
  <c r="B443" i="15"/>
  <c r="B444" i="15"/>
  <c r="B445" i="15"/>
  <c r="B446" i="15"/>
  <c r="B447" i="15"/>
  <c r="B448" i="15"/>
  <c r="B449" i="15"/>
  <c r="B450" i="15"/>
  <c r="B451" i="15"/>
  <c r="B452" i="15"/>
  <c r="B453" i="15"/>
  <c r="B454" i="15"/>
  <c r="B455" i="15"/>
  <c r="B456" i="15"/>
  <c r="B457" i="15"/>
  <c r="B458" i="15"/>
  <c r="B459" i="15"/>
  <c r="B460" i="15"/>
  <c r="B461" i="15"/>
  <c r="B462" i="15"/>
  <c r="B463" i="15"/>
  <c r="B464" i="15"/>
  <c r="B465" i="15"/>
  <c r="B466" i="15"/>
  <c r="B467" i="15"/>
  <c r="B468" i="15"/>
  <c r="B469" i="15"/>
  <c r="B470" i="15"/>
  <c r="B471" i="15"/>
  <c r="B472" i="15"/>
  <c r="E210" i="15"/>
  <c r="G207" i="15"/>
  <c r="G149" i="15"/>
  <c r="F207" i="15"/>
  <c r="I210" i="15"/>
  <c r="C153" i="15"/>
  <c r="C208" i="15"/>
  <c r="C206" i="15"/>
  <c r="C150" i="15"/>
  <c r="H9" i="15"/>
  <c r="H45" i="15"/>
  <c r="H263" i="15"/>
  <c r="H204" i="15"/>
  <c r="H17" i="15"/>
  <c r="H422" i="15"/>
  <c r="F17" i="15"/>
  <c r="F422" i="15"/>
  <c r="F9" i="15"/>
  <c r="F45" i="15"/>
  <c r="F263" i="15"/>
  <c r="F204" i="15"/>
  <c r="G204" i="15"/>
  <c r="G17" i="15"/>
  <c r="G422" i="15"/>
  <c r="G9" i="15"/>
  <c r="G45" i="15"/>
  <c r="G263" i="15"/>
  <c r="I422" i="15"/>
  <c r="I9" i="15"/>
  <c r="I45" i="15"/>
  <c r="I263" i="15"/>
  <c r="I204" i="15"/>
  <c r="I17" i="15"/>
  <c r="D9" i="15"/>
  <c r="D45" i="15"/>
  <c r="D263" i="15"/>
  <c r="D204" i="15"/>
  <c r="D17" i="15"/>
  <c r="D422" i="15"/>
  <c r="C204" i="15"/>
  <c r="C17" i="15"/>
  <c r="C422" i="15"/>
  <c r="C9" i="15"/>
  <c r="C45" i="15"/>
  <c r="C263" i="15"/>
  <c r="B3" i="15"/>
  <c r="E8" i="14"/>
  <c r="F8" i="14"/>
  <c r="G8" i="14"/>
  <c r="H8" i="14"/>
  <c r="E10" i="14"/>
  <c r="F10" i="14"/>
  <c r="G10" i="14"/>
  <c r="H10" i="14"/>
  <c r="D10" i="14"/>
  <c r="D8" i="14"/>
  <c r="K16" i="1"/>
  <c r="J8" i="14"/>
  <c r="L16" i="1"/>
  <c r="K8" i="14"/>
  <c r="M16" i="1"/>
  <c r="L8" i="14"/>
  <c r="N16" i="1"/>
  <c r="M8" i="14"/>
  <c r="K26" i="1"/>
  <c r="J10" i="14"/>
  <c r="L26" i="1"/>
  <c r="K10" i="14"/>
  <c r="M26" i="1"/>
  <c r="L10" i="14"/>
  <c r="N26" i="1"/>
  <c r="M10" i="14"/>
  <c r="J26" i="1"/>
  <c r="I10" i="14"/>
  <c r="J16" i="1"/>
  <c r="I8" i="14"/>
  <c r="D14" i="14"/>
  <c r="H14" i="14"/>
  <c r="G14" i="14"/>
  <c r="F14" i="14"/>
  <c r="E14" i="14"/>
  <c r="I241" i="7"/>
  <c r="M241" i="7"/>
  <c r="N241" i="7"/>
  <c r="B26" i="12"/>
  <c r="B25" i="12"/>
  <c r="B24" i="12"/>
  <c r="B23" i="12"/>
  <c r="B22" i="12"/>
  <c r="B21" i="12"/>
  <c r="B20" i="12"/>
  <c r="J241" i="7"/>
  <c r="K241" i="7"/>
  <c r="L242" i="7"/>
  <c r="I242" i="7"/>
  <c r="K242" i="7"/>
  <c r="L241" i="7"/>
  <c r="N242" i="7"/>
  <c r="J242" i="7"/>
  <c r="M242" i="7"/>
  <c r="AF332" i="7"/>
  <c r="AG332" i="7"/>
  <c r="AH332" i="7"/>
  <c r="AF333" i="7"/>
  <c r="AF335" i="7"/>
  <c r="AF336" i="7"/>
  <c r="AF338" i="7"/>
  <c r="AF339" i="7"/>
  <c r="AG333" i="7"/>
  <c r="AH333" i="7"/>
  <c r="AG335" i="7"/>
  <c r="AG336" i="7"/>
  <c r="AG338" i="7"/>
  <c r="AG339" i="7"/>
  <c r="AH335" i="7"/>
  <c r="AH336" i="7"/>
  <c r="AH338" i="7"/>
  <c r="AH339" i="7"/>
  <c r="AE332" i="7"/>
  <c r="AE333" i="7"/>
  <c r="AE335" i="7"/>
  <c r="AE336" i="7"/>
  <c r="AE338" i="7"/>
  <c r="AE339" i="7"/>
  <c r="AL331" i="7"/>
  <c r="AM331" i="7"/>
  <c r="AN331" i="7"/>
  <c r="AO331" i="7"/>
  <c r="AK331" i="7"/>
  <c r="AI331" i="7"/>
  <c r="AK306" i="7"/>
  <c r="AL306" i="7"/>
  <c r="AM306" i="7"/>
  <c r="AN306" i="7"/>
  <c r="AO306" i="7"/>
  <c r="AK307" i="7"/>
  <c r="AL307" i="7"/>
  <c r="AM307" i="7"/>
  <c r="AN307" i="7"/>
  <c r="AO307" i="7"/>
  <c r="AK308" i="7"/>
  <c r="AL308" i="7"/>
  <c r="AM308" i="7"/>
  <c r="AN308" i="7"/>
  <c r="AO308" i="7"/>
  <c r="AK309" i="7"/>
  <c r="AL309" i="7"/>
  <c r="AM309" i="7"/>
  <c r="AN309" i="7"/>
  <c r="AO309" i="7"/>
  <c r="AO332" i="7"/>
  <c r="V332" i="7"/>
  <c r="W332" i="7"/>
  <c r="X332" i="7"/>
  <c r="Y332" i="7"/>
  <c r="Z332" i="7"/>
  <c r="AK312" i="7"/>
  <c r="AL312" i="7"/>
  <c r="AM312" i="7"/>
  <c r="AN312" i="7"/>
  <c r="AO312" i="7"/>
  <c r="AK313" i="7"/>
  <c r="AL313" i="7"/>
  <c r="AM313" i="7"/>
  <c r="AN313" i="7"/>
  <c r="AO313" i="7"/>
  <c r="AO333" i="7"/>
  <c r="V333" i="7"/>
  <c r="W333" i="7"/>
  <c r="X333" i="7"/>
  <c r="Y333" i="7"/>
  <c r="Z333" i="7"/>
  <c r="AK310" i="7"/>
  <c r="AL310" i="7"/>
  <c r="AM310" i="7"/>
  <c r="AN310" i="7"/>
  <c r="AO310" i="7"/>
  <c r="AK311" i="7"/>
  <c r="AL311" i="7"/>
  <c r="AM311" i="7"/>
  <c r="AN311" i="7"/>
  <c r="AO311" i="7"/>
  <c r="AO335" i="7"/>
  <c r="V335" i="7"/>
  <c r="W335" i="7"/>
  <c r="X335" i="7"/>
  <c r="Y335" i="7"/>
  <c r="Z335" i="7"/>
  <c r="AK315" i="7"/>
  <c r="AL315" i="7"/>
  <c r="AM315" i="7"/>
  <c r="AN315" i="7"/>
  <c r="AO315" i="7"/>
  <c r="AO336" i="7"/>
  <c r="V336" i="7"/>
  <c r="W336" i="7"/>
  <c r="X336" i="7"/>
  <c r="Y336" i="7"/>
  <c r="Z336" i="7"/>
  <c r="U333" i="7"/>
  <c r="U335" i="7"/>
  <c r="U336" i="7"/>
  <c r="U332" i="7"/>
  <c r="AL332" i="7"/>
  <c r="AM332" i="7"/>
  <c r="AN332" i="7"/>
  <c r="AL333" i="7"/>
  <c r="AM333" i="7"/>
  <c r="AN333" i="7"/>
  <c r="AL335" i="7"/>
  <c r="AM335" i="7"/>
  <c r="AN335" i="7"/>
  <c r="AO338" i="7"/>
  <c r="AL336" i="7"/>
  <c r="AM336" i="7"/>
  <c r="AN336" i="7"/>
  <c r="AL338" i="7"/>
  <c r="AM338" i="7"/>
  <c r="AN338" i="7"/>
  <c r="AK332" i="7"/>
  <c r="AK333" i="7"/>
  <c r="AK335" i="7"/>
  <c r="AK336" i="7"/>
  <c r="AK338" i="7"/>
  <c r="AG321" i="7"/>
  <c r="AH321" i="7"/>
  <c r="AF323" i="7"/>
  <c r="AE323" i="7"/>
  <c r="AE321" i="7"/>
  <c r="AG323" i="7"/>
  <c r="AH323" i="7"/>
  <c r="AI323" i="7"/>
  <c r="AF321" i="7"/>
  <c r="U338" i="7"/>
  <c r="V328" i="7"/>
  <c r="X328" i="7"/>
  <c r="W328" i="7"/>
  <c r="Y328" i="7"/>
  <c r="U328" i="7"/>
  <c r="Z328" i="7"/>
  <c r="L36" i="11"/>
  <c r="N36" i="11"/>
  <c r="M36" i="11"/>
  <c r="AE256" i="10"/>
  <c r="AF256" i="10"/>
  <c r="P36" i="11"/>
  <c r="O36" i="11"/>
  <c r="AG256" i="10"/>
  <c r="AH256" i="10"/>
  <c r="Q36" i="11"/>
  <c r="AI256" i="10"/>
  <c r="S36" i="11"/>
  <c r="R36" i="11"/>
  <c r="AJ256" i="10"/>
  <c r="AK256" i="10"/>
  <c r="U36" i="11"/>
  <c r="T36" i="11"/>
  <c r="AL256" i="10"/>
  <c r="AM256" i="10"/>
  <c r="AD256" i="10"/>
  <c r="Z45" i="5"/>
  <c r="BL42" i="5"/>
  <c r="BM42" i="5"/>
  <c r="BN42" i="5"/>
  <c r="BO42" i="5"/>
  <c r="BP42" i="5"/>
  <c r="BR38" i="5"/>
  <c r="BR39" i="5"/>
  <c r="AF43" i="5"/>
  <c r="BR40" i="5"/>
  <c r="BR41" i="5"/>
  <c r="BR42" i="5"/>
  <c r="BQ38" i="5"/>
  <c r="BQ39" i="5"/>
  <c r="AE43" i="5"/>
  <c r="BQ40" i="5"/>
  <c r="BQ41" i="5"/>
  <c r="BQ42" i="5"/>
  <c r="BQ37" i="5"/>
  <c r="AI58" i="4"/>
  <c r="AH58" i="4"/>
  <c r="AG58" i="4"/>
  <c r="AF58" i="4"/>
  <c r="AI57" i="4"/>
  <c r="AH57" i="4"/>
  <c r="AG57" i="4"/>
  <c r="AF57" i="4"/>
  <c r="AJ56" i="4"/>
  <c r="AI56" i="4"/>
  <c r="AH56" i="4"/>
  <c r="AG56" i="4"/>
  <c r="AF56" i="4"/>
  <c r="AJ55" i="4"/>
  <c r="AI55" i="4"/>
  <c r="AH55" i="4"/>
  <c r="AG55" i="4"/>
  <c r="AF55" i="4"/>
  <c r="AJ54" i="4"/>
  <c r="AI54" i="4"/>
  <c r="AH54" i="4"/>
  <c r="AG54" i="4"/>
  <c r="AF54" i="4"/>
  <c r="AJ53" i="4"/>
  <c r="AI53" i="4"/>
  <c r="AH53" i="4"/>
  <c r="AG53" i="4"/>
  <c r="AF53" i="4"/>
  <c r="AJ52" i="4"/>
  <c r="AJ51" i="4"/>
  <c r="AI51" i="4"/>
  <c r="AH51" i="4"/>
  <c r="AG51" i="4"/>
  <c r="AF51" i="4"/>
  <c r="AI52" i="4"/>
  <c r="AH52" i="4"/>
  <c r="AG52" i="4"/>
  <c r="AF52" i="4"/>
  <c r="V22" i="1"/>
  <c r="W10" i="1"/>
  <c r="V10" i="1"/>
  <c r="V24" i="1"/>
  <c r="V21" i="1"/>
  <c r="W18" i="1"/>
  <c r="V18" i="1"/>
  <c r="V15" i="1"/>
  <c r="W12" i="1"/>
  <c r="V12" i="1"/>
  <c r="V9" i="1"/>
  <c r="V19" i="1"/>
  <c r="AA35" i="1"/>
  <c r="AA37" i="1"/>
  <c r="AA38" i="1"/>
  <c r="AA39" i="1"/>
  <c r="AA40" i="1"/>
  <c r="AA41" i="1"/>
  <c r="AB35" i="1"/>
  <c r="AB37" i="1"/>
  <c r="AB38" i="1"/>
  <c r="AB39" i="1"/>
  <c r="AB40" i="1"/>
  <c r="AB41" i="1"/>
  <c r="AC35" i="1"/>
  <c r="AC37" i="1"/>
  <c r="AC38" i="1"/>
  <c r="AC39" i="1"/>
  <c r="AC40" i="1"/>
  <c r="AC41" i="1"/>
  <c r="AD35" i="1"/>
  <c r="AD37" i="1"/>
  <c r="AD38" i="1"/>
  <c r="AD39" i="1"/>
  <c r="AD40" i="1"/>
  <c r="AD41" i="1"/>
  <c r="AE41" i="1"/>
  <c r="AF41" i="1"/>
  <c r="Z35" i="1"/>
  <c r="Z37" i="1"/>
  <c r="Z38" i="1"/>
  <c r="Z39" i="1"/>
  <c r="Z40" i="1"/>
  <c r="Z41" i="1"/>
  <c r="R28" i="1"/>
  <c r="S28" i="1"/>
  <c r="T28" i="1"/>
  <c r="U28" i="1"/>
  <c r="R29" i="1"/>
  <c r="S29" i="1"/>
  <c r="T29" i="1"/>
  <c r="U29" i="1"/>
  <c r="AA30" i="1"/>
  <c r="R30" i="1"/>
  <c r="AB30" i="1"/>
  <c r="S30" i="1"/>
  <c r="AC30" i="1"/>
  <c r="T30" i="1"/>
  <c r="AD30" i="1"/>
  <c r="U30" i="1"/>
  <c r="Q29" i="1"/>
  <c r="Z30" i="1"/>
  <c r="Q30" i="1"/>
  <c r="Q28" i="1"/>
  <c r="W8" i="1"/>
  <c r="W13" i="1"/>
  <c r="W15" i="1"/>
  <c r="W16" i="1"/>
  <c r="W19" i="1"/>
  <c r="W21" i="1"/>
  <c r="W22" i="1"/>
  <c r="W24" i="1"/>
  <c r="W25" i="1"/>
  <c r="V13" i="1"/>
  <c r="V16" i="1"/>
  <c r="V25" i="1"/>
  <c r="V8" i="1"/>
  <c r="V7" i="1"/>
  <c r="E27" i="12"/>
  <c r="E21" i="12"/>
  <c r="E22" i="12"/>
  <c r="C27" i="12"/>
  <c r="F22" i="12"/>
  <c r="E23" i="12"/>
  <c r="E24" i="12"/>
  <c r="F24" i="12"/>
  <c r="E25" i="12"/>
  <c r="E26" i="12"/>
  <c r="F26" i="12"/>
  <c r="P85" i="2"/>
  <c r="E20" i="12"/>
  <c r="F20" i="12"/>
  <c r="BF71" i="4"/>
  <c r="BG71" i="4"/>
  <c r="P83" i="2"/>
  <c r="F25" i="12"/>
  <c r="P82" i="2"/>
  <c r="F23" i="12"/>
  <c r="P86" i="2"/>
  <c r="F21" i="12"/>
  <c r="P84" i="2"/>
  <c r="V20" i="1"/>
  <c r="W9" i="1"/>
  <c r="I99" i="15"/>
  <c r="I101" i="15"/>
  <c r="H101" i="15"/>
  <c r="H100" i="15"/>
  <c r="I103" i="15"/>
  <c r="H99" i="15"/>
  <c r="H102" i="15"/>
  <c r="H98" i="15"/>
  <c r="I98" i="15"/>
  <c r="I100" i="15"/>
  <c r="I102" i="15"/>
  <c r="H103" i="15"/>
  <c r="F27" i="12"/>
  <c r="P87" i="2"/>
  <c r="P88" i="2"/>
  <c r="W20" i="1"/>
  <c r="AK317" i="7"/>
  <c r="AL317" i="7"/>
  <c r="AM317" i="7"/>
  <c r="AN317" i="7"/>
  <c r="AO317" i="7"/>
  <c r="AL276" i="7"/>
  <c r="AM276" i="7"/>
  <c r="AN276" i="7"/>
  <c r="AG292" i="7"/>
  <c r="AG299" i="7"/>
  <c r="AG279" i="7"/>
  <c r="AH279" i="7"/>
  <c r="AG280" i="7"/>
  <c r="AH280" i="7"/>
  <c r="AH292" i="7"/>
  <c r="AH299" i="7"/>
  <c r="AF280" i="7"/>
  <c r="AF279" i="7"/>
  <c r="AF285" i="7"/>
  <c r="AL283" i="7"/>
  <c r="AF292" i="7"/>
  <c r="AF299" i="7"/>
  <c r="AL282" i="7"/>
  <c r="AL281" i="7"/>
  <c r="AL278" i="7"/>
  <c r="AL279" i="7"/>
  <c r="AH285" i="7"/>
  <c r="AN278" i="7"/>
  <c r="AG285" i="7"/>
  <c r="AM279" i="7"/>
  <c r="AL284" i="7"/>
  <c r="AN281" i="7"/>
  <c r="AM281" i="7"/>
  <c r="AO281" i="7"/>
  <c r="AN283" i="7"/>
  <c r="AN279" i="7"/>
  <c r="AO279" i="7"/>
  <c r="AN282" i="7"/>
  <c r="AM282" i="7"/>
  <c r="AO282" i="7"/>
  <c r="AM283" i="7"/>
  <c r="AO283" i="7"/>
  <c r="AM278" i="7"/>
  <c r="AM284" i="7"/>
  <c r="AO278" i="7"/>
  <c r="AO284" i="7"/>
  <c r="AN284" i="7"/>
  <c r="AH248" i="7"/>
  <c r="AE248" i="7"/>
  <c r="AE241" i="7"/>
  <c r="AF248" i="7"/>
  <c r="AF241" i="7"/>
  <c r="AG241" i="7"/>
  <c r="AG248" i="7"/>
  <c r="AH241" i="7"/>
  <c r="N236" i="10"/>
  <c r="M236" i="10"/>
  <c r="L236" i="10"/>
  <c r="K236" i="10"/>
  <c r="J236" i="10"/>
  <c r="I236" i="10"/>
  <c r="S21" i="11"/>
  <c r="L21" i="11"/>
  <c r="S29" i="11"/>
  <c r="AK251" i="10"/>
  <c r="U21" i="11"/>
  <c r="T21" i="11"/>
  <c r="T29" i="11"/>
  <c r="AL251" i="10"/>
  <c r="U29" i="11"/>
  <c r="AM251" i="10"/>
  <c r="Q21" i="11"/>
  <c r="R21" i="11"/>
  <c r="R29" i="11"/>
  <c r="AJ251" i="10"/>
  <c r="N259" i="10"/>
  <c r="M259" i="10"/>
  <c r="L259" i="10"/>
  <c r="K259" i="10"/>
  <c r="J259" i="10"/>
  <c r="I259" i="10"/>
  <c r="N21" i="11"/>
  <c r="P21" i="11"/>
  <c r="P22" i="11"/>
  <c r="P23" i="11"/>
  <c r="E386" i="11"/>
  <c r="P24" i="11"/>
  <c r="N22" i="11"/>
  <c r="Q22" i="11"/>
  <c r="S22" i="11"/>
  <c r="U22" i="11"/>
  <c r="U23" i="11"/>
  <c r="H386" i="11"/>
  <c r="U24" i="11"/>
  <c r="D386" i="11"/>
  <c r="F386" i="11"/>
  <c r="G386" i="11"/>
  <c r="C386" i="11"/>
  <c r="L22" i="11"/>
  <c r="M21" i="11"/>
  <c r="M29" i="11"/>
  <c r="AE251" i="10"/>
  <c r="D25" i="15"/>
  <c r="R31" i="1"/>
  <c r="R32" i="1"/>
  <c r="C25" i="15"/>
  <c r="C211" i="15"/>
  <c r="Q31" i="1"/>
  <c r="Q32" i="1"/>
  <c r="AE234" i="7"/>
  <c r="AH234" i="7"/>
  <c r="AG234" i="7"/>
  <c r="AF234" i="7"/>
  <c r="AM234" i="7"/>
  <c r="L23" i="11"/>
  <c r="L24" i="11"/>
  <c r="N23" i="11"/>
  <c r="N24" i="11"/>
  <c r="O21" i="11"/>
  <c r="O29" i="11"/>
  <c r="AG251" i="10"/>
  <c r="P29" i="11"/>
  <c r="AH251" i="10"/>
  <c r="S23" i="11"/>
  <c r="S24" i="11"/>
  <c r="L29" i="11"/>
  <c r="AD251" i="10"/>
  <c r="AD253" i="10"/>
  <c r="AD254" i="10"/>
  <c r="AD261" i="10"/>
  <c r="N29" i="11"/>
  <c r="AF251" i="10"/>
  <c r="Q23" i="11"/>
  <c r="Q24" i="11"/>
  <c r="Q29" i="11"/>
  <c r="AI251" i="10"/>
  <c r="S31" i="1"/>
  <c r="C38" i="15"/>
  <c r="S32" i="1"/>
  <c r="T31" i="1"/>
  <c r="AE253" i="10"/>
  <c r="AE254" i="10"/>
  <c r="AE261" i="10"/>
  <c r="D104" i="15"/>
  <c r="D155" i="15"/>
  <c r="E104" i="15"/>
  <c r="E155" i="15"/>
  <c r="E25" i="15"/>
  <c r="C429" i="15"/>
  <c r="C425" i="15"/>
  <c r="C323" i="15"/>
  <c r="C320" i="15"/>
  <c r="C317" i="15"/>
  <c r="C370" i="15"/>
  <c r="C321" i="15"/>
  <c r="C430" i="15"/>
  <c r="C424" i="15"/>
  <c r="C319" i="15"/>
  <c r="C428" i="15"/>
  <c r="C318" i="15"/>
  <c r="C367" i="15"/>
  <c r="C426" i="15"/>
  <c r="C423" i="15"/>
  <c r="C371" i="15"/>
  <c r="C373" i="15"/>
  <c r="C368" i="15"/>
  <c r="C427" i="15"/>
  <c r="C372" i="15"/>
  <c r="C322" i="15"/>
  <c r="C369" i="15"/>
  <c r="C374" i="15"/>
  <c r="C316" i="15"/>
  <c r="AK234" i="7"/>
  <c r="AL234" i="7"/>
  <c r="AN234" i="7"/>
  <c r="AF253" i="10"/>
  <c r="AF254" i="10"/>
  <c r="T32" i="1"/>
  <c r="U31" i="1"/>
  <c r="D211" i="15"/>
  <c r="D38" i="15"/>
  <c r="F104" i="15"/>
  <c r="F155" i="15"/>
  <c r="F25" i="15"/>
  <c r="AG253" i="10"/>
  <c r="AG254" i="10"/>
  <c r="E211" i="15"/>
  <c r="E38" i="15"/>
  <c r="AF261" i="10"/>
  <c r="I12" i="14"/>
  <c r="I14" i="14"/>
  <c r="AO234" i="7"/>
  <c r="U32" i="1"/>
  <c r="V31" i="1"/>
  <c r="AH253" i="10"/>
  <c r="AH254" i="10"/>
  <c r="AG261" i="10"/>
  <c r="J12" i="14"/>
  <c r="J14" i="14"/>
  <c r="D316" i="15"/>
  <c r="D318" i="15"/>
  <c r="D317" i="15"/>
  <c r="D321" i="15"/>
  <c r="D320" i="15"/>
  <c r="D322" i="15"/>
  <c r="D319" i="15"/>
  <c r="D323" i="15"/>
  <c r="E322" i="15"/>
  <c r="E320" i="15"/>
  <c r="E323" i="15"/>
  <c r="E318" i="15"/>
  <c r="E316" i="15"/>
  <c r="E319" i="15"/>
  <c r="E317" i="15"/>
  <c r="E321" i="15"/>
  <c r="F211" i="15"/>
  <c r="F38" i="15"/>
  <c r="I1573" i="9"/>
  <c r="G1573" i="9"/>
  <c r="N11" i="9"/>
  <c r="M11" i="9"/>
  <c r="L11" i="9"/>
  <c r="I1939" i="9"/>
  <c r="G1939" i="9"/>
  <c r="N13" i="9"/>
  <c r="M13" i="9"/>
  <c r="L13" i="9"/>
  <c r="I2000" i="9"/>
  <c r="G2000" i="9"/>
  <c r="N14" i="9"/>
  <c r="M14" i="9"/>
  <c r="L14" i="9"/>
  <c r="I2365" i="9"/>
  <c r="G2365" i="9"/>
  <c r="N16" i="9"/>
  <c r="M16" i="9"/>
  <c r="L16" i="9"/>
  <c r="K16" i="9"/>
  <c r="K14" i="9"/>
  <c r="K13" i="9"/>
  <c r="K11" i="9"/>
  <c r="I2215" i="9"/>
  <c r="G2215" i="9"/>
  <c r="N15" i="9"/>
  <c r="M15" i="9"/>
  <c r="L15" i="9"/>
  <c r="K15" i="9"/>
  <c r="I1849" i="9"/>
  <c r="G1849" i="9"/>
  <c r="N12" i="9"/>
  <c r="M12" i="9"/>
  <c r="L12" i="9"/>
  <c r="K12" i="9"/>
  <c r="I1484" i="9"/>
  <c r="G1484" i="9"/>
  <c r="N10" i="9"/>
  <c r="M10" i="9"/>
  <c r="L10" i="9"/>
  <c r="K10" i="9"/>
  <c r="N9" i="9"/>
  <c r="M9" i="9"/>
  <c r="L9" i="9"/>
  <c r="K9" i="9"/>
  <c r="N8" i="9"/>
  <c r="M8" i="9"/>
  <c r="L8" i="9"/>
  <c r="K8" i="9"/>
  <c r="N7" i="9"/>
  <c r="M7" i="9"/>
  <c r="L7" i="9"/>
  <c r="K7" i="9"/>
  <c r="N6" i="9"/>
  <c r="M6" i="9"/>
  <c r="L6" i="9"/>
  <c r="K6" i="9"/>
  <c r="N12" i="8"/>
  <c r="M12" i="8"/>
  <c r="L12" i="8"/>
  <c r="N11" i="8"/>
  <c r="M11" i="8"/>
  <c r="L11" i="8"/>
  <c r="K12" i="8"/>
  <c r="K11" i="8"/>
  <c r="N10" i="8"/>
  <c r="M10" i="8"/>
  <c r="L10" i="8"/>
  <c r="K10" i="8"/>
  <c r="N9" i="8"/>
  <c r="M9" i="8"/>
  <c r="L9" i="8"/>
  <c r="K9" i="8"/>
  <c r="N8" i="8"/>
  <c r="M8" i="8"/>
  <c r="L8" i="8"/>
  <c r="K8" i="8"/>
  <c r="N7" i="8"/>
  <c r="M7" i="8"/>
  <c r="L7" i="8"/>
  <c r="K7" i="8"/>
  <c r="N6" i="8"/>
  <c r="M6" i="8"/>
  <c r="L6" i="8"/>
  <c r="K6" i="8"/>
  <c r="J2578" i="9"/>
  <c r="I2578" i="9"/>
  <c r="G2578" i="9"/>
  <c r="J2577" i="9"/>
  <c r="I2577" i="9"/>
  <c r="G2577" i="9"/>
  <c r="J2576" i="9"/>
  <c r="I2576" i="9"/>
  <c r="G2576" i="9"/>
  <c r="J2575" i="9"/>
  <c r="I2575" i="9"/>
  <c r="G2575" i="9"/>
  <c r="J2574" i="9"/>
  <c r="I2574" i="9"/>
  <c r="G2574" i="9"/>
  <c r="J2573" i="9"/>
  <c r="I2573" i="9"/>
  <c r="G2573" i="9"/>
  <c r="J2572" i="9"/>
  <c r="I2572" i="9"/>
  <c r="G2572" i="9"/>
  <c r="J2571" i="9"/>
  <c r="I2571" i="9"/>
  <c r="G2571" i="9"/>
  <c r="J2570" i="9"/>
  <c r="I2570" i="9"/>
  <c r="G2570" i="9"/>
  <c r="J2569" i="9"/>
  <c r="I2569" i="9"/>
  <c r="G2569" i="9"/>
  <c r="J2568" i="9"/>
  <c r="I2568" i="9"/>
  <c r="G2568" i="9"/>
  <c r="J2567" i="9"/>
  <c r="I2567" i="9"/>
  <c r="G2567" i="9"/>
  <c r="J2566" i="9"/>
  <c r="I2566" i="9"/>
  <c r="G2566" i="9"/>
  <c r="J2565" i="9"/>
  <c r="I2565" i="9"/>
  <c r="G2565" i="9"/>
  <c r="J2564" i="9"/>
  <c r="I2564" i="9"/>
  <c r="G2564" i="9"/>
  <c r="J2563" i="9"/>
  <c r="I2563" i="9"/>
  <c r="G2563" i="9"/>
  <c r="J2562" i="9"/>
  <c r="I2562" i="9"/>
  <c r="G2562" i="9"/>
  <c r="J2561" i="9"/>
  <c r="I2561" i="9"/>
  <c r="G2561" i="9"/>
  <c r="J2560" i="9"/>
  <c r="I2560" i="9"/>
  <c r="G2560" i="9"/>
  <c r="J2559" i="9"/>
  <c r="I2559" i="9"/>
  <c r="G2559" i="9"/>
  <c r="J2558" i="9"/>
  <c r="I2558" i="9"/>
  <c r="G2558" i="9"/>
  <c r="J2557" i="9"/>
  <c r="I2557" i="9"/>
  <c r="G2557" i="9"/>
  <c r="J2556" i="9"/>
  <c r="I2556" i="9"/>
  <c r="G2556" i="9"/>
  <c r="J2555" i="9"/>
  <c r="I2555" i="9"/>
  <c r="G2555" i="9"/>
  <c r="J2554" i="9"/>
  <c r="I2554" i="9"/>
  <c r="G2554" i="9"/>
  <c r="J2553" i="9"/>
  <c r="I2553" i="9"/>
  <c r="G2553" i="9"/>
  <c r="J2552" i="9"/>
  <c r="I2552" i="9"/>
  <c r="G2552" i="9"/>
  <c r="J2551" i="9"/>
  <c r="I2551" i="9"/>
  <c r="G2551" i="9"/>
  <c r="J2550" i="9"/>
  <c r="I2550" i="9"/>
  <c r="G2550" i="9"/>
  <c r="J2549" i="9"/>
  <c r="I2549" i="9"/>
  <c r="G2549" i="9"/>
  <c r="J2548" i="9"/>
  <c r="I2548" i="9"/>
  <c r="G2548" i="9"/>
  <c r="J2547" i="9"/>
  <c r="I2547" i="9"/>
  <c r="G2547" i="9"/>
  <c r="J2546" i="9"/>
  <c r="I2546" i="9"/>
  <c r="G2546" i="9"/>
  <c r="J2545" i="9"/>
  <c r="I2545" i="9"/>
  <c r="G2545" i="9"/>
  <c r="J2544" i="9"/>
  <c r="I2544" i="9"/>
  <c r="G2544" i="9"/>
  <c r="J2543" i="9"/>
  <c r="I2543" i="9"/>
  <c r="G2543" i="9"/>
  <c r="J2542" i="9"/>
  <c r="I2542" i="9"/>
  <c r="G2542" i="9"/>
  <c r="J2541" i="9"/>
  <c r="I2541" i="9"/>
  <c r="G2541" i="9"/>
  <c r="J2540" i="9"/>
  <c r="I2540" i="9"/>
  <c r="G2540" i="9"/>
  <c r="J2539" i="9"/>
  <c r="I2539" i="9"/>
  <c r="G2539" i="9"/>
  <c r="J2538" i="9"/>
  <c r="I2538" i="9"/>
  <c r="G2538" i="9"/>
  <c r="J2537" i="9"/>
  <c r="I2537" i="9"/>
  <c r="G2537" i="9"/>
  <c r="J2536" i="9"/>
  <c r="I2536" i="9"/>
  <c r="G2536" i="9"/>
  <c r="J2535" i="9"/>
  <c r="I2535" i="9"/>
  <c r="G2535" i="9"/>
  <c r="J2534" i="9"/>
  <c r="I2534" i="9"/>
  <c r="G2534" i="9"/>
  <c r="J2533" i="9"/>
  <c r="I2533" i="9"/>
  <c r="G2533" i="9"/>
  <c r="J2532" i="9"/>
  <c r="I2532" i="9"/>
  <c r="G2532" i="9"/>
  <c r="J2531" i="9"/>
  <c r="I2531" i="9"/>
  <c r="G2531" i="9"/>
  <c r="J2530" i="9"/>
  <c r="I2530" i="9"/>
  <c r="G2530" i="9"/>
  <c r="J2529" i="9"/>
  <c r="I2529" i="9"/>
  <c r="G2529" i="9"/>
  <c r="J2528" i="9"/>
  <c r="I2528" i="9"/>
  <c r="G2528" i="9"/>
  <c r="J2527" i="9"/>
  <c r="I2527" i="9"/>
  <c r="G2527" i="9"/>
  <c r="J2526" i="9"/>
  <c r="I2526" i="9"/>
  <c r="G2526" i="9"/>
  <c r="J2525" i="9"/>
  <c r="I2525" i="9"/>
  <c r="G2525" i="9"/>
  <c r="J2524" i="9"/>
  <c r="I2524" i="9"/>
  <c r="G2524" i="9"/>
  <c r="J2523" i="9"/>
  <c r="I2523" i="9"/>
  <c r="G2523" i="9"/>
  <c r="J2522" i="9"/>
  <c r="I2522" i="9"/>
  <c r="G2522" i="9"/>
  <c r="J2521" i="9"/>
  <c r="I2521" i="9"/>
  <c r="G2521" i="9"/>
  <c r="J2520" i="9"/>
  <c r="I2520" i="9"/>
  <c r="G2520" i="9"/>
  <c r="J2519" i="9"/>
  <c r="I2519" i="9"/>
  <c r="G2519" i="9"/>
  <c r="J2518" i="9"/>
  <c r="I2518" i="9"/>
  <c r="G2518" i="9"/>
  <c r="J2517" i="9"/>
  <c r="I2517" i="9"/>
  <c r="G2517" i="9"/>
  <c r="J2516" i="9"/>
  <c r="I2516" i="9"/>
  <c r="G2516" i="9"/>
  <c r="J2515" i="9"/>
  <c r="I2515" i="9"/>
  <c r="G2515" i="9"/>
  <c r="J2514" i="9"/>
  <c r="I2514" i="9"/>
  <c r="G2514" i="9"/>
  <c r="J2513" i="9"/>
  <c r="I2513" i="9"/>
  <c r="G2513" i="9"/>
  <c r="J2512" i="9"/>
  <c r="I2512" i="9"/>
  <c r="G2512" i="9"/>
  <c r="J2511" i="9"/>
  <c r="I2511" i="9"/>
  <c r="G2511" i="9"/>
  <c r="J2510" i="9"/>
  <c r="I2510" i="9"/>
  <c r="G2510" i="9"/>
  <c r="J2509" i="9"/>
  <c r="I2509" i="9"/>
  <c r="G2509" i="9"/>
  <c r="J2508" i="9"/>
  <c r="I2508" i="9"/>
  <c r="G2508" i="9"/>
  <c r="J2507" i="9"/>
  <c r="I2507" i="9"/>
  <c r="G2507" i="9"/>
  <c r="J2506" i="9"/>
  <c r="I2506" i="9"/>
  <c r="G2506" i="9"/>
  <c r="J2505" i="9"/>
  <c r="I2505" i="9"/>
  <c r="G2505" i="9"/>
  <c r="J2504" i="9"/>
  <c r="I2504" i="9"/>
  <c r="G2504" i="9"/>
  <c r="J2503" i="9"/>
  <c r="I2503" i="9"/>
  <c r="G2503" i="9"/>
  <c r="J2502" i="9"/>
  <c r="I2502" i="9"/>
  <c r="G2502" i="9"/>
  <c r="J2501" i="9"/>
  <c r="I2501" i="9"/>
  <c r="G2501" i="9"/>
  <c r="J2500" i="9"/>
  <c r="I2500" i="9"/>
  <c r="G2500" i="9"/>
  <c r="J2499" i="9"/>
  <c r="I2499" i="9"/>
  <c r="G2499" i="9"/>
  <c r="J2498" i="9"/>
  <c r="I2498" i="9"/>
  <c r="G2498" i="9"/>
  <c r="J2497" i="9"/>
  <c r="I2497" i="9"/>
  <c r="G2497" i="9"/>
  <c r="J2496" i="9"/>
  <c r="I2496" i="9"/>
  <c r="G2496" i="9"/>
  <c r="J2495" i="9"/>
  <c r="I2495" i="9"/>
  <c r="G2495" i="9"/>
  <c r="J2494" i="9"/>
  <c r="I2494" i="9"/>
  <c r="G2494" i="9"/>
  <c r="J2493" i="9"/>
  <c r="I2493" i="9"/>
  <c r="G2493" i="9"/>
  <c r="J2492" i="9"/>
  <c r="I2492" i="9"/>
  <c r="G2492" i="9"/>
  <c r="J2491" i="9"/>
  <c r="I2491" i="9"/>
  <c r="G2491" i="9"/>
  <c r="J2490" i="9"/>
  <c r="I2490" i="9"/>
  <c r="G2490" i="9"/>
  <c r="J2489" i="9"/>
  <c r="I2489" i="9"/>
  <c r="G2489" i="9"/>
  <c r="J2488" i="9"/>
  <c r="I2488" i="9"/>
  <c r="G2488" i="9"/>
  <c r="J2487" i="9"/>
  <c r="I2487" i="9"/>
  <c r="G2487" i="9"/>
  <c r="J2486" i="9"/>
  <c r="I2486" i="9"/>
  <c r="G2486" i="9"/>
  <c r="J2485" i="9"/>
  <c r="I2485" i="9"/>
  <c r="G2485" i="9"/>
  <c r="J2484" i="9"/>
  <c r="I2484" i="9"/>
  <c r="G2484" i="9"/>
  <c r="J2483" i="9"/>
  <c r="I2483" i="9"/>
  <c r="G2483" i="9"/>
  <c r="J2482" i="9"/>
  <c r="I2482" i="9"/>
  <c r="G2482" i="9"/>
  <c r="J2481" i="9"/>
  <c r="I2481" i="9"/>
  <c r="G2481" i="9"/>
  <c r="J2480" i="9"/>
  <c r="I2480" i="9"/>
  <c r="G2480" i="9"/>
  <c r="J2479" i="9"/>
  <c r="I2479" i="9"/>
  <c r="G2479" i="9"/>
  <c r="J2478" i="9"/>
  <c r="I2478" i="9"/>
  <c r="G2478" i="9"/>
  <c r="J2477" i="9"/>
  <c r="I2477" i="9"/>
  <c r="G2477" i="9"/>
  <c r="J2476" i="9"/>
  <c r="I2476" i="9"/>
  <c r="G2476" i="9"/>
  <c r="J2475" i="9"/>
  <c r="I2475" i="9"/>
  <c r="G2475" i="9"/>
  <c r="J2474" i="9"/>
  <c r="I2474" i="9"/>
  <c r="G2474" i="9"/>
  <c r="J2473" i="9"/>
  <c r="I2473" i="9"/>
  <c r="G2473" i="9"/>
  <c r="J2472" i="9"/>
  <c r="I2472" i="9"/>
  <c r="G2472" i="9"/>
  <c r="J2471" i="9"/>
  <c r="I2471" i="9"/>
  <c r="G2471" i="9"/>
  <c r="J2470" i="9"/>
  <c r="I2470" i="9"/>
  <c r="G2470" i="9"/>
  <c r="J2469" i="9"/>
  <c r="I2469" i="9"/>
  <c r="G2469" i="9"/>
  <c r="J2468" i="9"/>
  <c r="I2468" i="9"/>
  <c r="G2468" i="9"/>
  <c r="J2467" i="9"/>
  <c r="I2467" i="9"/>
  <c r="G2467" i="9"/>
  <c r="J2466" i="9"/>
  <c r="I2466" i="9"/>
  <c r="G2466" i="9"/>
  <c r="J2465" i="9"/>
  <c r="I2465" i="9"/>
  <c r="G2465" i="9"/>
  <c r="J2464" i="9"/>
  <c r="I2464" i="9"/>
  <c r="G2464" i="9"/>
  <c r="J2463" i="9"/>
  <c r="I2463" i="9"/>
  <c r="G2463" i="9"/>
  <c r="J2462" i="9"/>
  <c r="I2462" i="9"/>
  <c r="G2462" i="9"/>
  <c r="J2461" i="9"/>
  <c r="I2461" i="9"/>
  <c r="G2461" i="9"/>
  <c r="J2460" i="9"/>
  <c r="I2460" i="9"/>
  <c r="G2460" i="9"/>
  <c r="J2459" i="9"/>
  <c r="I2459" i="9"/>
  <c r="G2459" i="9"/>
  <c r="J2458" i="9"/>
  <c r="I2458" i="9"/>
  <c r="G2458" i="9"/>
  <c r="J2457" i="9"/>
  <c r="I2457" i="9"/>
  <c r="G2457" i="9"/>
  <c r="J2456" i="9"/>
  <c r="I2456" i="9"/>
  <c r="G2456" i="9"/>
  <c r="J2455" i="9"/>
  <c r="I2455" i="9"/>
  <c r="G2455" i="9"/>
  <c r="J2454" i="9"/>
  <c r="I2454" i="9"/>
  <c r="G2454" i="9"/>
  <c r="J2453" i="9"/>
  <c r="I2453" i="9"/>
  <c r="G2453" i="9"/>
  <c r="J2452" i="9"/>
  <c r="I2452" i="9"/>
  <c r="G2452" i="9"/>
  <c r="J2451" i="9"/>
  <c r="I2451" i="9"/>
  <c r="G2451" i="9"/>
  <c r="J2450" i="9"/>
  <c r="I2450" i="9"/>
  <c r="G2450" i="9"/>
  <c r="J2449" i="9"/>
  <c r="I2449" i="9"/>
  <c r="G2449" i="9"/>
  <c r="J2448" i="9"/>
  <c r="I2448" i="9"/>
  <c r="G2448" i="9"/>
  <c r="J2447" i="9"/>
  <c r="I2447" i="9"/>
  <c r="G2447" i="9"/>
  <c r="J2446" i="9"/>
  <c r="I2446" i="9"/>
  <c r="G2446" i="9"/>
  <c r="J2445" i="9"/>
  <c r="I2445" i="9"/>
  <c r="G2445" i="9"/>
  <c r="J2444" i="9"/>
  <c r="I2444" i="9"/>
  <c r="G2444" i="9"/>
  <c r="J2443" i="9"/>
  <c r="I2443" i="9"/>
  <c r="G2443" i="9"/>
  <c r="J2442" i="9"/>
  <c r="I2442" i="9"/>
  <c r="G2442" i="9"/>
  <c r="J2441" i="9"/>
  <c r="I2441" i="9"/>
  <c r="G2441" i="9"/>
  <c r="J2440" i="9"/>
  <c r="I2440" i="9"/>
  <c r="G2440" i="9"/>
  <c r="J2439" i="9"/>
  <c r="I2439" i="9"/>
  <c r="G2439" i="9"/>
  <c r="J2438" i="9"/>
  <c r="I2438" i="9"/>
  <c r="G2438" i="9"/>
  <c r="J2437" i="9"/>
  <c r="I2437" i="9"/>
  <c r="G2437" i="9"/>
  <c r="J2436" i="9"/>
  <c r="I2436" i="9"/>
  <c r="G2436" i="9"/>
  <c r="J2435" i="9"/>
  <c r="I2435" i="9"/>
  <c r="G2435" i="9"/>
  <c r="J2434" i="9"/>
  <c r="I2434" i="9"/>
  <c r="G2434" i="9"/>
  <c r="J2433" i="9"/>
  <c r="I2433" i="9"/>
  <c r="G2433" i="9"/>
  <c r="J2432" i="9"/>
  <c r="I2432" i="9"/>
  <c r="G2432" i="9"/>
  <c r="J2431" i="9"/>
  <c r="I2431" i="9"/>
  <c r="G2431" i="9"/>
  <c r="J2430" i="9"/>
  <c r="I2430" i="9"/>
  <c r="G2430" i="9"/>
  <c r="J2429" i="9"/>
  <c r="I2429" i="9"/>
  <c r="G2429" i="9"/>
  <c r="J2428" i="9"/>
  <c r="I2428" i="9"/>
  <c r="G2428" i="9"/>
  <c r="J2427" i="9"/>
  <c r="I2427" i="9"/>
  <c r="G2427" i="9"/>
  <c r="J2426" i="9"/>
  <c r="I2426" i="9"/>
  <c r="G2426" i="9"/>
  <c r="J2425" i="9"/>
  <c r="I2425" i="9"/>
  <c r="G2425" i="9"/>
  <c r="J2424" i="9"/>
  <c r="I2424" i="9"/>
  <c r="G2424" i="9"/>
  <c r="J2423" i="9"/>
  <c r="I2423" i="9"/>
  <c r="G2423" i="9"/>
  <c r="J2422" i="9"/>
  <c r="I2422" i="9"/>
  <c r="G2422" i="9"/>
  <c r="J2421" i="9"/>
  <c r="I2421" i="9"/>
  <c r="G2421" i="9"/>
  <c r="J2420" i="9"/>
  <c r="I2420" i="9"/>
  <c r="G2420" i="9"/>
  <c r="J2419" i="9"/>
  <c r="I2419" i="9"/>
  <c r="G2419" i="9"/>
  <c r="J2418" i="9"/>
  <c r="I2418" i="9"/>
  <c r="G2418" i="9"/>
  <c r="J2417" i="9"/>
  <c r="I2417" i="9"/>
  <c r="G2417" i="9"/>
  <c r="J2416" i="9"/>
  <c r="I2416" i="9"/>
  <c r="G2416" i="9"/>
  <c r="J2415" i="9"/>
  <c r="I2415" i="9"/>
  <c r="G2415" i="9"/>
  <c r="J2414" i="9"/>
  <c r="I2414" i="9"/>
  <c r="G2414" i="9"/>
  <c r="J2413" i="9"/>
  <c r="I2413" i="9"/>
  <c r="G2413" i="9"/>
  <c r="J2412" i="9"/>
  <c r="I2412" i="9"/>
  <c r="G2412" i="9"/>
  <c r="J2411" i="9"/>
  <c r="I2411" i="9"/>
  <c r="G2411" i="9"/>
  <c r="J2410" i="9"/>
  <c r="I2410" i="9"/>
  <c r="G2410" i="9"/>
  <c r="J2409" i="9"/>
  <c r="I2409" i="9"/>
  <c r="G2409" i="9"/>
  <c r="J2408" i="9"/>
  <c r="I2408" i="9"/>
  <c r="G2408" i="9"/>
  <c r="J2407" i="9"/>
  <c r="I2407" i="9"/>
  <c r="G2407" i="9"/>
  <c r="J2406" i="9"/>
  <c r="I2406" i="9"/>
  <c r="G2406" i="9"/>
  <c r="J2405" i="9"/>
  <c r="I2405" i="9"/>
  <c r="G2405" i="9"/>
  <c r="J2404" i="9"/>
  <c r="I2404" i="9"/>
  <c r="G2404" i="9"/>
  <c r="J2403" i="9"/>
  <c r="I2403" i="9"/>
  <c r="G2403" i="9"/>
  <c r="J2402" i="9"/>
  <c r="I2402" i="9"/>
  <c r="G2402" i="9"/>
  <c r="J2401" i="9"/>
  <c r="I2401" i="9"/>
  <c r="G2401" i="9"/>
  <c r="J2400" i="9"/>
  <c r="I2400" i="9"/>
  <c r="G2400" i="9"/>
  <c r="J2399" i="9"/>
  <c r="I2399" i="9"/>
  <c r="G2399" i="9"/>
  <c r="J2398" i="9"/>
  <c r="I2398" i="9"/>
  <c r="G2398" i="9"/>
  <c r="J2397" i="9"/>
  <c r="I2397" i="9"/>
  <c r="G2397" i="9"/>
  <c r="J2396" i="9"/>
  <c r="I2396" i="9"/>
  <c r="G2396" i="9"/>
  <c r="J2395" i="9"/>
  <c r="I2395" i="9"/>
  <c r="G2395" i="9"/>
  <c r="J2394" i="9"/>
  <c r="I2394" i="9"/>
  <c r="G2394" i="9"/>
  <c r="J2393" i="9"/>
  <c r="I2393" i="9"/>
  <c r="G2393" i="9"/>
  <c r="J2392" i="9"/>
  <c r="I2392" i="9"/>
  <c r="G2392" i="9"/>
  <c r="J2391" i="9"/>
  <c r="I2391" i="9"/>
  <c r="G2391" i="9"/>
  <c r="J2390" i="9"/>
  <c r="I2390" i="9"/>
  <c r="G2390" i="9"/>
  <c r="J2389" i="9"/>
  <c r="I2389" i="9"/>
  <c r="G2389" i="9"/>
  <c r="J2388" i="9"/>
  <c r="I2388" i="9"/>
  <c r="G2388" i="9"/>
  <c r="J2387" i="9"/>
  <c r="I2387" i="9"/>
  <c r="G2387" i="9"/>
  <c r="J2386" i="9"/>
  <c r="I2386" i="9"/>
  <c r="G2386" i="9"/>
  <c r="J2385" i="9"/>
  <c r="I2385" i="9"/>
  <c r="G2385" i="9"/>
  <c r="J2384" i="9"/>
  <c r="I2384" i="9"/>
  <c r="G2384" i="9"/>
  <c r="J2383" i="9"/>
  <c r="I2383" i="9"/>
  <c r="G2383" i="9"/>
  <c r="J2382" i="9"/>
  <c r="I2382" i="9"/>
  <c r="G2382" i="9"/>
  <c r="J2381" i="9"/>
  <c r="I2381" i="9"/>
  <c r="G2381" i="9"/>
  <c r="J2380" i="9"/>
  <c r="I2380" i="9"/>
  <c r="G2380" i="9"/>
  <c r="J2379" i="9"/>
  <c r="I2379" i="9"/>
  <c r="G2379" i="9"/>
  <c r="J2378" i="9"/>
  <c r="I2378" i="9"/>
  <c r="G2378" i="9"/>
  <c r="J2377" i="9"/>
  <c r="I2377" i="9"/>
  <c r="G2377" i="9"/>
  <c r="J2376" i="9"/>
  <c r="I2376" i="9"/>
  <c r="G2376" i="9"/>
  <c r="J2375" i="9"/>
  <c r="I2375" i="9"/>
  <c r="G2375" i="9"/>
  <c r="J2374" i="9"/>
  <c r="I2374" i="9"/>
  <c r="G2374" i="9"/>
  <c r="J2373" i="9"/>
  <c r="I2373" i="9"/>
  <c r="G2373" i="9"/>
  <c r="J2372" i="9"/>
  <c r="I2372" i="9"/>
  <c r="G2372" i="9"/>
  <c r="J2371" i="9"/>
  <c r="I2371" i="9"/>
  <c r="G2371" i="9"/>
  <c r="J2370" i="9"/>
  <c r="I2370" i="9"/>
  <c r="G2370" i="9"/>
  <c r="J2369" i="9"/>
  <c r="I2369" i="9"/>
  <c r="G2369" i="9"/>
  <c r="J2368" i="9"/>
  <c r="I2368" i="9"/>
  <c r="G2368" i="9"/>
  <c r="J2367" i="9"/>
  <c r="I2367" i="9"/>
  <c r="G2367" i="9"/>
  <c r="J2366" i="9"/>
  <c r="I2366" i="9"/>
  <c r="G2366" i="9"/>
  <c r="J2365" i="9"/>
  <c r="J2364" i="9"/>
  <c r="I2364" i="9"/>
  <c r="G2364" i="9"/>
  <c r="J2363" i="9"/>
  <c r="I2363" i="9"/>
  <c r="G2363" i="9"/>
  <c r="J2362" i="9"/>
  <c r="I2362" i="9"/>
  <c r="G2362" i="9"/>
  <c r="J2361" i="9"/>
  <c r="I2361" i="9"/>
  <c r="G2361" i="9"/>
  <c r="J2360" i="9"/>
  <c r="I2360" i="9"/>
  <c r="G2360" i="9"/>
  <c r="J2359" i="9"/>
  <c r="I2359" i="9"/>
  <c r="G2359" i="9"/>
  <c r="J2358" i="9"/>
  <c r="I2358" i="9"/>
  <c r="G2358" i="9"/>
  <c r="J2357" i="9"/>
  <c r="I2357" i="9"/>
  <c r="G2357" i="9"/>
  <c r="J2356" i="9"/>
  <c r="I2356" i="9"/>
  <c r="G2356" i="9"/>
  <c r="J2355" i="9"/>
  <c r="I2355" i="9"/>
  <c r="G2355" i="9"/>
  <c r="J2354" i="9"/>
  <c r="I2354" i="9"/>
  <c r="G2354" i="9"/>
  <c r="J2353" i="9"/>
  <c r="I2353" i="9"/>
  <c r="G2353" i="9"/>
  <c r="J2352" i="9"/>
  <c r="I2352" i="9"/>
  <c r="G2352" i="9"/>
  <c r="J2351" i="9"/>
  <c r="I2351" i="9"/>
  <c r="G2351" i="9"/>
  <c r="J2350" i="9"/>
  <c r="I2350" i="9"/>
  <c r="G2350" i="9"/>
  <c r="J2349" i="9"/>
  <c r="I2349" i="9"/>
  <c r="G2349" i="9"/>
  <c r="J2348" i="9"/>
  <c r="I2348" i="9"/>
  <c r="G2348" i="9"/>
  <c r="J2347" i="9"/>
  <c r="I2347" i="9"/>
  <c r="G2347" i="9"/>
  <c r="J2346" i="9"/>
  <c r="I2346" i="9"/>
  <c r="G2346" i="9"/>
  <c r="J2345" i="9"/>
  <c r="I2345" i="9"/>
  <c r="G2345" i="9"/>
  <c r="J2344" i="9"/>
  <c r="I2344" i="9"/>
  <c r="G2344" i="9"/>
  <c r="J2343" i="9"/>
  <c r="I2343" i="9"/>
  <c r="G2343" i="9"/>
  <c r="J2342" i="9"/>
  <c r="I2342" i="9"/>
  <c r="G2342" i="9"/>
  <c r="J2341" i="9"/>
  <c r="I2341" i="9"/>
  <c r="G2341" i="9"/>
  <c r="J2340" i="9"/>
  <c r="I2340" i="9"/>
  <c r="G2340" i="9"/>
  <c r="J2339" i="9"/>
  <c r="I2339" i="9"/>
  <c r="G2339" i="9"/>
  <c r="J2338" i="9"/>
  <c r="I2338" i="9"/>
  <c r="G2338" i="9"/>
  <c r="J2337" i="9"/>
  <c r="I2337" i="9"/>
  <c r="G2337" i="9"/>
  <c r="J2336" i="9"/>
  <c r="I2336" i="9"/>
  <c r="G2336" i="9"/>
  <c r="J2335" i="9"/>
  <c r="I2335" i="9"/>
  <c r="G2335" i="9"/>
  <c r="J2334" i="9"/>
  <c r="I2334" i="9"/>
  <c r="G2334" i="9"/>
  <c r="J2333" i="9"/>
  <c r="I2333" i="9"/>
  <c r="G2333" i="9"/>
  <c r="J2332" i="9"/>
  <c r="I2332" i="9"/>
  <c r="G2332" i="9"/>
  <c r="J2331" i="9"/>
  <c r="I2331" i="9"/>
  <c r="G2331" i="9"/>
  <c r="J2330" i="9"/>
  <c r="I2330" i="9"/>
  <c r="G2330" i="9"/>
  <c r="J2329" i="9"/>
  <c r="I2329" i="9"/>
  <c r="G2329" i="9"/>
  <c r="J2328" i="9"/>
  <c r="I2328" i="9"/>
  <c r="G2328" i="9"/>
  <c r="J2327" i="9"/>
  <c r="I2327" i="9"/>
  <c r="G2327" i="9"/>
  <c r="J2326" i="9"/>
  <c r="I2326" i="9"/>
  <c r="G2326" i="9"/>
  <c r="J2325" i="9"/>
  <c r="I2325" i="9"/>
  <c r="G2325" i="9"/>
  <c r="J2324" i="9"/>
  <c r="I2324" i="9"/>
  <c r="G2324" i="9"/>
  <c r="J2323" i="9"/>
  <c r="I2323" i="9"/>
  <c r="G2323" i="9"/>
  <c r="J2322" i="9"/>
  <c r="I2322" i="9"/>
  <c r="G2322" i="9"/>
  <c r="J2321" i="9"/>
  <c r="I2321" i="9"/>
  <c r="G2321" i="9"/>
  <c r="J2320" i="9"/>
  <c r="I2320" i="9"/>
  <c r="G2320" i="9"/>
  <c r="J2319" i="9"/>
  <c r="I2319" i="9"/>
  <c r="G2319" i="9"/>
  <c r="J2318" i="9"/>
  <c r="I2318" i="9"/>
  <c r="G2318" i="9"/>
  <c r="J2317" i="9"/>
  <c r="I2317" i="9"/>
  <c r="G2317" i="9"/>
  <c r="J2316" i="9"/>
  <c r="I2316" i="9"/>
  <c r="G2316" i="9"/>
  <c r="J2315" i="9"/>
  <c r="I2315" i="9"/>
  <c r="G2315" i="9"/>
  <c r="J2314" i="9"/>
  <c r="I2314" i="9"/>
  <c r="G2314" i="9"/>
  <c r="J2313" i="9"/>
  <c r="I2313" i="9"/>
  <c r="G2313" i="9"/>
  <c r="J2312" i="9"/>
  <c r="I2312" i="9"/>
  <c r="G2312" i="9"/>
  <c r="J2311" i="9"/>
  <c r="I2311" i="9"/>
  <c r="G2311" i="9"/>
  <c r="J2310" i="9"/>
  <c r="I2310" i="9"/>
  <c r="G2310" i="9"/>
  <c r="J2309" i="9"/>
  <c r="I2309" i="9"/>
  <c r="G2309" i="9"/>
  <c r="J2308" i="9"/>
  <c r="I2308" i="9"/>
  <c r="G2308" i="9"/>
  <c r="J2307" i="9"/>
  <c r="I2307" i="9"/>
  <c r="G2307" i="9"/>
  <c r="J2306" i="9"/>
  <c r="I2306" i="9"/>
  <c r="G2306" i="9"/>
  <c r="J2305" i="9"/>
  <c r="I2305" i="9"/>
  <c r="G2305" i="9"/>
  <c r="J2304" i="9"/>
  <c r="I2304" i="9"/>
  <c r="G2304" i="9"/>
  <c r="J2303" i="9"/>
  <c r="I2303" i="9"/>
  <c r="G2303" i="9"/>
  <c r="J2302" i="9"/>
  <c r="I2302" i="9"/>
  <c r="G2302" i="9"/>
  <c r="J2301" i="9"/>
  <c r="I2301" i="9"/>
  <c r="G2301" i="9"/>
  <c r="J2300" i="9"/>
  <c r="I2300" i="9"/>
  <c r="G2300" i="9"/>
  <c r="J2299" i="9"/>
  <c r="I2299" i="9"/>
  <c r="G2299" i="9"/>
  <c r="J2298" i="9"/>
  <c r="I2298" i="9"/>
  <c r="G2298" i="9"/>
  <c r="J2297" i="9"/>
  <c r="I2297" i="9"/>
  <c r="G2297" i="9"/>
  <c r="J2296" i="9"/>
  <c r="I2296" i="9"/>
  <c r="G2296" i="9"/>
  <c r="J2295" i="9"/>
  <c r="I2295" i="9"/>
  <c r="G2295" i="9"/>
  <c r="J2294" i="9"/>
  <c r="I2294" i="9"/>
  <c r="G2294" i="9"/>
  <c r="J2293" i="9"/>
  <c r="I2293" i="9"/>
  <c r="G2293" i="9"/>
  <c r="J2292" i="9"/>
  <c r="I2292" i="9"/>
  <c r="G2292" i="9"/>
  <c r="J2291" i="9"/>
  <c r="I2291" i="9"/>
  <c r="G2291" i="9"/>
  <c r="J2290" i="9"/>
  <c r="I2290" i="9"/>
  <c r="G2290" i="9"/>
  <c r="J2289" i="9"/>
  <c r="I2289" i="9"/>
  <c r="G2289" i="9"/>
  <c r="J2288" i="9"/>
  <c r="I2288" i="9"/>
  <c r="G2288" i="9"/>
  <c r="J2287" i="9"/>
  <c r="I2287" i="9"/>
  <c r="G2287" i="9"/>
  <c r="J2286" i="9"/>
  <c r="I2286" i="9"/>
  <c r="G2286" i="9"/>
  <c r="J2285" i="9"/>
  <c r="I2285" i="9"/>
  <c r="G2285" i="9"/>
  <c r="J2284" i="9"/>
  <c r="I2284" i="9"/>
  <c r="G2284" i="9"/>
  <c r="J2283" i="9"/>
  <c r="I2283" i="9"/>
  <c r="G2283" i="9"/>
  <c r="J2282" i="9"/>
  <c r="I2282" i="9"/>
  <c r="G2282" i="9"/>
  <c r="J2281" i="9"/>
  <c r="I2281" i="9"/>
  <c r="G2281" i="9"/>
  <c r="J2280" i="9"/>
  <c r="I2280" i="9"/>
  <c r="G2280" i="9"/>
  <c r="J2279" i="9"/>
  <c r="I2279" i="9"/>
  <c r="G2279" i="9"/>
  <c r="J2278" i="9"/>
  <c r="I2278" i="9"/>
  <c r="G2278" i="9"/>
  <c r="J2277" i="9"/>
  <c r="I2277" i="9"/>
  <c r="G2277" i="9"/>
  <c r="J2276" i="9"/>
  <c r="I2276" i="9"/>
  <c r="G2276" i="9"/>
  <c r="J2275" i="9"/>
  <c r="I2275" i="9"/>
  <c r="G2275" i="9"/>
  <c r="J2274" i="9"/>
  <c r="I2274" i="9"/>
  <c r="G2274" i="9"/>
  <c r="J2273" i="9"/>
  <c r="I2273" i="9"/>
  <c r="G2273" i="9"/>
  <c r="J2272" i="9"/>
  <c r="I2272" i="9"/>
  <c r="G2272" i="9"/>
  <c r="J2271" i="9"/>
  <c r="I2271" i="9"/>
  <c r="G2271" i="9"/>
  <c r="J2270" i="9"/>
  <c r="I2270" i="9"/>
  <c r="G2270" i="9"/>
  <c r="J2269" i="9"/>
  <c r="I2269" i="9"/>
  <c r="G2269" i="9"/>
  <c r="J2268" i="9"/>
  <c r="I2268" i="9"/>
  <c r="G2268" i="9"/>
  <c r="J2267" i="9"/>
  <c r="I2267" i="9"/>
  <c r="G2267" i="9"/>
  <c r="J2266" i="9"/>
  <c r="I2266" i="9"/>
  <c r="G2266" i="9"/>
  <c r="J2265" i="9"/>
  <c r="I2265" i="9"/>
  <c r="G2265" i="9"/>
  <c r="J2264" i="9"/>
  <c r="I2264" i="9"/>
  <c r="G2264" i="9"/>
  <c r="J2263" i="9"/>
  <c r="I2263" i="9"/>
  <c r="G2263" i="9"/>
  <c r="J2262" i="9"/>
  <c r="I2262" i="9"/>
  <c r="G2262" i="9"/>
  <c r="J2261" i="9"/>
  <c r="I2261" i="9"/>
  <c r="G2261" i="9"/>
  <c r="J2260" i="9"/>
  <c r="I2260" i="9"/>
  <c r="G2260" i="9"/>
  <c r="J2259" i="9"/>
  <c r="I2259" i="9"/>
  <c r="G2259" i="9"/>
  <c r="J2258" i="9"/>
  <c r="I2258" i="9"/>
  <c r="G2258" i="9"/>
  <c r="J2257" i="9"/>
  <c r="I2257" i="9"/>
  <c r="G2257" i="9"/>
  <c r="J2256" i="9"/>
  <c r="I2256" i="9"/>
  <c r="G2256" i="9"/>
  <c r="J2255" i="9"/>
  <c r="I2255" i="9"/>
  <c r="G2255" i="9"/>
  <c r="J2254" i="9"/>
  <c r="I2254" i="9"/>
  <c r="G2254" i="9"/>
  <c r="J2253" i="9"/>
  <c r="I2253" i="9"/>
  <c r="G2253" i="9"/>
  <c r="J2252" i="9"/>
  <c r="I2252" i="9"/>
  <c r="G2252" i="9"/>
  <c r="J2251" i="9"/>
  <c r="I2251" i="9"/>
  <c r="G2251" i="9"/>
  <c r="J2250" i="9"/>
  <c r="I2250" i="9"/>
  <c r="G2250" i="9"/>
  <c r="J2249" i="9"/>
  <c r="I2249" i="9"/>
  <c r="G2249" i="9"/>
  <c r="J2248" i="9"/>
  <c r="I2248" i="9"/>
  <c r="G2248" i="9"/>
  <c r="J2247" i="9"/>
  <c r="I2247" i="9"/>
  <c r="G2247" i="9"/>
  <c r="J2246" i="9"/>
  <c r="I2246" i="9"/>
  <c r="G2246" i="9"/>
  <c r="J2245" i="9"/>
  <c r="I2245" i="9"/>
  <c r="G2245" i="9"/>
  <c r="J2244" i="9"/>
  <c r="I2244" i="9"/>
  <c r="G2244" i="9"/>
  <c r="J2243" i="9"/>
  <c r="I2243" i="9"/>
  <c r="G2243" i="9"/>
  <c r="J2242" i="9"/>
  <c r="I2242" i="9"/>
  <c r="G2242" i="9"/>
  <c r="J2241" i="9"/>
  <c r="I2241" i="9"/>
  <c r="G2241" i="9"/>
  <c r="J2240" i="9"/>
  <c r="I2240" i="9"/>
  <c r="G2240" i="9"/>
  <c r="J2239" i="9"/>
  <c r="I2239" i="9"/>
  <c r="G2239" i="9"/>
  <c r="J2238" i="9"/>
  <c r="I2238" i="9"/>
  <c r="G2238" i="9"/>
  <c r="J2237" i="9"/>
  <c r="I2237" i="9"/>
  <c r="G2237" i="9"/>
  <c r="J2236" i="9"/>
  <c r="I2236" i="9"/>
  <c r="G2236" i="9"/>
  <c r="J2235" i="9"/>
  <c r="I2235" i="9"/>
  <c r="G2235" i="9"/>
  <c r="J2234" i="9"/>
  <c r="I2234" i="9"/>
  <c r="G2234" i="9"/>
  <c r="J2233" i="9"/>
  <c r="I2233" i="9"/>
  <c r="G2233" i="9"/>
  <c r="J2232" i="9"/>
  <c r="I2232" i="9"/>
  <c r="G2232" i="9"/>
  <c r="J2231" i="9"/>
  <c r="I2231" i="9"/>
  <c r="G2231" i="9"/>
  <c r="J2230" i="9"/>
  <c r="I2230" i="9"/>
  <c r="G2230" i="9"/>
  <c r="J2229" i="9"/>
  <c r="I2229" i="9"/>
  <c r="G2229" i="9"/>
  <c r="J2228" i="9"/>
  <c r="I2228" i="9"/>
  <c r="G2228" i="9"/>
  <c r="J2227" i="9"/>
  <c r="I2227" i="9"/>
  <c r="G2227" i="9"/>
  <c r="J2226" i="9"/>
  <c r="I2226" i="9"/>
  <c r="G2226" i="9"/>
  <c r="J2225" i="9"/>
  <c r="I2225" i="9"/>
  <c r="G2225" i="9"/>
  <c r="J2224" i="9"/>
  <c r="I2224" i="9"/>
  <c r="G2224" i="9"/>
  <c r="J2223" i="9"/>
  <c r="I2223" i="9"/>
  <c r="G2223" i="9"/>
  <c r="J2222" i="9"/>
  <c r="I2222" i="9"/>
  <c r="G2222" i="9"/>
  <c r="J2221" i="9"/>
  <c r="I2221" i="9"/>
  <c r="G2221" i="9"/>
  <c r="J2220" i="9"/>
  <c r="I2220" i="9"/>
  <c r="G2220" i="9"/>
  <c r="J2219" i="9"/>
  <c r="I2219" i="9"/>
  <c r="G2219" i="9"/>
  <c r="J2218" i="9"/>
  <c r="I2218" i="9"/>
  <c r="G2218" i="9"/>
  <c r="J2217" i="9"/>
  <c r="I2217" i="9"/>
  <c r="G2217" i="9"/>
  <c r="J2216" i="9"/>
  <c r="I2216" i="9"/>
  <c r="G2216" i="9"/>
  <c r="J2215" i="9"/>
  <c r="J2213" i="9"/>
  <c r="I2213" i="9"/>
  <c r="G2213" i="9"/>
  <c r="J2212" i="9"/>
  <c r="I2212" i="9"/>
  <c r="G2212" i="9"/>
  <c r="J2211" i="9"/>
  <c r="I2211" i="9"/>
  <c r="G2211" i="9"/>
  <c r="J2210" i="9"/>
  <c r="I2210" i="9"/>
  <c r="G2210" i="9"/>
  <c r="J2209" i="9"/>
  <c r="I2209" i="9"/>
  <c r="G2209" i="9"/>
  <c r="J2208" i="9"/>
  <c r="I2208" i="9"/>
  <c r="G2208" i="9"/>
  <c r="J2207" i="9"/>
  <c r="I2207" i="9"/>
  <c r="G2207" i="9"/>
  <c r="J2206" i="9"/>
  <c r="I2206" i="9"/>
  <c r="G2206" i="9"/>
  <c r="J2205" i="9"/>
  <c r="I2205" i="9"/>
  <c r="G2205" i="9"/>
  <c r="J2204" i="9"/>
  <c r="I2204" i="9"/>
  <c r="G2204" i="9"/>
  <c r="J2203" i="9"/>
  <c r="I2203" i="9"/>
  <c r="G2203" i="9"/>
  <c r="J2202" i="9"/>
  <c r="I2202" i="9"/>
  <c r="G2202" i="9"/>
  <c r="J2201" i="9"/>
  <c r="I2201" i="9"/>
  <c r="G2201" i="9"/>
  <c r="J2200" i="9"/>
  <c r="I2200" i="9"/>
  <c r="G2200" i="9"/>
  <c r="J2199" i="9"/>
  <c r="I2199" i="9"/>
  <c r="G2199" i="9"/>
  <c r="J2198" i="9"/>
  <c r="I2198" i="9"/>
  <c r="G2198" i="9"/>
  <c r="J2197" i="9"/>
  <c r="I2197" i="9"/>
  <c r="G2197" i="9"/>
  <c r="J2196" i="9"/>
  <c r="I2196" i="9"/>
  <c r="G2196" i="9"/>
  <c r="J2195" i="9"/>
  <c r="I2195" i="9"/>
  <c r="G2195" i="9"/>
  <c r="J2194" i="9"/>
  <c r="I2194" i="9"/>
  <c r="G2194" i="9"/>
  <c r="J2193" i="9"/>
  <c r="I2193" i="9"/>
  <c r="G2193" i="9"/>
  <c r="J2192" i="9"/>
  <c r="I2192" i="9"/>
  <c r="G2192" i="9"/>
  <c r="J2191" i="9"/>
  <c r="I2191" i="9"/>
  <c r="G2191" i="9"/>
  <c r="J2190" i="9"/>
  <c r="I2190" i="9"/>
  <c r="G2190" i="9"/>
  <c r="J2189" i="9"/>
  <c r="I2189" i="9"/>
  <c r="G2189" i="9"/>
  <c r="J2188" i="9"/>
  <c r="I2188" i="9"/>
  <c r="G2188" i="9"/>
  <c r="J2187" i="9"/>
  <c r="I2187" i="9"/>
  <c r="G2187" i="9"/>
  <c r="J2186" i="9"/>
  <c r="I2186" i="9"/>
  <c r="G2186" i="9"/>
  <c r="J2185" i="9"/>
  <c r="I2185" i="9"/>
  <c r="G2185" i="9"/>
  <c r="J2184" i="9"/>
  <c r="I2184" i="9"/>
  <c r="G2184" i="9"/>
  <c r="J2183" i="9"/>
  <c r="I2183" i="9"/>
  <c r="G2183" i="9"/>
  <c r="J2182" i="9"/>
  <c r="I2182" i="9"/>
  <c r="G2182" i="9"/>
  <c r="J2181" i="9"/>
  <c r="I2181" i="9"/>
  <c r="G2181" i="9"/>
  <c r="J2180" i="9"/>
  <c r="I2180" i="9"/>
  <c r="G2180" i="9"/>
  <c r="J2179" i="9"/>
  <c r="I2179" i="9"/>
  <c r="G2179" i="9"/>
  <c r="J2178" i="9"/>
  <c r="I2178" i="9"/>
  <c r="G2178" i="9"/>
  <c r="J2177" i="9"/>
  <c r="I2177" i="9"/>
  <c r="G2177" i="9"/>
  <c r="J2176" i="9"/>
  <c r="I2176" i="9"/>
  <c r="G2176" i="9"/>
  <c r="J2175" i="9"/>
  <c r="I2175" i="9"/>
  <c r="G2175" i="9"/>
  <c r="J2174" i="9"/>
  <c r="I2174" i="9"/>
  <c r="G2174" i="9"/>
  <c r="J2173" i="9"/>
  <c r="I2173" i="9"/>
  <c r="G2173" i="9"/>
  <c r="J2172" i="9"/>
  <c r="I2172" i="9"/>
  <c r="G2172" i="9"/>
  <c r="J2171" i="9"/>
  <c r="I2171" i="9"/>
  <c r="G2171" i="9"/>
  <c r="J2170" i="9"/>
  <c r="I2170" i="9"/>
  <c r="G2170" i="9"/>
  <c r="J2169" i="9"/>
  <c r="I2169" i="9"/>
  <c r="G2169" i="9"/>
  <c r="J2168" i="9"/>
  <c r="I2168" i="9"/>
  <c r="G2168" i="9"/>
  <c r="J2167" i="9"/>
  <c r="I2167" i="9"/>
  <c r="G2167" i="9"/>
  <c r="J2166" i="9"/>
  <c r="I2166" i="9"/>
  <c r="G2166" i="9"/>
  <c r="J2165" i="9"/>
  <c r="I2165" i="9"/>
  <c r="G2165" i="9"/>
  <c r="J2164" i="9"/>
  <c r="I2164" i="9"/>
  <c r="G2164" i="9"/>
  <c r="J2163" i="9"/>
  <c r="I2163" i="9"/>
  <c r="G2163" i="9"/>
  <c r="J2162" i="9"/>
  <c r="I2162" i="9"/>
  <c r="G2162" i="9"/>
  <c r="J2161" i="9"/>
  <c r="I2161" i="9"/>
  <c r="G2161" i="9"/>
  <c r="J2160" i="9"/>
  <c r="I2160" i="9"/>
  <c r="G2160" i="9"/>
  <c r="J2159" i="9"/>
  <c r="I2159" i="9"/>
  <c r="G2159" i="9"/>
  <c r="J2158" i="9"/>
  <c r="I2158" i="9"/>
  <c r="G2158" i="9"/>
  <c r="J2157" i="9"/>
  <c r="I2157" i="9"/>
  <c r="G2157" i="9"/>
  <c r="J2156" i="9"/>
  <c r="I2156" i="9"/>
  <c r="G2156" i="9"/>
  <c r="J2155" i="9"/>
  <c r="I2155" i="9"/>
  <c r="G2155" i="9"/>
  <c r="J2154" i="9"/>
  <c r="I2154" i="9"/>
  <c r="G2154" i="9"/>
  <c r="J2153" i="9"/>
  <c r="I2153" i="9"/>
  <c r="G2153" i="9"/>
  <c r="J2152" i="9"/>
  <c r="I2152" i="9"/>
  <c r="G2152" i="9"/>
  <c r="J2151" i="9"/>
  <c r="I2151" i="9"/>
  <c r="G2151" i="9"/>
  <c r="J2150" i="9"/>
  <c r="I2150" i="9"/>
  <c r="G2150" i="9"/>
  <c r="J2149" i="9"/>
  <c r="I2149" i="9"/>
  <c r="G2149" i="9"/>
  <c r="J2148" i="9"/>
  <c r="I2148" i="9"/>
  <c r="G2148" i="9"/>
  <c r="J2147" i="9"/>
  <c r="I2147" i="9"/>
  <c r="G2147" i="9"/>
  <c r="J2146" i="9"/>
  <c r="I2146" i="9"/>
  <c r="G2146" i="9"/>
  <c r="J2145" i="9"/>
  <c r="I2145" i="9"/>
  <c r="G2145" i="9"/>
  <c r="J2144" i="9"/>
  <c r="I2144" i="9"/>
  <c r="G2144" i="9"/>
  <c r="J2143" i="9"/>
  <c r="I2143" i="9"/>
  <c r="G2143" i="9"/>
  <c r="J2142" i="9"/>
  <c r="I2142" i="9"/>
  <c r="G2142" i="9"/>
  <c r="J2141" i="9"/>
  <c r="I2141" i="9"/>
  <c r="G2141" i="9"/>
  <c r="J2140" i="9"/>
  <c r="I2140" i="9"/>
  <c r="G2140" i="9"/>
  <c r="J2139" i="9"/>
  <c r="I2139" i="9"/>
  <c r="G2139" i="9"/>
  <c r="J2138" i="9"/>
  <c r="I2138" i="9"/>
  <c r="G2138" i="9"/>
  <c r="J2137" i="9"/>
  <c r="I2137" i="9"/>
  <c r="G2137" i="9"/>
  <c r="J2136" i="9"/>
  <c r="I2136" i="9"/>
  <c r="G2136" i="9"/>
  <c r="J2135" i="9"/>
  <c r="I2135" i="9"/>
  <c r="G2135" i="9"/>
  <c r="J2134" i="9"/>
  <c r="I2134" i="9"/>
  <c r="G2134" i="9"/>
  <c r="J2133" i="9"/>
  <c r="I2133" i="9"/>
  <c r="G2133" i="9"/>
  <c r="J2132" i="9"/>
  <c r="I2132" i="9"/>
  <c r="G2132" i="9"/>
  <c r="J2131" i="9"/>
  <c r="I2131" i="9"/>
  <c r="G2131" i="9"/>
  <c r="J2130" i="9"/>
  <c r="I2130" i="9"/>
  <c r="G2130" i="9"/>
  <c r="J2129" i="9"/>
  <c r="I2129" i="9"/>
  <c r="G2129" i="9"/>
  <c r="J2128" i="9"/>
  <c r="I2128" i="9"/>
  <c r="G2128" i="9"/>
  <c r="J2127" i="9"/>
  <c r="I2127" i="9"/>
  <c r="G2127" i="9"/>
  <c r="J2126" i="9"/>
  <c r="I2126" i="9"/>
  <c r="G2126" i="9"/>
  <c r="J2125" i="9"/>
  <c r="I2125" i="9"/>
  <c r="G2125" i="9"/>
  <c r="J2124" i="9"/>
  <c r="I2124" i="9"/>
  <c r="G2124" i="9"/>
  <c r="J2123" i="9"/>
  <c r="I2123" i="9"/>
  <c r="G2123" i="9"/>
  <c r="J2122" i="9"/>
  <c r="I2122" i="9"/>
  <c r="G2122" i="9"/>
  <c r="J2121" i="9"/>
  <c r="I2121" i="9"/>
  <c r="G2121" i="9"/>
  <c r="J2120" i="9"/>
  <c r="I2120" i="9"/>
  <c r="G2120" i="9"/>
  <c r="J2119" i="9"/>
  <c r="I2119" i="9"/>
  <c r="G2119" i="9"/>
  <c r="J2118" i="9"/>
  <c r="I2118" i="9"/>
  <c r="G2118" i="9"/>
  <c r="J2117" i="9"/>
  <c r="I2117" i="9"/>
  <c r="G2117" i="9"/>
  <c r="J2116" i="9"/>
  <c r="I2116" i="9"/>
  <c r="G2116" i="9"/>
  <c r="J2115" i="9"/>
  <c r="I2115" i="9"/>
  <c r="G2115" i="9"/>
  <c r="J2114" i="9"/>
  <c r="I2114" i="9"/>
  <c r="G2114" i="9"/>
  <c r="J2113" i="9"/>
  <c r="I2113" i="9"/>
  <c r="G2113" i="9"/>
  <c r="J2112" i="9"/>
  <c r="I2112" i="9"/>
  <c r="G2112" i="9"/>
  <c r="J2111" i="9"/>
  <c r="I2111" i="9"/>
  <c r="G2111" i="9"/>
  <c r="J2110" i="9"/>
  <c r="I2110" i="9"/>
  <c r="G2110" i="9"/>
  <c r="J2109" i="9"/>
  <c r="I2109" i="9"/>
  <c r="G2109" i="9"/>
  <c r="J2108" i="9"/>
  <c r="I2108" i="9"/>
  <c r="G2108" i="9"/>
  <c r="J2107" i="9"/>
  <c r="I2107" i="9"/>
  <c r="G2107" i="9"/>
  <c r="J2106" i="9"/>
  <c r="I2106" i="9"/>
  <c r="G2106" i="9"/>
  <c r="J2105" i="9"/>
  <c r="I2105" i="9"/>
  <c r="G2105" i="9"/>
  <c r="J2104" i="9"/>
  <c r="I2104" i="9"/>
  <c r="G2104" i="9"/>
  <c r="J2103" i="9"/>
  <c r="I2103" i="9"/>
  <c r="G2103" i="9"/>
  <c r="J2102" i="9"/>
  <c r="I2102" i="9"/>
  <c r="G2102" i="9"/>
  <c r="J2101" i="9"/>
  <c r="I2101" i="9"/>
  <c r="G2101" i="9"/>
  <c r="J2100" i="9"/>
  <c r="I2100" i="9"/>
  <c r="G2100" i="9"/>
  <c r="J2099" i="9"/>
  <c r="I2099" i="9"/>
  <c r="G2099" i="9"/>
  <c r="J2098" i="9"/>
  <c r="I2098" i="9"/>
  <c r="G2098" i="9"/>
  <c r="J2097" i="9"/>
  <c r="I2097" i="9"/>
  <c r="G2097" i="9"/>
  <c r="J2096" i="9"/>
  <c r="I2096" i="9"/>
  <c r="G2096" i="9"/>
  <c r="J2095" i="9"/>
  <c r="I2095" i="9"/>
  <c r="G2095" i="9"/>
  <c r="J2094" i="9"/>
  <c r="I2094" i="9"/>
  <c r="G2094" i="9"/>
  <c r="J2093" i="9"/>
  <c r="I2093" i="9"/>
  <c r="G2093" i="9"/>
  <c r="J2092" i="9"/>
  <c r="I2092" i="9"/>
  <c r="G2092" i="9"/>
  <c r="J2091" i="9"/>
  <c r="I2091" i="9"/>
  <c r="G2091" i="9"/>
  <c r="J2090" i="9"/>
  <c r="I2090" i="9"/>
  <c r="G2090" i="9"/>
  <c r="J2089" i="9"/>
  <c r="I2089" i="9"/>
  <c r="G2089" i="9"/>
  <c r="J2088" i="9"/>
  <c r="I2088" i="9"/>
  <c r="G2088" i="9"/>
  <c r="J2087" i="9"/>
  <c r="I2087" i="9"/>
  <c r="G2087" i="9"/>
  <c r="J2086" i="9"/>
  <c r="I2086" i="9"/>
  <c r="G2086" i="9"/>
  <c r="J2085" i="9"/>
  <c r="I2085" i="9"/>
  <c r="G2085" i="9"/>
  <c r="J2084" i="9"/>
  <c r="I2084" i="9"/>
  <c r="G2084" i="9"/>
  <c r="J2083" i="9"/>
  <c r="I2083" i="9"/>
  <c r="G2083" i="9"/>
  <c r="J2082" i="9"/>
  <c r="I2082" i="9"/>
  <c r="G2082" i="9"/>
  <c r="J2081" i="9"/>
  <c r="I2081" i="9"/>
  <c r="G2081" i="9"/>
  <c r="J2080" i="9"/>
  <c r="I2080" i="9"/>
  <c r="G2080" i="9"/>
  <c r="J2079" i="9"/>
  <c r="I2079" i="9"/>
  <c r="G2079" i="9"/>
  <c r="J2078" i="9"/>
  <c r="I2078" i="9"/>
  <c r="G2078" i="9"/>
  <c r="J2077" i="9"/>
  <c r="I2077" i="9"/>
  <c r="G2077" i="9"/>
  <c r="J2076" i="9"/>
  <c r="I2076" i="9"/>
  <c r="G2076" i="9"/>
  <c r="J2075" i="9"/>
  <c r="I2075" i="9"/>
  <c r="G2075" i="9"/>
  <c r="J2074" i="9"/>
  <c r="I2074" i="9"/>
  <c r="G2074" i="9"/>
  <c r="J2073" i="9"/>
  <c r="I2073" i="9"/>
  <c r="G2073" i="9"/>
  <c r="J2072" i="9"/>
  <c r="I2072" i="9"/>
  <c r="G2072" i="9"/>
  <c r="J2071" i="9"/>
  <c r="I2071" i="9"/>
  <c r="G2071" i="9"/>
  <c r="J2070" i="9"/>
  <c r="I2070" i="9"/>
  <c r="G2070" i="9"/>
  <c r="J2069" i="9"/>
  <c r="I2069" i="9"/>
  <c r="G2069" i="9"/>
  <c r="J2068" i="9"/>
  <c r="I2068" i="9"/>
  <c r="G2068" i="9"/>
  <c r="J2067" i="9"/>
  <c r="I2067" i="9"/>
  <c r="G2067" i="9"/>
  <c r="J2066" i="9"/>
  <c r="I2066" i="9"/>
  <c r="G2066" i="9"/>
  <c r="J2065" i="9"/>
  <c r="I2065" i="9"/>
  <c r="G2065" i="9"/>
  <c r="J2064" i="9"/>
  <c r="I2064" i="9"/>
  <c r="G2064" i="9"/>
  <c r="J2063" i="9"/>
  <c r="I2063" i="9"/>
  <c r="G2063" i="9"/>
  <c r="J2062" i="9"/>
  <c r="I2062" i="9"/>
  <c r="G2062" i="9"/>
  <c r="J2061" i="9"/>
  <c r="I2061" i="9"/>
  <c r="G2061" i="9"/>
  <c r="J2060" i="9"/>
  <c r="I2060" i="9"/>
  <c r="G2060" i="9"/>
  <c r="J2059" i="9"/>
  <c r="I2059" i="9"/>
  <c r="G2059" i="9"/>
  <c r="J2058" i="9"/>
  <c r="I2058" i="9"/>
  <c r="G2058" i="9"/>
  <c r="J2057" i="9"/>
  <c r="I2057" i="9"/>
  <c r="G2057" i="9"/>
  <c r="J2056" i="9"/>
  <c r="I2056" i="9"/>
  <c r="G2056" i="9"/>
  <c r="J2055" i="9"/>
  <c r="I2055" i="9"/>
  <c r="G2055" i="9"/>
  <c r="J2054" i="9"/>
  <c r="I2054" i="9"/>
  <c r="G2054" i="9"/>
  <c r="J2053" i="9"/>
  <c r="I2053" i="9"/>
  <c r="G2053" i="9"/>
  <c r="J2052" i="9"/>
  <c r="I2052" i="9"/>
  <c r="G2052" i="9"/>
  <c r="J2051" i="9"/>
  <c r="I2051" i="9"/>
  <c r="G2051" i="9"/>
  <c r="J2050" i="9"/>
  <c r="I2050" i="9"/>
  <c r="G2050" i="9"/>
  <c r="J2049" i="9"/>
  <c r="I2049" i="9"/>
  <c r="G2049" i="9"/>
  <c r="J2048" i="9"/>
  <c r="I2048" i="9"/>
  <c r="G2048" i="9"/>
  <c r="J2047" i="9"/>
  <c r="I2047" i="9"/>
  <c r="G2047" i="9"/>
  <c r="J2046" i="9"/>
  <c r="I2046" i="9"/>
  <c r="G2046" i="9"/>
  <c r="J2045" i="9"/>
  <c r="I2045" i="9"/>
  <c r="G2045" i="9"/>
  <c r="J2044" i="9"/>
  <c r="I2044" i="9"/>
  <c r="G2044" i="9"/>
  <c r="J2043" i="9"/>
  <c r="I2043" i="9"/>
  <c r="G2043" i="9"/>
  <c r="J2042" i="9"/>
  <c r="I2042" i="9"/>
  <c r="G2042" i="9"/>
  <c r="J2041" i="9"/>
  <c r="I2041" i="9"/>
  <c r="G2041" i="9"/>
  <c r="J2040" i="9"/>
  <c r="I2040" i="9"/>
  <c r="G2040" i="9"/>
  <c r="J2039" i="9"/>
  <c r="I2039" i="9"/>
  <c r="G2039" i="9"/>
  <c r="J2038" i="9"/>
  <c r="I2038" i="9"/>
  <c r="G2038" i="9"/>
  <c r="J2037" i="9"/>
  <c r="I2037" i="9"/>
  <c r="G2037" i="9"/>
  <c r="J2036" i="9"/>
  <c r="I2036" i="9"/>
  <c r="G2036" i="9"/>
  <c r="J2035" i="9"/>
  <c r="I2035" i="9"/>
  <c r="G2035" i="9"/>
  <c r="J2034" i="9"/>
  <c r="I2034" i="9"/>
  <c r="G2034" i="9"/>
  <c r="J2033" i="9"/>
  <c r="I2033" i="9"/>
  <c r="G2033" i="9"/>
  <c r="J2032" i="9"/>
  <c r="I2032" i="9"/>
  <c r="G2032" i="9"/>
  <c r="J2031" i="9"/>
  <c r="I2031" i="9"/>
  <c r="G2031" i="9"/>
  <c r="J2030" i="9"/>
  <c r="I2030" i="9"/>
  <c r="G2030" i="9"/>
  <c r="J2029" i="9"/>
  <c r="I2029" i="9"/>
  <c r="G2029" i="9"/>
  <c r="J2028" i="9"/>
  <c r="I2028" i="9"/>
  <c r="G2028" i="9"/>
  <c r="J2027" i="9"/>
  <c r="I2027" i="9"/>
  <c r="G2027" i="9"/>
  <c r="J2026" i="9"/>
  <c r="I2026" i="9"/>
  <c r="G2026" i="9"/>
  <c r="J2025" i="9"/>
  <c r="I2025" i="9"/>
  <c r="G2025" i="9"/>
  <c r="J2024" i="9"/>
  <c r="I2024" i="9"/>
  <c r="G2024" i="9"/>
  <c r="J2023" i="9"/>
  <c r="I2023" i="9"/>
  <c r="G2023" i="9"/>
  <c r="J2022" i="9"/>
  <c r="I2022" i="9"/>
  <c r="G2022" i="9"/>
  <c r="J2021" i="9"/>
  <c r="I2021" i="9"/>
  <c r="G2021" i="9"/>
  <c r="J2020" i="9"/>
  <c r="I2020" i="9"/>
  <c r="G2020" i="9"/>
  <c r="J2019" i="9"/>
  <c r="I2019" i="9"/>
  <c r="G2019" i="9"/>
  <c r="J2018" i="9"/>
  <c r="I2018" i="9"/>
  <c r="G2018" i="9"/>
  <c r="J2017" i="9"/>
  <c r="I2017" i="9"/>
  <c r="G2017" i="9"/>
  <c r="J2016" i="9"/>
  <c r="I2016" i="9"/>
  <c r="G2016" i="9"/>
  <c r="J2015" i="9"/>
  <c r="I2015" i="9"/>
  <c r="G2015" i="9"/>
  <c r="J2014" i="9"/>
  <c r="I2014" i="9"/>
  <c r="G2014" i="9"/>
  <c r="J2013" i="9"/>
  <c r="I2013" i="9"/>
  <c r="G2013" i="9"/>
  <c r="J2012" i="9"/>
  <c r="I2012" i="9"/>
  <c r="G2012" i="9"/>
  <c r="J2011" i="9"/>
  <c r="I2011" i="9"/>
  <c r="G2011" i="9"/>
  <c r="J2010" i="9"/>
  <c r="I2010" i="9"/>
  <c r="G2010" i="9"/>
  <c r="J2009" i="9"/>
  <c r="I2009" i="9"/>
  <c r="G2009" i="9"/>
  <c r="J2008" i="9"/>
  <c r="I2008" i="9"/>
  <c r="G2008" i="9"/>
  <c r="J2007" i="9"/>
  <c r="I2007" i="9"/>
  <c r="G2007" i="9"/>
  <c r="J2006" i="9"/>
  <c r="I2006" i="9"/>
  <c r="G2006" i="9"/>
  <c r="J2005" i="9"/>
  <c r="I2005" i="9"/>
  <c r="G2005" i="9"/>
  <c r="J2004" i="9"/>
  <c r="I2004" i="9"/>
  <c r="G2004" i="9"/>
  <c r="J2003" i="9"/>
  <c r="I2003" i="9"/>
  <c r="G2003" i="9"/>
  <c r="J2002" i="9"/>
  <c r="I2002" i="9"/>
  <c r="G2002" i="9"/>
  <c r="J2001" i="9"/>
  <c r="I2001" i="9"/>
  <c r="G2001" i="9"/>
  <c r="J2000" i="9"/>
  <c r="J1999" i="9"/>
  <c r="I1999" i="9"/>
  <c r="G1999" i="9"/>
  <c r="J1998" i="9"/>
  <c r="I1998" i="9"/>
  <c r="G1998" i="9"/>
  <c r="J1997" i="9"/>
  <c r="I1997" i="9"/>
  <c r="G1997" i="9"/>
  <c r="J1996" i="9"/>
  <c r="I1996" i="9"/>
  <c r="G1996" i="9"/>
  <c r="J1995" i="9"/>
  <c r="I1995" i="9"/>
  <c r="G1995" i="9"/>
  <c r="J1994" i="9"/>
  <c r="I1994" i="9"/>
  <c r="G1994" i="9"/>
  <c r="J1993" i="9"/>
  <c r="I1993" i="9"/>
  <c r="G1993" i="9"/>
  <c r="J1992" i="9"/>
  <c r="I1992" i="9"/>
  <c r="G1992" i="9"/>
  <c r="J1991" i="9"/>
  <c r="I1991" i="9"/>
  <c r="G1991" i="9"/>
  <c r="J1990" i="9"/>
  <c r="I1990" i="9"/>
  <c r="G1990" i="9"/>
  <c r="J1989" i="9"/>
  <c r="I1989" i="9"/>
  <c r="G1989" i="9"/>
  <c r="J1988" i="9"/>
  <c r="I1988" i="9"/>
  <c r="G1988" i="9"/>
  <c r="J1987" i="9"/>
  <c r="I1987" i="9"/>
  <c r="G1987" i="9"/>
  <c r="J1986" i="9"/>
  <c r="I1986" i="9"/>
  <c r="G1986" i="9"/>
  <c r="J1985" i="9"/>
  <c r="I1985" i="9"/>
  <c r="G1985" i="9"/>
  <c r="J1984" i="9"/>
  <c r="I1984" i="9"/>
  <c r="G1984" i="9"/>
  <c r="J1983" i="9"/>
  <c r="I1983" i="9"/>
  <c r="G1983" i="9"/>
  <c r="J1982" i="9"/>
  <c r="I1982" i="9"/>
  <c r="G1982" i="9"/>
  <c r="J1981" i="9"/>
  <c r="I1981" i="9"/>
  <c r="G1981" i="9"/>
  <c r="J1980" i="9"/>
  <c r="I1980" i="9"/>
  <c r="G1980" i="9"/>
  <c r="J1979" i="9"/>
  <c r="I1979" i="9"/>
  <c r="G1979" i="9"/>
  <c r="J1978" i="9"/>
  <c r="I1978" i="9"/>
  <c r="G1978" i="9"/>
  <c r="J1977" i="9"/>
  <c r="I1977" i="9"/>
  <c r="G1977" i="9"/>
  <c r="J1976" i="9"/>
  <c r="I1976" i="9"/>
  <c r="G1976" i="9"/>
  <c r="J1975" i="9"/>
  <c r="I1975" i="9"/>
  <c r="G1975" i="9"/>
  <c r="J1974" i="9"/>
  <c r="I1974" i="9"/>
  <c r="G1974" i="9"/>
  <c r="J1973" i="9"/>
  <c r="I1973" i="9"/>
  <c r="G1973" i="9"/>
  <c r="J1972" i="9"/>
  <c r="I1972" i="9"/>
  <c r="G1972" i="9"/>
  <c r="J1971" i="9"/>
  <c r="I1971" i="9"/>
  <c r="G1971" i="9"/>
  <c r="J1970" i="9"/>
  <c r="I1970" i="9"/>
  <c r="G1970" i="9"/>
  <c r="J1969" i="9"/>
  <c r="I1969" i="9"/>
  <c r="G1969" i="9"/>
  <c r="J1968" i="9"/>
  <c r="I1968" i="9"/>
  <c r="G1968" i="9"/>
  <c r="J1967" i="9"/>
  <c r="I1967" i="9"/>
  <c r="G1967" i="9"/>
  <c r="J1966" i="9"/>
  <c r="I1966" i="9"/>
  <c r="G1966" i="9"/>
  <c r="J1965" i="9"/>
  <c r="I1965" i="9"/>
  <c r="G1965" i="9"/>
  <c r="J1964" i="9"/>
  <c r="I1964" i="9"/>
  <c r="G1964" i="9"/>
  <c r="J1963" i="9"/>
  <c r="I1963" i="9"/>
  <c r="G1963" i="9"/>
  <c r="J1962" i="9"/>
  <c r="I1962" i="9"/>
  <c r="G1962" i="9"/>
  <c r="J1961" i="9"/>
  <c r="I1961" i="9"/>
  <c r="G1961" i="9"/>
  <c r="J1960" i="9"/>
  <c r="I1960" i="9"/>
  <c r="G1960" i="9"/>
  <c r="J1959" i="9"/>
  <c r="I1959" i="9"/>
  <c r="G1959" i="9"/>
  <c r="J1958" i="9"/>
  <c r="I1958" i="9"/>
  <c r="G1958" i="9"/>
  <c r="J1957" i="9"/>
  <c r="I1957" i="9"/>
  <c r="G1957" i="9"/>
  <c r="J1956" i="9"/>
  <c r="I1956" i="9"/>
  <c r="G1956" i="9"/>
  <c r="J1955" i="9"/>
  <c r="I1955" i="9"/>
  <c r="G1955" i="9"/>
  <c r="J1954" i="9"/>
  <c r="I1954" i="9"/>
  <c r="G1954" i="9"/>
  <c r="J1953" i="9"/>
  <c r="I1953" i="9"/>
  <c r="G1953" i="9"/>
  <c r="J1952" i="9"/>
  <c r="I1952" i="9"/>
  <c r="G1952" i="9"/>
  <c r="J1951" i="9"/>
  <c r="I1951" i="9"/>
  <c r="G1951" i="9"/>
  <c r="J1950" i="9"/>
  <c r="I1950" i="9"/>
  <c r="G1950" i="9"/>
  <c r="J1949" i="9"/>
  <c r="I1949" i="9"/>
  <c r="G1949" i="9"/>
  <c r="J1948" i="9"/>
  <c r="I1948" i="9"/>
  <c r="G1948" i="9"/>
  <c r="J1947" i="9"/>
  <c r="I1947" i="9"/>
  <c r="G1947" i="9"/>
  <c r="J1946" i="9"/>
  <c r="I1946" i="9"/>
  <c r="G1946" i="9"/>
  <c r="J1945" i="9"/>
  <c r="I1945" i="9"/>
  <c r="G1945" i="9"/>
  <c r="J1944" i="9"/>
  <c r="I1944" i="9"/>
  <c r="G1944" i="9"/>
  <c r="J1943" i="9"/>
  <c r="I1943" i="9"/>
  <c r="G1943" i="9"/>
  <c r="J1942" i="9"/>
  <c r="I1942" i="9"/>
  <c r="G1942" i="9"/>
  <c r="J1941" i="9"/>
  <c r="I1941" i="9"/>
  <c r="G1941" i="9"/>
  <c r="J1940" i="9"/>
  <c r="I1940" i="9"/>
  <c r="G1940" i="9"/>
  <c r="J1939" i="9"/>
  <c r="J1938" i="9"/>
  <c r="I1938" i="9"/>
  <c r="G1938" i="9"/>
  <c r="J1937" i="9"/>
  <c r="I1937" i="9"/>
  <c r="G1937" i="9"/>
  <c r="J1936" i="9"/>
  <c r="I1936" i="9"/>
  <c r="G1936" i="9"/>
  <c r="J1935" i="9"/>
  <c r="I1935" i="9"/>
  <c r="G1935" i="9"/>
  <c r="J1934" i="9"/>
  <c r="I1934" i="9"/>
  <c r="G1934" i="9"/>
  <c r="J1933" i="9"/>
  <c r="I1933" i="9"/>
  <c r="G1933" i="9"/>
  <c r="J1932" i="9"/>
  <c r="I1932" i="9"/>
  <c r="G1932" i="9"/>
  <c r="J1931" i="9"/>
  <c r="I1931" i="9"/>
  <c r="G1931" i="9"/>
  <c r="J1930" i="9"/>
  <c r="I1930" i="9"/>
  <c r="G1930" i="9"/>
  <c r="J1929" i="9"/>
  <c r="I1929" i="9"/>
  <c r="G1929" i="9"/>
  <c r="J1928" i="9"/>
  <c r="I1928" i="9"/>
  <c r="G1928" i="9"/>
  <c r="J1927" i="9"/>
  <c r="I1927" i="9"/>
  <c r="G1927" i="9"/>
  <c r="J1926" i="9"/>
  <c r="I1926" i="9"/>
  <c r="G1926" i="9"/>
  <c r="J1925" i="9"/>
  <c r="I1925" i="9"/>
  <c r="G1925" i="9"/>
  <c r="J1924" i="9"/>
  <c r="I1924" i="9"/>
  <c r="G1924" i="9"/>
  <c r="J1923" i="9"/>
  <c r="I1923" i="9"/>
  <c r="G1923" i="9"/>
  <c r="J1922" i="9"/>
  <c r="I1922" i="9"/>
  <c r="G1922" i="9"/>
  <c r="J1921" i="9"/>
  <c r="I1921" i="9"/>
  <c r="G1921" i="9"/>
  <c r="J1920" i="9"/>
  <c r="I1920" i="9"/>
  <c r="G1920" i="9"/>
  <c r="J1919" i="9"/>
  <c r="I1919" i="9"/>
  <c r="G1919" i="9"/>
  <c r="J1918" i="9"/>
  <c r="I1918" i="9"/>
  <c r="G1918" i="9"/>
  <c r="J1917" i="9"/>
  <c r="I1917" i="9"/>
  <c r="G1917" i="9"/>
  <c r="J1916" i="9"/>
  <c r="I1916" i="9"/>
  <c r="G1916" i="9"/>
  <c r="J1915" i="9"/>
  <c r="I1915" i="9"/>
  <c r="G1915" i="9"/>
  <c r="J1914" i="9"/>
  <c r="I1914" i="9"/>
  <c r="G1914" i="9"/>
  <c r="J1913" i="9"/>
  <c r="I1913" i="9"/>
  <c r="G1913" i="9"/>
  <c r="J1912" i="9"/>
  <c r="I1912" i="9"/>
  <c r="G1912" i="9"/>
  <c r="J1911" i="9"/>
  <c r="I1911" i="9"/>
  <c r="G1911" i="9"/>
  <c r="J1910" i="9"/>
  <c r="I1910" i="9"/>
  <c r="G1910" i="9"/>
  <c r="J1909" i="9"/>
  <c r="I1909" i="9"/>
  <c r="G1909" i="9"/>
  <c r="J1908" i="9"/>
  <c r="I1908" i="9"/>
  <c r="G1908" i="9"/>
  <c r="J1907" i="9"/>
  <c r="I1907" i="9"/>
  <c r="G1907" i="9"/>
  <c r="J1906" i="9"/>
  <c r="I1906" i="9"/>
  <c r="G1906" i="9"/>
  <c r="J1905" i="9"/>
  <c r="I1905" i="9"/>
  <c r="G1905" i="9"/>
  <c r="J1904" i="9"/>
  <c r="I1904" i="9"/>
  <c r="G1904" i="9"/>
  <c r="J1903" i="9"/>
  <c r="I1903" i="9"/>
  <c r="G1903" i="9"/>
  <c r="J1902" i="9"/>
  <c r="I1902" i="9"/>
  <c r="G1902" i="9"/>
  <c r="J1901" i="9"/>
  <c r="I1901" i="9"/>
  <c r="G1901" i="9"/>
  <c r="J1900" i="9"/>
  <c r="I1900" i="9"/>
  <c r="G1900" i="9"/>
  <c r="J1899" i="9"/>
  <c r="I1899" i="9"/>
  <c r="G1899" i="9"/>
  <c r="J1898" i="9"/>
  <c r="I1898" i="9"/>
  <c r="G1898" i="9"/>
  <c r="J1897" i="9"/>
  <c r="I1897" i="9"/>
  <c r="G1897" i="9"/>
  <c r="J1896" i="9"/>
  <c r="I1896" i="9"/>
  <c r="G1896" i="9"/>
  <c r="J1895" i="9"/>
  <c r="I1895" i="9"/>
  <c r="G1895" i="9"/>
  <c r="J1894" i="9"/>
  <c r="I1894" i="9"/>
  <c r="G1894" i="9"/>
  <c r="J1893" i="9"/>
  <c r="I1893" i="9"/>
  <c r="G1893" i="9"/>
  <c r="J1892" i="9"/>
  <c r="I1892" i="9"/>
  <c r="G1892" i="9"/>
  <c r="J1891" i="9"/>
  <c r="I1891" i="9"/>
  <c r="G1891" i="9"/>
  <c r="J1890" i="9"/>
  <c r="I1890" i="9"/>
  <c r="G1890" i="9"/>
  <c r="J1889" i="9"/>
  <c r="I1889" i="9"/>
  <c r="G1889" i="9"/>
  <c r="J1888" i="9"/>
  <c r="I1888" i="9"/>
  <c r="G1888" i="9"/>
  <c r="J1887" i="9"/>
  <c r="I1887" i="9"/>
  <c r="G1887" i="9"/>
  <c r="J1886" i="9"/>
  <c r="I1886" i="9"/>
  <c r="G1886" i="9"/>
  <c r="J1885" i="9"/>
  <c r="I1885" i="9"/>
  <c r="G1885" i="9"/>
  <c r="J1884" i="9"/>
  <c r="I1884" i="9"/>
  <c r="G1884" i="9"/>
  <c r="J1883" i="9"/>
  <c r="I1883" i="9"/>
  <c r="G1883" i="9"/>
  <c r="J1882" i="9"/>
  <c r="I1882" i="9"/>
  <c r="G1882" i="9"/>
  <c r="J1881" i="9"/>
  <c r="I1881" i="9"/>
  <c r="G1881" i="9"/>
  <c r="J1880" i="9"/>
  <c r="I1880" i="9"/>
  <c r="G1880" i="9"/>
  <c r="J1879" i="9"/>
  <c r="I1879" i="9"/>
  <c r="G1879" i="9"/>
  <c r="J1878" i="9"/>
  <c r="I1878" i="9"/>
  <c r="G1878" i="9"/>
  <c r="J1877" i="9"/>
  <c r="I1877" i="9"/>
  <c r="G1877" i="9"/>
  <c r="J1876" i="9"/>
  <c r="I1876" i="9"/>
  <c r="G1876" i="9"/>
  <c r="J1875" i="9"/>
  <c r="I1875" i="9"/>
  <c r="G1875" i="9"/>
  <c r="J1874" i="9"/>
  <c r="I1874" i="9"/>
  <c r="G1874" i="9"/>
  <c r="J1873" i="9"/>
  <c r="I1873" i="9"/>
  <c r="G1873" i="9"/>
  <c r="J1872" i="9"/>
  <c r="I1872" i="9"/>
  <c r="G1872" i="9"/>
  <c r="J1871" i="9"/>
  <c r="I1871" i="9"/>
  <c r="G1871" i="9"/>
  <c r="J1870" i="9"/>
  <c r="I1870" i="9"/>
  <c r="G1870" i="9"/>
  <c r="J1869" i="9"/>
  <c r="I1869" i="9"/>
  <c r="G1869" i="9"/>
  <c r="J1868" i="9"/>
  <c r="I1868" i="9"/>
  <c r="G1868" i="9"/>
  <c r="J1867" i="9"/>
  <c r="I1867" i="9"/>
  <c r="G1867" i="9"/>
  <c r="J1866" i="9"/>
  <c r="I1866" i="9"/>
  <c r="G1866" i="9"/>
  <c r="J1865" i="9"/>
  <c r="I1865" i="9"/>
  <c r="G1865" i="9"/>
  <c r="J1864" i="9"/>
  <c r="I1864" i="9"/>
  <c r="G1864" i="9"/>
  <c r="J1863" i="9"/>
  <c r="I1863" i="9"/>
  <c r="G1863" i="9"/>
  <c r="J1862" i="9"/>
  <c r="I1862" i="9"/>
  <c r="G1862" i="9"/>
  <c r="J1861" i="9"/>
  <c r="I1861" i="9"/>
  <c r="G1861" i="9"/>
  <c r="J1860" i="9"/>
  <c r="I1860" i="9"/>
  <c r="G1860" i="9"/>
  <c r="J1859" i="9"/>
  <c r="I1859" i="9"/>
  <c r="G1859" i="9"/>
  <c r="J1858" i="9"/>
  <c r="I1858" i="9"/>
  <c r="G1858" i="9"/>
  <c r="J1857" i="9"/>
  <c r="I1857" i="9"/>
  <c r="G1857" i="9"/>
  <c r="J1856" i="9"/>
  <c r="I1856" i="9"/>
  <c r="G1856" i="9"/>
  <c r="J1855" i="9"/>
  <c r="I1855" i="9"/>
  <c r="G1855" i="9"/>
  <c r="J1854" i="9"/>
  <c r="I1854" i="9"/>
  <c r="G1854" i="9"/>
  <c r="J1853" i="9"/>
  <c r="I1853" i="9"/>
  <c r="G1853" i="9"/>
  <c r="J1852" i="9"/>
  <c r="I1852" i="9"/>
  <c r="G1852" i="9"/>
  <c r="J1851" i="9"/>
  <c r="I1851" i="9"/>
  <c r="G1851" i="9"/>
  <c r="J1850" i="9"/>
  <c r="I1850" i="9"/>
  <c r="G1850" i="9"/>
  <c r="J1849" i="9"/>
  <c r="J1847" i="9"/>
  <c r="I1847" i="9"/>
  <c r="G1847" i="9"/>
  <c r="J1846" i="9"/>
  <c r="I1846" i="9"/>
  <c r="G1846" i="9"/>
  <c r="J1845" i="9"/>
  <c r="I1845" i="9"/>
  <c r="G1845" i="9"/>
  <c r="J1844" i="9"/>
  <c r="I1844" i="9"/>
  <c r="G1844" i="9"/>
  <c r="J1843" i="9"/>
  <c r="I1843" i="9"/>
  <c r="G1843" i="9"/>
  <c r="J1842" i="9"/>
  <c r="I1842" i="9"/>
  <c r="G1842" i="9"/>
  <c r="J1841" i="9"/>
  <c r="I1841" i="9"/>
  <c r="G1841" i="9"/>
  <c r="J1840" i="9"/>
  <c r="I1840" i="9"/>
  <c r="G1840" i="9"/>
  <c r="J1839" i="9"/>
  <c r="I1839" i="9"/>
  <c r="G1839" i="9"/>
  <c r="J1838" i="9"/>
  <c r="I1838" i="9"/>
  <c r="G1838" i="9"/>
  <c r="J1837" i="9"/>
  <c r="I1837" i="9"/>
  <c r="G1837" i="9"/>
  <c r="J1836" i="9"/>
  <c r="I1836" i="9"/>
  <c r="G1836" i="9"/>
  <c r="J1835" i="9"/>
  <c r="I1835" i="9"/>
  <c r="G1835" i="9"/>
  <c r="J1834" i="9"/>
  <c r="I1834" i="9"/>
  <c r="G1834" i="9"/>
  <c r="J1833" i="9"/>
  <c r="I1833" i="9"/>
  <c r="G1833" i="9"/>
  <c r="J1832" i="9"/>
  <c r="I1832" i="9"/>
  <c r="G1832" i="9"/>
  <c r="J1831" i="9"/>
  <c r="I1831" i="9"/>
  <c r="G1831" i="9"/>
  <c r="J1830" i="9"/>
  <c r="I1830" i="9"/>
  <c r="G1830" i="9"/>
  <c r="J1829" i="9"/>
  <c r="I1829" i="9"/>
  <c r="G1829" i="9"/>
  <c r="J1828" i="9"/>
  <c r="I1828" i="9"/>
  <c r="G1828" i="9"/>
  <c r="J1827" i="9"/>
  <c r="I1827" i="9"/>
  <c r="G1827" i="9"/>
  <c r="J1826" i="9"/>
  <c r="I1826" i="9"/>
  <c r="G1826" i="9"/>
  <c r="J1825" i="9"/>
  <c r="I1825" i="9"/>
  <c r="G1825" i="9"/>
  <c r="J1824" i="9"/>
  <c r="I1824" i="9"/>
  <c r="G1824" i="9"/>
  <c r="J1823" i="9"/>
  <c r="I1823" i="9"/>
  <c r="G1823" i="9"/>
  <c r="J1822" i="9"/>
  <c r="I1822" i="9"/>
  <c r="G1822" i="9"/>
  <c r="J1821" i="9"/>
  <c r="I1821" i="9"/>
  <c r="G1821" i="9"/>
  <c r="J1820" i="9"/>
  <c r="I1820" i="9"/>
  <c r="G1820" i="9"/>
  <c r="J1819" i="9"/>
  <c r="I1819" i="9"/>
  <c r="G1819" i="9"/>
  <c r="J1818" i="9"/>
  <c r="I1818" i="9"/>
  <c r="G1818" i="9"/>
  <c r="J1817" i="9"/>
  <c r="I1817" i="9"/>
  <c r="G1817" i="9"/>
  <c r="J1816" i="9"/>
  <c r="I1816" i="9"/>
  <c r="G1816" i="9"/>
  <c r="J1815" i="9"/>
  <c r="I1815" i="9"/>
  <c r="G1815" i="9"/>
  <c r="J1814" i="9"/>
  <c r="I1814" i="9"/>
  <c r="G1814" i="9"/>
  <c r="J1813" i="9"/>
  <c r="I1813" i="9"/>
  <c r="G1813" i="9"/>
  <c r="J1812" i="9"/>
  <c r="I1812" i="9"/>
  <c r="G1812" i="9"/>
  <c r="J1811" i="9"/>
  <c r="I1811" i="9"/>
  <c r="G1811" i="9"/>
  <c r="J1810" i="9"/>
  <c r="I1810" i="9"/>
  <c r="G1810" i="9"/>
  <c r="J1809" i="9"/>
  <c r="I1809" i="9"/>
  <c r="G1809" i="9"/>
  <c r="J1808" i="9"/>
  <c r="I1808" i="9"/>
  <c r="G1808" i="9"/>
  <c r="J1807" i="9"/>
  <c r="I1807" i="9"/>
  <c r="G1807" i="9"/>
  <c r="J1806" i="9"/>
  <c r="I1806" i="9"/>
  <c r="G1806" i="9"/>
  <c r="J1805" i="9"/>
  <c r="I1805" i="9"/>
  <c r="G1805" i="9"/>
  <c r="J1804" i="9"/>
  <c r="I1804" i="9"/>
  <c r="G1804" i="9"/>
  <c r="J1803" i="9"/>
  <c r="I1803" i="9"/>
  <c r="G1803" i="9"/>
  <c r="J1802" i="9"/>
  <c r="I1802" i="9"/>
  <c r="G1802" i="9"/>
  <c r="J1801" i="9"/>
  <c r="I1801" i="9"/>
  <c r="G1801" i="9"/>
  <c r="J1800" i="9"/>
  <c r="I1800" i="9"/>
  <c r="G1800" i="9"/>
  <c r="J1799" i="9"/>
  <c r="I1799" i="9"/>
  <c r="G1799" i="9"/>
  <c r="J1798" i="9"/>
  <c r="I1798" i="9"/>
  <c r="G1798" i="9"/>
  <c r="J1797" i="9"/>
  <c r="I1797" i="9"/>
  <c r="G1797" i="9"/>
  <c r="J1796" i="9"/>
  <c r="I1796" i="9"/>
  <c r="G1796" i="9"/>
  <c r="J1795" i="9"/>
  <c r="I1795" i="9"/>
  <c r="G1795" i="9"/>
  <c r="J1794" i="9"/>
  <c r="I1794" i="9"/>
  <c r="G1794" i="9"/>
  <c r="J1793" i="9"/>
  <c r="I1793" i="9"/>
  <c r="G1793" i="9"/>
  <c r="J1792" i="9"/>
  <c r="I1792" i="9"/>
  <c r="G1792" i="9"/>
  <c r="J1791" i="9"/>
  <c r="I1791" i="9"/>
  <c r="G1791" i="9"/>
  <c r="J1790" i="9"/>
  <c r="I1790" i="9"/>
  <c r="G1790" i="9"/>
  <c r="J1789" i="9"/>
  <c r="I1789" i="9"/>
  <c r="G1789" i="9"/>
  <c r="J1788" i="9"/>
  <c r="I1788" i="9"/>
  <c r="G1788" i="9"/>
  <c r="J1787" i="9"/>
  <c r="I1787" i="9"/>
  <c r="G1787" i="9"/>
  <c r="J1786" i="9"/>
  <c r="I1786" i="9"/>
  <c r="G1786" i="9"/>
  <c r="J1785" i="9"/>
  <c r="I1785" i="9"/>
  <c r="G1785" i="9"/>
  <c r="J1784" i="9"/>
  <c r="I1784" i="9"/>
  <c r="G1784" i="9"/>
  <c r="J1783" i="9"/>
  <c r="I1783" i="9"/>
  <c r="G1783" i="9"/>
  <c r="J1782" i="9"/>
  <c r="I1782" i="9"/>
  <c r="G1782" i="9"/>
  <c r="J1781" i="9"/>
  <c r="I1781" i="9"/>
  <c r="G1781" i="9"/>
  <c r="J1780" i="9"/>
  <c r="I1780" i="9"/>
  <c r="G1780" i="9"/>
  <c r="J1779" i="9"/>
  <c r="I1779" i="9"/>
  <c r="G1779" i="9"/>
  <c r="J1778" i="9"/>
  <c r="I1778" i="9"/>
  <c r="G1778" i="9"/>
  <c r="J1777" i="9"/>
  <c r="I1777" i="9"/>
  <c r="G1777" i="9"/>
  <c r="J1776" i="9"/>
  <c r="I1776" i="9"/>
  <c r="G1776" i="9"/>
  <c r="J1775" i="9"/>
  <c r="I1775" i="9"/>
  <c r="G1775" i="9"/>
  <c r="J1774" i="9"/>
  <c r="I1774" i="9"/>
  <c r="G1774" i="9"/>
  <c r="J1773" i="9"/>
  <c r="I1773" i="9"/>
  <c r="G1773" i="9"/>
  <c r="J1772" i="9"/>
  <c r="I1772" i="9"/>
  <c r="G1772" i="9"/>
  <c r="J1771" i="9"/>
  <c r="I1771" i="9"/>
  <c r="G1771" i="9"/>
  <c r="J1770" i="9"/>
  <c r="I1770" i="9"/>
  <c r="G1770" i="9"/>
  <c r="J1769" i="9"/>
  <c r="I1769" i="9"/>
  <c r="G1769" i="9"/>
  <c r="J1768" i="9"/>
  <c r="I1768" i="9"/>
  <c r="G1768" i="9"/>
  <c r="J1767" i="9"/>
  <c r="I1767" i="9"/>
  <c r="G1767" i="9"/>
  <c r="J1766" i="9"/>
  <c r="I1766" i="9"/>
  <c r="G1766" i="9"/>
  <c r="J1765" i="9"/>
  <c r="I1765" i="9"/>
  <c r="G1765" i="9"/>
  <c r="J1764" i="9"/>
  <c r="I1764" i="9"/>
  <c r="G1764" i="9"/>
  <c r="J1763" i="9"/>
  <c r="I1763" i="9"/>
  <c r="G1763" i="9"/>
  <c r="J1762" i="9"/>
  <c r="I1762" i="9"/>
  <c r="G1762" i="9"/>
  <c r="J1761" i="9"/>
  <c r="I1761" i="9"/>
  <c r="G1761" i="9"/>
  <c r="J1760" i="9"/>
  <c r="I1760" i="9"/>
  <c r="G1760" i="9"/>
  <c r="J1759" i="9"/>
  <c r="I1759" i="9"/>
  <c r="G1759" i="9"/>
  <c r="J1758" i="9"/>
  <c r="I1758" i="9"/>
  <c r="G1758" i="9"/>
  <c r="J1757" i="9"/>
  <c r="I1757" i="9"/>
  <c r="G1757" i="9"/>
  <c r="J1756" i="9"/>
  <c r="I1756" i="9"/>
  <c r="G1756" i="9"/>
  <c r="J1755" i="9"/>
  <c r="I1755" i="9"/>
  <c r="G1755" i="9"/>
  <c r="J1754" i="9"/>
  <c r="I1754" i="9"/>
  <c r="G1754" i="9"/>
  <c r="J1753" i="9"/>
  <c r="I1753" i="9"/>
  <c r="G1753" i="9"/>
  <c r="J1752" i="9"/>
  <c r="I1752" i="9"/>
  <c r="G1752" i="9"/>
  <c r="J1751" i="9"/>
  <c r="I1751" i="9"/>
  <c r="G1751" i="9"/>
  <c r="J1750" i="9"/>
  <c r="I1750" i="9"/>
  <c r="G1750" i="9"/>
  <c r="J1749" i="9"/>
  <c r="I1749" i="9"/>
  <c r="G1749" i="9"/>
  <c r="J1748" i="9"/>
  <c r="I1748" i="9"/>
  <c r="G1748" i="9"/>
  <c r="J1747" i="9"/>
  <c r="I1747" i="9"/>
  <c r="G1747" i="9"/>
  <c r="J1746" i="9"/>
  <c r="I1746" i="9"/>
  <c r="G1746" i="9"/>
  <c r="J1745" i="9"/>
  <c r="I1745" i="9"/>
  <c r="G1745" i="9"/>
  <c r="J1744" i="9"/>
  <c r="I1744" i="9"/>
  <c r="G1744" i="9"/>
  <c r="J1743" i="9"/>
  <c r="I1743" i="9"/>
  <c r="G1743" i="9"/>
  <c r="J1742" i="9"/>
  <c r="I1742" i="9"/>
  <c r="G1742" i="9"/>
  <c r="J1741" i="9"/>
  <c r="I1741" i="9"/>
  <c r="G1741" i="9"/>
  <c r="J1740" i="9"/>
  <c r="I1740" i="9"/>
  <c r="G1740" i="9"/>
  <c r="J1739" i="9"/>
  <c r="I1739" i="9"/>
  <c r="G1739" i="9"/>
  <c r="J1738" i="9"/>
  <c r="I1738" i="9"/>
  <c r="G1738" i="9"/>
  <c r="J1737" i="9"/>
  <c r="I1737" i="9"/>
  <c r="G1737" i="9"/>
  <c r="J1736" i="9"/>
  <c r="I1736" i="9"/>
  <c r="G1736" i="9"/>
  <c r="J1735" i="9"/>
  <c r="I1735" i="9"/>
  <c r="G1735" i="9"/>
  <c r="J1734" i="9"/>
  <c r="I1734" i="9"/>
  <c r="G1734" i="9"/>
  <c r="J1733" i="9"/>
  <c r="I1733" i="9"/>
  <c r="G1733" i="9"/>
  <c r="J1732" i="9"/>
  <c r="I1732" i="9"/>
  <c r="G1732" i="9"/>
  <c r="J1731" i="9"/>
  <c r="I1731" i="9"/>
  <c r="G1731" i="9"/>
  <c r="J1730" i="9"/>
  <c r="I1730" i="9"/>
  <c r="G1730" i="9"/>
  <c r="J1729" i="9"/>
  <c r="I1729" i="9"/>
  <c r="G1729" i="9"/>
  <c r="J1728" i="9"/>
  <c r="I1728" i="9"/>
  <c r="G1728" i="9"/>
  <c r="J1727" i="9"/>
  <c r="I1727" i="9"/>
  <c r="G1727" i="9"/>
  <c r="J1726" i="9"/>
  <c r="I1726" i="9"/>
  <c r="G1726" i="9"/>
  <c r="J1725" i="9"/>
  <c r="I1725" i="9"/>
  <c r="G1725" i="9"/>
  <c r="J1724" i="9"/>
  <c r="I1724" i="9"/>
  <c r="G1724" i="9"/>
  <c r="J1723" i="9"/>
  <c r="I1723" i="9"/>
  <c r="G1723" i="9"/>
  <c r="J1722" i="9"/>
  <c r="I1722" i="9"/>
  <c r="G1722" i="9"/>
  <c r="J1721" i="9"/>
  <c r="I1721" i="9"/>
  <c r="G1721" i="9"/>
  <c r="J1720" i="9"/>
  <c r="I1720" i="9"/>
  <c r="G1720" i="9"/>
  <c r="J1719" i="9"/>
  <c r="I1719" i="9"/>
  <c r="G1719" i="9"/>
  <c r="J1718" i="9"/>
  <c r="I1718" i="9"/>
  <c r="G1718" i="9"/>
  <c r="J1717" i="9"/>
  <c r="I1717" i="9"/>
  <c r="G1717" i="9"/>
  <c r="J1716" i="9"/>
  <c r="I1716" i="9"/>
  <c r="G1716" i="9"/>
  <c r="J1715" i="9"/>
  <c r="I1715" i="9"/>
  <c r="G1715" i="9"/>
  <c r="J1714" i="9"/>
  <c r="I1714" i="9"/>
  <c r="G1714" i="9"/>
  <c r="J1713" i="9"/>
  <c r="I1713" i="9"/>
  <c r="G1713" i="9"/>
  <c r="J1712" i="9"/>
  <c r="I1712" i="9"/>
  <c r="G1712" i="9"/>
  <c r="J1711" i="9"/>
  <c r="I1711" i="9"/>
  <c r="G1711" i="9"/>
  <c r="J1710" i="9"/>
  <c r="I1710" i="9"/>
  <c r="G1710" i="9"/>
  <c r="J1709" i="9"/>
  <c r="I1709" i="9"/>
  <c r="G1709" i="9"/>
  <c r="J1708" i="9"/>
  <c r="I1708" i="9"/>
  <c r="G1708" i="9"/>
  <c r="J1707" i="9"/>
  <c r="I1707" i="9"/>
  <c r="G1707" i="9"/>
  <c r="J1706" i="9"/>
  <c r="I1706" i="9"/>
  <c r="G1706" i="9"/>
  <c r="J1705" i="9"/>
  <c r="I1705" i="9"/>
  <c r="G1705" i="9"/>
  <c r="J1704" i="9"/>
  <c r="I1704" i="9"/>
  <c r="G1704" i="9"/>
  <c r="J1703" i="9"/>
  <c r="I1703" i="9"/>
  <c r="G1703" i="9"/>
  <c r="J1702" i="9"/>
  <c r="I1702" i="9"/>
  <c r="G1702" i="9"/>
  <c r="J1701" i="9"/>
  <c r="I1701" i="9"/>
  <c r="G1701" i="9"/>
  <c r="J1700" i="9"/>
  <c r="I1700" i="9"/>
  <c r="G1700" i="9"/>
  <c r="J1699" i="9"/>
  <c r="I1699" i="9"/>
  <c r="G1699" i="9"/>
  <c r="J1698" i="9"/>
  <c r="I1698" i="9"/>
  <c r="G1698" i="9"/>
  <c r="J1697" i="9"/>
  <c r="I1697" i="9"/>
  <c r="G1697" i="9"/>
  <c r="J1696" i="9"/>
  <c r="I1696" i="9"/>
  <c r="G1696" i="9"/>
  <c r="J1695" i="9"/>
  <c r="I1695" i="9"/>
  <c r="G1695" i="9"/>
  <c r="J1694" i="9"/>
  <c r="I1694" i="9"/>
  <c r="G1694" i="9"/>
  <c r="J1693" i="9"/>
  <c r="I1693" i="9"/>
  <c r="G1693" i="9"/>
  <c r="J1692" i="9"/>
  <c r="I1692" i="9"/>
  <c r="G1692" i="9"/>
  <c r="J1691" i="9"/>
  <c r="I1691" i="9"/>
  <c r="G1691" i="9"/>
  <c r="J1690" i="9"/>
  <c r="I1690" i="9"/>
  <c r="G1690" i="9"/>
  <c r="J1689" i="9"/>
  <c r="I1689" i="9"/>
  <c r="G1689" i="9"/>
  <c r="J1688" i="9"/>
  <c r="I1688" i="9"/>
  <c r="G1688" i="9"/>
  <c r="J1687" i="9"/>
  <c r="I1687" i="9"/>
  <c r="G1687" i="9"/>
  <c r="J1686" i="9"/>
  <c r="I1686" i="9"/>
  <c r="G1686" i="9"/>
  <c r="J1685" i="9"/>
  <c r="I1685" i="9"/>
  <c r="G1685" i="9"/>
  <c r="J1684" i="9"/>
  <c r="I1684" i="9"/>
  <c r="G1684" i="9"/>
  <c r="J1683" i="9"/>
  <c r="I1683" i="9"/>
  <c r="G1683" i="9"/>
  <c r="J1682" i="9"/>
  <c r="I1682" i="9"/>
  <c r="G1682" i="9"/>
  <c r="J1681" i="9"/>
  <c r="I1681" i="9"/>
  <c r="G1681" i="9"/>
  <c r="J1680" i="9"/>
  <c r="I1680" i="9"/>
  <c r="G1680" i="9"/>
  <c r="J1679" i="9"/>
  <c r="I1679" i="9"/>
  <c r="G1679" i="9"/>
  <c r="J1678" i="9"/>
  <c r="I1678" i="9"/>
  <c r="G1678" i="9"/>
  <c r="J1677" i="9"/>
  <c r="I1677" i="9"/>
  <c r="G1677" i="9"/>
  <c r="J1676" i="9"/>
  <c r="I1676" i="9"/>
  <c r="G1676" i="9"/>
  <c r="J1675" i="9"/>
  <c r="I1675" i="9"/>
  <c r="G1675" i="9"/>
  <c r="J1674" i="9"/>
  <c r="I1674" i="9"/>
  <c r="G1674" i="9"/>
  <c r="J1673" i="9"/>
  <c r="I1673" i="9"/>
  <c r="G1673" i="9"/>
  <c r="J1672" i="9"/>
  <c r="I1672" i="9"/>
  <c r="G1672" i="9"/>
  <c r="J1671" i="9"/>
  <c r="I1671" i="9"/>
  <c r="G1671" i="9"/>
  <c r="J1670" i="9"/>
  <c r="I1670" i="9"/>
  <c r="G1670" i="9"/>
  <c r="J1669" i="9"/>
  <c r="I1669" i="9"/>
  <c r="G1669" i="9"/>
  <c r="J1668" i="9"/>
  <c r="I1668" i="9"/>
  <c r="G1668" i="9"/>
  <c r="J1667" i="9"/>
  <c r="I1667" i="9"/>
  <c r="G1667" i="9"/>
  <c r="J1666" i="9"/>
  <c r="I1666" i="9"/>
  <c r="G1666" i="9"/>
  <c r="J1665" i="9"/>
  <c r="I1665" i="9"/>
  <c r="G1665" i="9"/>
  <c r="J1664" i="9"/>
  <c r="I1664" i="9"/>
  <c r="G1664" i="9"/>
  <c r="J1663" i="9"/>
  <c r="I1663" i="9"/>
  <c r="G1663" i="9"/>
  <c r="J1662" i="9"/>
  <c r="I1662" i="9"/>
  <c r="G1662" i="9"/>
  <c r="J1661" i="9"/>
  <c r="I1661" i="9"/>
  <c r="G1661" i="9"/>
  <c r="J1660" i="9"/>
  <c r="I1660" i="9"/>
  <c r="G1660" i="9"/>
  <c r="J1659" i="9"/>
  <c r="I1659" i="9"/>
  <c r="G1659" i="9"/>
  <c r="J1658" i="9"/>
  <c r="I1658" i="9"/>
  <c r="G1658" i="9"/>
  <c r="J1657" i="9"/>
  <c r="I1657" i="9"/>
  <c r="G1657" i="9"/>
  <c r="J1656" i="9"/>
  <c r="I1656" i="9"/>
  <c r="G1656" i="9"/>
  <c r="J1655" i="9"/>
  <c r="I1655" i="9"/>
  <c r="G1655" i="9"/>
  <c r="J1654" i="9"/>
  <c r="I1654" i="9"/>
  <c r="G1654" i="9"/>
  <c r="J1653" i="9"/>
  <c r="I1653" i="9"/>
  <c r="G1653" i="9"/>
  <c r="J1652" i="9"/>
  <c r="I1652" i="9"/>
  <c r="G1652" i="9"/>
  <c r="J1651" i="9"/>
  <c r="I1651" i="9"/>
  <c r="G1651" i="9"/>
  <c r="J1650" i="9"/>
  <c r="I1650" i="9"/>
  <c r="G1650" i="9"/>
  <c r="J1649" i="9"/>
  <c r="I1649" i="9"/>
  <c r="G1649" i="9"/>
  <c r="J1648" i="9"/>
  <c r="I1648" i="9"/>
  <c r="G1648" i="9"/>
  <c r="J1647" i="9"/>
  <c r="I1647" i="9"/>
  <c r="G1647" i="9"/>
  <c r="J1646" i="9"/>
  <c r="I1646" i="9"/>
  <c r="G1646" i="9"/>
  <c r="J1645" i="9"/>
  <c r="I1645" i="9"/>
  <c r="G1645" i="9"/>
  <c r="J1644" i="9"/>
  <c r="I1644" i="9"/>
  <c r="G1644" i="9"/>
  <c r="J1643" i="9"/>
  <c r="I1643" i="9"/>
  <c r="G1643" i="9"/>
  <c r="J1642" i="9"/>
  <c r="I1642" i="9"/>
  <c r="G1642" i="9"/>
  <c r="J1641" i="9"/>
  <c r="I1641" i="9"/>
  <c r="G1641" i="9"/>
  <c r="J1640" i="9"/>
  <c r="I1640" i="9"/>
  <c r="G1640" i="9"/>
  <c r="J1639" i="9"/>
  <c r="I1639" i="9"/>
  <c r="G1639" i="9"/>
  <c r="J1638" i="9"/>
  <c r="I1638" i="9"/>
  <c r="G1638" i="9"/>
  <c r="J1637" i="9"/>
  <c r="I1637" i="9"/>
  <c r="G1637" i="9"/>
  <c r="J1636" i="9"/>
  <c r="I1636" i="9"/>
  <c r="G1636" i="9"/>
  <c r="J1635" i="9"/>
  <c r="I1635" i="9"/>
  <c r="G1635" i="9"/>
  <c r="J1634" i="9"/>
  <c r="I1634" i="9"/>
  <c r="G1634" i="9"/>
  <c r="J1633" i="9"/>
  <c r="I1633" i="9"/>
  <c r="G1633" i="9"/>
  <c r="J1632" i="9"/>
  <c r="I1632" i="9"/>
  <c r="G1632" i="9"/>
  <c r="J1631" i="9"/>
  <c r="I1631" i="9"/>
  <c r="G1631" i="9"/>
  <c r="J1630" i="9"/>
  <c r="I1630" i="9"/>
  <c r="G1630" i="9"/>
  <c r="J1629" i="9"/>
  <c r="I1629" i="9"/>
  <c r="G1629" i="9"/>
  <c r="J1628" i="9"/>
  <c r="I1628" i="9"/>
  <c r="G1628" i="9"/>
  <c r="J1627" i="9"/>
  <c r="I1627" i="9"/>
  <c r="G1627" i="9"/>
  <c r="J1626" i="9"/>
  <c r="I1626" i="9"/>
  <c r="G1626" i="9"/>
  <c r="J1625" i="9"/>
  <c r="I1625" i="9"/>
  <c r="G1625" i="9"/>
  <c r="J1624" i="9"/>
  <c r="I1624" i="9"/>
  <c r="G1624" i="9"/>
  <c r="J1623" i="9"/>
  <c r="I1623" i="9"/>
  <c r="G1623" i="9"/>
  <c r="J1622" i="9"/>
  <c r="I1622" i="9"/>
  <c r="G1622" i="9"/>
  <c r="J1621" i="9"/>
  <c r="I1621" i="9"/>
  <c r="G1621" i="9"/>
  <c r="J1620" i="9"/>
  <c r="I1620" i="9"/>
  <c r="G1620" i="9"/>
  <c r="J1619" i="9"/>
  <c r="I1619" i="9"/>
  <c r="G1619" i="9"/>
  <c r="J1618" i="9"/>
  <c r="I1618" i="9"/>
  <c r="G1618" i="9"/>
  <c r="J1617" i="9"/>
  <c r="I1617" i="9"/>
  <c r="G1617" i="9"/>
  <c r="J1616" i="9"/>
  <c r="I1616" i="9"/>
  <c r="G1616" i="9"/>
  <c r="J1615" i="9"/>
  <c r="I1615" i="9"/>
  <c r="G1615" i="9"/>
  <c r="J1614" i="9"/>
  <c r="I1614" i="9"/>
  <c r="G1614" i="9"/>
  <c r="J1613" i="9"/>
  <c r="I1613" i="9"/>
  <c r="G1613" i="9"/>
  <c r="J1612" i="9"/>
  <c r="I1612" i="9"/>
  <c r="G1612" i="9"/>
  <c r="J1611" i="9"/>
  <c r="I1611" i="9"/>
  <c r="G1611" i="9"/>
  <c r="J1610" i="9"/>
  <c r="I1610" i="9"/>
  <c r="G1610" i="9"/>
  <c r="J1609" i="9"/>
  <c r="I1609" i="9"/>
  <c r="G1609" i="9"/>
  <c r="J1608" i="9"/>
  <c r="I1608" i="9"/>
  <c r="G1608" i="9"/>
  <c r="J1607" i="9"/>
  <c r="I1607" i="9"/>
  <c r="G1607" i="9"/>
  <c r="J1606" i="9"/>
  <c r="I1606" i="9"/>
  <c r="G1606" i="9"/>
  <c r="J1605" i="9"/>
  <c r="I1605" i="9"/>
  <c r="G1605" i="9"/>
  <c r="J1604" i="9"/>
  <c r="I1604" i="9"/>
  <c r="G1604" i="9"/>
  <c r="J1603" i="9"/>
  <c r="I1603" i="9"/>
  <c r="G1603" i="9"/>
  <c r="J1602" i="9"/>
  <c r="I1602" i="9"/>
  <c r="G1602" i="9"/>
  <c r="J1601" i="9"/>
  <c r="I1601" i="9"/>
  <c r="G1601" i="9"/>
  <c r="J1600" i="9"/>
  <c r="I1600" i="9"/>
  <c r="G1600" i="9"/>
  <c r="J1599" i="9"/>
  <c r="I1599" i="9"/>
  <c r="G1599" i="9"/>
  <c r="J1598" i="9"/>
  <c r="I1598" i="9"/>
  <c r="G1598" i="9"/>
  <c r="J1597" i="9"/>
  <c r="I1597" i="9"/>
  <c r="G1597" i="9"/>
  <c r="J1596" i="9"/>
  <c r="I1596" i="9"/>
  <c r="G1596" i="9"/>
  <c r="J1595" i="9"/>
  <c r="I1595" i="9"/>
  <c r="G1595" i="9"/>
  <c r="J1594" i="9"/>
  <c r="I1594" i="9"/>
  <c r="G1594" i="9"/>
  <c r="J1593" i="9"/>
  <c r="I1593" i="9"/>
  <c r="G1593" i="9"/>
  <c r="J1592" i="9"/>
  <c r="I1592" i="9"/>
  <c r="G1592" i="9"/>
  <c r="J1591" i="9"/>
  <c r="I1591" i="9"/>
  <c r="G1591" i="9"/>
  <c r="J1590" i="9"/>
  <c r="I1590" i="9"/>
  <c r="G1590" i="9"/>
  <c r="J1589" i="9"/>
  <c r="I1589" i="9"/>
  <c r="G1589" i="9"/>
  <c r="J1588" i="9"/>
  <c r="I1588" i="9"/>
  <c r="G1588" i="9"/>
  <c r="J1587" i="9"/>
  <c r="I1587" i="9"/>
  <c r="G1587" i="9"/>
  <c r="J1586" i="9"/>
  <c r="I1586" i="9"/>
  <c r="G1586" i="9"/>
  <c r="J1585" i="9"/>
  <c r="I1585" i="9"/>
  <c r="G1585" i="9"/>
  <c r="J1584" i="9"/>
  <c r="I1584" i="9"/>
  <c r="G1584" i="9"/>
  <c r="J1583" i="9"/>
  <c r="I1583" i="9"/>
  <c r="G1583" i="9"/>
  <c r="J1582" i="9"/>
  <c r="I1582" i="9"/>
  <c r="G1582" i="9"/>
  <c r="J1581" i="9"/>
  <c r="I1581" i="9"/>
  <c r="G1581" i="9"/>
  <c r="J1580" i="9"/>
  <c r="I1580" i="9"/>
  <c r="G1580" i="9"/>
  <c r="J1579" i="9"/>
  <c r="I1579" i="9"/>
  <c r="G1579" i="9"/>
  <c r="J1578" i="9"/>
  <c r="I1578" i="9"/>
  <c r="G1578" i="9"/>
  <c r="J1577" i="9"/>
  <c r="I1577" i="9"/>
  <c r="G1577" i="9"/>
  <c r="J1576" i="9"/>
  <c r="I1576" i="9"/>
  <c r="G1576" i="9"/>
  <c r="J1575" i="9"/>
  <c r="I1575" i="9"/>
  <c r="G1575" i="9"/>
  <c r="J1574" i="9"/>
  <c r="I1574" i="9"/>
  <c r="G1574" i="9"/>
  <c r="J1573" i="9"/>
  <c r="J1572" i="9"/>
  <c r="I1572" i="9"/>
  <c r="G1572" i="9"/>
  <c r="J1571" i="9"/>
  <c r="I1571" i="9"/>
  <c r="G1571" i="9"/>
  <c r="J1570" i="9"/>
  <c r="I1570" i="9"/>
  <c r="G1570" i="9"/>
  <c r="J1569" i="9"/>
  <c r="I1569" i="9"/>
  <c r="G1569" i="9"/>
  <c r="J1568" i="9"/>
  <c r="I1568" i="9"/>
  <c r="G1568" i="9"/>
  <c r="J1567" i="9"/>
  <c r="I1567" i="9"/>
  <c r="G1567" i="9"/>
  <c r="J1566" i="9"/>
  <c r="I1566" i="9"/>
  <c r="G1566" i="9"/>
  <c r="J1565" i="9"/>
  <c r="I1565" i="9"/>
  <c r="G1565" i="9"/>
  <c r="J1564" i="9"/>
  <c r="I1564" i="9"/>
  <c r="G1564" i="9"/>
  <c r="J1563" i="9"/>
  <c r="I1563" i="9"/>
  <c r="G1563" i="9"/>
  <c r="J1562" i="9"/>
  <c r="I1562" i="9"/>
  <c r="G1562" i="9"/>
  <c r="J1561" i="9"/>
  <c r="I1561" i="9"/>
  <c r="G1561" i="9"/>
  <c r="J1560" i="9"/>
  <c r="I1560" i="9"/>
  <c r="G1560" i="9"/>
  <c r="J1559" i="9"/>
  <c r="I1559" i="9"/>
  <c r="G1559" i="9"/>
  <c r="J1558" i="9"/>
  <c r="I1558" i="9"/>
  <c r="G1558" i="9"/>
  <c r="J1557" i="9"/>
  <c r="I1557" i="9"/>
  <c r="G1557" i="9"/>
  <c r="J1556" i="9"/>
  <c r="I1556" i="9"/>
  <c r="G1556" i="9"/>
  <c r="J1555" i="9"/>
  <c r="I1555" i="9"/>
  <c r="G1555" i="9"/>
  <c r="J1554" i="9"/>
  <c r="I1554" i="9"/>
  <c r="G1554" i="9"/>
  <c r="J1553" i="9"/>
  <c r="I1553" i="9"/>
  <c r="G1553" i="9"/>
  <c r="J1552" i="9"/>
  <c r="I1552" i="9"/>
  <c r="G1552" i="9"/>
  <c r="J1551" i="9"/>
  <c r="I1551" i="9"/>
  <c r="G1551" i="9"/>
  <c r="J1550" i="9"/>
  <c r="I1550" i="9"/>
  <c r="G1550" i="9"/>
  <c r="J1549" i="9"/>
  <c r="I1549" i="9"/>
  <c r="G1549" i="9"/>
  <c r="J1548" i="9"/>
  <c r="I1548" i="9"/>
  <c r="G1548" i="9"/>
  <c r="J1547" i="9"/>
  <c r="I1547" i="9"/>
  <c r="G1547" i="9"/>
  <c r="J1546" i="9"/>
  <c r="I1546" i="9"/>
  <c r="G1546" i="9"/>
  <c r="J1545" i="9"/>
  <c r="I1545" i="9"/>
  <c r="G1545" i="9"/>
  <c r="J1544" i="9"/>
  <c r="I1544" i="9"/>
  <c r="G1544" i="9"/>
  <c r="J1543" i="9"/>
  <c r="I1543" i="9"/>
  <c r="G1543" i="9"/>
  <c r="J1542" i="9"/>
  <c r="I1542" i="9"/>
  <c r="G1542" i="9"/>
  <c r="J1541" i="9"/>
  <c r="I1541" i="9"/>
  <c r="G1541" i="9"/>
  <c r="J1540" i="9"/>
  <c r="I1540" i="9"/>
  <c r="G1540" i="9"/>
  <c r="J1539" i="9"/>
  <c r="I1539" i="9"/>
  <c r="G1539" i="9"/>
  <c r="J1538" i="9"/>
  <c r="I1538" i="9"/>
  <c r="G1538" i="9"/>
  <c r="J1537" i="9"/>
  <c r="I1537" i="9"/>
  <c r="G1537" i="9"/>
  <c r="J1536" i="9"/>
  <c r="I1536" i="9"/>
  <c r="G1536" i="9"/>
  <c r="J1535" i="9"/>
  <c r="I1535" i="9"/>
  <c r="G1535" i="9"/>
  <c r="J1534" i="9"/>
  <c r="I1534" i="9"/>
  <c r="G1534" i="9"/>
  <c r="J1533" i="9"/>
  <c r="I1533" i="9"/>
  <c r="G1533" i="9"/>
  <c r="J1532" i="9"/>
  <c r="I1532" i="9"/>
  <c r="G1532" i="9"/>
  <c r="J1531" i="9"/>
  <c r="I1531" i="9"/>
  <c r="G1531" i="9"/>
  <c r="J1530" i="9"/>
  <c r="I1530" i="9"/>
  <c r="G1530" i="9"/>
  <c r="J1529" i="9"/>
  <c r="I1529" i="9"/>
  <c r="G1529" i="9"/>
  <c r="J1528" i="9"/>
  <c r="I1528" i="9"/>
  <c r="G1528" i="9"/>
  <c r="J1527" i="9"/>
  <c r="I1527" i="9"/>
  <c r="G1527" i="9"/>
  <c r="J1526" i="9"/>
  <c r="I1526" i="9"/>
  <c r="G1526" i="9"/>
  <c r="J1525" i="9"/>
  <c r="I1525" i="9"/>
  <c r="G1525" i="9"/>
  <c r="J1524" i="9"/>
  <c r="I1524" i="9"/>
  <c r="G1524" i="9"/>
  <c r="J1523" i="9"/>
  <c r="I1523" i="9"/>
  <c r="G1523" i="9"/>
  <c r="J1522" i="9"/>
  <c r="I1522" i="9"/>
  <c r="G1522" i="9"/>
  <c r="J1521" i="9"/>
  <c r="I1521" i="9"/>
  <c r="G1521" i="9"/>
  <c r="J1520" i="9"/>
  <c r="I1520" i="9"/>
  <c r="G1520" i="9"/>
  <c r="J1519" i="9"/>
  <c r="I1519" i="9"/>
  <c r="G1519" i="9"/>
  <c r="J1518" i="9"/>
  <c r="I1518" i="9"/>
  <c r="G1518" i="9"/>
  <c r="J1517" i="9"/>
  <c r="I1517" i="9"/>
  <c r="G1517" i="9"/>
  <c r="J1516" i="9"/>
  <c r="I1516" i="9"/>
  <c r="G1516" i="9"/>
  <c r="J1515" i="9"/>
  <c r="I1515" i="9"/>
  <c r="G1515" i="9"/>
  <c r="J1514" i="9"/>
  <c r="I1514" i="9"/>
  <c r="G1514" i="9"/>
  <c r="J1513" i="9"/>
  <c r="I1513" i="9"/>
  <c r="G1513" i="9"/>
  <c r="J1512" i="9"/>
  <c r="I1512" i="9"/>
  <c r="G1512" i="9"/>
  <c r="J1511" i="9"/>
  <c r="I1511" i="9"/>
  <c r="G1511" i="9"/>
  <c r="J1510" i="9"/>
  <c r="I1510" i="9"/>
  <c r="G1510" i="9"/>
  <c r="J1509" i="9"/>
  <c r="I1509" i="9"/>
  <c r="G1509" i="9"/>
  <c r="J1508" i="9"/>
  <c r="I1508" i="9"/>
  <c r="G1508" i="9"/>
  <c r="J1507" i="9"/>
  <c r="I1507" i="9"/>
  <c r="G1507" i="9"/>
  <c r="J1506" i="9"/>
  <c r="I1506" i="9"/>
  <c r="G1506" i="9"/>
  <c r="J1505" i="9"/>
  <c r="I1505" i="9"/>
  <c r="G1505" i="9"/>
  <c r="J1504" i="9"/>
  <c r="I1504" i="9"/>
  <c r="G1504" i="9"/>
  <c r="J1503" i="9"/>
  <c r="I1503" i="9"/>
  <c r="G1503" i="9"/>
  <c r="J1502" i="9"/>
  <c r="I1502" i="9"/>
  <c r="G1502" i="9"/>
  <c r="J1501" i="9"/>
  <c r="I1501" i="9"/>
  <c r="G1501" i="9"/>
  <c r="J1500" i="9"/>
  <c r="I1500" i="9"/>
  <c r="G1500" i="9"/>
  <c r="J1499" i="9"/>
  <c r="I1499" i="9"/>
  <c r="G1499" i="9"/>
  <c r="J1498" i="9"/>
  <c r="I1498" i="9"/>
  <c r="G1498" i="9"/>
  <c r="J1497" i="9"/>
  <c r="I1497" i="9"/>
  <c r="G1497" i="9"/>
  <c r="J1496" i="9"/>
  <c r="I1496" i="9"/>
  <c r="G1496" i="9"/>
  <c r="J1495" i="9"/>
  <c r="I1495" i="9"/>
  <c r="G1495" i="9"/>
  <c r="J1494" i="9"/>
  <c r="I1494" i="9"/>
  <c r="G1494" i="9"/>
  <c r="J1493" i="9"/>
  <c r="I1493" i="9"/>
  <c r="G1493" i="9"/>
  <c r="J1492" i="9"/>
  <c r="I1492" i="9"/>
  <c r="G1492" i="9"/>
  <c r="J1491" i="9"/>
  <c r="I1491" i="9"/>
  <c r="G1491" i="9"/>
  <c r="J1490" i="9"/>
  <c r="I1490" i="9"/>
  <c r="G1490" i="9"/>
  <c r="J1489" i="9"/>
  <c r="I1489" i="9"/>
  <c r="G1489" i="9"/>
  <c r="J1488" i="9"/>
  <c r="I1488" i="9"/>
  <c r="G1488" i="9"/>
  <c r="J1487" i="9"/>
  <c r="I1487" i="9"/>
  <c r="G1487" i="9"/>
  <c r="J1486" i="9"/>
  <c r="I1486" i="9"/>
  <c r="G1486" i="9"/>
  <c r="J1485" i="9"/>
  <c r="I1485" i="9"/>
  <c r="G1485" i="9"/>
  <c r="J1484" i="9"/>
  <c r="N259" i="7"/>
  <c r="M259" i="7"/>
  <c r="L259" i="7"/>
  <c r="K259" i="7"/>
  <c r="J259" i="7"/>
  <c r="I259" i="7"/>
  <c r="N256" i="7"/>
  <c r="M256" i="7"/>
  <c r="L256" i="7"/>
  <c r="K256" i="7"/>
  <c r="J256" i="7"/>
  <c r="I256" i="7"/>
  <c r="N254" i="7"/>
  <c r="M254" i="7"/>
  <c r="L254" i="7"/>
  <c r="K254" i="7"/>
  <c r="J254" i="7"/>
  <c r="I254" i="7"/>
  <c r="AA44" i="1"/>
  <c r="AB44" i="1"/>
  <c r="AC44" i="1"/>
  <c r="AD44" i="1"/>
  <c r="AA45" i="1"/>
  <c r="AB45" i="1"/>
  <c r="AC45" i="1"/>
  <c r="AD45" i="1"/>
  <c r="AA46" i="1"/>
  <c r="AB46" i="1"/>
  <c r="AC46" i="1"/>
  <c r="AD46" i="1"/>
  <c r="Z46" i="1"/>
  <c r="Z45" i="1"/>
  <c r="Z44" i="1"/>
  <c r="X38" i="1"/>
  <c r="X37" i="1"/>
  <c r="X35" i="1"/>
  <c r="AE30" i="1"/>
  <c r="V30" i="1"/>
  <c r="V32" i="1"/>
  <c r="W31" i="1"/>
  <c r="AF30" i="1"/>
  <c r="W30" i="1"/>
  <c r="W32" i="1"/>
  <c r="AI253" i="10"/>
  <c r="AI254" i="10"/>
  <c r="AH261" i="10"/>
  <c r="K12" i="14"/>
  <c r="K14" i="14"/>
  <c r="G104" i="15"/>
  <c r="G155" i="15"/>
  <c r="F319" i="15"/>
  <c r="F316" i="15"/>
  <c r="F318" i="15"/>
  <c r="F322" i="15"/>
  <c r="F323" i="15"/>
  <c r="F320" i="15"/>
  <c r="F321" i="15"/>
  <c r="F317" i="15"/>
  <c r="G25" i="15"/>
  <c r="L260" i="7"/>
  <c r="I260" i="7"/>
  <c r="M260" i="7"/>
  <c r="J260" i="7"/>
  <c r="N260" i="7"/>
  <c r="K260" i="7"/>
  <c r="K256" i="2"/>
  <c r="L151" i="2"/>
  <c r="M151" i="2"/>
  <c r="I256" i="2"/>
  <c r="N52" i="2"/>
  <c r="N56" i="2"/>
  <c r="M56" i="4"/>
  <c r="L56" i="4"/>
  <c r="K54" i="4"/>
  <c r="J52" i="2"/>
  <c r="J56" i="2"/>
  <c r="I54" i="4"/>
  <c r="I56" i="4"/>
  <c r="Z52" i="5"/>
  <c r="AA52" i="5"/>
  <c r="AB52" i="5"/>
  <c r="AC52" i="5"/>
  <c r="AD52" i="5"/>
  <c r="AE52" i="5"/>
  <c r="AF52" i="5"/>
  <c r="Z53" i="5"/>
  <c r="Z54" i="5"/>
  <c r="AE55" i="5"/>
  <c r="AF55" i="5"/>
  <c r="Z55" i="5"/>
  <c r="AC55" i="5"/>
  <c r="AD55" i="5"/>
  <c r="I202" i="2"/>
  <c r="K205" i="2"/>
  <c r="I206" i="2"/>
  <c r="J141" i="2"/>
  <c r="K141" i="2"/>
  <c r="N141" i="2"/>
  <c r="J142" i="2"/>
  <c r="K142" i="2"/>
  <c r="M142" i="2"/>
  <c r="N142" i="2"/>
  <c r="J143" i="2"/>
  <c r="K143" i="2"/>
  <c r="L143" i="2"/>
  <c r="N143" i="2"/>
  <c r="L144" i="2"/>
  <c r="M144" i="2"/>
  <c r="J145" i="2"/>
  <c r="K145" i="2"/>
  <c r="L145" i="2"/>
  <c r="M145" i="2"/>
  <c r="N145" i="2"/>
  <c r="J146" i="2"/>
  <c r="K146" i="2"/>
  <c r="M146" i="2"/>
  <c r="N146" i="2"/>
  <c r="L65" i="2"/>
  <c r="M68" i="2"/>
  <c r="J121" i="1"/>
  <c r="K121" i="1"/>
  <c r="L121" i="1"/>
  <c r="M121" i="1"/>
  <c r="N121" i="1"/>
  <c r="I121" i="1"/>
  <c r="I146" i="2"/>
  <c r="I145" i="2"/>
  <c r="I144" i="2"/>
  <c r="I143" i="2"/>
  <c r="I142" i="2"/>
  <c r="I141" i="2"/>
  <c r="AD121" i="1"/>
  <c r="AC121" i="1"/>
  <c r="AB121" i="1"/>
  <c r="AA121" i="1"/>
  <c r="Z121" i="1"/>
  <c r="AF120" i="1"/>
  <c r="AE120" i="1"/>
  <c r="AD120" i="1"/>
  <c r="AC120" i="1"/>
  <c r="AB120" i="1"/>
  <c r="AA120" i="1"/>
  <c r="Z120" i="1"/>
  <c r="AF119" i="1"/>
  <c r="AE119" i="1"/>
  <c r="AD119" i="1"/>
  <c r="AC119" i="1"/>
  <c r="AB119" i="1"/>
  <c r="AA119" i="1"/>
  <c r="Z119" i="1"/>
  <c r="J29" i="1"/>
  <c r="K29" i="1"/>
  <c r="L29" i="1"/>
  <c r="M29" i="1"/>
  <c r="N29" i="1"/>
  <c r="I29" i="1"/>
  <c r="J212" i="2"/>
  <c r="L212" i="2"/>
  <c r="M212" i="2"/>
  <c r="J217" i="2"/>
  <c r="K217" i="2"/>
  <c r="L217" i="2"/>
  <c r="M217" i="2"/>
  <c r="N217" i="2"/>
  <c r="J201" i="2"/>
  <c r="K201" i="2"/>
  <c r="L201" i="2"/>
  <c r="N201" i="2"/>
  <c r="J202" i="2"/>
  <c r="K202" i="2"/>
  <c r="M202" i="2"/>
  <c r="N202" i="2"/>
  <c r="K27" i="1"/>
  <c r="L203" i="2"/>
  <c r="M203" i="2"/>
  <c r="K204" i="2"/>
  <c r="L204" i="2"/>
  <c r="M204" i="2"/>
  <c r="L205" i="2"/>
  <c r="M205" i="2"/>
  <c r="N205" i="2"/>
  <c r="J206" i="2"/>
  <c r="K206" i="2"/>
  <c r="M206" i="2"/>
  <c r="N206" i="2"/>
  <c r="I217" i="2"/>
  <c r="I212" i="2"/>
  <c r="I205" i="2"/>
  <c r="I204" i="2"/>
  <c r="I203" i="2"/>
  <c r="I201" i="2"/>
  <c r="AF117" i="1"/>
  <c r="AE117" i="1"/>
  <c r="AF114" i="1"/>
  <c r="AE114" i="1"/>
  <c r="AF111" i="1"/>
  <c r="AE111" i="1"/>
  <c r="AF108" i="1"/>
  <c r="AE108" i="1"/>
  <c r="AF105" i="1"/>
  <c r="AF102" i="1"/>
  <c r="AF121" i="1"/>
  <c r="AE105" i="1"/>
  <c r="AE102" i="1"/>
  <c r="W26" i="1"/>
  <c r="V26" i="1"/>
  <c r="W23" i="1"/>
  <c r="V23" i="1"/>
  <c r="W17" i="1"/>
  <c r="V17" i="1"/>
  <c r="W14" i="1"/>
  <c r="V14" i="1"/>
  <c r="W11" i="1"/>
  <c r="V11" i="1"/>
  <c r="E25" i="1"/>
  <c r="E24" i="1"/>
  <c r="E23" i="1"/>
  <c r="E22" i="1"/>
  <c r="E21" i="1"/>
  <c r="E20" i="1"/>
  <c r="K283" i="2"/>
  <c r="J283" i="2"/>
  <c r="I283" i="2"/>
  <c r="N256" i="2"/>
  <c r="J256" i="2"/>
  <c r="N197" i="2"/>
  <c r="M197" i="2"/>
  <c r="L197" i="2"/>
  <c r="N182" i="2"/>
  <c r="M182" i="2"/>
  <c r="L182" i="2"/>
  <c r="K182" i="2"/>
  <c r="J182" i="2"/>
  <c r="I182" i="2"/>
  <c r="D182" i="2"/>
  <c r="J181" i="2"/>
  <c r="I181" i="2"/>
  <c r="D181" i="2"/>
  <c r="J180" i="2"/>
  <c r="I180" i="2"/>
  <c r="D180" i="2"/>
  <c r="J179" i="2"/>
  <c r="I179" i="2"/>
  <c r="D179" i="2"/>
  <c r="J178" i="2"/>
  <c r="I178" i="2"/>
  <c r="D178" i="2"/>
  <c r="J177" i="2"/>
  <c r="I177" i="2"/>
  <c r="D177" i="2"/>
  <c r="J176" i="2"/>
  <c r="I176" i="2"/>
  <c r="D176" i="2"/>
  <c r="J175" i="2"/>
  <c r="I175" i="2"/>
  <c r="D175" i="2"/>
  <c r="N156" i="2"/>
  <c r="M156" i="2"/>
  <c r="L156" i="2"/>
  <c r="K156" i="2"/>
  <c r="J156" i="2"/>
  <c r="I156" i="2"/>
  <c r="P135" i="2"/>
  <c r="P134" i="2"/>
  <c r="P133" i="2"/>
  <c r="P132" i="2"/>
  <c r="P131" i="2"/>
  <c r="P130" i="2"/>
  <c r="P128" i="2"/>
  <c r="G83" i="2"/>
  <c r="G102" i="2"/>
  <c r="G113" i="2"/>
  <c r="G143" i="2"/>
  <c r="I152" i="2"/>
  <c r="N151" i="2"/>
  <c r="J151" i="2"/>
  <c r="D69" i="2"/>
  <c r="D86" i="2"/>
  <c r="D105" i="2"/>
  <c r="D116" i="2"/>
  <c r="D135" i="2"/>
  <c r="D146" i="2"/>
  <c r="D193" i="2"/>
  <c r="D206" i="2"/>
  <c r="D217" i="2"/>
  <c r="D68" i="2"/>
  <c r="D85" i="2"/>
  <c r="D104" i="2"/>
  <c r="D115" i="2"/>
  <c r="D134" i="2"/>
  <c r="D145" i="2"/>
  <c r="D192" i="2"/>
  <c r="D205" i="2"/>
  <c r="D216" i="2"/>
  <c r="D67" i="2"/>
  <c r="D84" i="2"/>
  <c r="D103" i="2"/>
  <c r="D114" i="2"/>
  <c r="D133" i="2"/>
  <c r="D144" i="2"/>
  <c r="D191" i="2"/>
  <c r="D204" i="2"/>
  <c r="D215" i="2"/>
  <c r="D66" i="2"/>
  <c r="D83" i="2"/>
  <c r="D102" i="2"/>
  <c r="D113" i="2"/>
  <c r="D132" i="2"/>
  <c r="D143" i="2"/>
  <c r="D190" i="2"/>
  <c r="D203" i="2"/>
  <c r="D214" i="2"/>
  <c r="D65" i="2"/>
  <c r="D82" i="2"/>
  <c r="D101" i="2"/>
  <c r="D112" i="2"/>
  <c r="D131" i="2"/>
  <c r="D142" i="2"/>
  <c r="D189" i="2"/>
  <c r="D202" i="2"/>
  <c r="D213" i="2"/>
  <c r="D64" i="2"/>
  <c r="D81" i="2"/>
  <c r="D100" i="2"/>
  <c r="D111" i="2"/>
  <c r="D130" i="2"/>
  <c r="D141" i="2"/>
  <c r="D188" i="2"/>
  <c r="D201" i="2"/>
  <c r="D212" i="2"/>
  <c r="E25" i="2"/>
  <c r="E35" i="2"/>
  <c r="E24" i="2"/>
  <c r="E34" i="2"/>
  <c r="E23" i="2"/>
  <c r="E33" i="2"/>
  <c r="E22" i="2"/>
  <c r="E32" i="2"/>
  <c r="E21" i="2"/>
  <c r="E31" i="2"/>
  <c r="E20" i="2"/>
  <c r="E30" i="2"/>
  <c r="N274" i="2"/>
  <c r="M274" i="2"/>
  <c r="L274" i="2"/>
  <c r="K274" i="2"/>
  <c r="J274" i="2"/>
  <c r="I274" i="2"/>
  <c r="B2" i="2"/>
  <c r="I52" i="2"/>
  <c r="I56" i="2"/>
  <c r="L283" i="2"/>
  <c r="H104" i="15"/>
  <c r="H155" i="15"/>
  <c r="AI261" i="10"/>
  <c r="L12" i="14"/>
  <c r="L14" i="14"/>
  <c r="I25" i="15"/>
  <c r="AK249" i="10"/>
  <c r="AJ253" i="10"/>
  <c r="AJ254" i="10"/>
  <c r="G211" i="15"/>
  <c r="G38" i="15"/>
  <c r="H25" i="15"/>
  <c r="I151" i="2"/>
  <c r="L59" i="2"/>
  <c r="L282" i="2"/>
  <c r="L193" i="2"/>
  <c r="I59" i="2"/>
  <c r="K151" i="2"/>
  <c r="K59" i="2"/>
  <c r="J59" i="2"/>
  <c r="J282" i="2"/>
  <c r="N54" i="4"/>
  <c r="N56" i="4"/>
  <c r="J54" i="4"/>
  <c r="J56" i="4"/>
  <c r="K52" i="2"/>
  <c r="K56" i="2"/>
  <c r="M52" i="2"/>
  <c r="M246" i="7"/>
  <c r="L52" i="2"/>
  <c r="L247" i="7"/>
  <c r="L247" i="2"/>
  <c r="L265" i="2"/>
  <c r="I247" i="7"/>
  <c r="I247" i="2"/>
  <c r="I265" i="2"/>
  <c r="I248" i="7"/>
  <c r="I248" i="2"/>
  <c r="I266" i="2"/>
  <c r="I246" i="7"/>
  <c r="N248" i="7"/>
  <c r="N248" i="2"/>
  <c r="N266" i="2"/>
  <c r="N249" i="7"/>
  <c r="N249" i="2"/>
  <c r="N267" i="2"/>
  <c r="N246" i="7"/>
  <c r="N250" i="7"/>
  <c r="N250" i="2"/>
  <c r="N268" i="2"/>
  <c r="N247" i="7"/>
  <c r="N247" i="2"/>
  <c r="N265" i="2"/>
  <c r="N251" i="7"/>
  <c r="N251" i="2"/>
  <c r="N269" i="2"/>
  <c r="J248" i="7"/>
  <c r="J248" i="2"/>
  <c r="J266" i="2"/>
  <c r="J249" i="7"/>
  <c r="J249" i="2"/>
  <c r="J267" i="2"/>
  <c r="J246" i="7"/>
  <c r="J250" i="7"/>
  <c r="J250" i="2"/>
  <c r="J268" i="2"/>
  <c r="J247" i="7"/>
  <c r="J247" i="2"/>
  <c r="J265" i="2"/>
  <c r="J251" i="7"/>
  <c r="J251" i="2"/>
  <c r="J269" i="2"/>
  <c r="L248" i="7"/>
  <c r="L248" i="2"/>
  <c r="L266" i="2"/>
  <c r="AF44" i="1"/>
  <c r="W28" i="1"/>
  <c r="AE44" i="1"/>
  <c r="V28" i="1"/>
  <c r="AF45" i="1"/>
  <c r="W29" i="1"/>
  <c r="AE45" i="1"/>
  <c r="V29" i="1"/>
  <c r="N73" i="2"/>
  <c r="N120" i="2"/>
  <c r="N135" i="2"/>
  <c r="K73" i="2"/>
  <c r="K259" i="2"/>
  <c r="N27" i="1"/>
  <c r="J152" i="2"/>
  <c r="L256" i="2"/>
  <c r="J27" i="1"/>
  <c r="N107" i="1"/>
  <c r="N119" i="1"/>
  <c r="M107" i="1"/>
  <c r="M119" i="1"/>
  <c r="AE121" i="1"/>
  <c r="J107" i="1"/>
  <c r="J119" i="1"/>
  <c r="K118" i="1"/>
  <c r="K120" i="1"/>
  <c r="M256" i="2"/>
  <c r="AB55" i="5"/>
  <c r="AA55" i="5"/>
  <c r="K56" i="4"/>
  <c r="M54" i="4"/>
  <c r="L54" i="4"/>
  <c r="J190" i="2"/>
  <c r="I65" i="2"/>
  <c r="I69" i="2"/>
  <c r="K69" i="2"/>
  <c r="L68" i="2"/>
  <c r="M67" i="2"/>
  <c r="K65" i="2"/>
  <c r="N68" i="2"/>
  <c r="N69" i="2"/>
  <c r="J69" i="2"/>
  <c r="K68" i="2"/>
  <c r="M66" i="2"/>
  <c r="N65" i="2"/>
  <c r="J65" i="2"/>
  <c r="K64" i="2"/>
  <c r="K203" i="2"/>
  <c r="M69" i="2"/>
  <c r="J64" i="2"/>
  <c r="K144" i="2"/>
  <c r="K148" i="2"/>
  <c r="N118" i="1"/>
  <c r="N120" i="1"/>
  <c r="J118" i="1"/>
  <c r="J120" i="1"/>
  <c r="M118" i="1"/>
  <c r="M120" i="1"/>
  <c r="N144" i="2"/>
  <c r="N148" i="2"/>
  <c r="J144" i="2"/>
  <c r="M141" i="2"/>
  <c r="J68" i="2"/>
  <c r="M65" i="2"/>
  <c r="L28" i="1"/>
  <c r="N28" i="1"/>
  <c r="J28" i="1"/>
  <c r="K28" i="1"/>
  <c r="M28" i="1"/>
  <c r="L118" i="1"/>
  <c r="L120" i="1"/>
  <c r="N66" i="2"/>
  <c r="J66" i="2"/>
  <c r="L141" i="2"/>
  <c r="L27" i="1"/>
  <c r="K107" i="1"/>
  <c r="K119" i="1"/>
  <c r="I67" i="2"/>
  <c r="L66" i="2"/>
  <c r="N64" i="2"/>
  <c r="M27" i="1"/>
  <c r="L107" i="1"/>
  <c r="L119" i="1"/>
  <c r="N204" i="2"/>
  <c r="J204" i="2"/>
  <c r="N188" i="2"/>
  <c r="N212" i="2"/>
  <c r="J214" i="2"/>
  <c r="L188" i="2"/>
  <c r="I214" i="2"/>
  <c r="J189" i="2"/>
  <c r="N193" i="2"/>
  <c r="J193" i="2"/>
  <c r="M143" i="2"/>
  <c r="M148" i="2"/>
  <c r="J192" i="2"/>
  <c r="J188" i="2"/>
  <c r="M193" i="2"/>
  <c r="L202" i="2"/>
  <c r="J203" i="2"/>
  <c r="N203" i="2"/>
  <c r="L206" i="2"/>
  <c r="L67" i="2"/>
  <c r="K212" i="2"/>
  <c r="I64" i="2"/>
  <c r="I66" i="2"/>
  <c r="L69" i="2"/>
  <c r="J213" i="2"/>
  <c r="J205" i="2"/>
  <c r="L146" i="2"/>
  <c r="J148" i="2"/>
  <c r="L142" i="2"/>
  <c r="I148" i="2"/>
  <c r="K66" i="2"/>
  <c r="I68" i="2"/>
  <c r="K193" i="2"/>
  <c r="I216" i="2"/>
  <c r="M188" i="2"/>
  <c r="M201" i="2"/>
  <c r="M208" i="2"/>
  <c r="K188" i="2"/>
  <c r="I118" i="1"/>
  <c r="I120" i="1"/>
  <c r="I107" i="1"/>
  <c r="I119" i="1"/>
  <c r="I26" i="1"/>
  <c r="I28" i="1"/>
  <c r="I16" i="1"/>
  <c r="I27" i="1"/>
  <c r="I215" i="2"/>
  <c r="K152" i="2"/>
  <c r="K208" i="2"/>
  <c r="I213" i="2"/>
  <c r="J216" i="2"/>
  <c r="J215" i="2"/>
  <c r="N134" i="2"/>
  <c r="N131" i="2"/>
  <c r="L152" i="2"/>
  <c r="S65" i="2"/>
  <c r="I282" i="2"/>
  <c r="P65" i="2"/>
  <c r="T65" i="2"/>
  <c r="Q65" i="2"/>
  <c r="U65" i="2"/>
  <c r="I184" i="2"/>
  <c r="K282" i="2"/>
  <c r="R65" i="2"/>
  <c r="I208" i="2"/>
  <c r="J184" i="2"/>
  <c r="K249" i="7"/>
  <c r="K249" i="2"/>
  <c r="K267" i="2"/>
  <c r="I249" i="7"/>
  <c r="I249" i="2"/>
  <c r="I267" i="2"/>
  <c r="I251" i="7"/>
  <c r="I251" i="2"/>
  <c r="I269" i="2"/>
  <c r="I250" i="7"/>
  <c r="I250" i="2"/>
  <c r="I268" i="2"/>
  <c r="M283" i="2"/>
  <c r="AJ261" i="10"/>
  <c r="M12" i="14"/>
  <c r="M14" i="14"/>
  <c r="AK253" i="10"/>
  <c r="AK254" i="10"/>
  <c r="AK261" i="10"/>
  <c r="AL249" i="10"/>
  <c r="G318" i="15"/>
  <c r="G316" i="15"/>
  <c r="G317" i="15"/>
  <c r="G319" i="15"/>
  <c r="G320" i="15"/>
  <c r="G322" i="15"/>
  <c r="G323" i="15"/>
  <c r="G321" i="15"/>
  <c r="I104" i="15"/>
  <c r="I155" i="15"/>
  <c r="H211" i="15"/>
  <c r="H38" i="15"/>
  <c r="M248" i="7"/>
  <c r="M248" i="2"/>
  <c r="M266" i="2"/>
  <c r="M251" i="7"/>
  <c r="M251" i="2"/>
  <c r="M269" i="2"/>
  <c r="M249" i="7"/>
  <c r="M249" i="2"/>
  <c r="M267" i="2"/>
  <c r="I192" i="2"/>
  <c r="O34" i="2"/>
  <c r="I188" i="2"/>
  <c r="O30" i="2"/>
  <c r="L208" i="2"/>
  <c r="L250" i="7"/>
  <c r="L250" i="2"/>
  <c r="L268" i="2"/>
  <c r="I191" i="2"/>
  <c r="I193" i="2"/>
  <c r="O35" i="2"/>
  <c r="I189" i="2"/>
  <c r="O31" i="2"/>
  <c r="I190" i="2"/>
  <c r="K81" i="2"/>
  <c r="L73" i="2"/>
  <c r="J73" i="2"/>
  <c r="J82" i="2"/>
  <c r="I73" i="2"/>
  <c r="L84" i="2"/>
  <c r="N150" i="2"/>
  <c r="N85" i="2"/>
  <c r="K173" i="2"/>
  <c r="M73" i="2"/>
  <c r="M84" i="2"/>
  <c r="L246" i="7"/>
  <c r="L246" i="2"/>
  <c r="L249" i="7"/>
  <c r="L249" i="2"/>
  <c r="L267" i="2"/>
  <c r="L251" i="7"/>
  <c r="L251" i="2"/>
  <c r="L269" i="2"/>
  <c r="L56" i="2"/>
  <c r="M247" i="7"/>
  <c r="M247" i="2"/>
  <c r="M265" i="2"/>
  <c r="M56" i="2"/>
  <c r="M250" i="7"/>
  <c r="M250" i="2"/>
  <c r="M268" i="2"/>
  <c r="K248" i="7"/>
  <c r="K248" i="2"/>
  <c r="K266" i="2"/>
  <c r="K251" i="7"/>
  <c r="K251" i="2"/>
  <c r="K269" i="2"/>
  <c r="K250" i="7"/>
  <c r="K250" i="2"/>
  <c r="K268" i="2"/>
  <c r="K247" i="7"/>
  <c r="K247" i="2"/>
  <c r="K265" i="2"/>
  <c r="K246" i="7"/>
  <c r="K246" i="2"/>
  <c r="M246" i="2"/>
  <c r="N246" i="2"/>
  <c r="N252" i="7"/>
  <c r="N253" i="7"/>
  <c r="J246" i="2"/>
  <c r="J252" i="7"/>
  <c r="J253" i="7"/>
  <c r="I246" i="2"/>
  <c r="AF46" i="1"/>
  <c r="AE46" i="1"/>
  <c r="K85" i="2"/>
  <c r="K86" i="2"/>
  <c r="K120" i="2"/>
  <c r="N133" i="2"/>
  <c r="N81" i="2"/>
  <c r="N83" i="2"/>
  <c r="N130" i="2"/>
  <c r="N259" i="2"/>
  <c r="N82" i="2"/>
  <c r="N86" i="2"/>
  <c r="K82" i="2"/>
  <c r="O32" i="2"/>
  <c r="J67" i="2"/>
  <c r="N208" i="2"/>
  <c r="K67" i="2"/>
  <c r="K84" i="2"/>
  <c r="J46" i="2"/>
  <c r="J48" i="2"/>
  <c r="N132" i="2"/>
  <c r="L64" i="2"/>
  <c r="L81" i="2"/>
  <c r="N67" i="2"/>
  <c r="N84" i="2"/>
  <c r="L148" i="2"/>
  <c r="N37" i="2"/>
  <c r="M64" i="2"/>
  <c r="J208" i="2"/>
  <c r="L37" i="2"/>
  <c r="J219" i="2"/>
  <c r="K124" i="2"/>
  <c r="I219" i="2"/>
  <c r="I71" i="2"/>
  <c r="K83" i="2"/>
  <c r="I195" i="2"/>
  <c r="I276" i="2"/>
  <c r="I277" i="2"/>
  <c r="I278" i="2"/>
  <c r="I280" i="2"/>
  <c r="K135" i="2"/>
  <c r="K134" i="2"/>
  <c r="K133" i="2"/>
  <c r="K132" i="2"/>
  <c r="K131" i="2"/>
  <c r="K130" i="2"/>
  <c r="K150" i="2"/>
  <c r="I252" i="7"/>
  <c r="I253" i="7"/>
  <c r="N283" i="2"/>
  <c r="I211" i="15"/>
  <c r="I38" i="15"/>
  <c r="H319" i="15"/>
  <c r="H318" i="15"/>
  <c r="H317" i="15"/>
  <c r="H323" i="15"/>
  <c r="H322" i="15"/>
  <c r="H316" i="15"/>
  <c r="H321" i="15"/>
  <c r="H320" i="15"/>
  <c r="AL253" i="10"/>
  <c r="AL254" i="10"/>
  <c r="AL261" i="10"/>
  <c r="AM249" i="10"/>
  <c r="AM253" i="10"/>
  <c r="AM254" i="10"/>
  <c r="AM261" i="10"/>
  <c r="K39" i="2"/>
  <c r="K46" i="2"/>
  <c r="K48" i="2"/>
  <c r="J37" i="2"/>
  <c r="I38" i="2"/>
  <c r="O36" i="2"/>
  <c r="K37" i="2"/>
  <c r="N59" i="2"/>
  <c r="N282" i="2"/>
  <c r="I37" i="2"/>
  <c r="M37" i="2"/>
  <c r="U229" i="7"/>
  <c r="D426" i="15"/>
  <c r="D370" i="15"/>
  <c r="U233" i="7"/>
  <c r="D425" i="15"/>
  <c r="D369" i="15"/>
  <c r="U232" i="7"/>
  <c r="D429" i="15"/>
  <c r="D373" i="15"/>
  <c r="U230" i="7"/>
  <c r="U231" i="7"/>
  <c r="D424" i="15"/>
  <c r="D368" i="15"/>
  <c r="U228" i="7"/>
  <c r="D423" i="15"/>
  <c r="D367" i="15"/>
  <c r="X230" i="7"/>
  <c r="X229" i="7"/>
  <c r="G426" i="15"/>
  <c r="G370" i="15"/>
  <c r="X228" i="7"/>
  <c r="G423" i="15"/>
  <c r="G367" i="15"/>
  <c r="X232" i="7"/>
  <c r="G429" i="15"/>
  <c r="G373" i="15"/>
  <c r="X233" i="7"/>
  <c r="G425" i="15"/>
  <c r="G369" i="15"/>
  <c r="X231" i="7"/>
  <c r="G424" i="15"/>
  <c r="G368" i="15"/>
  <c r="M86" i="2"/>
  <c r="O33" i="2"/>
  <c r="I46" i="2"/>
  <c r="I48" i="2"/>
  <c r="M83" i="2"/>
  <c r="L46" i="2"/>
  <c r="L236" i="2"/>
  <c r="L239" i="2"/>
  <c r="N46" i="2"/>
  <c r="N48" i="2"/>
  <c r="L48" i="2"/>
  <c r="L252" i="7"/>
  <c r="L253" i="7"/>
  <c r="N177" i="2"/>
  <c r="N190" i="2"/>
  <c r="L175" i="2"/>
  <c r="L177" i="2"/>
  <c r="L190" i="2"/>
  <c r="N176" i="2"/>
  <c r="K181" i="2"/>
  <c r="K179" i="2"/>
  <c r="K216" i="2"/>
  <c r="M178" i="2"/>
  <c r="M177" i="2"/>
  <c r="M190" i="2"/>
  <c r="M176" i="2"/>
  <c r="L179" i="2"/>
  <c r="M180" i="2"/>
  <c r="L180" i="2"/>
  <c r="L178" i="2"/>
  <c r="K177" i="2"/>
  <c r="K190" i="2"/>
  <c r="N179" i="2"/>
  <c r="K178" i="2"/>
  <c r="M181" i="2"/>
  <c r="M179" i="2"/>
  <c r="M216" i="2"/>
  <c r="N181" i="2"/>
  <c r="N216" i="2"/>
  <c r="L176" i="2"/>
  <c r="L215" i="2"/>
  <c r="N175" i="2"/>
  <c r="K180" i="2"/>
  <c r="N178" i="2"/>
  <c r="N180" i="2"/>
  <c r="N213" i="2"/>
  <c r="L181" i="2"/>
  <c r="M175" i="2"/>
  <c r="N192" i="2"/>
  <c r="K176" i="2"/>
  <c r="K175" i="2"/>
  <c r="I86" i="2"/>
  <c r="I259" i="2"/>
  <c r="I120" i="2"/>
  <c r="J120" i="2"/>
  <c r="J259" i="2"/>
  <c r="J81" i="2"/>
  <c r="J83" i="2"/>
  <c r="J85" i="2"/>
  <c r="I84" i="2"/>
  <c r="I83" i="2"/>
  <c r="L120" i="2"/>
  <c r="L82" i="2"/>
  <c r="L83" i="2"/>
  <c r="L259" i="2"/>
  <c r="L86" i="2"/>
  <c r="I77" i="2"/>
  <c r="J84" i="2"/>
  <c r="J86" i="2"/>
  <c r="J88" i="2"/>
  <c r="J94" i="2"/>
  <c r="M259" i="2"/>
  <c r="M120" i="2"/>
  <c r="M85" i="2"/>
  <c r="M82" i="2"/>
  <c r="I81" i="2"/>
  <c r="I85" i="2"/>
  <c r="L85" i="2"/>
  <c r="I82" i="2"/>
  <c r="M252" i="7"/>
  <c r="M253" i="7"/>
  <c r="K252" i="7"/>
  <c r="K253" i="7"/>
  <c r="K264" i="2"/>
  <c r="K270" i="2"/>
  <c r="K252" i="2"/>
  <c r="J252" i="2"/>
  <c r="J264" i="2"/>
  <c r="J270" i="2"/>
  <c r="L264" i="2"/>
  <c r="L270" i="2"/>
  <c r="L252" i="2"/>
  <c r="I252" i="2"/>
  <c r="I264" i="2"/>
  <c r="I270" i="2"/>
  <c r="N252" i="2"/>
  <c r="N264" i="2"/>
  <c r="N270" i="2"/>
  <c r="M252" i="2"/>
  <c r="M264" i="2"/>
  <c r="M270" i="2"/>
  <c r="L71" i="2"/>
  <c r="L254" i="2"/>
  <c r="L260" i="2"/>
  <c r="K71" i="2"/>
  <c r="L54" i="2"/>
  <c r="I254" i="2"/>
  <c r="I260" i="2"/>
  <c r="I54" i="2"/>
  <c r="N88" i="2"/>
  <c r="N94" i="2"/>
  <c r="N137" i="2"/>
  <c r="K88" i="2"/>
  <c r="K94" i="2"/>
  <c r="K54" i="2"/>
  <c r="J71" i="2"/>
  <c r="J254" i="2"/>
  <c r="J38" i="2"/>
  <c r="J236" i="2"/>
  <c r="J239" i="2"/>
  <c r="N191" i="2"/>
  <c r="J191" i="2"/>
  <c r="J195" i="2"/>
  <c r="J276" i="2"/>
  <c r="J277" i="2"/>
  <c r="J278" i="2"/>
  <c r="M71" i="2"/>
  <c r="M254" i="2"/>
  <c r="M81" i="2"/>
  <c r="N71" i="2"/>
  <c r="N254" i="2"/>
  <c r="N260" i="2"/>
  <c r="N39" i="2"/>
  <c r="J54" i="2"/>
  <c r="J39" i="2"/>
  <c r="N54" i="2"/>
  <c r="N236" i="2"/>
  <c r="N239" i="2"/>
  <c r="L39" i="2"/>
  <c r="I39" i="2"/>
  <c r="I236" i="2"/>
  <c r="I239" i="2"/>
  <c r="M39" i="2"/>
  <c r="L38" i="2"/>
  <c r="N38" i="2"/>
  <c r="K38" i="2"/>
  <c r="K236" i="2"/>
  <c r="K239" i="2"/>
  <c r="M54" i="2"/>
  <c r="M38" i="2"/>
  <c r="K137" i="2"/>
  <c r="K154" i="2"/>
  <c r="M77" i="2"/>
  <c r="N152" i="2"/>
  <c r="N124" i="2"/>
  <c r="J280" i="2"/>
  <c r="I322" i="15"/>
  <c r="I316" i="15"/>
  <c r="I317" i="15"/>
  <c r="I323" i="15"/>
  <c r="I318" i="15"/>
  <c r="I320" i="15"/>
  <c r="I319" i="15"/>
  <c r="I321" i="15"/>
  <c r="I234" i="7"/>
  <c r="U327" i="7"/>
  <c r="U329" i="7"/>
  <c r="I234" i="2"/>
  <c r="I240" i="2"/>
  <c r="L234" i="7"/>
  <c r="X327" i="7"/>
  <c r="X329" i="7"/>
  <c r="L234" i="2"/>
  <c r="L240" i="2"/>
  <c r="Z232" i="7"/>
  <c r="I429" i="15"/>
  <c r="I373" i="15"/>
  <c r="Z231" i="7"/>
  <c r="I424" i="15"/>
  <c r="I368" i="15"/>
  <c r="Z229" i="7"/>
  <c r="I426" i="15"/>
  <c r="I370" i="15"/>
  <c r="Z228" i="7"/>
  <c r="I423" i="15"/>
  <c r="I367" i="15"/>
  <c r="Z230" i="7"/>
  <c r="Z233" i="7"/>
  <c r="I425" i="15"/>
  <c r="I369" i="15"/>
  <c r="L77" i="2"/>
  <c r="L88" i="2"/>
  <c r="L94" i="2"/>
  <c r="M215" i="2"/>
  <c r="U234" i="7"/>
  <c r="U235" i="7"/>
  <c r="W233" i="7"/>
  <c r="F425" i="15"/>
  <c r="F369" i="15"/>
  <c r="W231" i="7"/>
  <c r="F424" i="15"/>
  <c r="F368" i="15"/>
  <c r="W230" i="7"/>
  <c r="W228" i="7"/>
  <c r="F423" i="15"/>
  <c r="F367" i="15"/>
  <c r="W229" i="7"/>
  <c r="F426" i="15"/>
  <c r="F370" i="15"/>
  <c r="W232" i="7"/>
  <c r="F429" i="15"/>
  <c r="F373" i="15"/>
  <c r="M59" i="2"/>
  <c r="M282" i="2"/>
  <c r="N77" i="2"/>
  <c r="X234" i="7"/>
  <c r="X235" i="7"/>
  <c r="V230" i="7"/>
  <c r="V231" i="7"/>
  <c r="E424" i="15"/>
  <c r="E368" i="15"/>
  <c r="V229" i="7"/>
  <c r="E426" i="15"/>
  <c r="E370" i="15"/>
  <c r="V232" i="7"/>
  <c r="E429" i="15"/>
  <c r="E373" i="15"/>
  <c r="V228" i="7"/>
  <c r="E423" i="15"/>
  <c r="E367" i="15"/>
  <c r="V233" i="7"/>
  <c r="E425" i="15"/>
  <c r="E369" i="15"/>
  <c r="M46" i="2"/>
  <c r="M48" i="2"/>
  <c r="I88" i="2"/>
  <c r="I94" i="2"/>
  <c r="L130" i="2"/>
  <c r="L150" i="2"/>
  <c r="L135" i="2"/>
  <c r="L133" i="2"/>
  <c r="L131" i="2"/>
  <c r="L134" i="2"/>
  <c r="L132" i="2"/>
  <c r="M214" i="2"/>
  <c r="M184" i="2"/>
  <c r="M189" i="2"/>
  <c r="N214" i="2"/>
  <c r="N184" i="2"/>
  <c r="N189" i="2"/>
  <c r="N195" i="2"/>
  <c r="N276" i="2"/>
  <c r="N277" i="2"/>
  <c r="N278" i="2"/>
  <c r="J260" i="2"/>
  <c r="J134" i="2"/>
  <c r="J130" i="2"/>
  <c r="J133" i="2"/>
  <c r="J150" i="2"/>
  <c r="J132" i="2"/>
  <c r="J135" i="2"/>
  <c r="J131" i="2"/>
  <c r="J124" i="2"/>
  <c r="K214" i="2"/>
  <c r="K184" i="2"/>
  <c r="K189" i="2"/>
  <c r="L216" i="2"/>
  <c r="K213" i="2"/>
  <c r="K191" i="2"/>
  <c r="L213" i="2"/>
  <c r="L191" i="2"/>
  <c r="N215" i="2"/>
  <c r="M88" i="2"/>
  <c r="L124" i="2"/>
  <c r="I134" i="2"/>
  <c r="I130" i="2"/>
  <c r="I133" i="2"/>
  <c r="I124" i="2"/>
  <c r="I150" i="2"/>
  <c r="I132" i="2"/>
  <c r="I135" i="2"/>
  <c r="I131" i="2"/>
  <c r="K215" i="2"/>
  <c r="L192" i="2"/>
  <c r="M260" i="2"/>
  <c r="M135" i="2"/>
  <c r="M131" i="2"/>
  <c r="M134" i="2"/>
  <c r="M130" i="2"/>
  <c r="M133" i="2"/>
  <c r="M150" i="2"/>
  <c r="M132" i="2"/>
  <c r="K192" i="2"/>
  <c r="M192" i="2"/>
  <c r="M213" i="2"/>
  <c r="M191" i="2"/>
  <c r="L214" i="2"/>
  <c r="L189" i="2"/>
  <c r="L184" i="2"/>
  <c r="U344" i="7"/>
  <c r="U342" i="7"/>
  <c r="U343" i="7"/>
  <c r="U346" i="7"/>
  <c r="U341" i="7"/>
  <c r="U345" i="7"/>
  <c r="L235" i="7"/>
  <c r="I236" i="7"/>
  <c r="I235" i="7"/>
  <c r="J77" i="2"/>
  <c r="K254" i="2"/>
  <c r="K260" i="2"/>
  <c r="K77" i="2"/>
  <c r="N154" i="2"/>
  <c r="M236" i="2"/>
  <c r="M239" i="2"/>
  <c r="M94" i="2"/>
  <c r="N280" i="2"/>
  <c r="Z234" i="7"/>
  <c r="Z235" i="7"/>
  <c r="J234" i="7"/>
  <c r="J235" i="7"/>
  <c r="V234" i="7"/>
  <c r="V235" i="7"/>
  <c r="W234" i="7"/>
  <c r="W235" i="7"/>
  <c r="N234" i="7"/>
  <c r="K234" i="7"/>
  <c r="K235" i="7"/>
  <c r="M137" i="2"/>
  <c r="Y232" i="7"/>
  <c r="H429" i="15"/>
  <c r="H373" i="15"/>
  <c r="Y230" i="7"/>
  <c r="Y231" i="7"/>
  <c r="H424" i="15"/>
  <c r="H368" i="15"/>
  <c r="Y229" i="7"/>
  <c r="H426" i="15"/>
  <c r="H370" i="15"/>
  <c r="Y233" i="7"/>
  <c r="H425" i="15"/>
  <c r="H369" i="15"/>
  <c r="Y228" i="7"/>
  <c r="H423" i="15"/>
  <c r="H367" i="15"/>
  <c r="N234" i="2"/>
  <c r="N240" i="2"/>
  <c r="K234" i="2"/>
  <c r="N219" i="2"/>
  <c r="J234" i="2"/>
  <c r="J240" i="2"/>
  <c r="K219" i="2"/>
  <c r="M219" i="2"/>
  <c r="L219" i="2"/>
  <c r="K195" i="2"/>
  <c r="K276" i="2"/>
  <c r="K277" i="2"/>
  <c r="K278" i="2"/>
  <c r="M195" i="2"/>
  <c r="M276" i="2"/>
  <c r="M277" i="2"/>
  <c r="M278" i="2"/>
  <c r="L195" i="2"/>
  <c r="L276" i="2"/>
  <c r="L277" i="2"/>
  <c r="L278" i="2"/>
  <c r="I137" i="2"/>
  <c r="I154" i="2"/>
  <c r="J137" i="2"/>
  <c r="J154" i="2"/>
  <c r="L137" i="2"/>
  <c r="L154" i="2"/>
  <c r="X341" i="7"/>
  <c r="X345" i="7"/>
  <c r="X346" i="7"/>
  <c r="X343" i="7"/>
  <c r="X344" i="7"/>
  <c r="X342" i="7"/>
  <c r="U347" i="7"/>
  <c r="V327" i="7"/>
  <c r="V329" i="7"/>
  <c r="M152" i="2"/>
  <c r="M154" i="2"/>
  <c r="M124" i="2"/>
  <c r="M280" i="2"/>
  <c r="L280" i="2"/>
  <c r="K280" i="2"/>
  <c r="Y234" i="7"/>
  <c r="Y235" i="7"/>
  <c r="M234" i="2"/>
  <c r="M240" i="2"/>
  <c r="M234" i="7"/>
  <c r="W327" i="7"/>
  <c r="W329" i="7"/>
  <c r="W341" i="7"/>
  <c r="K240" i="2"/>
  <c r="N235" i="7"/>
  <c r="Z327" i="7"/>
  <c r="Z329" i="7"/>
  <c r="V343" i="7"/>
  <c r="V344" i="7"/>
  <c r="V341" i="7"/>
  <c r="V342" i="7"/>
  <c r="V346" i="7"/>
  <c r="V345" i="7"/>
  <c r="X347" i="7"/>
  <c r="W343" i="7"/>
  <c r="W346" i="7"/>
  <c r="W344" i="7"/>
  <c r="W345" i="7"/>
  <c r="Z344" i="7"/>
  <c r="Z343" i="7"/>
  <c r="Z341" i="7"/>
  <c r="Z345" i="7"/>
  <c r="Z342" i="7"/>
  <c r="Z346" i="7"/>
  <c r="M235" i="7"/>
  <c r="Y327" i="7"/>
  <c r="Y329" i="7"/>
  <c r="W342" i="7"/>
  <c r="V347" i="7"/>
  <c r="W347" i="7"/>
  <c r="Z347" i="7"/>
  <c r="Y341" i="7"/>
  <c r="Y342" i="7"/>
  <c r="Y345" i="7"/>
  <c r="Y344" i="7"/>
  <c r="Y346" i="7"/>
  <c r="Y343" i="7"/>
  <c r="Y34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Chakrabarti, Nikhil</author>
  </authors>
  <commentList>
    <comment ref="X21" authorId="0" shapeId="0" xr:uid="{00000000-0006-0000-0300-000001000000}">
      <text>
        <r>
          <rPr>
            <b/>
            <sz val="9"/>
            <color indexed="81"/>
            <rFont val="Tahoma"/>
            <family val="2"/>
          </rPr>
          <t>Chakrabarti, Nikhil:</t>
        </r>
        <r>
          <rPr>
            <sz val="9"/>
            <color indexed="81"/>
            <rFont val="Tahoma"/>
            <family val="2"/>
          </rPr>
          <t xml:space="preserve">
The volume has been updated as per session with Paul C and Scott Y on the 7 Dec 2021</t>
        </r>
      </text>
    </comment>
    <comment ref="X24" authorId="0" shapeId="0" xr:uid="{00000000-0006-0000-0300-000002000000}">
      <text>
        <r>
          <rPr>
            <b/>
            <sz val="9"/>
            <color indexed="81"/>
            <rFont val="Tahoma"/>
            <family val="2"/>
          </rPr>
          <t>Chakrabarti, Nikhil:</t>
        </r>
        <r>
          <rPr>
            <sz val="9"/>
            <color indexed="81"/>
            <rFont val="Tahoma"/>
            <family val="2"/>
          </rPr>
          <t xml:space="preserve">
Refer comments in cell X 21 for Northern, volume updated by swaping the forecasts with Western</t>
        </r>
      </text>
    </comment>
  </commentList>
</comments>
</file>

<file path=xl/sharedStrings.xml><?xml version="1.0" encoding="utf-8"?>
<sst xmlns="http://schemas.openxmlformats.org/spreadsheetml/2006/main" count="2141" uniqueCount="395">
  <si>
    <t>Volume Forecast Assumptions</t>
  </si>
  <si>
    <t>Go to Table of Contents</t>
  </si>
  <si>
    <t>é</t>
  </si>
  <si>
    <t>ç</t>
  </si>
  <si>
    <t>è</t>
  </si>
  <si>
    <t>Blue text indicates current forecast</t>
  </si>
  <si>
    <t>AEMO Withdrawal Forecasts</t>
  </si>
  <si>
    <t>Tariff V - Industry forecasts</t>
  </si>
  <si>
    <t>Source:  AEMO VGPR Table 18 2022-2025, APA extrapolated</t>
  </si>
  <si>
    <t>Ballarat</t>
  </si>
  <si>
    <t>Geelong</t>
  </si>
  <si>
    <t>Gippsland</t>
  </si>
  <si>
    <t>Melbourne</t>
  </si>
  <si>
    <t>Northern</t>
  </si>
  <si>
    <t>Western</t>
  </si>
  <si>
    <t>Total system</t>
  </si>
  <si>
    <t>Tariff D - AEMO forecasts</t>
  </si>
  <si>
    <t>Total</t>
  </si>
  <si>
    <t>Tariff V</t>
  </si>
  <si>
    <t>Tariff D</t>
  </si>
  <si>
    <t>Warrugal Adjustment</t>
  </si>
  <si>
    <t>Incl. Power Station</t>
  </si>
  <si>
    <t>Excl. Compressor Fuel (TJ)</t>
  </si>
  <si>
    <t>Total System incl GPG</t>
  </si>
  <si>
    <t>Tariff V/D Excl Compressor Fuel</t>
  </si>
  <si>
    <t>AEMO Peak Volumes</t>
  </si>
  <si>
    <t>Peak Days</t>
  </si>
  <si>
    <t>Load Factor</t>
  </si>
  <si>
    <t>Trend</t>
  </si>
  <si>
    <t>Peak Day 1:2 - TJ</t>
  </si>
  <si>
    <t>Gas Powered Generation - PJ</t>
  </si>
  <si>
    <t>Annual (PJ)</t>
  </si>
  <si>
    <t>Peak (TJ/day)</t>
  </si>
  <si>
    <t>AEMO 1:2 Peak Day Demand Forecast - TJ</t>
  </si>
  <si>
    <t>Warragul Adj</t>
  </si>
  <si>
    <t>incl. Warragul Adj</t>
  </si>
  <si>
    <t>Sub-total</t>
  </si>
  <si>
    <t>Exclude Fuel Gas</t>
  </si>
  <si>
    <t>Include Power Stations</t>
  </si>
  <si>
    <t>Include Exports</t>
  </si>
  <si>
    <t>Total Volume for Cost Allocation purpose</t>
  </si>
  <si>
    <t>Adjusted AEMO 1:2 Peak Day Demand Forecast - TJ</t>
  </si>
  <si>
    <t>Fuel Gas %</t>
  </si>
  <si>
    <t>Stonehaven/Winchelsea</t>
  </si>
  <si>
    <t>Gooding</t>
  </si>
  <si>
    <t>Brooklyn, Wollert</t>
  </si>
  <si>
    <t>Euroa, Springhurst</t>
  </si>
  <si>
    <t>Iona</t>
  </si>
  <si>
    <t>VENCorp 1:2 Peak Day Demand Forecast by Demand/Volume - TJ</t>
  </si>
  <si>
    <t>Source:  AEMO VGPR Table 19 2022-2025, APA extrapolated</t>
  </si>
  <si>
    <t>Sub-Total</t>
  </si>
  <si>
    <t>Adjusted AEMO 1:2 Peak Day Demand Forecast by Demand/Volume - TJ</t>
  </si>
  <si>
    <t>Annual Withdrawals</t>
  </si>
  <si>
    <t>Compressor Fuel Gas Forecast - TJ</t>
  </si>
  <si>
    <t>Brooklyn</t>
  </si>
  <si>
    <t>Wollert</t>
  </si>
  <si>
    <t>5 units at Wollert in 2022 - multiply by 6/5 for new Wollert compressor from 2023</t>
  </si>
  <si>
    <t>Springhurst</t>
  </si>
  <si>
    <t>Stonehaven/Winchelsea/Pirron</t>
  </si>
  <si>
    <t>1 unit in place in 2022 - add an additional half unit in 2024 (half Stonehaven) a full unit in 2025 (half Stonehaven half Pirron) and a half unit in 2026 (other half Pirron)</t>
  </si>
  <si>
    <t>Euroa</t>
  </si>
  <si>
    <t>Adjusted Compressor Fuel Gas Forecast - TJ</t>
  </si>
  <si>
    <t>AEMO Forecast</t>
  </si>
  <si>
    <t>TJ/year</t>
  </si>
  <si>
    <t>Annual Demand Forecast adjusted to exclude compressor fuel - TJ</t>
  </si>
  <si>
    <t>AEMO SWZ Tariff V Demand Forecast - TJ</t>
  </si>
  <si>
    <t>AEMO SWZ Tariff D Demand Forecast - TJ</t>
  </si>
  <si>
    <t>Injection Volumes incl Calcairn</t>
  </si>
  <si>
    <t>Annual Injection Volumes - TJ</t>
  </si>
  <si>
    <t>Longford</t>
  </si>
  <si>
    <t>Port Campbell (base)</t>
  </si>
  <si>
    <t>Port Campbell balancing</t>
  </si>
  <si>
    <t>Culcairn</t>
  </si>
  <si>
    <t>Pakenham</t>
  </si>
  <si>
    <t>Dandenong (LNG)</t>
  </si>
  <si>
    <t>This line was not the total of the lines above</t>
  </si>
  <si>
    <t>Annual System AEMO Forecast</t>
  </si>
  <si>
    <t>Incld Vic Hub Exports</t>
  </si>
  <si>
    <t>Not necessary to forecast VicHub exports as they do not attract a tariff</t>
  </si>
  <si>
    <t>Incld NSW Exports</t>
  </si>
  <si>
    <t>Annual Injection Fcast</t>
  </si>
  <si>
    <t>Exclude LNG Refill</t>
  </si>
  <si>
    <t>Excl WUGS Refill</t>
  </si>
  <si>
    <t>1:2 Peak Day Volumes - TJ</t>
  </si>
  <si>
    <t>VENCorp Withdrawal Forecast volumes</t>
  </si>
  <si>
    <t>Power Stations</t>
  </si>
  <si>
    <t>Exports</t>
  </si>
  <si>
    <t>This should not be an input - should be a calculation based on export volumes in Row 238 and load factors in Row 258</t>
  </si>
  <si>
    <t>Load factor %</t>
  </si>
  <si>
    <t>This load factor affects all load (see Row 260), not just Exports</t>
  </si>
  <si>
    <t>Exclude Compressor Fuel</t>
  </si>
  <si>
    <t>System Peak Forecast Total for Cost Allocation</t>
  </si>
  <si>
    <t>Adjusted 1:2 Peak Day Volumes - TJ</t>
  </si>
  <si>
    <t>Summary</t>
  </si>
  <si>
    <t>System</t>
  </si>
  <si>
    <t>Plus GPG</t>
  </si>
  <si>
    <t>Plus Exports</t>
  </si>
  <si>
    <t>excl VicHub</t>
  </si>
  <si>
    <t>GPG</t>
  </si>
  <si>
    <t>N1. DEMAND</t>
  </si>
  <si>
    <t>N1.1 - DEMAND - BY USER TYPE</t>
  </si>
  <si>
    <t>VOLUMES</t>
  </si>
  <si>
    <t>GJ</t>
  </si>
  <si>
    <t>Electricity generation customers</t>
  </si>
  <si>
    <t>N1.2 - DEMAND - BY REFERENCE SERVICES</t>
  </si>
  <si>
    <t>Reference service</t>
  </si>
  <si>
    <t>Tariffed Transmission Service</t>
  </si>
  <si>
    <t>Ballarat SWZ</t>
  </si>
  <si>
    <t>Geelong SWZ</t>
  </si>
  <si>
    <t>Gippsland SWZ</t>
  </si>
  <si>
    <t>Melbourne SWZ</t>
  </si>
  <si>
    <t>Northern SWZ</t>
  </si>
  <si>
    <t>Western SWZ</t>
  </si>
  <si>
    <t>Culcairn export</t>
  </si>
  <si>
    <t>N1.3 - WITHDRAWALS</t>
  </si>
  <si>
    <t>N1.3.1 - PEAK VOLUME - BY LOCATION</t>
  </si>
  <si>
    <t>Withdrawal Point</t>
  </si>
  <si>
    <t>A. MINIMUM</t>
  </si>
  <si>
    <t>B. MAXIMUM</t>
  </si>
  <si>
    <t>C. AVERAGE</t>
  </si>
  <si>
    <t>N1.3.2 - ANNUAL VOLUME - BY LOCATION</t>
  </si>
  <si>
    <t>N1.4 - INJECTIONS</t>
  </si>
  <si>
    <t>N1.4.1 - PEAK VOLUME - BY LOCATION</t>
  </si>
  <si>
    <t>Injection Point</t>
  </si>
  <si>
    <t>101. Longford</t>
  </si>
  <si>
    <t>103. Culcairn</t>
  </si>
  <si>
    <t>104. Dandenong</t>
  </si>
  <si>
    <t>105. Iona</t>
  </si>
  <si>
    <t>107. VicHub</t>
  </si>
  <si>
    <t>108. SeaGas</t>
  </si>
  <si>
    <t>109. Pakenham</t>
  </si>
  <si>
    <t>111. TasHub</t>
  </si>
  <si>
    <t>N1.4.2 - ANNUAL VOLUME - BY LOCATION</t>
  </si>
  <si>
    <t>Time series</t>
  </si>
  <si>
    <t>Source:  2022 tariffs PCM</t>
  </si>
  <si>
    <t>Source:  AEMO 2021 GSOO</t>
  </si>
  <si>
    <t>2021 E</t>
  </si>
  <si>
    <t>2022 F</t>
  </si>
  <si>
    <t>Tariff D (includes GPG)</t>
  </si>
  <si>
    <t>Source:  AEMO 2021Victorian Gas Planning Report</t>
  </si>
  <si>
    <t xml:space="preserve">https://www.aemo.com.au/-/media/files/gas/national_planning_and_forecasting/vgpr/2021/2021-victorian-gas-planning-report.pdf?la=en </t>
  </si>
  <si>
    <t>Source:  AEMO Forecasting Portal data</t>
  </si>
  <si>
    <t xml:space="preserve">http://forecasting.aemo.com.au/Gas/AnnualConsumption/Total </t>
  </si>
  <si>
    <t>AEMO Data</t>
  </si>
  <si>
    <t>APA Extrapolated</t>
  </si>
  <si>
    <t>EffectiveDate</t>
  </si>
  <si>
    <t>Region</t>
  </si>
  <si>
    <t>Year</t>
  </si>
  <si>
    <t>Period</t>
  </si>
  <si>
    <t>Category</t>
  </si>
  <si>
    <t>SubCategory</t>
  </si>
  <si>
    <t>Scenario</t>
  </si>
  <si>
    <t>Annual consumption (PJ)</t>
  </si>
  <si>
    <t>TariffV - Industry forecasts</t>
  </si>
  <si>
    <t>SWZ</t>
  </si>
  <si>
    <t>.</t>
  </si>
  <si>
    <t>VIC</t>
  </si>
  <si>
    <t>ALL</t>
  </si>
  <si>
    <t>ResidentialCommercial</t>
  </si>
  <si>
    <t>Central</t>
  </si>
  <si>
    <t>Industrial</t>
  </si>
  <si>
    <t>Medium to Large Industrials</t>
  </si>
  <si>
    <t>Small Industrials</t>
  </si>
  <si>
    <t>TariffV</t>
  </si>
  <si>
    <t>TariffD</t>
  </si>
  <si>
    <t>SWZ_total</t>
  </si>
  <si>
    <t>TariffD - AEMO forecasts</t>
  </si>
  <si>
    <t>Total Tariff V</t>
  </si>
  <si>
    <t>Total Tariff D</t>
  </si>
  <si>
    <t>Export</t>
  </si>
  <si>
    <t>Per GSOO:</t>
  </si>
  <si>
    <t>Variance to VGPR:  (VGPR greater) GSOO Greater</t>
  </si>
  <si>
    <t>(Note Murray Valley is about 1.5 -2 PJ/year)</t>
  </si>
  <si>
    <t>AEMO 1:2 PeakDayDemand Forecast byDemand/Volume - TJ</t>
  </si>
  <si>
    <t>Tariff_V</t>
  </si>
  <si>
    <t>Tariff_D</t>
  </si>
  <si>
    <t>Source:  AEMO GSOO maximum demand data</t>
  </si>
  <si>
    <t>Source:  AEMO 2021 VGPR</t>
  </si>
  <si>
    <t xml:space="preserve">http://forecasting.aemo.com.au/Gas/MaximumDemand/Total </t>
  </si>
  <si>
    <t>Probability</t>
  </si>
  <si>
    <t>Maximum demand (TJ/day)</t>
  </si>
  <si>
    <t>Other</t>
  </si>
  <si>
    <t>Summer</t>
  </si>
  <si>
    <t>Max</t>
  </si>
  <si>
    <t>Season</t>
  </si>
  <si>
    <t>Winter</t>
  </si>
  <si>
    <t>Source:  2021 VGPR</t>
  </si>
  <si>
    <t>Source:  AEMO GSOO data file on AEMO forecasting portal</t>
  </si>
  <si>
    <t>(PJ/y)</t>
  </si>
  <si>
    <t>DTS_GPG_consumption</t>
  </si>
  <si>
    <t>% DTS-connected GPG</t>
  </si>
  <si>
    <t>Non-DTS_GPG_consumption</t>
  </si>
  <si>
    <t>Victorian_GPG_Consumption</t>
  </si>
  <si>
    <t>DTS as a % of total</t>
  </si>
  <si>
    <t>Assumption:  2026-2027 total GPG per AEMO forecasting portal</t>
  </si>
  <si>
    <t xml:space="preserve">Assumption:  DTS-connected and Non-DTS connected GPG </t>
  </si>
  <si>
    <t>retain their relative average market share in 2026-2027</t>
  </si>
  <si>
    <t>AEMO data</t>
  </si>
  <si>
    <t>Vic GPG peak day</t>
  </si>
  <si>
    <t>DTS-connected GPG Peak day</t>
  </si>
  <si>
    <t>Non-DTS connected Peak day</t>
  </si>
  <si>
    <t>Assumption:  GPG peak day data per AEMO forecasting portal</t>
  </si>
  <si>
    <t>retain their relative average market share</t>
  </si>
  <si>
    <t>Source:  AEMO 2021 GSOO data</t>
  </si>
  <si>
    <t>Annual System VenCorp Forecast</t>
  </si>
  <si>
    <t>Actual volumes for the 2021 Price Control Model used to determine 2022 tariffs:</t>
  </si>
  <si>
    <t>(not normalised)</t>
  </si>
  <si>
    <t>Pipeline flow directional adjustment factor:</t>
  </si>
  <si>
    <t>Forecast exports</t>
  </si>
  <si>
    <t>(GJ)</t>
  </si>
  <si>
    <t>(TJ)</t>
  </si>
  <si>
    <t>Export load factor</t>
  </si>
  <si>
    <t>(number of days with Northbound flows:)</t>
  </si>
  <si>
    <t>Load factor assumes Northbound gas only in 4 months of Victorian summer (Dec-Mar)</t>
  </si>
  <si>
    <t>Number of days in year</t>
  </si>
  <si>
    <t>Load factor to be adjusted on main page</t>
  </si>
  <si>
    <t>Forecast peak day</t>
  </si>
  <si>
    <t>Days in year</t>
  </si>
  <si>
    <t>AEMO forecasts increasing portions of the year in which pipeline capacity will be dedicated to southbound flows</t>
  </si>
  <si>
    <t>Note that this assumes the PKGT will be in service</t>
  </si>
  <si>
    <t>Source:  AEMO 2021 GSOO - data on Figure 29 tab</t>
  </si>
  <si>
    <t>The area under each line will tell us the amount of gas being exported to NSW (on both the EGP and VNI) - See Tab Figure 29</t>
  </si>
  <si>
    <t>By 2028, AEMO forecast that all pipeline flows will be southbound - implying zero exports from Victoria on either the EGP or VNI</t>
  </si>
  <si>
    <t>Figure 29 - Cumulative distribution of aggregate flows between New South Wales and Victoria (EGP and VNI), Central scenario, assuming existing, committed, and anticipated developments, 2021-30 (TJ/d)</t>
  </si>
  <si>
    <t>Total Northbound flows</t>
  </si>
  <si>
    <t>Total Southbound flows</t>
  </si>
  <si>
    <t>Net exports</t>
  </si>
  <si>
    <t>Northbound trend adjustment factors:</t>
  </si>
  <si>
    <t>with 2021 = 100%:</t>
  </si>
  <si>
    <t>Assumes EGP and VNI flows remain in same proportion as 2021 PCM forecast</t>
  </si>
  <si>
    <t>May be impacted by East Coast Grid expansion and EGP gas being diverted to Melbourne</t>
  </si>
  <si>
    <t>Export load factor based on percentage of year that gas is flowing northbound:</t>
  </si>
  <si>
    <t>Figure 47 - Gas annual consumption forecast comparison for Victoria, GPG</t>
  </si>
  <si>
    <t>Source:  GSOO Report fgures and data 2021</t>
  </si>
  <si>
    <t xml:space="preserve">https://www.aemo.com.au/-/media/files/gas/national_planning_and_forecasting/gsoo/2021/2021-gas-statement-of-opportunities-report-figures-and-data.xlsx?la=en </t>
  </si>
  <si>
    <t>NGFR 2014</t>
  </si>
  <si>
    <t>NGFR 2015</t>
  </si>
  <si>
    <t>NGFR 2016</t>
  </si>
  <si>
    <t>GSOO 2018</t>
  </si>
  <si>
    <t>GSOO 2019</t>
  </si>
  <si>
    <t>GSOO 2020</t>
  </si>
  <si>
    <t>GSOO 2021</t>
  </si>
  <si>
    <t>Actual Consumption</t>
  </si>
  <si>
    <t>Key assumption:</t>
  </si>
  <si>
    <t>The APA East Coast Grid expansion will enable an additional ~100 TJ/day of gas to come from northern production to serve southern markets</t>
  </si>
  <si>
    <t>This will primarily serve Sydney via the MSP</t>
  </si>
  <si>
    <t>This will allow Longford gas currently going north on the Eastern Gas Pipeline to be diverted to Melbourne</t>
  </si>
  <si>
    <t>End result for the VTS:</t>
  </si>
  <si>
    <t>A relatively consistent amount of gas will be supplied from Longford as in previous years</t>
  </si>
  <si>
    <t>Iona will continue to be used for peaking purposes, but the gas used to fill Iona storage will continue to come primarily from Longford</t>
  </si>
  <si>
    <t>TJ</t>
  </si>
  <si>
    <t>Volumes</t>
  </si>
  <si>
    <t>2018 Oct-Dec</t>
  </si>
  <si>
    <t>2021 Jan-Oct</t>
  </si>
  <si>
    <t>Compressor fuel</t>
  </si>
  <si>
    <t>Total volumes from 2022 PCM:</t>
  </si>
  <si>
    <t>Total Withdrawals</t>
  </si>
  <si>
    <t>(compressor fuel not included as we do not charge an injection tariff to compressor fuel)</t>
  </si>
  <si>
    <t>(Ranges limited by GBB data)</t>
  </si>
  <si>
    <t>Proportion of gas sourced from:</t>
  </si>
  <si>
    <t>Average</t>
  </si>
  <si>
    <t>Longford CPP</t>
  </si>
  <si>
    <t>Iona Hub</t>
  </si>
  <si>
    <t>M126 Culcairn Injection</t>
  </si>
  <si>
    <t>M138 BassGas Injection</t>
  </si>
  <si>
    <t>M108 LNG INJECTION</t>
  </si>
  <si>
    <t>M001 Longford Injection</t>
  </si>
  <si>
    <t>M137 VicHub Injection</t>
  </si>
  <si>
    <t>TGP Injection</t>
  </si>
  <si>
    <t>Longford Hub</t>
  </si>
  <si>
    <t>Capacity of WUGS approximately 24 PJ</t>
  </si>
  <si>
    <t>Q:  Should this amount be increased to reflect more frequent cycling post WORM/Stonehaven/Pirron?</t>
  </si>
  <si>
    <t>M101 Iona UGS Injection</t>
  </si>
  <si>
    <t>M139 SEAGas Injection</t>
  </si>
  <si>
    <t>NOTE re Culcairn injections and APA ECG capacity expansion</t>
  </si>
  <si>
    <t xml:space="preserve">M153 Otway Injection </t>
  </si>
  <si>
    <t xml:space="preserve">APA has announced increases in capacity on the SWQP and MSP which will allow </t>
  </si>
  <si>
    <t xml:space="preserve">MR06 Mortlake Injection </t>
  </si>
  <si>
    <t>northern gas to be deliverd to southern markets.</t>
  </si>
  <si>
    <t>However, this is not expected to increase injections at Culcairn</t>
  </si>
  <si>
    <t>Rather, it is expected to increase northern deliveries to Sydney which will displace</t>
  </si>
  <si>
    <t>Longford exports travelling northbound on the EGP</t>
  </si>
  <si>
    <t xml:space="preserve">The effect of the ECG expansion, for the purpose of this forecast, will be </t>
  </si>
  <si>
    <t>a lesser decline in Longford injections.</t>
  </si>
  <si>
    <t>The forecast decline in Longford production is therefore not reflected in this injection forecast.</t>
  </si>
  <si>
    <t>Gas Bulletin Board Data:</t>
  </si>
  <si>
    <t xml:space="preserve">http://nemweb.com.au/Reports/Current/GBB/GBB_PIPELINE_CONNECTION_FLOW/GASBB_PIPELINE_CONNECTION_FLOW_2019.zip </t>
  </si>
  <si>
    <t xml:space="preserve">http://nemweb.com.au/Reports/Current/GBB/GBB_PIPELINE_CONNECTION_FLOW/GASBB_PIPELINE_CONNECTION_FLOW_2020.zip </t>
  </si>
  <si>
    <t xml:space="preserve">http://nemweb.com.au/Reports/Current/GBB/GBB_PIPELINE_CONNECTION_FLOW/GASBB_PIPELINE_CONNECTION_FLOW_2021.zip </t>
  </si>
  <si>
    <t xml:space="preserve">http://nemweb.com.au/Reports/Current/GBB/GBB_PIPELINE_CONNECTION_FLOW/PipelineConnectionFlow_History.csv </t>
  </si>
  <si>
    <t>Winter volumes</t>
  </si>
  <si>
    <t>2018 Winter</t>
  </si>
  <si>
    <t>2019 Winter</t>
  </si>
  <si>
    <t>2020 Winter</t>
  </si>
  <si>
    <t>2021 Winter</t>
  </si>
  <si>
    <r>
      <t xml:space="preserve">Proportion of </t>
    </r>
    <r>
      <rPr>
        <b/>
        <sz val="11"/>
        <color theme="1"/>
        <rFont val="Calibri"/>
        <family val="2"/>
      </rPr>
      <t>winter</t>
    </r>
    <r>
      <rPr>
        <sz val="11"/>
        <color theme="1"/>
        <rFont val="Calibri"/>
        <family val="2"/>
        <scheme val="minor"/>
      </rPr>
      <t xml:space="preserve"> gas sourced from:</t>
    </r>
  </si>
  <si>
    <t>2018 Sept</t>
  </si>
  <si>
    <t>Source:  AER Price Control Model 20211110 in support of VTS 2022 tariffs</t>
  </si>
  <si>
    <t>Injection Data (10 Peak days)</t>
  </si>
  <si>
    <r>
      <t xml:space="preserve">Proportion of </t>
    </r>
    <r>
      <rPr>
        <b/>
        <sz val="11"/>
        <color theme="1"/>
        <rFont val="Calibri"/>
        <family val="2"/>
      </rPr>
      <t>Top 10 Peak Day</t>
    </r>
    <r>
      <rPr>
        <sz val="11"/>
        <color theme="1"/>
        <rFont val="Calibri"/>
        <family val="2"/>
        <scheme val="minor"/>
      </rPr>
      <t xml:space="preserve"> gas sourced from:</t>
    </r>
  </si>
  <si>
    <t>Actual (Final)</t>
  </si>
  <si>
    <t>Full</t>
  </si>
  <si>
    <t>VicHub/LaTrobe/Maryvale</t>
  </si>
  <si>
    <t>W Gippsland</t>
  </si>
  <si>
    <t>Tyers/Lurgi</t>
  </si>
  <si>
    <t>Interconnect</t>
  </si>
  <si>
    <t>Pt Campbell</t>
  </si>
  <si>
    <t>Sth West</t>
  </si>
  <si>
    <t>Total volumes per 2022 Price Contol Model</t>
  </si>
  <si>
    <t>(excluding cross system volumes)</t>
  </si>
  <si>
    <t>Top 10 days as a proportion of total</t>
  </si>
  <si>
    <t>Total injections</t>
  </si>
  <si>
    <t>% made up by top ten days</t>
  </si>
  <si>
    <t>Forecast top ten injection volumes</t>
  </si>
  <si>
    <t>Average proportion injected from:</t>
  </si>
  <si>
    <t>Injection Volumes (10 Peak days, TJ)</t>
  </si>
  <si>
    <t>Top Ten volumes sourced from:</t>
  </si>
  <si>
    <t>Historical WUGS injections</t>
  </si>
  <si>
    <t>GasDate</t>
  </si>
  <si>
    <t>FacilityName</t>
  </si>
  <si>
    <t>FacilityId</t>
  </si>
  <si>
    <t>ConnectionPointName</t>
  </si>
  <si>
    <t>ConnectionPointId</t>
  </si>
  <si>
    <t>ActualQuantity</t>
  </si>
  <si>
    <t>FlowDirection</t>
  </si>
  <si>
    <t>State</t>
  </si>
  <si>
    <t>LocationName</t>
  </si>
  <si>
    <t>LocationId</t>
  </si>
  <si>
    <t>Quality</t>
  </si>
  <si>
    <t>Sum 2019</t>
  </si>
  <si>
    <t>Victorian Transmission System</t>
  </si>
  <si>
    <t>M101 Iona UGS Withdrawal</t>
  </si>
  <si>
    <t>DELIVERY</t>
  </si>
  <si>
    <t>OK</t>
  </si>
  <si>
    <t>Sum 2020</t>
  </si>
  <si>
    <t>Sum 2021</t>
  </si>
  <si>
    <t>Round to</t>
  </si>
  <si>
    <t>M109 LNG WITHDRAWAL</t>
  </si>
  <si>
    <t>Average 2019-20</t>
  </si>
  <si>
    <t>2019-20 average used. 2021 affected by low capacpity reservation volumes</t>
  </si>
  <si>
    <t>Figure 1 - Actual daily southern gas demand since January 2019, and forecast to 2025, showing seasonality, peakiness, southern production, and total system capacity available to meet southern demand using existing and committed projects (TJ)</t>
  </si>
  <si>
    <t>Source: Gas Bulletin Board (GBB) and AEMO forecasts of 1-in-20 southern demand.</t>
  </si>
  <si>
    <t>From date:</t>
  </si>
  <si>
    <t>Max. southern production</t>
  </si>
  <si>
    <t>Pipeline capacity</t>
  </si>
  <si>
    <t>Constrained storage</t>
  </si>
  <si>
    <t>Date</t>
  </si>
  <si>
    <t>Actual southern demand</t>
  </si>
  <si>
    <t>Forecast southern demand</t>
  </si>
  <si>
    <t>Max. southern production - with anticipated</t>
  </si>
  <si>
    <t>Production and pipeline capacity</t>
  </si>
  <si>
    <t>Including pipeline capacity - with anticipated</t>
  </si>
  <si>
    <t>Production, pipeline and constrained storage</t>
  </si>
  <si>
    <t>Production, pipeline, constrained storage and PKGT</t>
  </si>
  <si>
    <t>With 119 TJ/day APA Grid Expansion increase to pipeline capacity AND 102 TJ/day SWP expansion STAGED</t>
  </si>
  <si>
    <t>Production</t>
  </si>
  <si>
    <t>APA ECG Expansion Phase 1</t>
  </si>
  <si>
    <t>APA ECG Expansion Phase 2</t>
  </si>
  <si>
    <t>Stonehaven Compressor</t>
  </si>
  <si>
    <t>Pirron Compressor</t>
  </si>
  <si>
    <t>Production, pipeline and unconstrained storage</t>
  </si>
  <si>
    <t>Original AEMO GSOO values:</t>
  </si>
  <si>
    <t>APA expansion of East Coast Grid</t>
  </si>
  <si>
    <t>APA Expansion of SWP</t>
  </si>
  <si>
    <t>49</t>
  </si>
  <si>
    <t>Stonehaven</t>
  </si>
  <si>
    <t>102</t>
  </si>
  <si>
    <t>Pirron</t>
  </si>
  <si>
    <t>Sum of Avg Energy</t>
  </si>
  <si>
    <t>Stations</t>
  </si>
  <si>
    <t>M123 Brooklyn</t>
  </si>
  <si>
    <t>M164 Euroa</t>
  </si>
  <si>
    <t>M124 Gooding</t>
  </si>
  <si>
    <t>M129 Iona</t>
  </si>
  <si>
    <t>M110 Springhurst</t>
  </si>
  <si>
    <t>M170 Winchelsea</t>
  </si>
  <si>
    <t>M122 Wollert</t>
  </si>
  <si>
    <t>Total of all</t>
  </si>
  <si>
    <t>2021 YTD</t>
  </si>
  <si>
    <t>Average/yr (2015-2020)</t>
  </si>
  <si>
    <t>Average/yr in TJ</t>
  </si>
  <si>
    <t>Source:  Email Scott O'Regan 15Nov21 - using meter data</t>
  </si>
  <si>
    <t>Average of last 6 full years for:</t>
  </si>
  <si>
    <t>Proportion of compressor fuel used by:</t>
  </si>
  <si>
    <t>As the Victorian peak day occurs in the winter, and exports to NSW are assumed to be provided only in summer, NSW export volumes do not affect the Injection peak demand.</t>
  </si>
  <si>
    <t>Difference is compressor fuel</t>
  </si>
  <si>
    <t>(this does not appear to come from anywhere or to go anywhere)</t>
  </si>
  <si>
    <t>Alternate approach to forrecasting exports:</t>
  </si>
  <si>
    <t>UGS/LNG refill</t>
  </si>
  <si>
    <t>1-in-2 Peak (TJ/day)</t>
  </si>
  <si>
    <t>Tariffs V&amp;D</t>
  </si>
  <si>
    <t>VicHub</t>
  </si>
  <si>
    <t>[1] Includes compressor fuel</t>
  </si>
  <si>
    <t>Tariffs V&amp;D Incl compressor fuel</t>
  </si>
  <si>
    <t>See right--&gt;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</si>
</sst>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_);_(* \(#,##0.00\);_(* &quot;-&quot;??_);_(@_)"/>
    <numFmt numFmtId="165" formatCode="_(#,##0.0_);\(#,##0.0\);_(&quot;-&quot;_)"/>
    <numFmt numFmtId="166" formatCode="_(#,##0_);\(#,##0\);_(&quot;-&quot;_)"/>
    <numFmt numFmtId="167" formatCode="0.0%"/>
    <numFmt numFmtId="168" formatCode="0.0"/>
    <numFmt numFmtId="169" formatCode="_(#,##0.00_);\(#,##0.00\);_(&quot;-&quot;_)"/>
    <numFmt numFmtId="170" formatCode="#,##0.0"/>
    <numFmt numFmtId="171" formatCode="_(#,##0.000_);\(#,##0.000\);_(&quot;-&quot;_)"/>
    <numFmt numFmtId="172" formatCode="_-* #,##0.0_-;\-* #,##0.0_-;_-* &quot;-&quot;??_-;_-@_-"/>
    <numFmt numFmtId="173" formatCode="_(#,##0.0%_);\(#,##0.0%\);_(&quot;-&quot;_)"/>
    <numFmt numFmtId="174" formatCode="0.0000"/>
    <numFmt numFmtId="175" formatCode="0.000"/>
    <numFmt numFmtId="176" formatCode="_-* #,##0_-;\-* #,##0_-;_-* &quot;-&quot;??_-;_-@_-"/>
    <numFmt numFmtId="177" formatCode="_-* #,##0_-;[Red]\(#,##0\)_-;_-* &quot;-&quot;??_-;_-@_-"/>
  </numFmts>
  <fonts count="5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8"/>
      <name val="Calibri"/>
      <family val="2"/>
      <scheme val="minor"/>
    </font>
    <font>
      <b/>
      <sz val="14"/>
      <name val="Calibri Light"/>
      <family val="2"/>
      <scheme val="major"/>
    </font>
    <font>
      <b/>
      <sz val="14"/>
      <color indexed="60"/>
      <name val="Calibri Light"/>
      <family val="2"/>
      <scheme val="major"/>
    </font>
    <font>
      <b/>
      <sz val="12"/>
      <name val="Calibri Light"/>
      <family val="2"/>
      <scheme val="major"/>
    </font>
    <font>
      <b/>
      <u/>
      <sz val="8"/>
      <color indexed="56"/>
      <name val="Calibri"/>
      <family val="2"/>
      <scheme val="minor"/>
    </font>
    <font>
      <b/>
      <sz val="10"/>
      <color indexed="56"/>
      <name val="Wingdings"/>
      <charset val="2"/>
    </font>
    <font>
      <b/>
      <sz val="10"/>
      <name val="Calibri Light"/>
      <family val="2"/>
      <scheme val="major"/>
    </font>
    <font>
      <b/>
      <sz val="10"/>
      <color indexed="60"/>
      <name val="Calibri Light"/>
      <family val="2"/>
      <scheme val="major"/>
    </font>
    <font>
      <b/>
      <u/>
      <sz val="10"/>
      <color indexed="60"/>
      <name val="Calibri Light"/>
      <family val="2"/>
      <scheme val="major"/>
    </font>
    <font>
      <b/>
      <sz val="9"/>
      <name val="Calibri Light"/>
      <family val="2"/>
      <scheme val="major"/>
    </font>
    <font>
      <b/>
      <sz val="9"/>
      <color indexed="60"/>
      <name val="Calibri Light"/>
      <family val="2"/>
      <scheme val="major"/>
    </font>
    <font>
      <sz val="8"/>
      <color indexed="60"/>
      <name val="Calibri"/>
      <family val="2"/>
      <scheme val="minor"/>
    </font>
    <font>
      <sz val="8"/>
      <color rgb="FFFF0000"/>
      <name val="Calibri"/>
      <family val="2"/>
      <scheme val="minor"/>
    </font>
    <font>
      <b/>
      <sz val="8"/>
      <name val="Calibri"/>
      <family val="2"/>
      <scheme val="minor"/>
    </font>
    <font>
      <sz val="8"/>
      <color rgb="FFC00000"/>
      <name val="Calibri"/>
      <family val="2"/>
      <scheme val="minor"/>
    </font>
    <font>
      <b/>
      <sz val="8"/>
      <color rgb="FFFF0000"/>
      <name val="Calibri"/>
      <family val="2"/>
      <scheme val="minor"/>
    </font>
    <font>
      <sz val="8"/>
      <color indexed="59"/>
      <name val="Calibri"/>
      <family val="2"/>
      <scheme val="minor"/>
    </font>
    <font>
      <b/>
      <sz val="8"/>
      <color rgb="FFC00000"/>
      <name val="Calibri"/>
      <family val="2"/>
      <scheme val="minor"/>
    </font>
    <font>
      <sz val="9"/>
      <color rgb="FF000000"/>
      <name val="Calibri"/>
      <family val="2"/>
    </font>
    <font>
      <sz val="9"/>
      <color theme="1"/>
      <name val="Calibri"/>
      <family val="2"/>
      <scheme val="minor"/>
    </font>
    <font>
      <sz val="9"/>
      <color theme="1"/>
      <name val="Century Gothic"/>
      <family val="2"/>
    </font>
    <font>
      <sz val="8"/>
      <color rgb="FF0000FF"/>
      <name val="Calibri"/>
      <family val="2"/>
      <scheme val="minor"/>
    </font>
    <font>
      <sz val="10"/>
      <name val="Arial"/>
      <family val="2"/>
    </font>
    <font>
      <sz val="10"/>
      <color rgb="FF222324"/>
      <name val="Calibri"/>
      <family val="2"/>
      <scheme val="minor"/>
    </font>
    <font>
      <sz val="11"/>
      <name val="Calibri"/>
      <family val="2"/>
      <scheme val="minor"/>
    </font>
    <font>
      <sz val="11"/>
      <color rgb="FFC00000"/>
      <name val="Calibri"/>
      <family val="2"/>
      <scheme val="minor"/>
    </font>
    <font>
      <b/>
      <sz val="12"/>
      <name val="Arial Narrow"/>
      <family val="2"/>
    </font>
    <font>
      <sz val="12"/>
      <name val="Arial Narrow"/>
      <family val="2"/>
    </font>
    <font>
      <sz val="12"/>
      <color theme="1"/>
      <name val="Arial Narrow"/>
      <family val="2"/>
    </font>
    <font>
      <sz val="10"/>
      <color theme="1"/>
      <name val="Times New Roman"/>
      <family val="1"/>
    </font>
    <font>
      <sz val="12"/>
      <color indexed="12"/>
      <name val="Arial Narrow"/>
      <family val="2"/>
    </font>
    <font>
      <sz val="12"/>
      <color rgb="FF0000FF"/>
      <name val="Arial Narrow"/>
      <family val="2"/>
    </font>
    <font>
      <sz val="12"/>
      <color theme="6" tint="-0.249977111117893"/>
      <name val="Arial Narrow"/>
      <family val="2"/>
    </font>
    <font>
      <b/>
      <sz val="12"/>
      <color indexed="12"/>
      <name val="Arial Narrow"/>
      <family val="2"/>
    </font>
    <font>
      <b/>
      <sz val="12"/>
      <color rgb="FF0000FF"/>
      <name val="Arial Narrow"/>
      <family val="2"/>
    </font>
    <font>
      <b/>
      <sz val="11"/>
      <color theme="1"/>
      <name val="Calibri"/>
      <family val="2"/>
    </font>
    <font>
      <b/>
      <sz val="8"/>
      <color rgb="FF0000FF"/>
      <name val="Calibri"/>
      <family val="2"/>
      <scheme val="minor"/>
    </font>
    <font>
      <b/>
      <sz val="11"/>
      <color rgb="FF0000FF"/>
      <name val="Calibri"/>
      <family val="2"/>
      <scheme val="minor"/>
    </font>
    <font>
      <sz val="7"/>
      <color theme="1"/>
      <name val="Calibri"/>
      <family val="2"/>
      <scheme val="minor"/>
    </font>
    <font>
      <sz val="7"/>
      <color rgb="FF000000"/>
      <name val="Calibri"/>
      <family val="2"/>
    </font>
    <font>
      <b/>
      <sz val="7"/>
      <color theme="1"/>
      <name val="Calibri"/>
      <family val="2"/>
      <scheme val="minor"/>
    </font>
    <font>
      <sz val="11"/>
      <color theme="0" tint="-0.14999847407452621"/>
      <name val="Calibri"/>
      <family val="2"/>
      <scheme val="minor"/>
    </font>
    <font>
      <sz val="11"/>
      <color rgb="FF000000"/>
      <name val="Calibri"/>
      <family val="2"/>
    </font>
    <font>
      <b/>
      <sz val="11"/>
      <name val="Arial"/>
      <family val="2"/>
    </font>
    <font>
      <b/>
      <sz val="10"/>
      <name val="Arial"/>
      <family val="2"/>
    </font>
    <font>
      <b/>
      <sz val="12"/>
      <color theme="0"/>
      <name val="Arial"/>
      <family val="2"/>
    </font>
    <font>
      <b/>
      <sz val="10"/>
      <color indexed="8"/>
      <name val="Arial"/>
      <family val="2"/>
    </font>
    <font>
      <b/>
      <sz val="16"/>
      <color theme="0"/>
      <name val="Arial"/>
      <family val="2"/>
    </font>
    <font>
      <b/>
      <sz val="16"/>
      <color indexed="9"/>
      <name val="Arial"/>
      <family val="2"/>
    </font>
    <font>
      <b/>
      <sz val="7"/>
      <color rgb="FF000000"/>
      <name val="Calibri"/>
      <family val="2"/>
    </font>
    <font>
      <sz val="8"/>
      <color theme="1"/>
      <name val="Calibri"/>
      <family val="2"/>
      <scheme val="minor"/>
    </font>
    <font>
      <sz val="9"/>
      <color indexed="81"/>
      <name val="Tahoma"/>
      <family val="2"/>
    </font>
    <font>
      <b/>
      <sz val="9"/>
      <color indexed="81"/>
      <name val="Tahoma"/>
      <family val="2"/>
    </font>
  </fonts>
  <fills count="28">
    <fill>
      <patternFill patternType="none"/>
    </fill>
    <fill>
      <patternFill patternType="gray125"/>
    </fill>
    <fill>
      <patternFill patternType="solid">
        <fgColor theme="4"/>
      </patternFill>
    </fill>
    <fill>
      <patternFill patternType="solid">
        <fgColor theme="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E9E7E2"/>
        <bgColor indexed="64"/>
      </patternFill>
    </fill>
    <fill>
      <patternFill patternType="solid">
        <fgColor theme="5"/>
        <bgColor indexed="64"/>
      </patternFill>
    </fill>
    <fill>
      <patternFill patternType="solid">
        <fgColor rgb="FFFFFF00"/>
        <bgColor indexed="64"/>
      </patternFill>
    </fill>
    <fill>
      <patternFill patternType="solid">
        <fgColor theme="8" tint="0.79998168889431442"/>
        <bgColor indexed="64"/>
      </patternFill>
    </fill>
    <fill>
      <patternFill patternType="solid">
        <fgColor rgb="FFE3E7E5"/>
        <bgColor indexed="64"/>
      </patternFill>
    </fill>
    <fill>
      <patternFill patternType="solid">
        <fgColor rgb="FFE6F2E8"/>
        <bgColor indexed="64"/>
      </patternFill>
    </fill>
    <fill>
      <patternFill patternType="solid">
        <fgColor theme="4" tint="0.79998168889431442"/>
        <bgColor indexed="64"/>
      </patternFill>
    </fill>
    <fill>
      <patternFill patternType="solid">
        <fgColor rgb="FFFFFFCC"/>
        <bgColor rgb="FF000000"/>
      </patternFill>
    </fill>
    <fill>
      <patternFill patternType="solid">
        <fgColor theme="6" tint="0.39994506668294322"/>
        <bgColor indexed="64"/>
      </patternFill>
    </fill>
    <fill>
      <patternFill patternType="solid">
        <fgColor theme="6" tint="0.59996337778862885"/>
        <bgColor indexed="64"/>
      </patternFill>
    </fill>
    <fill>
      <patternFill patternType="solid">
        <fgColor theme="6" tint="0.39997558519241921"/>
        <bgColor indexed="64"/>
      </patternFill>
    </fill>
    <fill>
      <patternFill patternType="solid">
        <fgColor theme="1" tint="0.34998626667073579"/>
        <bgColor rgb="FF000000"/>
      </patternFill>
    </fill>
    <fill>
      <patternFill patternType="solid">
        <fgColor rgb="FFBFBFBF"/>
        <bgColor rgb="FF000000"/>
      </patternFill>
    </fill>
    <fill>
      <patternFill patternType="solid">
        <fgColor rgb="FFFFFFCC"/>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499984740745262"/>
        <bgColor indexed="64"/>
      </patternFill>
    </fill>
    <fill>
      <patternFill patternType="solid">
        <fgColor indexed="8"/>
        <bgColor indexed="64"/>
      </patternFill>
    </fill>
    <fill>
      <patternFill patternType="solid">
        <fgColor rgb="FFFFC000"/>
        <bgColor indexed="64"/>
      </patternFill>
    </fill>
    <fill>
      <patternFill patternType="solid">
        <fgColor theme="7"/>
        <bgColor indexed="64"/>
      </patternFill>
    </fill>
  </fills>
  <borders count="107">
    <border>
      <left/>
      <right/>
      <top/>
      <bottom/>
      <diagonal/>
    </border>
    <border>
      <left style="thin">
        <color indexed="18"/>
      </left>
      <right style="thin">
        <color indexed="18"/>
      </right>
      <top style="thin">
        <color indexed="18"/>
      </top>
      <bottom style="thin">
        <color indexed="18"/>
      </bottom>
      <diagonal/>
    </border>
    <border>
      <left style="thin">
        <color indexed="64"/>
      </left>
      <right/>
      <top/>
      <bottom/>
      <diagonal/>
    </border>
    <border>
      <left style="thin">
        <color indexed="18"/>
      </left>
      <right style="thin">
        <color indexed="18"/>
      </right>
      <top/>
      <bottom style="thin">
        <color indexed="1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0"/>
      </left>
      <right style="medium">
        <color theme="0"/>
      </right>
      <top style="medium">
        <color theme="0"/>
      </top>
      <bottom style="medium">
        <color theme="0"/>
      </bottom>
      <diagonal/>
    </border>
    <border>
      <left/>
      <right style="thin">
        <color rgb="FFFFFFFF"/>
      </right>
      <top style="thin">
        <color rgb="FFFFFFFF"/>
      </top>
      <bottom style="thin">
        <color rgb="FFFFFFFF"/>
      </bottom>
      <diagonal/>
    </border>
    <border>
      <left style="thin">
        <color theme="0"/>
      </left>
      <right style="thin">
        <color theme="0"/>
      </right>
      <top style="thin">
        <color theme="0"/>
      </top>
      <bottom style="thin">
        <color theme="0"/>
      </bottom>
      <diagonal/>
    </border>
    <border>
      <left/>
      <right/>
      <top/>
      <bottom style="thin">
        <color indexed="64"/>
      </bottom>
      <diagonal/>
    </border>
    <border>
      <left style="medium">
        <color indexed="64"/>
      </left>
      <right style="thin">
        <color indexed="64"/>
      </right>
      <top style="medium">
        <color indexed="64"/>
      </top>
      <bottom style="thin">
        <color rgb="FFA6A6A6"/>
      </bottom>
      <diagonal/>
    </border>
    <border>
      <left style="thin">
        <color theme="0" tint="-0.24994659260841701"/>
      </left>
      <right style="medium">
        <color indexed="64"/>
      </right>
      <top/>
      <bottom style="medium">
        <color indexed="64"/>
      </bottom>
      <diagonal/>
    </border>
    <border>
      <left style="thin">
        <color theme="0" tint="-0.24994659260841701"/>
      </left>
      <right style="thin">
        <color theme="0" tint="-0.24994659260841701"/>
      </right>
      <top/>
      <bottom style="medium">
        <color indexed="64"/>
      </bottom>
      <diagonal/>
    </border>
    <border>
      <left/>
      <right style="thin">
        <color theme="0" tint="-0.24994659260841701"/>
      </right>
      <top/>
      <bottom style="medium">
        <color indexed="64"/>
      </bottom>
      <diagonal/>
    </border>
    <border>
      <left style="thin">
        <color theme="0" tint="-0.24994659260841701"/>
      </left>
      <right style="thin">
        <color indexed="64"/>
      </right>
      <top/>
      <bottom style="medium">
        <color indexed="64"/>
      </bottom>
      <diagonal/>
    </border>
    <border>
      <left style="medium">
        <color indexed="64"/>
      </left>
      <right style="thin">
        <color theme="0" tint="-0.24994659260841701"/>
      </right>
      <top/>
      <bottom style="medium">
        <color indexed="64"/>
      </bottom>
      <diagonal/>
    </border>
    <border>
      <left style="medium">
        <color indexed="64"/>
      </left>
      <right style="thin">
        <color rgb="FFA6A6A6"/>
      </right>
      <top style="thin">
        <color rgb="FFA6A6A6"/>
      </top>
      <bottom style="thin">
        <color rgb="FFA6A6A6"/>
      </bottom>
      <diagonal/>
    </border>
    <border>
      <left style="medium">
        <color indexed="64"/>
      </left>
      <right style="medium">
        <color auto="1"/>
      </right>
      <top style="thin">
        <color rgb="FFA6A6A6"/>
      </top>
      <bottom style="medium">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medium">
        <color indexed="64"/>
      </left>
      <right style="thin">
        <color theme="0" tint="-0.24994659260841701"/>
      </right>
      <top/>
      <bottom style="thin">
        <color theme="0" tint="-0.24994659260841701"/>
      </bottom>
      <diagonal/>
    </border>
    <border>
      <left style="medium">
        <color indexed="64"/>
      </left>
      <right style="medium">
        <color indexed="64"/>
      </right>
      <top style="thin">
        <color rgb="FFA6A6A6"/>
      </top>
      <bottom style="thin">
        <color rgb="FFA6A6A6"/>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thin">
        <color theme="0" tint="-0.34998626667073579"/>
      </left>
      <right style="medium">
        <color indexed="64"/>
      </right>
      <top style="thin">
        <color indexed="64"/>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medium">
        <color auto="1"/>
      </left>
      <right style="thin">
        <color theme="0" tint="-0.34998626667073579"/>
      </right>
      <top style="thin">
        <color indexed="64"/>
      </top>
      <bottom style="medium">
        <color indexed="64"/>
      </bottom>
      <diagonal/>
    </border>
    <border>
      <left style="medium">
        <color auto="1"/>
      </left>
      <right style="thin">
        <color theme="0" tint="-0.24994659260841701"/>
      </right>
      <top style="medium">
        <color auto="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right style="thin">
        <color theme="0" tint="-0.24994659260841701"/>
      </right>
      <top style="thin">
        <color theme="0" tint="-0.24994659260841701"/>
      </top>
      <bottom style="thin">
        <color indexed="64"/>
      </bottom>
      <diagonal/>
    </border>
    <border>
      <left style="medium">
        <color indexed="64"/>
      </left>
      <right style="thin">
        <color theme="0" tint="-0.24994659260841701"/>
      </right>
      <top style="thin">
        <color theme="0" tint="-0.24994659260841701"/>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rgb="FFA6A6A6"/>
      </top>
      <bottom style="thin">
        <color rgb="FFA6A6A6"/>
      </bottom>
      <diagonal/>
    </border>
    <border>
      <left style="medium">
        <color indexed="64"/>
      </left>
      <right style="thin">
        <color rgb="FFA6A6A6"/>
      </right>
      <top/>
      <bottom style="thin">
        <color rgb="FFA6A6A6"/>
      </bottom>
      <diagonal/>
    </border>
    <border>
      <left/>
      <right style="thin">
        <color theme="0" tint="-0.24994659260841701"/>
      </right>
      <top style="medium">
        <color indexed="64"/>
      </top>
      <bottom style="medium">
        <color indexed="64"/>
      </bottom>
      <diagonal/>
    </border>
    <border>
      <left style="thin">
        <color theme="0" tint="-0.24994659260841701"/>
      </left>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right style="thin">
        <color theme="0" tint="-0.24994659260841701"/>
      </right>
      <top style="medium">
        <color indexed="64"/>
      </top>
      <bottom/>
      <diagonal/>
    </border>
    <border>
      <left style="thin">
        <color theme="0" tint="-0.24994659260841701"/>
      </left>
      <right/>
      <top style="medium">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top/>
      <bottom style="thin">
        <color theme="0" tint="-0.24994659260841701"/>
      </bottom>
      <diagonal/>
    </border>
    <border>
      <left style="thin">
        <color theme="0" tint="-0.34998626667073579"/>
      </left>
      <right style="medium">
        <color indexed="64"/>
      </right>
      <top/>
      <bottom/>
      <diagonal/>
    </border>
    <border>
      <left style="thin">
        <color theme="0" tint="-0.34998626667073579"/>
      </left>
      <right style="thin">
        <color theme="0" tint="-0.34998626667073579"/>
      </right>
      <top/>
      <bottom/>
      <diagonal/>
    </border>
    <border>
      <left style="medium">
        <color auto="1"/>
      </left>
      <right style="thin">
        <color theme="0" tint="-0.34998626667073579"/>
      </right>
      <top/>
      <bottom/>
      <diagonal/>
    </border>
    <border>
      <left style="medium">
        <color indexed="64"/>
      </left>
      <right style="medium">
        <color indexed="64"/>
      </right>
      <top style="thin">
        <color theme="0" tint="-0.24994659260841701"/>
      </top>
      <bottom style="medium">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auto="1"/>
      </left>
      <right style="medium">
        <color indexed="64"/>
      </right>
      <top style="medium">
        <color auto="1"/>
      </top>
      <bottom style="thin">
        <color theme="0" tint="-0.24994659260841701"/>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rgb="FFA6A6A6"/>
      </bottom>
      <diagonal/>
    </border>
    <border>
      <left style="medium">
        <color indexed="64"/>
      </left>
      <right/>
      <top style="thin">
        <color theme="0" tint="-0.24994659260841701"/>
      </top>
      <bottom style="medium">
        <color indexed="64"/>
      </bottom>
      <diagonal/>
    </border>
    <border>
      <left style="medium">
        <color indexed="64"/>
      </left>
      <right/>
      <top style="thin">
        <color theme="0" tint="-0.24994659260841701"/>
      </top>
      <bottom style="thin">
        <color theme="0" tint="-0.24994659260841701"/>
      </bottom>
      <diagonal/>
    </border>
    <border>
      <left style="medium">
        <color auto="1"/>
      </left>
      <right/>
      <top style="medium">
        <color auto="1"/>
      </top>
      <bottom style="thin">
        <color theme="0" tint="-0.24994659260841701"/>
      </bottom>
      <diagonal/>
    </border>
    <border>
      <left style="medium">
        <color indexed="64"/>
      </left>
      <right/>
      <top style="thin">
        <color indexed="64"/>
      </top>
      <bottom style="medium">
        <color indexed="64"/>
      </bottom>
      <diagonal/>
    </border>
    <border>
      <left style="thin">
        <color theme="0" tint="-0.34998626667073579"/>
      </left>
      <right style="medium">
        <color indexed="64"/>
      </right>
      <top/>
      <bottom style="medium">
        <color auto="1"/>
      </bottom>
      <diagonal/>
    </border>
    <border>
      <left style="thin">
        <color theme="0" tint="-0.34998626667073579"/>
      </left>
      <right style="thin">
        <color theme="0" tint="-0.34998626667073579"/>
      </right>
      <top/>
      <bottom style="medium">
        <color indexed="64"/>
      </bottom>
      <diagonal/>
    </border>
    <border>
      <left style="medium">
        <color indexed="64"/>
      </left>
      <right style="thin">
        <color theme="0" tint="-0.34998626667073579"/>
      </right>
      <top/>
      <bottom style="medium">
        <color indexed="64"/>
      </bottom>
      <diagonal/>
    </border>
    <border>
      <left style="thin">
        <color theme="0" tint="-0.24994659260841701"/>
      </left>
      <right style="medium">
        <color indexed="64"/>
      </right>
      <top style="thin">
        <color theme="0" tint="-0.24994659260841701"/>
      </top>
      <bottom style="thin">
        <color indexed="64"/>
      </bottom>
      <diagonal/>
    </border>
    <border>
      <left style="medium">
        <color indexed="64"/>
      </left>
      <right style="medium">
        <color indexed="64"/>
      </right>
      <top style="medium">
        <color auto="1"/>
      </top>
      <bottom style="thin">
        <color rgb="FFA6A6A6"/>
      </bottom>
      <diagonal/>
    </border>
    <border>
      <left style="thin">
        <color indexed="64"/>
      </left>
      <right style="thin">
        <color indexed="18"/>
      </right>
      <top style="thin">
        <color indexed="64"/>
      </top>
      <bottom style="thin">
        <color indexed="18"/>
      </bottom>
      <diagonal/>
    </border>
    <border>
      <left style="thin">
        <color indexed="18"/>
      </left>
      <right style="thin">
        <color indexed="64"/>
      </right>
      <top style="thin">
        <color indexed="64"/>
      </top>
      <bottom style="thin">
        <color indexed="18"/>
      </bottom>
      <diagonal/>
    </border>
    <border>
      <left style="thin">
        <color indexed="18"/>
      </left>
      <right style="thin">
        <color indexed="18"/>
      </right>
      <top style="thin">
        <color indexed="64"/>
      </top>
      <bottom style="thin">
        <color indexed="18"/>
      </bottom>
      <diagonal/>
    </border>
    <border>
      <left style="thin">
        <color indexed="64"/>
      </left>
      <right/>
      <top style="thin">
        <color indexed="64"/>
      </top>
      <bottom/>
      <diagonal/>
    </border>
    <border>
      <left style="thin">
        <color indexed="64"/>
      </left>
      <right style="thin">
        <color indexed="18"/>
      </right>
      <top style="thin">
        <color indexed="18"/>
      </top>
      <bottom style="thin">
        <color indexed="18"/>
      </bottom>
      <diagonal/>
    </border>
    <border>
      <left style="thin">
        <color indexed="18"/>
      </left>
      <right style="thin">
        <color indexed="64"/>
      </right>
      <top style="thin">
        <color indexed="18"/>
      </top>
      <bottom style="thin">
        <color indexed="18"/>
      </bottom>
      <diagonal/>
    </border>
    <border>
      <left style="thin">
        <color indexed="64"/>
      </left>
      <right style="thin">
        <color indexed="18"/>
      </right>
      <top style="thin">
        <color indexed="18"/>
      </top>
      <bottom style="thin">
        <color indexed="64"/>
      </bottom>
      <diagonal/>
    </border>
    <border>
      <left style="thin">
        <color indexed="18"/>
      </left>
      <right style="thin">
        <color indexed="64"/>
      </right>
      <top style="thin">
        <color indexed="18"/>
      </top>
      <bottom style="thin">
        <color indexed="64"/>
      </bottom>
      <diagonal/>
    </border>
    <border>
      <left style="thin">
        <color indexed="18"/>
      </left>
      <right style="thin">
        <color indexed="18"/>
      </right>
      <top style="thin">
        <color indexed="18"/>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64"/>
      </left>
      <right style="thin">
        <color indexed="18"/>
      </right>
      <top style="thin">
        <color indexed="64"/>
      </top>
      <bottom style="thin">
        <color indexed="18"/>
      </bottom>
      <diagonal/>
    </border>
    <border>
      <left style="thin">
        <color indexed="18"/>
      </left>
      <right style="thin">
        <color indexed="18"/>
      </right>
      <top style="thin">
        <color indexed="64"/>
      </top>
      <bottom style="thin">
        <color indexed="18"/>
      </bottom>
      <diagonal/>
    </border>
    <border>
      <left style="thin">
        <color indexed="18"/>
      </left>
      <right style="thin">
        <color indexed="64"/>
      </right>
      <top style="thin">
        <color indexed="64"/>
      </top>
      <bottom style="thin">
        <color indexed="18"/>
      </bottom>
      <diagonal/>
    </border>
    <border>
      <left style="thin">
        <color indexed="64"/>
      </left>
      <right style="thin">
        <color indexed="64"/>
      </right>
      <top style="thin">
        <color indexed="64"/>
      </top>
      <bottom style="thin">
        <color indexed="18"/>
      </bottom>
      <diagonal/>
    </border>
    <border>
      <left style="thin">
        <color indexed="64"/>
      </left>
      <right style="thin">
        <color indexed="18"/>
      </right>
      <top style="thin">
        <color indexed="18"/>
      </top>
      <bottom style="thin">
        <color indexed="18"/>
      </bottom>
      <diagonal/>
    </border>
    <border>
      <left style="thin">
        <color indexed="18"/>
      </left>
      <right style="thin">
        <color indexed="64"/>
      </right>
      <top style="thin">
        <color indexed="18"/>
      </top>
      <bottom style="thin">
        <color indexed="18"/>
      </bottom>
      <diagonal/>
    </border>
    <border>
      <left style="thin">
        <color indexed="64"/>
      </left>
      <right style="thin">
        <color indexed="64"/>
      </right>
      <top style="thin">
        <color indexed="18"/>
      </top>
      <bottom style="thin">
        <color indexed="18"/>
      </bottom>
      <diagonal/>
    </border>
    <border>
      <left style="thin">
        <color indexed="64"/>
      </left>
      <right style="thin">
        <color indexed="18"/>
      </right>
      <top style="thin">
        <color indexed="18"/>
      </top>
      <bottom style="thin">
        <color indexed="64"/>
      </bottom>
      <diagonal/>
    </border>
    <border>
      <left style="thin">
        <color indexed="18"/>
      </left>
      <right style="thin">
        <color indexed="18"/>
      </right>
      <top style="thin">
        <color indexed="18"/>
      </top>
      <bottom style="thin">
        <color indexed="64"/>
      </bottom>
      <diagonal/>
    </border>
    <border>
      <left style="thin">
        <color indexed="18"/>
      </left>
      <right style="thin">
        <color indexed="64"/>
      </right>
      <top style="thin">
        <color indexed="18"/>
      </top>
      <bottom style="thin">
        <color indexed="64"/>
      </bottom>
      <diagonal/>
    </border>
    <border>
      <left style="thin">
        <color indexed="64"/>
      </left>
      <right style="thin">
        <color indexed="64"/>
      </right>
      <top style="thin">
        <color indexed="18"/>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18"/>
      </top>
      <bottom/>
      <diagonal/>
    </border>
    <border>
      <left style="thin">
        <color indexed="64"/>
      </left>
      <right/>
      <top style="thin">
        <color indexed="18"/>
      </top>
      <bottom style="thin">
        <color indexed="64"/>
      </bottom>
      <diagonal/>
    </border>
    <border>
      <left style="thin">
        <color indexed="18"/>
      </left>
      <right style="thin">
        <color indexed="18"/>
      </right>
      <top style="thin">
        <color indexed="18"/>
      </top>
      <bottom/>
      <diagonal/>
    </border>
    <border>
      <left style="thin">
        <color indexed="64"/>
      </left>
      <right style="thin">
        <color indexed="64"/>
      </right>
      <top style="thin">
        <color indexed="18"/>
      </top>
      <bottom style="thin">
        <color indexed="18"/>
      </bottom>
      <diagonal/>
    </border>
    <border>
      <left/>
      <right style="thin">
        <color indexed="18"/>
      </right>
      <top style="thin">
        <color indexed="18"/>
      </top>
      <bottom style="thin">
        <color indexed="18"/>
      </bottom>
      <diagonal/>
    </border>
    <border>
      <left style="thin">
        <color indexed="18"/>
      </left>
      <right style="thin">
        <color indexed="18"/>
      </right>
      <top style="thin">
        <color indexed="18"/>
      </top>
      <bottom style="thin">
        <color indexed="18"/>
      </bottom>
      <diagonal/>
    </border>
  </borders>
  <cellStyleXfs count="36">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4" fillId="0" borderId="0" applyNumberFormat="0" applyFill="0" applyBorder="0" applyAlignment="0" applyProtection="0"/>
    <xf numFmtId="0" fontId="5" fillId="0" borderId="0" applyFill="0" applyBorder="0">
      <alignment vertical="center"/>
    </xf>
    <xf numFmtId="0" fontId="6" fillId="0" borderId="0" applyFill="0" applyBorder="0">
      <alignment vertical="center"/>
    </xf>
    <xf numFmtId="0" fontId="8" fillId="0" borderId="0" applyFill="0" applyBorder="0">
      <alignment vertical="center"/>
    </xf>
    <xf numFmtId="0" fontId="9" fillId="0" borderId="0" applyFill="0" applyBorder="0">
      <alignment vertical="center"/>
    </xf>
    <xf numFmtId="0" fontId="10" fillId="0" borderId="0" applyFill="0" applyBorder="0">
      <alignment horizontal="center" vertical="center"/>
    </xf>
    <xf numFmtId="0" fontId="10" fillId="0" borderId="0" applyFill="0" applyBorder="0">
      <alignment horizontal="center" vertical="center"/>
    </xf>
    <xf numFmtId="0" fontId="11" fillId="0" borderId="0" applyFill="0" applyBorder="0">
      <alignment vertical="center"/>
    </xf>
    <xf numFmtId="0" fontId="14" fillId="0" borderId="0" applyFill="0" applyBorder="0">
      <alignment vertical="center"/>
    </xf>
    <xf numFmtId="0" fontId="5" fillId="0" borderId="1">
      <alignment vertical="center"/>
      <protection locked="0"/>
    </xf>
    <xf numFmtId="165" fontId="5" fillId="0" borderId="1">
      <alignment vertical="center"/>
      <protection locked="0"/>
    </xf>
    <xf numFmtId="9" fontId="5" fillId="0" borderId="0" applyFont="0" applyFill="0" applyBorder="0" applyAlignment="0" applyProtection="0"/>
    <xf numFmtId="164" fontId="5" fillId="0" borderId="0" applyFont="0" applyFill="0" applyBorder="0" applyAlignment="0" applyProtection="0"/>
    <xf numFmtId="165" fontId="5" fillId="0" borderId="0" applyFill="0" applyBorder="0">
      <alignment vertical="center"/>
    </xf>
    <xf numFmtId="173" fontId="5" fillId="0" borderId="1">
      <alignment vertical="center"/>
      <protection locked="0"/>
    </xf>
    <xf numFmtId="172" fontId="27" fillId="8" borderId="12" applyNumberFormat="0" applyAlignment="0">
      <alignment horizontal="center"/>
    </xf>
    <xf numFmtId="172" fontId="27" fillId="0" borderId="12" applyNumberFormat="0" applyAlignment="0">
      <alignment horizontal="center"/>
    </xf>
    <xf numFmtId="177" fontId="29" fillId="15" borderId="16" applyBorder="0">
      <alignment horizontal="right"/>
      <protection locked="0"/>
    </xf>
    <xf numFmtId="0" fontId="27" fillId="0" borderId="22">
      <alignment horizontal="left" vertical="center" wrapText="1" indent="1"/>
    </xf>
    <xf numFmtId="0" fontId="48" fillId="16" borderId="9" applyBorder="0">
      <alignment horizontal="right" vertical="center" wrapText="1" indent="1"/>
    </xf>
    <xf numFmtId="0" fontId="48" fillId="17" borderId="9" applyBorder="0">
      <alignment horizontal="right" vertical="center" wrapText="1" indent="1"/>
    </xf>
    <xf numFmtId="49" fontId="48" fillId="18" borderId="38" applyBorder="0">
      <alignment horizontal="center" vertical="center" wrapText="1"/>
    </xf>
    <xf numFmtId="0" fontId="50" fillId="19" borderId="42" applyBorder="0">
      <alignment vertical="center"/>
    </xf>
    <xf numFmtId="0" fontId="49" fillId="20" borderId="42" applyBorder="0" applyProtection="0">
      <alignment vertical="center"/>
    </xf>
    <xf numFmtId="49" fontId="27" fillId="21" borderId="52" applyAlignment="0">
      <alignment horizontal="left" vertical="center" wrapText="1"/>
      <protection locked="0"/>
    </xf>
    <xf numFmtId="0" fontId="50" fillId="22" borderId="42">
      <alignment vertical="center"/>
    </xf>
    <xf numFmtId="176" fontId="51" fillId="23" borderId="43">
      <alignment horizontal="right" vertical="center"/>
      <protection locked="0"/>
    </xf>
    <xf numFmtId="0" fontId="52" fillId="24" borderId="0" applyNumberFormat="0" applyFont="0" applyBorder="0" applyAlignment="0" applyProtection="0">
      <alignment vertical="center"/>
    </xf>
    <xf numFmtId="0" fontId="52" fillId="24" borderId="0">
      <alignment vertical="center"/>
    </xf>
    <xf numFmtId="0" fontId="3" fillId="22" borderId="0" applyNumberFormat="0" applyBorder="0" applyAlignment="0" applyProtection="0"/>
    <xf numFmtId="49" fontId="52" fillId="22" borderId="0">
      <alignment vertical="center"/>
    </xf>
  </cellStyleXfs>
  <cellXfs count="426">
    <xf numFmtId="0" fontId="0" fillId="0" borderId="0" xfId="0"/>
    <xf numFmtId="0" fontId="12" fillId="4" borderId="0" xfId="12" applyFont="1" applyFill="1" applyBorder="1" applyAlignment="1">
      <alignment horizontal="center" vertical="center"/>
    </xf>
    <xf numFmtId="0" fontId="12" fillId="4" borderId="8" xfId="12" applyFont="1" applyFill="1" applyBorder="1" applyAlignment="1">
      <alignment horizontal="center" vertical="center"/>
    </xf>
    <xf numFmtId="0" fontId="19" fillId="4" borderId="4" xfId="0" applyFont="1" applyFill="1" applyBorder="1" applyAlignment="1">
      <alignment vertical="center"/>
    </xf>
    <xf numFmtId="0" fontId="0" fillId="4" borderId="5" xfId="0" applyFill="1" applyBorder="1" applyAlignment="1">
      <alignment vertical="center"/>
    </xf>
    <xf numFmtId="0" fontId="0" fillId="4" borderId="6" xfId="0" applyFill="1" applyBorder="1" applyAlignment="1">
      <alignment vertical="center"/>
    </xf>
    <xf numFmtId="0" fontId="0" fillId="4" borderId="7" xfId="0" applyFill="1" applyBorder="1" applyAlignment="1">
      <alignment vertical="center"/>
    </xf>
    <xf numFmtId="0" fontId="0" fillId="4" borderId="0" xfId="0" applyFill="1" applyAlignment="1">
      <alignment vertical="center"/>
    </xf>
    <xf numFmtId="0" fontId="22" fillId="4" borderId="7" xfId="0" applyFont="1" applyFill="1" applyBorder="1" applyAlignment="1">
      <alignment vertical="center"/>
    </xf>
    <xf numFmtId="0" fontId="22" fillId="4" borderId="0" xfId="0" applyFont="1" applyFill="1" applyAlignment="1">
      <alignment vertical="center"/>
    </xf>
    <xf numFmtId="0" fontId="0" fillId="4" borderId="8" xfId="0" applyFill="1" applyBorder="1" applyAlignment="1">
      <alignment vertical="center"/>
    </xf>
    <xf numFmtId="166" fontId="22" fillId="4" borderId="0" xfId="0" applyNumberFormat="1" applyFont="1" applyFill="1" applyAlignment="1">
      <alignment vertical="center"/>
    </xf>
    <xf numFmtId="166" fontId="22" fillId="4" borderId="8" xfId="0" applyNumberFormat="1" applyFont="1" applyFill="1" applyBorder="1" applyAlignment="1">
      <alignment vertical="center"/>
    </xf>
    <xf numFmtId="0" fontId="22" fillId="4" borderId="8" xfId="0" applyFont="1" applyFill="1" applyBorder="1" applyAlignment="1">
      <alignment vertical="center"/>
    </xf>
    <xf numFmtId="0" fontId="22" fillId="4" borderId="9" xfId="0" applyFont="1" applyFill="1" applyBorder="1" applyAlignment="1">
      <alignment vertical="center"/>
    </xf>
    <xf numFmtId="0" fontId="22" fillId="4" borderId="10" xfId="0" applyFont="1" applyFill="1" applyBorder="1" applyAlignment="1">
      <alignment vertical="center"/>
    </xf>
    <xf numFmtId="0" fontId="0" fillId="4" borderId="10" xfId="0" applyFill="1" applyBorder="1" applyAlignment="1">
      <alignment vertical="center"/>
    </xf>
    <xf numFmtId="166" fontId="22" fillId="4" borderId="10" xfId="0" applyNumberFormat="1" applyFont="1" applyFill="1" applyBorder="1" applyAlignment="1">
      <alignment vertical="center"/>
    </xf>
    <xf numFmtId="166" fontId="22" fillId="4" borderId="11" xfId="0" applyNumberFormat="1" applyFont="1" applyFill="1" applyBorder="1" applyAlignment="1">
      <alignment vertical="center"/>
    </xf>
    <xf numFmtId="0" fontId="7" fillId="4" borderId="0" xfId="7" applyFont="1" applyFill="1">
      <alignment vertical="center"/>
    </xf>
    <xf numFmtId="0" fontId="8" fillId="4" borderId="0" xfId="8" applyFill="1">
      <alignment vertical="center"/>
    </xf>
    <xf numFmtId="0" fontId="10" fillId="4" borderId="0" xfId="10" applyFill="1">
      <alignment horizontal="center" vertical="center"/>
    </xf>
    <xf numFmtId="0" fontId="10" fillId="4" borderId="0" xfId="10" applyFill="1" applyAlignment="1">
      <alignment horizontal="right" vertical="center"/>
    </xf>
    <xf numFmtId="0" fontId="10" fillId="4" borderId="0" xfId="10" applyFill="1" applyAlignment="1">
      <alignment horizontal="left" vertical="center"/>
    </xf>
    <xf numFmtId="0" fontId="10" fillId="4" borderId="0" xfId="11" applyFill="1">
      <alignment horizontal="center" vertical="center"/>
    </xf>
    <xf numFmtId="0" fontId="10" fillId="4" borderId="0" xfId="11" applyFill="1" applyAlignment="1">
      <alignment horizontal="left" vertical="center"/>
    </xf>
    <xf numFmtId="0" fontId="12" fillId="4" borderId="0" xfId="12" applyFont="1" applyFill="1" applyAlignment="1">
      <alignment horizontal="center" vertical="center"/>
    </xf>
    <xf numFmtId="0" fontId="13" fillId="4" borderId="0" xfId="12" applyFont="1" applyFill="1">
      <alignment vertical="center"/>
    </xf>
    <xf numFmtId="0" fontId="14" fillId="4" borderId="0" xfId="13" applyFill="1">
      <alignment vertical="center"/>
    </xf>
    <xf numFmtId="0" fontId="15" fillId="4" borderId="0" xfId="13" applyFont="1" applyFill="1">
      <alignment vertical="center"/>
    </xf>
    <xf numFmtId="0" fontId="17" fillId="4" borderId="0" xfId="0" applyFont="1" applyFill="1" applyAlignment="1">
      <alignment vertical="center"/>
    </xf>
    <xf numFmtId="3" fontId="0" fillId="4" borderId="0" xfId="0" applyNumberFormat="1" applyFill="1" applyAlignment="1">
      <alignment vertical="center"/>
    </xf>
    <xf numFmtId="166" fontId="18" fillId="4" borderId="0" xfId="0" applyNumberFormat="1" applyFont="1" applyFill="1" applyAlignment="1">
      <alignment vertical="center"/>
    </xf>
    <xf numFmtId="0" fontId="19" fillId="4" borderId="0" xfId="0" applyFont="1" applyFill="1" applyAlignment="1">
      <alignment vertical="center"/>
    </xf>
    <xf numFmtId="166" fontId="0" fillId="4" borderId="0" xfId="0" applyNumberFormat="1" applyFill="1" applyAlignment="1">
      <alignment vertical="center"/>
    </xf>
    <xf numFmtId="167" fontId="0" fillId="4" borderId="0" xfId="16" applyNumberFormat="1" applyFont="1" applyFill="1" applyAlignment="1">
      <alignment vertical="center"/>
    </xf>
    <xf numFmtId="165" fontId="0" fillId="4" borderId="0" xfId="0" applyNumberFormat="1" applyFill="1" applyAlignment="1">
      <alignment vertical="center"/>
    </xf>
    <xf numFmtId="168" fontId="0" fillId="4" borderId="0" xfId="0" applyNumberFormat="1" applyFill="1" applyAlignment="1">
      <alignment vertical="center"/>
    </xf>
    <xf numFmtId="165" fontId="16" fillId="4" borderId="1" xfId="15" applyFont="1" applyFill="1">
      <alignment vertical="center"/>
      <protection locked="0"/>
    </xf>
    <xf numFmtId="0" fontId="18" fillId="4" borderId="0" xfId="0" applyFont="1" applyFill="1" applyAlignment="1">
      <alignment vertical="center"/>
    </xf>
    <xf numFmtId="165" fontId="18" fillId="4" borderId="0" xfId="0" applyNumberFormat="1" applyFont="1" applyFill="1" applyAlignment="1">
      <alignment vertical="center"/>
    </xf>
    <xf numFmtId="170" fontId="18" fillId="4" borderId="0" xfId="0" applyNumberFormat="1" applyFont="1" applyFill="1" applyAlignment="1">
      <alignment vertical="center"/>
    </xf>
    <xf numFmtId="0" fontId="12" fillId="4" borderId="0" xfId="12" applyFont="1" applyFill="1">
      <alignment vertical="center"/>
    </xf>
    <xf numFmtId="3" fontId="18" fillId="4" borderId="0" xfId="0" applyNumberFormat="1" applyFont="1" applyFill="1" applyAlignment="1">
      <alignment vertical="center"/>
    </xf>
    <xf numFmtId="0" fontId="20" fillId="4" borderId="0" xfId="0" applyFont="1" applyFill="1" applyAlignment="1">
      <alignment vertical="center"/>
    </xf>
    <xf numFmtId="171" fontId="18" fillId="4" borderId="0" xfId="0" applyNumberFormat="1" applyFont="1" applyFill="1" applyAlignment="1">
      <alignment vertical="center"/>
    </xf>
    <xf numFmtId="169" fontId="0" fillId="4" borderId="0" xfId="0" applyNumberFormat="1" applyFill="1" applyAlignment="1">
      <alignment vertical="center"/>
    </xf>
    <xf numFmtId="172" fontId="18" fillId="4" borderId="0" xfId="17" applyNumberFormat="1" applyFont="1" applyFill="1" applyAlignment="1">
      <alignment vertical="center"/>
    </xf>
    <xf numFmtId="9" fontId="0" fillId="4" borderId="0" xfId="16" applyFont="1" applyFill="1" applyAlignment="1">
      <alignment vertical="center"/>
    </xf>
    <xf numFmtId="0" fontId="16" fillId="4" borderId="1" xfId="14" applyFont="1" applyFill="1">
      <alignment vertical="center"/>
      <protection locked="0"/>
    </xf>
    <xf numFmtId="165" fontId="21" fillId="4" borderId="0" xfId="18" applyFont="1" applyFill="1">
      <alignment vertical="center"/>
    </xf>
    <xf numFmtId="166" fontId="16" fillId="0" borderId="1" xfId="15" applyNumberFormat="1" applyFont="1">
      <alignment vertical="center"/>
      <protection locked="0"/>
    </xf>
    <xf numFmtId="169" fontId="19" fillId="0" borderId="1" xfId="15" applyNumberFormat="1" applyFont="1">
      <alignment vertical="center"/>
      <protection locked="0"/>
    </xf>
    <xf numFmtId="173" fontId="16" fillId="0" borderId="1" xfId="19" applyFont="1">
      <alignment vertical="center"/>
      <protection locked="0"/>
    </xf>
    <xf numFmtId="0" fontId="4" fillId="0" borderId="0" xfId="5"/>
    <xf numFmtId="0" fontId="0" fillId="5" borderId="0" xfId="0" applyFill="1"/>
    <xf numFmtId="0" fontId="0" fillId="6" borderId="0" xfId="0" applyFill="1"/>
    <xf numFmtId="0" fontId="24" fillId="6" borderId="0" xfId="0" applyFont="1" applyFill="1"/>
    <xf numFmtId="0" fontId="23" fillId="0" borderId="0" xfId="0" applyFont="1" applyAlignment="1">
      <alignment vertical="center" wrapText="1"/>
    </xf>
    <xf numFmtId="0" fontId="24" fillId="0" borderId="0" xfId="0" applyFont="1"/>
    <xf numFmtId="0" fontId="24" fillId="5" borderId="0" xfId="0" applyFont="1" applyFill="1"/>
    <xf numFmtId="14" fontId="0" fillId="0" borderId="0" xfId="0" applyNumberFormat="1"/>
    <xf numFmtId="174" fontId="0" fillId="0" borderId="0" xfId="0" applyNumberFormat="1"/>
    <xf numFmtId="174" fontId="0" fillId="5" borderId="0" xfId="0" applyNumberFormat="1" applyFill="1"/>
    <xf numFmtId="175" fontId="0" fillId="0" borderId="0" xfId="0" applyNumberFormat="1"/>
    <xf numFmtId="0" fontId="24" fillId="0" borderId="0" xfId="0" applyFont="1" applyAlignment="1">
      <alignment vertical="center" wrapText="1"/>
    </xf>
    <xf numFmtId="9" fontId="24" fillId="0" borderId="0" xfId="2" applyFont="1"/>
    <xf numFmtId="0" fontId="0" fillId="0" borderId="0" xfId="0" applyAlignment="1">
      <alignment vertical="center"/>
    </xf>
    <xf numFmtId="166" fontId="26" fillId="0" borderId="2" xfId="15" applyNumberFormat="1" applyFont="1" applyBorder="1">
      <alignment vertical="center"/>
      <protection locked="0"/>
    </xf>
    <xf numFmtId="0" fontId="26" fillId="0" borderId="1" xfId="14" applyFont="1">
      <alignment vertical="center"/>
      <protection locked="0"/>
    </xf>
    <xf numFmtId="0" fontId="2" fillId="7" borderId="0" xfId="0" applyFont="1" applyFill="1"/>
    <xf numFmtId="0" fontId="0" fillId="7" borderId="0" xfId="0" applyFill="1"/>
    <xf numFmtId="0" fontId="3" fillId="3" borderId="12" xfId="4" applyBorder="1" applyAlignment="1">
      <alignment horizontal="left"/>
    </xf>
    <xf numFmtId="0" fontId="3" fillId="2" borderId="0" xfId="3" applyBorder="1" applyAlignment="1">
      <alignment horizontal="center" vertical="center" wrapText="1"/>
    </xf>
    <xf numFmtId="3" fontId="27" fillId="8" borderId="12" xfId="20" applyNumberFormat="1" applyAlignment="1">
      <alignment horizontal="left"/>
    </xf>
    <xf numFmtId="3" fontId="27" fillId="0" borderId="12" xfId="21" applyNumberFormat="1" applyAlignment="1">
      <alignment horizontal="left"/>
    </xf>
    <xf numFmtId="0" fontId="4" fillId="7" borderId="0" xfId="5" applyFill="1"/>
    <xf numFmtId="168" fontId="24" fillId="0" borderId="0" xfId="0" applyNumberFormat="1" applyFont="1"/>
    <xf numFmtId="0" fontId="23" fillId="0" borderId="0" xfId="0" applyFont="1" applyAlignment="1">
      <alignment vertical="center"/>
    </xf>
    <xf numFmtId="166" fontId="26" fillId="0" borderId="0" xfId="15" applyNumberFormat="1" applyFont="1" applyBorder="1">
      <alignment vertical="center"/>
      <protection locked="0"/>
    </xf>
    <xf numFmtId="165" fontId="16" fillId="0" borderId="0" xfId="15" applyFont="1" applyBorder="1">
      <alignment vertical="center"/>
      <protection locked="0"/>
    </xf>
    <xf numFmtId="165" fontId="5" fillId="4" borderId="1" xfId="15" applyFill="1">
      <alignment vertical="center"/>
      <protection locked="0"/>
    </xf>
    <xf numFmtId="165" fontId="5" fillId="4" borderId="3" xfId="15" applyFill="1" applyBorder="1">
      <alignment vertical="center"/>
      <protection locked="0"/>
    </xf>
    <xf numFmtId="0" fontId="0" fillId="4" borderId="0" xfId="0" quotePrefix="1" applyFill="1" applyAlignment="1">
      <alignment vertical="center"/>
    </xf>
    <xf numFmtId="49" fontId="0" fillId="7" borderId="0" xfId="0" applyNumberFormat="1" applyFill="1"/>
    <xf numFmtId="14" fontId="3" fillId="9" borderId="13" xfId="0" applyNumberFormat="1" applyFont="1" applyFill="1" applyBorder="1"/>
    <xf numFmtId="0" fontId="28" fillId="7" borderId="0" xfId="0" applyFont="1" applyFill="1"/>
    <xf numFmtId="0" fontId="28" fillId="10" borderId="0" xfId="0" applyFont="1" applyFill="1"/>
    <xf numFmtId="0" fontId="0" fillId="10" borderId="0" xfId="0" applyFill="1"/>
    <xf numFmtId="3" fontId="27" fillId="0" borderId="12" xfId="21" applyNumberFormat="1" applyAlignment="1">
      <alignment horizontal="left" wrapText="1"/>
    </xf>
    <xf numFmtId="0" fontId="0" fillId="7" borderId="0" xfId="0" applyFill="1" applyAlignment="1">
      <alignment wrapText="1"/>
    </xf>
    <xf numFmtId="49" fontId="0" fillId="7" borderId="0" xfId="0" applyNumberFormat="1" applyFill="1" applyAlignment="1">
      <alignment wrapText="1"/>
    </xf>
    <xf numFmtId="49" fontId="0" fillId="7" borderId="0" xfId="0" applyNumberFormat="1" applyFill="1" applyAlignment="1">
      <alignment horizontal="right"/>
    </xf>
    <xf numFmtId="14" fontId="0" fillId="7" borderId="0" xfId="0" applyNumberFormat="1" applyFill="1"/>
    <xf numFmtId="3" fontId="0" fillId="7" borderId="0" xfId="0" applyNumberFormat="1" applyFill="1"/>
    <xf numFmtId="0" fontId="0" fillId="7" borderId="0" xfId="0" applyFill="1" applyAlignment="1">
      <alignment horizontal="right"/>
    </xf>
    <xf numFmtId="0" fontId="0" fillId="7" borderId="0" xfId="0" applyFill="1" applyAlignment="1">
      <alignment horizontal="center"/>
    </xf>
    <xf numFmtId="3" fontId="0" fillId="7" borderId="0" xfId="0" applyNumberFormat="1" applyFill="1" applyAlignment="1">
      <alignment horizontal="center"/>
    </xf>
    <xf numFmtId="3" fontId="0" fillId="6" borderId="0" xfId="0" applyNumberFormat="1" applyFill="1" applyAlignment="1">
      <alignment horizontal="center"/>
    </xf>
    <xf numFmtId="49" fontId="0" fillId="6" borderId="0" xfId="0" applyNumberFormat="1" applyFill="1"/>
    <xf numFmtId="2" fontId="0" fillId="6" borderId="0" xfId="0" applyNumberFormat="1" applyFill="1"/>
    <xf numFmtId="3" fontId="0" fillId="0" borderId="0" xfId="0" applyNumberFormat="1"/>
    <xf numFmtId="0" fontId="3" fillId="9" borderId="0" xfId="0" applyFont="1" applyFill="1"/>
    <xf numFmtId="9" fontId="3" fillId="9" borderId="14" xfId="2" applyFont="1" applyFill="1" applyBorder="1"/>
    <xf numFmtId="1" fontId="0" fillId="7" borderId="0" xfId="1" applyNumberFormat="1" applyFont="1" applyFill="1" applyAlignment="1">
      <alignment horizontal="center"/>
    </xf>
    <xf numFmtId="9" fontId="0" fillId="7" borderId="0" xfId="2" applyFont="1" applyFill="1" applyAlignment="1">
      <alignment horizontal="center"/>
    </xf>
    <xf numFmtId="3" fontId="27" fillId="10" borderId="12" xfId="21" applyNumberFormat="1" applyFill="1" applyAlignment="1">
      <alignment horizontal="left"/>
    </xf>
    <xf numFmtId="3" fontId="27" fillId="10" borderId="12" xfId="20" applyNumberFormat="1" applyFill="1" applyAlignment="1">
      <alignment horizontal="left"/>
    </xf>
    <xf numFmtId="9" fontId="29" fillId="10" borderId="14" xfId="2" applyFont="1" applyFill="1" applyBorder="1"/>
    <xf numFmtId="0" fontId="0" fillId="0" borderId="0" xfId="0" applyAlignment="1">
      <alignment horizontal="center"/>
    </xf>
    <xf numFmtId="3" fontId="0" fillId="0" borderId="0" xfId="0" applyNumberFormat="1" applyAlignment="1">
      <alignment horizontal="center"/>
    </xf>
    <xf numFmtId="0" fontId="0" fillId="6" borderId="0" xfId="0" applyFill="1" applyAlignment="1">
      <alignment horizontal="center"/>
    </xf>
    <xf numFmtId="9" fontId="0" fillId="6" borderId="0" xfId="2" applyFont="1" applyFill="1"/>
    <xf numFmtId="0" fontId="0" fillId="11" borderId="0" xfId="0" applyFill="1"/>
    <xf numFmtId="0" fontId="0" fillId="11" borderId="0" xfId="0" applyFill="1" applyAlignment="1">
      <alignment horizontal="center"/>
    </xf>
    <xf numFmtId="176" fontId="0" fillId="11" borderId="0" xfId="1" applyNumberFormat="1" applyFont="1" applyFill="1"/>
    <xf numFmtId="0" fontId="30" fillId="11" borderId="0" xfId="0" applyFont="1" applyFill="1"/>
    <xf numFmtId="176" fontId="30" fillId="11" borderId="0" xfId="1" applyNumberFormat="1" applyFont="1" applyFill="1"/>
    <xf numFmtId="1" fontId="0" fillId="11" borderId="0" xfId="0" applyNumberFormat="1" applyFill="1"/>
    <xf numFmtId="0" fontId="0" fillId="5" borderId="0" xfId="0" applyFill="1" applyAlignment="1">
      <alignment horizontal="center"/>
    </xf>
    <xf numFmtId="176" fontId="0" fillId="5" borderId="0" xfId="1" applyNumberFormat="1" applyFont="1" applyFill="1"/>
    <xf numFmtId="0" fontId="30" fillId="5" borderId="0" xfId="0" applyFont="1" applyFill="1"/>
    <xf numFmtId="176" fontId="30" fillId="5" borderId="0" xfId="1" applyNumberFormat="1" applyFont="1" applyFill="1"/>
    <xf numFmtId="1" fontId="0" fillId="5" borderId="0" xfId="0" applyNumberFormat="1" applyFill="1"/>
    <xf numFmtId="0" fontId="4" fillId="11" borderId="0" xfId="5" applyFill="1"/>
    <xf numFmtId="0" fontId="31" fillId="0" borderId="0" xfId="0" applyFont="1"/>
    <xf numFmtId="0" fontId="31" fillId="0" borderId="0" xfId="0" applyFont="1" applyAlignment="1">
      <alignment horizontal="right"/>
    </xf>
    <xf numFmtId="0" fontId="0" fillId="0" borderId="0" xfId="0" applyAlignment="1">
      <alignment horizontal="right"/>
    </xf>
    <xf numFmtId="0" fontId="32" fillId="0" borderId="0" xfId="0" applyFont="1" applyAlignment="1">
      <alignment horizontal="right"/>
    </xf>
    <xf numFmtId="0" fontId="33" fillId="0" borderId="0" xfId="0" applyFont="1" applyAlignment="1">
      <alignment horizontal="right" vertical="center"/>
    </xf>
    <xf numFmtId="0" fontId="34" fillId="0" borderId="0" xfId="0" applyFont="1"/>
    <xf numFmtId="3" fontId="35" fillId="0" borderId="0" xfId="0" applyNumberFormat="1" applyFont="1"/>
    <xf numFmtId="3" fontId="38" fillId="0" borderId="0" xfId="0" applyNumberFormat="1" applyFont="1"/>
    <xf numFmtId="3" fontId="36" fillId="0" borderId="0" xfId="0" applyNumberFormat="1" applyFont="1"/>
    <xf numFmtId="3" fontId="36" fillId="0" borderId="0" xfId="0" applyNumberFormat="1" applyFont="1" applyAlignment="1">
      <alignment horizontal="right" vertical="center"/>
    </xf>
    <xf numFmtId="0" fontId="36" fillId="0" borderId="0" xfId="0" applyFont="1" applyAlignment="1">
      <alignment horizontal="right" vertical="center"/>
    </xf>
    <xf numFmtId="1" fontId="36" fillId="0" borderId="0" xfId="0" applyNumberFormat="1" applyFont="1" applyAlignment="1">
      <alignment horizontal="right" vertical="center"/>
    </xf>
    <xf numFmtId="0" fontId="36" fillId="0" borderId="0" xfId="0" applyFont="1" applyAlignment="1">
      <alignment vertical="center"/>
    </xf>
    <xf numFmtId="0" fontId="36" fillId="0" borderId="0" xfId="0" applyFont="1"/>
    <xf numFmtId="0" fontId="37" fillId="0" borderId="0" xfId="0" applyFont="1"/>
    <xf numFmtId="3" fontId="39" fillId="0" borderId="0" xfId="0" applyNumberFormat="1" applyFont="1"/>
    <xf numFmtId="9" fontId="0" fillId="0" borderId="0" xfId="0" applyNumberFormat="1"/>
    <xf numFmtId="9" fontId="0" fillId="6" borderId="0" xfId="0" applyNumberFormat="1" applyFill="1"/>
    <xf numFmtId="0" fontId="31" fillId="6" borderId="0" xfId="0" applyFont="1" applyFill="1" applyAlignment="1">
      <alignment horizontal="right"/>
    </xf>
    <xf numFmtId="0" fontId="31" fillId="6" borderId="0" xfId="0" applyFont="1" applyFill="1"/>
    <xf numFmtId="168" fontId="0" fillId="0" borderId="0" xfId="0" applyNumberFormat="1"/>
    <xf numFmtId="176" fontId="0" fillId="0" borderId="0" xfId="1" applyNumberFormat="1" applyFont="1"/>
    <xf numFmtId="176" fontId="0" fillId="10" borderId="0" xfId="1" applyNumberFormat="1" applyFont="1" applyFill="1"/>
    <xf numFmtId="176" fontId="0" fillId="0" borderId="0" xfId="0" applyNumberFormat="1"/>
    <xf numFmtId="167" fontId="0" fillId="4" borderId="0" xfId="0" applyNumberFormat="1" applyFill="1" applyAlignment="1">
      <alignment vertical="center"/>
    </xf>
    <xf numFmtId="167" fontId="0" fillId="0" borderId="0" xfId="2" applyNumberFormat="1" applyFont="1"/>
    <xf numFmtId="10" fontId="0" fillId="0" borderId="0" xfId="2" applyNumberFormat="1" applyFont="1"/>
    <xf numFmtId="167" fontId="0" fillId="10" borderId="0" xfId="2" applyNumberFormat="1" applyFont="1" applyFill="1"/>
    <xf numFmtId="0" fontId="42" fillId="0" borderId="0" xfId="0" applyFont="1" applyAlignment="1">
      <alignment vertical="center"/>
    </xf>
    <xf numFmtId="14" fontId="0" fillId="11" borderId="0" xfId="0" applyNumberFormat="1" applyFill="1"/>
    <xf numFmtId="174" fontId="0" fillId="11" borderId="0" xfId="0" applyNumberFormat="1" applyFill="1"/>
    <xf numFmtId="172" fontId="0" fillId="10" borderId="0" xfId="1" applyNumberFormat="1" applyFont="1" applyFill="1"/>
    <xf numFmtId="168" fontId="43" fillId="0" borderId="0" xfId="0" applyNumberFormat="1" applyFont="1"/>
    <xf numFmtId="0" fontId="44" fillId="0" borderId="0" xfId="0" applyFont="1" applyAlignment="1">
      <alignment vertical="center"/>
    </xf>
    <xf numFmtId="0" fontId="44" fillId="0" borderId="0" xfId="0" applyFont="1" applyAlignment="1">
      <alignment vertical="center" wrapText="1"/>
    </xf>
    <xf numFmtId="0" fontId="0" fillId="13" borderId="0" xfId="0" applyFill="1"/>
    <xf numFmtId="2" fontId="0" fillId="13" borderId="0" xfId="0" applyNumberFormat="1" applyFill="1"/>
    <xf numFmtId="0" fontId="43" fillId="0" borderId="0" xfId="0" applyFont="1"/>
    <xf numFmtId="9" fontId="43" fillId="0" borderId="0" xfId="2" applyFont="1"/>
    <xf numFmtId="2" fontId="43" fillId="0" borderId="0" xfId="0" applyNumberFormat="1" applyFont="1"/>
    <xf numFmtId="0" fontId="43" fillId="0" borderId="0" xfId="0" quotePrefix="1" applyFont="1" applyAlignment="1">
      <alignment horizontal="right"/>
    </xf>
    <xf numFmtId="0" fontId="0" fillId="0" borderId="15" xfId="0" applyBorder="1"/>
    <xf numFmtId="176" fontId="0" fillId="0" borderId="15" xfId="1" applyNumberFormat="1" applyFont="1" applyBorder="1"/>
    <xf numFmtId="176" fontId="0" fillId="0" borderId="0" xfId="1" applyNumberFormat="1" applyFont="1" applyBorder="1"/>
    <xf numFmtId="176" fontId="0" fillId="0" borderId="15" xfId="0" applyNumberFormat="1" applyBorder="1"/>
    <xf numFmtId="0" fontId="18" fillId="0" borderId="0" xfId="0" applyFont="1" applyAlignment="1">
      <alignment vertical="center"/>
    </xf>
    <xf numFmtId="167" fontId="0" fillId="6" borderId="0" xfId="2" applyNumberFormat="1" applyFont="1" applyFill="1"/>
    <xf numFmtId="167" fontId="0" fillId="0" borderId="0" xfId="0" applyNumberFormat="1"/>
    <xf numFmtId="0" fontId="46" fillId="4" borderId="0" xfId="0" applyFont="1" applyFill="1" applyAlignment="1">
      <alignment vertical="center"/>
    </xf>
    <xf numFmtId="176" fontId="46" fillId="0" borderId="0" xfId="1" applyNumberFormat="1" applyFont="1"/>
    <xf numFmtId="176" fontId="46" fillId="0" borderId="0" xfId="1" applyNumberFormat="1" applyFont="1" applyBorder="1"/>
    <xf numFmtId="0" fontId="46" fillId="0" borderId="0" xfId="0" applyFont="1"/>
    <xf numFmtId="176" fontId="46" fillId="0" borderId="0" xfId="0" applyNumberFormat="1" applyFont="1"/>
    <xf numFmtId="176" fontId="46" fillId="0" borderId="15" xfId="0" applyNumberFormat="1" applyFont="1" applyBorder="1"/>
    <xf numFmtId="0" fontId="46" fillId="10" borderId="0" xfId="0" applyFont="1" applyFill="1" applyAlignment="1">
      <alignment vertical="center"/>
    </xf>
    <xf numFmtId="0" fontId="0" fillId="10" borderId="0" xfId="0" applyFill="1" applyAlignment="1">
      <alignment vertical="center"/>
    </xf>
    <xf numFmtId="166" fontId="46" fillId="10" borderId="0" xfId="0" applyNumberFormat="1" applyFont="1" applyFill="1"/>
    <xf numFmtId="166" fontId="0" fillId="10" borderId="0" xfId="0" applyNumberFormat="1" applyFill="1"/>
    <xf numFmtId="10" fontId="46" fillId="10" borderId="0" xfId="0" applyNumberFormat="1" applyFont="1" applyFill="1"/>
    <xf numFmtId="10" fontId="0" fillId="10" borderId="0" xfId="0" applyNumberFormat="1" applyFill="1"/>
    <xf numFmtId="176" fontId="46" fillId="10" borderId="0" xfId="1" applyNumberFormat="1" applyFont="1" applyFill="1"/>
    <xf numFmtId="0" fontId="46" fillId="10" borderId="0" xfId="0" applyFont="1" applyFill="1"/>
    <xf numFmtId="167" fontId="46" fillId="10" borderId="0" xfId="0" applyNumberFormat="1" applyFont="1" applyFill="1"/>
    <xf numFmtId="167" fontId="29" fillId="10" borderId="0" xfId="0" applyNumberFormat="1" applyFont="1" applyFill="1"/>
    <xf numFmtId="167" fontId="0" fillId="10" borderId="0" xfId="0" applyNumberFormat="1" applyFill="1"/>
    <xf numFmtId="0" fontId="18" fillId="10" borderId="0" xfId="0" applyFont="1" applyFill="1" applyAlignment="1">
      <alignment vertical="center"/>
    </xf>
    <xf numFmtId="176" fontId="0" fillId="10" borderId="0" xfId="0" applyNumberFormat="1" applyFill="1"/>
    <xf numFmtId="176" fontId="46" fillId="10" borderId="0" xfId="0" applyNumberFormat="1" applyFont="1" applyFill="1"/>
    <xf numFmtId="0" fontId="2" fillId="14" borderId="0" xfId="0" applyFont="1" applyFill="1"/>
    <xf numFmtId="0" fontId="0" fillId="14" borderId="0" xfId="0" applyFill="1"/>
    <xf numFmtId="0" fontId="47" fillId="0" borderId="7" xfId="0" applyFont="1" applyBorder="1" applyAlignment="1">
      <alignment vertical="center"/>
    </xf>
    <xf numFmtId="0" fontId="47" fillId="0" borderId="0" xfId="0" applyFont="1" applyAlignment="1">
      <alignment vertical="center"/>
    </xf>
    <xf numFmtId="0" fontId="47" fillId="0" borderId="8" xfId="0" applyFont="1" applyBorder="1" applyAlignment="1">
      <alignment vertical="center"/>
    </xf>
    <xf numFmtId="0" fontId="47" fillId="0" borderId="5" xfId="0" applyFont="1" applyBorder="1" applyAlignment="1">
      <alignment vertical="center"/>
    </xf>
    <xf numFmtId="0" fontId="47" fillId="0" borderId="6" xfId="0" applyFont="1" applyBorder="1" applyAlignment="1">
      <alignment vertical="center"/>
    </xf>
    <xf numFmtId="0" fontId="47" fillId="0" borderId="7" xfId="0" applyFont="1" applyBorder="1" applyAlignment="1">
      <alignment horizontal="right" vertical="center"/>
    </xf>
    <xf numFmtId="0" fontId="47" fillId="0" borderId="9" xfId="0" applyFont="1" applyBorder="1" applyAlignment="1">
      <alignment vertical="center"/>
    </xf>
    <xf numFmtId="172" fontId="47" fillId="0" borderId="0" xfId="1" applyNumberFormat="1" applyFont="1" applyAlignment="1">
      <alignment horizontal="right" vertical="center"/>
    </xf>
    <xf numFmtId="172" fontId="47" fillId="0" borderId="8" xfId="1" applyNumberFormat="1" applyFont="1" applyBorder="1" applyAlignment="1">
      <alignment horizontal="right" vertical="center"/>
    </xf>
    <xf numFmtId="172" fontId="47" fillId="0" borderId="10" xfId="1" applyNumberFormat="1" applyFont="1" applyBorder="1" applyAlignment="1">
      <alignment horizontal="right" vertical="center"/>
    </xf>
    <xf numFmtId="172" fontId="47" fillId="0" borderId="11" xfId="1" applyNumberFormat="1" applyFont="1" applyBorder="1" applyAlignment="1">
      <alignment horizontal="right" vertical="center"/>
    </xf>
    <xf numFmtId="168" fontId="47" fillId="0" borderId="0" xfId="0" applyNumberFormat="1" applyFont="1" applyAlignment="1">
      <alignment horizontal="right" vertical="center"/>
    </xf>
    <xf numFmtId="1" fontId="0" fillId="0" borderId="0" xfId="0" applyNumberFormat="1"/>
    <xf numFmtId="177" fontId="29" fillId="15" borderId="17" xfId="22" applyBorder="1">
      <alignment horizontal="right"/>
      <protection locked="0"/>
    </xf>
    <xf numFmtId="177" fontId="29" fillId="15" borderId="18" xfId="22" applyBorder="1">
      <alignment horizontal="right"/>
      <protection locked="0"/>
    </xf>
    <xf numFmtId="177" fontId="29" fillId="15" borderId="19" xfId="22" applyBorder="1">
      <alignment horizontal="right"/>
      <protection locked="0"/>
    </xf>
    <xf numFmtId="177" fontId="29" fillId="15" borderId="20" xfId="22" applyBorder="1">
      <alignment horizontal="right"/>
      <protection locked="0"/>
    </xf>
    <xf numFmtId="177" fontId="29" fillId="15" borderId="21" xfId="22" applyBorder="1">
      <alignment horizontal="right"/>
      <protection locked="0"/>
    </xf>
    <xf numFmtId="0" fontId="27" fillId="0" borderId="23" xfId="23" applyBorder="1">
      <alignment horizontal="left" vertical="center" wrapText="1" indent="1"/>
    </xf>
    <xf numFmtId="177" fontId="29" fillId="15" borderId="24" xfId="22" applyBorder="1">
      <alignment horizontal="right"/>
      <protection locked="0"/>
    </xf>
    <xf numFmtId="177" fontId="29" fillId="15" borderId="25" xfId="22" applyBorder="1">
      <alignment horizontal="right"/>
      <protection locked="0"/>
    </xf>
    <xf numFmtId="177" fontId="29" fillId="15" borderId="26" xfId="22" applyBorder="1">
      <alignment horizontal="right"/>
      <protection locked="0"/>
    </xf>
    <xf numFmtId="177" fontId="29" fillId="15" borderId="27" xfId="22" applyBorder="1">
      <alignment horizontal="right"/>
      <protection locked="0"/>
    </xf>
    <xf numFmtId="177" fontId="29" fillId="15" borderId="28" xfId="22" applyBorder="1">
      <alignment horizontal="right"/>
      <protection locked="0"/>
    </xf>
    <xf numFmtId="0" fontId="27" fillId="0" borderId="29" xfId="23" applyBorder="1">
      <alignment horizontal="left" vertical="center" wrapText="1" indent="1"/>
    </xf>
    <xf numFmtId="177" fontId="29" fillId="15" borderId="30" xfId="22" applyBorder="1">
      <alignment horizontal="right"/>
      <protection locked="0"/>
    </xf>
    <xf numFmtId="177" fontId="29" fillId="15" borderId="31" xfId="22" applyBorder="1">
      <alignment horizontal="right"/>
      <protection locked="0"/>
    </xf>
    <xf numFmtId="177" fontId="29" fillId="15" borderId="32" xfId="22" applyBorder="1">
      <alignment horizontal="right"/>
      <protection locked="0"/>
    </xf>
    <xf numFmtId="177" fontId="29" fillId="15" borderId="33" xfId="22" applyBorder="1">
      <alignment horizontal="right"/>
      <protection locked="0"/>
    </xf>
    <xf numFmtId="177" fontId="29" fillId="15" borderId="34" xfId="22" applyBorder="1">
      <alignment horizontal="right"/>
      <protection locked="0"/>
    </xf>
    <xf numFmtId="0" fontId="27" fillId="0" borderId="16" xfId="23" applyBorder="1">
      <alignment horizontal="left" vertical="center" wrapText="1" indent="1"/>
    </xf>
    <xf numFmtId="0" fontId="48" fillId="16" borderId="35" xfId="24" applyBorder="1">
      <alignment horizontal="right" vertical="center" wrapText="1" indent="1"/>
    </xf>
    <xf numFmtId="0" fontId="48" fillId="16" borderId="36" xfId="24" applyBorder="1">
      <alignment horizontal="right" vertical="center" wrapText="1" indent="1"/>
    </xf>
    <xf numFmtId="0" fontId="48" fillId="17" borderId="36" xfId="25" applyBorder="1">
      <alignment horizontal="right" vertical="center" wrapText="1" indent="1"/>
    </xf>
    <xf numFmtId="0" fontId="48" fillId="17" borderId="37" xfId="25" applyBorder="1">
      <alignment horizontal="right" vertical="center" wrapText="1" indent="1"/>
    </xf>
    <xf numFmtId="0" fontId="49" fillId="0" borderId="11" xfId="0" applyFont="1" applyBorder="1" applyAlignment="1">
      <alignment horizontal="center" wrapText="1"/>
    </xf>
    <xf numFmtId="0" fontId="27" fillId="0" borderId="0" xfId="0" applyFont="1"/>
    <xf numFmtId="0" fontId="27" fillId="0" borderId="0" xfId="0" applyFont="1" applyAlignment="1">
      <alignment wrapText="1"/>
    </xf>
    <xf numFmtId="0" fontId="50" fillId="19" borderId="43" xfId="27" applyBorder="1">
      <alignment vertical="center"/>
    </xf>
    <xf numFmtId="0" fontId="50" fillId="19" borderId="42" xfId="27" applyBorder="1">
      <alignment vertical="center"/>
    </xf>
    <xf numFmtId="0" fontId="27" fillId="0" borderId="44" xfId="23" applyBorder="1">
      <alignment horizontal="left" vertical="center" wrapText="1" indent="1"/>
    </xf>
    <xf numFmtId="0" fontId="27" fillId="0" borderId="45" xfId="23" applyBorder="1">
      <alignment horizontal="left" vertical="center" wrapText="1" indent="1"/>
    </xf>
    <xf numFmtId="0" fontId="49" fillId="20" borderId="46" xfId="28" applyBorder="1">
      <alignment vertical="center"/>
    </xf>
    <xf numFmtId="0" fontId="49" fillId="20" borderId="47" xfId="28" applyBorder="1">
      <alignment vertical="center"/>
    </xf>
    <xf numFmtId="0" fontId="49" fillId="20" borderId="48" xfId="28" applyBorder="1">
      <alignment vertical="center"/>
    </xf>
    <xf numFmtId="0" fontId="49" fillId="20" borderId="42" xfId="28" applyBorder="1">
      <alignment vertical="center"/>
    </xf>
    <xf numFmtId="0" fontId="49" fillId="20" borderId="49" xfId="28" applyBorder="1">
      <alignment vertical="center"/>
    </xf>
    <xf numFmtId="0" fontId="49" fillId="20" borderId="50" xfId="28" applyBorder="1">
      <alignment vertical="center"/>
    </xf>
    <xf numFmtId="0" fontId="49" fillId="20" borderId="51" xfId="28" applyBorder="1">
      <alignment vertical="center"/>
    </xf>
    <xf numFmtId="49" fontId="27" fillId="21" borderId="53" xfId="29" applyBorder="1" applyAlignment="1">
      <protection locked="0"/>
    </xf>
    <xf numFmtId="49" fontId="27" fillId="21" borderId="54" xfId="29" applyBorder="1" applyAlignment="1">
      <protection locked="0"/>
    </xf>
    <xf numFmtId="49" fontId="27" fillId="21" borderId="55" xfId="29" applyBorder="1" applyAlignment="1">
      <protection locked="0"/>
    </xf>
    <xf numFmtId="0" fontId="49" fillId="20" borderId="4" xfId="28" applyBorder="1">
      <alignment vertical="center"/>
    </xf>
    <xf numFmtId="0" fontId="48" fillId="16" borderId="56" xfId="24" applyBorder="1">
      <alignment horizontal="right" vertical="center" wrapText="1" indent="1"/>
    </xf>
    <xf numFmtId="0" fontId="48" fillId="16" borderId="57" xfId="24" applyBorder="1">
      <alignment horizontal="right" vertical="center" wrapText="1" indent="1"/>
    </xf>
    <xf numFmtId="0" fontId="48" fillId="17" borderId="57" xfId="25" applyBorder="1">
      <alignment horizontal="right" vertical="center" wrapText="1" indent="1"/>
    </xf>
    <xf numFmtId="0" fontId="48" fillId="17" borderId="58" xfId="25" applyBorder="1">
      <alignment horizontal="right" vertical="center" wrapText="1" indent="1"/>
    </xf>
    <xf numFmtId="0" fontId="49" fillId="0" borderId="10" xfId="0" applyFont="1" applyBorder="1" applyAlignment="1">
      <alignment horizontal="center" wrapText="1"/>
    </xf>
    <xf numFmtId="0" fontId="50" fillId="22" borderId="4" xfId="30" applyBorder="1">
      <alignment vertical="center"/>
    </xf>
    <xf numFmtId="0" fontId="27" fillId="0" borderId="59" xfId="23" applyBorder="1">
      <alignment horizontal="left" vertical="center" wrapText="1" indent="1"/>
    </xf>
    <xf numFmtId="0" fontId="27" fillId="0" borderId="60" xfId="23" applyBorder="1">
      <alignment horizontal="left" vertical="center" wrapText="1" indent="1"/>
    </xf>
    <xf numFmtId="0" fontId="27" fillId="0" borderId="61" xfId="23" applyBorder="1">
      <alignment horizontal="left" vertical="center" wrapText="1" indent="1"/>
    </xf>
    <xf numFmtId="0" fontId="49" fillId="0" borderId="8" xfId="0" applyFont="1" applyBorder="1" applyAlignment="1">
      <alignment horizontal="center" wrapText="1"/>
    </xf>
    <xf numFmtId="0" fontId="27" fillId="0" borderId="62" xfId="23" applyBorder="1">
      <alignment horizontal="left" vertical="center" wrapText="1" indent="1"/>
    </xf>
    <xf numFmtId="0" fontId="27" fillId="0" borderId="63" xfId="23" applyBorder="1">
      <alignment horizontal="left" vertical="center" wrapText="1" indent="1"/>
    </xf>
    <xf numFmtId="49" fontId="27" fillId="21" borderId="64" xfId="29" applyBorder="1" applyAlignment="1">
      <protection locked="0"/>
    </xf>
    <xf numFmtId="49" fontId="27" fillId="21" borderId="65" xfId="29" applyBorder="1" applyAlignment="1">
      <protection locked="0"/>
    </xf>
    <xf numFmtId="49" fontId="27" fillId="21" borderId="66" xfId="29" applyBorder="1" applyAlignment="1">
      <protection locked="0"/>
    </xf>
    <xf numFmtId="176" fontId="51" fillId="23" borderId="11" xfId="31" applyBorder="1">
      <alignment horizontal="right" vertical="center"/>
      <protection locked="0"/>
    </xf>
    <xf numFmtId="176" fontId="51" fillId="23" borderId="10" xfId="31" applyBorder="1">
      <alignment horizontal="right" vertical="center"/>
      <protection locked="0"/>
    </xf>
    <xf numFmtId="176" fontId="51" fillId="23" borderId="67" xfId="31" applyBorder="1">
      <alignment horizontal="right" vertical="center"/>
      <protection locked="0"/>
    </xf>
    <xf numFmtId="0" fontId="48" fillId="16" borderId="68" xfId="24" applyBorder="1">
      <alignment horizontal="right" vertical="center" wrapText="1" indent="1"/>
    </xf>
    <xf numFmtId="0" fontId="48" fillId="16" borderId="69" xfId="24" applyBorder="1">
      <alignment horizontal="right" vertical="center" wrapText="1" indent="1"/>
    </xf>
    <xf numFmtId="0" fontId="48" fillId="17" borderId="69" xfId="25" applyBorder="1">
      <alignment horizontal="right" vertical="center" wrapText="1" indent="1"/>
    </xf>
    <xf numFmtId="0" fontId="48" fillId="17" borderId="70" xfId="25" applyBorder="1">
      <alignment horizontal="right" vertical="center" wrapText="1" indent="1"/>
    </xf>
    <xf numFmtId="0" fontId="50" fillId="22" borderId="42" xfId="30">
      <alignment vertical="center"/>
    </xf>
    <xf numFmtId="0" fontId="27" fillId="0" borderId="72" xfId="23" applyBorder="1">
      <alignment horizontal="left" vertical="center" wrapText="1" indent="1"/>
    </xf>
    <xf numFmtId="0" fontId="0" fillId="24" borderId="0" xfId="32" applyFont="1" applyAlignment="1"/>
    <xf numFmtId="0" fontId="52" fillId="24" borderId="0" xfId="33">
      <alignment vertical="center"/>
    </xf>
    <xf numFmtId="0" fontId="0" fillId="22" borderId="0" xfId="34" applyFont="1"/>
    <xf numFmtId="0" fontId="53" fillId="25" borderId="0" xfId="0" applyFont="1" applyFill="1" applyAlignment="1">
      <alignment horizontal="left" vertical="center"/>
    </xf>
    <xf numFmtId="49" fontId="52" fillId="22" borderId="0" xfId="35">
      <alignment vertical="center"/>
    </xf>
    <xf numFmtId="0" fontId="2" fillId="0" borderId="0" xfId="0" applyFont="1"/>
    <xf numFmtId="0" fontId="16" fillId="4" borderId="74" xfId="14" applyFont="1" applyFill="1" applyBorder="1">
      <alignment vertical="center"/>
      <protection locked="0"/>
    </xf>
    <xf numFmtId="166" fontId="16" fillId="0" borderId="73" xfId="15" applyNumberFormat="1" applyFont="1" applyBorder="1">
      <alignment vertical="center"/>
      <protection locked="0"/>
    </xf>
    <xf numFmtId="166" fontId="16" fillId="0" borderId="75" xfId="15" applyNumberFormat="1" applyFont="1" applyBorder="1">
      <alignment vertical="center"/>
      <protection locked="0"/>
    </xf>
    <xf numFmtId="166" fontId="16" fillId="0" borderId="74" xfId="15" applyNumberFormat="1" applyFont="1" applyBorder="1">
      <alignment vertical="center"/>
      <protection locked="0"/>
    </xf>
    <xf numFmtId="0" fontId="16" fillId="4" borderId="73" xfId="14" applyFont="1" applyFill="1" applyBorder="1">
      <alignment vertical="center"/>
      <protection locked="0"/>
    </xf>
    <xf numFmtId="166" fontId="41" fillId="0" borderId="76" xfId="15" applyNumberFormat="1" applyFont="1" applyBorder="1">
      <alignment vertical="center"/>
      <protection locked="0"/>
    </xf>
    <xf numFmtId="0" fontId="16" fillId="4" borderId="77" xfId="14" applyFont="1" applyFill="1" applyBorder="1">
      <alignment vertical="center"/>
      <protection locked="0"/>
    </xf>
    <xf numFmtId="0" fontId="16" fillId="4" borderId="78" xfId="14" applyFont="1" applyFill="1" applyBorder="1">
      <alignment vertical="center"/>
      <protection locked="0"/>
    </xf>
    <xf numFmtId="0" fontId="16" fillId="4" borderId="79" xfId="14" applyFont="1" applyFill="1" applyBorder="1">
      <alignment vertical="center"/>
      <protection locked="0"/>
    </xf>
    <xf numFmtId="0" fontId="16" fillId="4" borderId="80" xfId="14" applyFont="1" applyFill="1" applyBorder="1">
      <alignment vertical="center"/>
      <protection locked="0"/>
    </xf>
    <xf numFmtId="166" fontId="41" fillId="0" borderId="77" xfId="15" applyNumberFormat="1" applyFont="1" applyBorder="1">
      <alignment vertical="center"/>
      <protection locked="0"/>
    </xf>
    <xf numFmtId="166" fontId="16" fillId="0" borderId="77" xfId="15" applyNumberFormat="1" applyFont="1" applyBorder="1">
      <alignment vertical="center"/>
      <protection locked="0"/>
    </xf>
    <xf numFmtId="166" fontId="16" fillId="0" borderId="78" xfId="15" applyNumberFormat="1" applyFont="1" applyBorder="1">
      <alignment vertical="center"/>
      <protection locked="0"/>
    </xf>
    <xf numFmtId="166" fontId="16" fillId="0" borderId="79" xfId="15" applyNumberFormat="1" applyFont="1" applyBorder="1">
      <alignment vertical="center"/>
      <protection locked="0"/>
    </xf>
    <xf numFmtId="166" fontId="16" fillId="0" borderId="81" xfId="15" applyNumberFormat="1" applyFont="1" applyBorder="1">
      <alignment vertical="center"/>
      <protection locked="0"/>
    </xf>
    <xf numFmtId="166" fontId="16" fillId="0" borderId="80" xfId="15" applyNumberFormat="1" applyFont="1" applyBorder="1">
      <alignment vertical="center"/>
      <protection locked="0"/>
    </xf>
    <xf numFmtId="165" fontId="16" fillId="0" borderId="82" xfId="15" applyFont="1" applyBorder="1">
      <alignment vertical="center"/>
      <protection locked="0"/>
    </xf>
    <xf numFmtId="165" fontId="16" fillId="0" borderId="83" xfId="15" applyFont="1" applyBorder="1">
      <alignment vertical="center"/>
      <protection locked="0"/>
    </xf>
    <xf numFmtId="165" fontId="16" fillId="0" borderId="84" xfId="15" applyFont="1" applyBorder="1">
      <alignment vertical="center"/>
      <protection locked="0"/>
    </xf>
    <xf numFmtId="169" fontId="5" fillId="4" borderId="85" xfId="15" applyNumberFormat="1" applyFill="1" applyBorder="1">
      <alignment vertical="center"/>
      <protection locked="0"/>
    </xf>
    <xf numFmtId="165" fontId="41" fillId="0" borderId="85" xfId="15" applyFont="1" applyBorder="1">
      <alignment vertical="center"/>
      <protection locked="0"/>
    </xf>
    <xf numFmtId="165" fontId="5" fillId="4" borderId="85" xfId="15" applyFill="1" applyBorder="1">
      <alignment vertical="center"/>
      <protection locked="0"/>
    </xf>
    <xf numFmtId="165" fontId="5" fillId="4" borderId="86" xfId="15" applyFill="1" applyBorder="1">
      <alignment vertical="center"/>
      <protection locked="0"/>
    </xf>
    <xf numFmtId="165" fontId="5" fillId="4" borderId="87" xfId="15" applyFill="1" applyBorder="1">
      <alignment vertical="center"/>
      <protection locked="0"/>
    </xf>
    <xf numFmtId="167" fontId="41" fillId="0" borderId="88" xfId="16" applyNumberFormat="1" applyFont="1" applyFill="1" applyBorder="1" applyAlignment="1" applyProtection="1">
      <alignment vertical="center"/>
      <protection locked="0"/>
    </xf>
    <xf numFmtId="165" fontId="5" fillId="4" borderId="89" xfId="15" applyFill="1" applyBorder="1">
      <alignment vertical="center"/>
      <protection locked="0"/>
    </xf>
    <xf numFmtId="165" fontId="5" fillId="4" borderId="90" xfId="15" applyFill="1" applyBorder="1">
      <alignment vertical="center"/>
      <protection locked="0"/>
    </xf>
    <xf numFmtId="167" fontId="41" fillId="0" borderId="91" xfId="16" applyNumberFormat="1" applyFont="1" applyFill="1" applyBorder="1" applyAlignment="1" applyProtection="1">
      <alignment vertical="center"/>
      <protection locked="0"/>
    </xf>
    <xf numFmtId="165" fontId="5" fillId="4" borderId="92" xfId="15" applyFill="1" applyBorder="1">
      <alignment vertical="center"/>
      <protection locked="0"/>
    </xf>
    <xf numFmtId="165" fontId="5" fillId="4" borderId="93" xfId="15" applyFill="1" applyBorder="1">
      <alignment vertical="center"/>
      <protection locked="0"/>
    </xf>
    <xf numFmtId="165" fontId="5" fillId="4" borderId="94" xfId="15" applyFill="1" applyBorder="1">
      <alignment vertical="center"/>
      <protection locked="0"/>
    </xf>
    <xf numFmtId="167" fontId="41" fillId="0" borderId="95" xfId="16" applyNumberFormat="1" applyFont="1" applyFill="1" applyBorder="1" applyAlignment="1" applyProtection="1">
      <alignment vertical="center"/>
      <protection locked="0"/>
    </xf>
    <xf numFmtId="165" fontId="26" fillId="0" borderId="96" xfId="15" applyFont="1" applyBorder="1">
      <alignment vertical="center"/>
      <protection locked="0"/>
    </xf>
    <xf numFmtId="165" fontId="41" fillId="0" borderId="96" xfId="15" applyFont="1" applyBorder="1">
      <alignment vertical="center"/>
      <protection locked="0"/>
    </xf>
    <xf numFmtId="167" fontId="5" fillId="4" borderId="88" xfId="16" applyNumberFormat="1" applyFont="1" applyFill="1" applyBorder="1" applyAlignment="1" applyProtection="1">
      <alignment vertical="center"/>
      <protection locked="0"/>
    </xf>
    <xf numFmtId="167" fontId="5" fillId="4" borderId="91" xfId="16" applyNumberFormat="1" applyFont="1" applyFill="1" applyBorder="1" applyAlignment="1" applyProtection="1">
      <alignment vertical="center"/>
      <protection locked="0"/>
    </xf>
    <xf numFmtId="167" fontId="5" fillId="4" borderId="95" xfId="16" applyNumberFormat="1" applyFont="1" applyFill="1" applyBorder="1" applyAlignment="1" applyProtection="1">
      <alignment vertical="center"/>
      <protection locked="0"/>
    </xf>
    <xf numFmtId="0" fontId="16" fillId="4" borderId="86" xfId="14" applyFont="1" applyFill="1" applyBorder="1">
      <alignment vertical="center"/>
      <protection locked="0"/>
    </xf>
    <xf numFmtId="165" fontId="41" fillId="0" borderId="89" xfId="15" applyFont="1" applyBorder="1">
      <alignment vertical="center"/>
      <protection locked="0"/>
    </xf>
    <xf numFmtId="0" fontId="41" fillId="0" borderId="89" xfId="14" applyFont="1" applyBorder="1">
      <alignment vertical="center"/>
      <protection locked="0"/>
    </xf>
    <xf numFmtId="0" fontId="26" fillId="0" borderId="90" xfId="14" applyFont="1" applyBorder="1">
      <alignment vertical="center"/>
      <protection locked="0"/>
    </xf>
    <xf numFmtId="0" fontId="16" fillId="4" borderId="93" xfId="14" applyFont="1" applyFill="1" applyBorder="1">
      <alignment vertical="center"/>
      <protection locked="0"/>
    </xf>
    <xf numFmtId="165" fontId="16" fillId="0" borderId="92" xfId="15" applyFont="1" applyBorder="1">
      <alignment vertical="center"/>
      <protection locked="0"/>
    </xf>
    <xf numFmtId="165" fontId="16" fillId="0" borderId="93" xfId="15" applyFont="1" applyBorder="1">
      <alignment vertical="center"/>
      <protection locked="0"/>
    </xf>
    <xf numFmtId="165" fontId="16" fillId="0" borderId="94" xfId="15" applyFont="1" applyBorder="1">
      <alignment vertical="center"/>
      <protection locked="0"/>
    </xf>
    <xf numFmtId="165" fontId="5" fillId="4" borderId="97" xfId="15" applyFill="1" applyBorder="1">
      <alignment vertical="center"/>
      <protection locked="0"/>
    </xf>
    <xf numFmtId="165" fontId="16" fillId="4" borderId="82" xfId="15" applyFont="1" applyFill="1" applyBorder="1">
      <alignment vertical="center"/>
      <protection locked="0"/>
    </xf>
    <xf numFmtId="165" fontId="16" fillId="4" borderId="83" xfId="15" applyFont="1" applyFill="1" applyBorder="1">
      <alignment vertical="center"/>
      <protection locked="0"/>
    </xf>
    <xf numFmtId="165" fontId="16" fillId="4" borderId="84" xfId="15" applyFont="1" applyFill="1" applyBorder="1">
      <alignment vertical="center"/>
      <protection locked="0"/>
    </xf>
    <xf numFmtId="173" fontId="16" fillId="4" borderId="88" xfId="19" applyFont="1" applyFill="1" applyBorder="1">
      <alignment vertical="center"/>
      <protection locked="0"/>
    </xf>
    <xf numFmtId="173" fontId="16" fillId="0" borderId="91" xfId="19" applyFont="1" applyBorder="1">
      <alignment vertical="center"/>
      <protection locked="0"/>
    </xf>
    <xf numFmtId="173" fontId="16" fillId="4" borderId="95" xfId="19" applyFont="1" applyFill="1" applyBorder="1">
      <alignment vertical="center"/>
      <protection locked="0"/>
    </xf>
    <xf numFmtId="165" fontId="41" fillId="0" borderId="92" xfId="15" applyFont="1" applyBorder="1">
      <alignment vertical="center"/>
      <protection locked="0"/>
    </xf>
    <xf numFmtId="165" fontId="16" fillId="0" borderId="85" xfId="15" applyFont="1" applyBorder="1">
      <alignment vertical="center"/>
      <protection locked="0"/>
    </xf>
    <xf numFmtId="165" fontId="16" fillId="0" borderId="86" xfId="15" applyFont="1" applyBorder="1">
      <alignment vertical="center"/>
      <protection locked="0"/>
    </xf>
    <xf numFmtId="165" fontId="16" fillId="0" borderId="87" xfId="15" applyFont="1" applyBorder="1">
      <alignment vertical="center"/>
      <protection locked="0"/>
    </xf>
    <xf numFmtId="166" fontId="41" fillId="0" borderId="92" xfId="15" applyNumberFormat="1" applyFont="1" applyBorder="1">
      <alignment vertical="center"/>
      <protection locked="0"/>
    </xf>
    <xf numFmtId="165" fontId="41" fillId="0" borderId="86" xfId="15" applyFont="1" applyBorder="1">
      <alignment vertical="center"/>
      <protection locked="0"/>
    </xf>
    <xf numFmtId="165" fontId="41" fillId="0" borderId="93" xfId="15" applyFont="1" applyBorder="1">
      <alignment vertical="center"/>
      <protection locked="0"/>
    </xf>
    <xf numFmtId="165" fontId="5" fillId="4" borderId="98" xfId="15" applyFill="1" applyBorder="1">
      <alignment vertical="center"/>
      <protection locked="0"/>
    </xf>
    <xf numFmtId="165" fontId="41" fillId="0" borderId="88" xfId="15" applyFont="1" applyBorder="1">
      <alignment vertical="center"/>
      <protection locked="0"/>
    </xf>
    <xf numFmtId="167" fontId="41" fillId="0" borderId="88" xfId="2" applyNumberFormat="1" applyFont="1" applyFill="1" applyBorder="1" applyAlignment="1" applyProtection="1">
      <alignment vertical="center"/>
      <protection locked="0"/>
    </xf>
    <xf numFmtId="0" fontId="43" fillId="0" borderId="99" xfId="0" applyFont="1" applyBorder="1"/>
    <xf numFmtId="0" fontId="0" fillId="5" borderId="99" xfId="0" applyFill="1" applyBorder="1"/>
    <xf numFmtId="0" fontId="0" fillId="6" borderId="99" xfId="0" applyFill="1" applyBorder="1"/>
    <xf numFmtId="0" fontId="44" fillId="0" borderId="99" xfId="0" applyFont="1" applyBorder="1" applyAlignment="1">
      <alignment vertical="center" wrapText="1"/>
    </xf>
    <xf numFmtId="0" fontId="23" fillId="0" borderId="99" xfId="0" applyFont="1" applyBorder="1" applyAlignment="1">
      <alignment vertical="center" wrapText="1"/>
    </xf>
    <xf numFmtId="0" fontId="23" fillId="0" borderId="100" xfId="0" applyFont="1" applyBorder="1" applyAlignment="1">
      <alignment vertical="center" wrapText="1"/>
    </xf>
    <xf numFmtId="0" fontId="23" fillId="5" borderId="99" xfId="0" applyFont="1" applyFill="1" applyBorder="1" applyAlignment="1">
      <alignment vertical="center" wrapText="1"/>
    </xf>
    <xf numFmtId="0" fontId="23" fillId="6" borderId="99" xfId="0" applyFont="1" applyFill="1" applyBorder="1" applyAlignment="1">
      <alignment vertical="center" wrapText="1"/>
    </xf>
    <xf numFmtId="168" fontId="44" fillId="0" borderId="99" xfId="0" applyNumberFormat="1" applyFont="1" applyBorder="1" applyAlignment="1">
      <alignment vertical="center" wrapText="1"/>
    </xf>
    <xf numFmtId="168" fontId="23" fillId="6" borderId="99" xfId="0" applyNumberFormat="1" applyFont="1" applyFill="1" applyBorder="1" applyAlignment="1">
      <alignment vertical="center" wrapText="1"/>
    </xf>
    <xf numFmtId="0" fontId="16" fillId="4" borderId="85" xfId="14" applyFont="1" applyFill="1" applyBorder="1">
      <alignment vertical="center"/>
      <protection locked="0"/>
    </xf>
    <xf numFmtId="0" fontId="16" fillId="4" borderId="87" xfId="14" applyFont="1" applyFill="1" applyBorder="1">
      <alignment vertical="center"/>
      <protection locked="0"/>
    </xf>
    <xf numFmtId="166" fontId="26" fillId="0" borderId="96" xfId="15" applyNumberFormat="1" applyFont="1" applyBorder="1">
      <alignment vertical="center"/>
      <protection locked="0"/>
    </xf>
    <xf numFmtId="166" fontId="26" fillId="0" borderId="101" xfId="15" applyNumberFormat="1" applyFont="1" applyBorder="1">
      <alignment vertical="center"/>
      <protection locked="0"/>
    </xf>
    <xf numFmtId="168" fontId="45" fillId="0" borderId="99" xfId="0" applyNumberFormat="1" applyFont="1" applyBorder="1"/>
    <xf numFmtId="168" fontId="24" fillId="6" borderId="99" xfId="0" applyNumberFormat="1" applyFont="1" applyFill="1" applyBorder="1"/>
    <xf numFmtId="166" fontId="26" fillId="0" borderId="102" xfId="15" applyNumberFormat="1" applyFont="1" applyBorder="1">
      <alignment vertical="center"/>
      <protection locked="0"/>
    </xf>
    <xf numFmtId="0" fontId="43" fillId="12" borderId="99" xfId="0" applyFont="1" applyFill="1" applyBorder="1"/>
    <xf numFmtId="168" fontId="43" fillId="0" borderId="99" xfId="0" applyNumberFormat="1" applyFont="1" applyBorder="1"/>
    <xf numFmtId="0" fontId="24" fillId="5" borderId="99" xfId="0" applyFont="1" applyFill="1" applyBorder="1"/>
    <xf numFmtId="0" fontId="45" fillId="12" borderId="99" xfId="0" applyFont="1" applyFill="1" applyBorder="1"/>
    <xf numFmtId="168" fontId="54" fillId="0" borderId="99" xfId="0" applyNumberFormat="1" applyFont="1" applyBorder="1" applyAlignment="1">
      <alignment vertical="center" wrapText="1"/>
    </xf>
    <xf numFmtId="168" fontId="23" fillId="5" borderId="99" xfId="0" applyNumberFormat="1" applyFont="1" applyFill="1" applyBorder="1" applyAlignment="1">
      <alignment vertical="center" wrapText="1"/>
    </xf>
    <xf numFmtId="0" fontId="25" fillId="0" borderId="99" xfId="0" applyFont="1" applyBorder="1" applyAlignment="1">
      <alignment vertical="center" wrapText="1"/>
    </xf>
    <xf numFmtId="165" fontId="26" fillId="0" borderId="85" xfId="15" applyFont="1" applyBorder="1">
      <alignment vertical="center"/>
      <protection locked="0"/>
    </xf>
    <xf numFmtId="0" fontId="25" fillId="5" borderId="97" xfId="0" applyFont="1" applyFill="1" applyBorder="1" applyAlignment="1">
      <alignment vertical="center" wrapText="1"/>
    </xf>
    <xf numFmtId="0" fontId="25" fillId="6" borderId="97" xfId="0" applyFont="1" applyFill="1" applyBorder="1" applyAlignment="1">
      <alignment vertical="center" wrapText="1"/>
    </xf>
    <xf numFmtId="165" fontId="26" fillId="0" borderId="77" xfId="15" applyFont="1" applyBorder="1">
      <alignment vertical="center"/>
      <protection locked="0"/>
    </xf>
    <xf numFmtId="0" fontId="24" fillId="6" borderId="99" xfId="0" applyFont="1" applyFill="1" applyBorder="1"/>
    <xf numFmtId="165" fontId="26" fillId="0" borderId="79" xfId="15" applyFont="1" applyBorder="1">
      <alignment vertical="center"/>
      <protection locked="0"/>
    </xf>
    <xf numFmtId="166" fontId="26" fillId="0" borderId="84" xfId="15" applyNumberFormat="1" applyFont="1" applyBorder="1">
      <alignment vertical="center"/>
      <protection locked="0"/>
    </xf>
    <xf numFmtId="172" fontId="23" fillId="6" borderId="99" xfId="0" applyNumberFormat="1" applyFont="1" applyFill="1" applyBorder="1" applyAlignment="1">
      <alignment vertical="center" wrapText="1"/>
    </xf>
    <xf numFmtId="0" fontId="0" fillId="0" borderId="99" xfId="0" applyBorder="1"/>
    <xf numFmtId="166" fontId="16" fillId="0" borderId="85" xfId="15" applyNumberFormat="1" applyFont="1" applyBorder="1">
      <alignment vertical="center"/>
      <protection locked="0"/>
    </xf>
    <xf numFmtId="166" fontId="16" fillId="0" borderId="86" xfId="15" applyNumberFormat="1" applyFont="1" applyBorder="1">
      <alignment vertical="center"/>
      <protection locked="0"/>
    </xf>
    <xf numFmtId="166" fontId="16" fillId="0" borderId="87" xfId="15" applyNumberFormat="1" applyFont="1" applyBorder="1">
      <alignment vertical="center"/>
      <protection locked="0"/>
    </xf>
    <xf numFmtId="0" fontId="24" fillId="0" borderId="97" xfId="0" applyFont="1" applyBorder="1" applyAlignment="1">
      <alignment vertical="center" wrapText="1"/>
    </xf>
    <xf numFmtId="0" fontId="24" fillId="13" borderId="97" xfId="0" applyFont="1" applyFill="1" applyBorder="1" applyAlignment="1">
      <alignment vertical="center" wrapText="1"/>
    </xf>
    <xf numFmtId="0" fontId="23" fillId="0" borderId="97" xfId="0" applyFont="1" applyBorder="1" applyAlignment="1">
      <alignment vertical="center" wrapText="1"/>
    </xf>
    <xf numFmtId="0" fontId="23" fillId="13" borderId="99" xfId="0" applyFont="1" applyFill="1" applyBorder="1" applyAlignment="1">
      <alignment vertical="center" wrapText="1"/>
    </xf>
    <xf numFmtId="2" fontId="23" fillId="0" borderId="99" xfId="0" applyNumberFormat="1" applyFont="1" applyBorder="1" applyAlignment="1">
      <alignment vertical="center" wrapText="1"/>
    </xf>
    <xf numFmtId="2" fontId="23" fillId="13" borderId="99" xfId="0" applyNumberFormat="1" applyFont="1" applyFill="1" applyBorder="1" applyAlignment="1">
      <alignment vertical="center" wrapText="1"/>
    </xf>
    <xf numFmtId="166" fontId="26" fillId="0" borderId="79" xfId="15" applyNumberFormat="1" applyFont="1" applyBorder="1">
      <alignment vertical="center"/>
      <protection locked="0"/>
    </xf>
    <xf numFmtId="165" fontId="5" fillId="4" borderId="103" xfId="15" applyFill="1" applyBorder="1">
      <alignment vertical="center"/>
      <protection locked="0"/>
    </xf>
    <xf numFmtId="165" fontId="26" fillId="0" borderId="88" xfId="15" applyFont="1" applyBorder="1">
      <alignment vertical="center"/>
      <protection locked="0"/>
    </xf>
    <xf numFmtId="173" fontId="26" fillId="0" borderId="95" xfId="19" applyFont="1" applyBorder="1">
      <alignment vertical="center"/>
      <protection locked="0"/>
    </xf>
    <xf numFmtId="173" fontId="16" fillId="0" borderId="104" xfId="19" applyFont="1" applyBorder="1">
      <alignment vertical="center"/>
      <protection locked="0"/>
    </xf>
    <xf numFmtId="166" fontId="26" fillId="0" borderId="85" xfId="15" applyNumberFormat="1" applyFont="1" applyBorder="1">
      <alignment vertical="center"/>
      <protection locked="0"/>
    </xf>
    <xf numFmtId="165" fontId="19" fillId="0" borderId="88" xfId="15" applyFont="1" applyBorder="1">
      <alignment vertical="center"/>
      <protection locked="0"/>
    </xf>
    <xf numFmtId="169" fontId="19" fillId="0" borderId="105" xfId="15" applyNumberFormat="1" applyFont="1" applyBorder="1">
      <alignment vertical="center"/>
      <protection locked="0"/>
    </xf>
    <xf numFmtId="173" fontId="16" fillId="0" borderId="95" xfId="19" applyFont="1" applyBorder="1">
      <alignment vertical="center"/>
      <protection locked="0"/>
    </xf>
    <xf numFmtId="173" fontId="16" fillId="0" borderId="105" xfId="19" applyFont="1" applyBorder="1">
      <alignment vertical="center"/>
      <protection locked="0"/>
    </xf>
    <xf numFmtId="0" fontId="16" fillId="4" borderId="106" xfId="14" applyFont="1" applyFill="1" applyBorder="1">
      <alignment vertical="center"/>
      <protection locked="0"/>
    </xf>
    <xf numFmtId="168" fontId="16" fillId="4" borderId="106" xfId="14" applyNumberFormat="1" applyFont="1" applyFill="1" applyBorder="1">
      <alignment vertical="center"/>
      <protection locked="0"/>
    </xf>
    <xf numFmtId="0" fontId="41" fillId="0" borderId="77" xfId="14" applyFont="1" applyBorder="1">
      <alignment vertical="center"/>
      <protection locked="0"/>
    </xf>
    <xf numFmtId="0" fontId="26" fillId="0" borderId="106" xfId="14" applyFont="1" applyBorder="1">
      <alignment vertical="center"/>
      <protection locked="0"/>
    </xf>
    <xf numFmtId="0" fontId="55" fillId="0" borderId="0" xfId="0" applyFont="1" applyAlignment="1">
      <alignment horizontal="right"/>
    </xf>
    <xf numFmtId="0" fontId="54" fillId="0" borderId="99" xfId="0" applyFont="1" applyBorder="1" applyAlignment="1">
      <alignment vertical="center" wrapText="1"/>
    </xf>
    <xf numFmtId="3" fontId="0" fillId="10" borderId="0" xfId="0" applyNumberFormat="1" applyFill="1"/>
    <xf numFmtId="3" fontId="0" fillId="14" borderId="0" xfId="0" applyNumberFormat="1" applyFill="1"/>
    <xf numFmtId="9" fontId="0" fillId="14" borderId="0" xfId="2" applyFont="1" applyFill="1"/>
    <xf numFmtId="168" fontId="0" fillId="14" borderId="0" xfId="0" applyNumberFormat="1" applyFill="1"/>
    <xf numFmtId="168" fontId="24" fillId="5" borderId="99" xfId="0" applyNumberFormat="1" applyFont="1" applyFill="1" applyBorder="1"/>
    <xf numFmtId="168" fontId="23" fillId="13" borderId="99" xfId="0" applyNumberFormat="1" applyFont="1" applyFill="1" applyBorder="1" applyAlignment="1">
      <alignment vertical="center" wrapText="1"/>
    </xf>
    <xf numFmtId="168" fontId="23" fillId="0" borderId="99" xfId="0" applyNumberFormat="1" applyFont="1" applyBorder="1" applyAlignment="1">
      <alignment vertical="center" wrapText="1"/>
    </xf>
    <xf numFmtId="170" fontId="0" fillId="4" borderId="0" xfId="0" applyNumberFormat="1" applyFill="1" applyAlignment="1">
      <alignment vertical="center"/>
    </xf>
    <xf numFmtId="0" fontId="23" fillId="26" borderId="99" xfId="0" applyFont="1" applyFill="1" applyBorder="1" applyAlignment="1">
      <alignment vertical="center" wrapText="1"/>
    </xf>
    <xf numFmtId="168" fontId="23" fillId="26" borderId="99" xfId="0" applyNumberFormat="1" applyFont="1" applyFill="1" applyBorder="1" applyAlignment="1">
      <alignment vertical="center" wrapText="1"/>
    </xf>
    <xf numFmtId="0" fontId="23" fillId="26" borderId="100" xfId="0" applyFont="1" applyFill="1" applyBorder="1" applyAlignment="1">
      <alignment vertical="center" wrapText="1"/>
    </xf>
    <xf numFmtId="0" fontId="23" fillId="27" borderId="100" xfId="0" applyFont="1" applyFill="1" applyBorder="1" applyAlignment="1">
      <alignment vertical="center" wrapText="1"/>
    </xf>
    <xf numFmtId="0" fontId="23" fillId="27" borderId="99" xfId="0" applyFont="1" applyFill="1" applyBorder="1" applyAlignment="1">
      <alignment vertical="center" wrapText="1"/>
    </xf>
    <xf numFmtId="168" fontId="23" fillId="27" borderId="99" xfId="0" applyNumberFormat="1" applyFont="1" applyFill="1" applyBorder="1" applyAlignment="1">
      <alignment vertical="center" wrapText="1"/>
    </xf>
    <xf numFmtId="168" fontId="23" fillId="26" borderId="99" xfId="0" applyNumberFormat="1" applyFont="1" applyFill="1" applyBorder="1" applyAlignment="1">
      <alignment vertical="center"/>
    </xf>
    <xf numFmtId="0" fontId="9" fillId="4" borderId="0" xfId="9" applyFill="1" applyAlignment="1">
      <alignment vertical="center"/>
    </xf>
    <xf numFmtId="0" fontId="0" fillId="4" borderId="0" xfId="0" applyFill="1" applyAlignment="1">
      <alignment horizontal="center" vertical="center"/>
    </xf>
    <xf numFmtId="49" fontId="48" fillId="18" borderId="28" xfId="26" applyBorder="1" applyAlignment="1">
      <alignment horizontal="center" vertical="center" wrapText="1"/>
    </xf>
    <xf numFmtId="49" fontId="48" fillId="18" borderId="26" xfId="26" applyBorder="1" applyAlignment="1">
      <alignment horizontal="center" vertical="center" wrapText="1"/>
    </xf>
    <xf numFmtId="49" fontId="48" fillId="18" borderId="25" xfId="26" applyBorder="1" applyAlignment="1">
      <alignment horizontal="center" vertical="center" wrapText="1"/>
    </xf>
    <xf numFmtId="49" fontId="48" fillId="18" borderId="41" xfId="26" applyBorder="1" applyAlignment="1">
      <alignment horizontal="center" vertical="center" wrapText="1"/>
    </xf>
    <xf numFmtId="49" fontId="48" fillId="18" borderId="40" xfId="26" applyBorder="1" applyAlignment="1">
      <alignment horizontal="center" vertical="center" wrapText="1"/>
    </xf>
    <xf numFmtId="49" fontId="48" fillId="18" borderId="39" xfId="26" applyBorder="1" applyAlignment="1">
      <alignment horizontal="center" vertical="center" wrapText="1"/>
    </xf>
    <xf numFmtId="49" fontId="48" fillId="18" borderId="34" xfId="26" applyBorder="1" applyAlignment="1">
      <alignment horizontal="center" vertical="center" wrapText="1"/>
    </xf>
    <xf numFmtId="49" fontId="48" fillId="18" borderId="32" xfId="26" applyBorder="1" applyAlignment="1">
      <alignment horizontal="center" vertical="center" wrapText="1"/>
    </xf>
    <xf numFmtId="49" fontId="48" fillId="18" borderId="31" xfId="26" applyBorder="1" applyAlignment="1">
      <alignment horizontal="center" vertical="center" wrapText="1"/>
    </xf>
    <xf numFmtId="49" fontId="48" fillId="18" borderId="30" xfId="26" applyBorder="1" applyAlignment="1">
      <alignment horizontal="center" vertical="center" wrapText="1"/>
    </xf>
    <xf numFmtId="49" fontId="48" fillId="18" borderId="71" xfId="26" applyBorder="1" applyAlignment="1">
      <alignment horizontal="center" vertical="center" wrapText="1"/>
    </xf>
  </cellXfs>
  <cellStyles count="36">
    <cellStyle name="Accent1" xfId="3" builtinId="29"/>
    <cellStyle name="Accent2" xfId="4" builtinId="33"/>
    <cellStyle name="Assumption Heading." xfId="14" xr:uid="{00000000-0005-0000-0000-000002000000}"/>
    <cellStyle name="Assumption Number." xfId="15" xr:uid="{00000000-0005-0000-0000-000003000000}"/>
    <cellStyle name="Assumption Percentage." xfId="19" xr:uid="{00000000-0005-0000-0000-000004000000}"/>
    <cellStyle name="CellNum" xfId="21" xr:uid="{00000000-0005-0000-0000-000005000000}"/>
    <cellStyle name="CellNumalt" xfId="20" xr:uid="{00000000-0005-0000-0000-000006000000}"/>
    <cellStyle name="Comma" xfId="1" builtinId="3"/>
    <cellStyle name="Comma 2" xfId="17" xr:uid="{00000000-0005-0000-0000-000008000000}"/>
    <cellStyle name="dms_1" xfId="30" xr:uid="{00000000-0005-0000-0000-000009000000}"/>
    <cellStyle name="dms_2" xfId="27" xr:uid="{00000000-0005-0000-0000-00000A000000}"/>
    <cellStyle name="dms_3" xfId="28" xr:uid="{00000000-0005-0000-0000-00000B000000}"/>
    <cellStyle name="dms_BFill" xfId="34" xr:uid="{00000000-0005-0000-0000-00000C000000}"/>
    <cellStyle name="dms_GH" xfId="26" xr:uid="{00000000-0005-0000-0000-00000D000000}"/>
    <cellStyle name="dms_GreyFill" xfId="32" xr:uid="{00000000-0005-0000-0000-00000E000000}"/>
    <cellStyle name="dms_GY1" xfId="24" xr:uid="{00000000-0005-0000-0000-00000F000000}"/>
    <cellStyle name="dms_GY2" xfId="25" xr:uid="{00000000-0005-0000-0000-000010000000}"/>
    <cellStyle name="dms_H" xfId="33" xr:uid="{00000000-0005-0000-0000-000011000000}"/>
    <cellStyle name="dms_NUM" xfId="22" xr:uid="{00000000-0005-0000-0000-000012000000}"/>
    <cellStyle name="dms_Row_Locked" xfId="23" xr:uid="{00000000-0005-0000-0000-000013000000}"/>
    <cellStyle name="dms_Row1" xfId="29" xr:uid="{00000000-0005-0000-0000-000014000000}"/>
    <cellStyle name="dms_T1" xfId="31" xr:uid="{00000000-0005-0000-0000-000015000000}"/>
    <cellStyle name="dms_TopHeader" xfId="35" xr:uid="{00000000-0005-0000-0000-000016000000}"/>
    <cellStyle name="Heading 1." xfId="12" xr:uid="{00000000-0005-0000-0000-000017000000}"/>
    <cellStyle name="Heading 2." xfId="13" xr:uid="{00000000-0005-0000-0000-000018000000}"/>
    <cellStyle name="Hyperlink" xfId="5" builtinId="8"/>
    <cellStyle name="Hyperlink Arrow." xfId="10" xr:uid="{00000000-0005-0000-0000-00001A000000}"/>
    <cellStyle name="Hyperlink Check." xfId="11" xr:uid="{00000000-0005-0000-0000-00001B000000}"/>
    <cellStyle name="Hyperlink Text." xfId="9" xr:uid="{00000000-0005-0000-0000-00001C000000}"/>
    <cellStyle name="Model Name." xfId="8" xr:uid="{00000000-0005-0000-0000-00001D000000}"/>
    <cellStyle name="Normal" xfId="0" builtinId="0"/>
    <cellStyle name="Normal 2" xfId="6" xr:uid="{00000000-0005-0000-0000-00001F000000}"/>
    <cellStyle name="Number." xfId="18" xr:uid="{00000000-0005-0000-0000-000020000000}"/>
    <cellStyle name="Percent" xfId="2" builtinId="5"/>
    <cellStyle name="Percent 2" xfId="16" xr:uid="{00000000-0005-0000-0000-000022000000}"/>
    <cellStyle name="Sheet Title." xfId="7" xr:uid="{00000000-0005-0000-0000-000023000000}"/>
  </cellStyles>
  <dxfs count="0"/>
  <tableStyles count="0" defaultTableStyle="TableStyleMedium2" defaultPivotStyle="PivotStyleLight16"/>
  <colors>
    <mruColors>
      <color rgb="FFE6F2E8"/>
      <color rgb="FFE3E7E5"/>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59051895186349"/>
          <c:y val="4.8410879106218045E-2"/>
          <c:w val="0.80404253177362406"/>
          <c:h val="0.6445608800591881"/>
        </c:manualLayout>
      </c:layout>
      <c:scatterChart>
        <c:scatterStyle val="smoothMarker"/>
        <c:varyColors val="0"/>
        <c:ser>
          <c:idx val="0"/>
          <c:order val="0"/>
          <c:tx>
            <c:strRef>
              <c:f>'Figure 29'!$C$20</c:f>
              <c:strCache>
                <c:ptCount val="1"/>
                <c:pt idx="0">
                  <c:v>2021</c:v>
                </c:pt>
              </c:strCache>
            </c:strRef>
          </c:tx>
          <c:spPr>
            <a:ln w="19050" cap="rnd">
              <a:solidFill>
                <a:schemeClr val="accent1"/>
              </a:solidFill>
              <a:round/>
            </a:ln>
            <a:effectLst/>
          </c:spPr>
          <c:marker>
            <c:symbol val="none"/>
          </c:marker>
          <c:xVal>
            <c:numRef>
              <c:f>'Figure 29'!$B$21:$B$385</c:f>
              <c:numCache>
                <c:formatCode>0%</c:formatCode>
                <c:ptCount val="365"/>
                <c:pt idx="0">
                  <c:v>2.7397260000000001E-3</c:v>
                </c:pt>
                <c:pt idx="1">
                  <c:v>5.4794520000000001E-3</c:v>
                </c:pt>
                <c:pt idx="2">
                  <c:v>8.2191780000000006E-3</c:v>
                </c:pt>
                <c:pt idx="3">
                  <c:v>1.0958904E-2</c:v>
                </c:pt>
                <c:pt idx="4">
                  <c:v>1.369863E-2</c:v>
                </c:pt>
                <c:pt idx="5">
                  <c:v>1.6438356000000001E-2</c:v>
                </c:pt>
                <c:pt idx="6">
                  <c:v>1.9178081999999999E-2</c:v>
                </c:pt>
                <c:pt idx="7">
                  <c:v>2.1917808E-2</c:v>
                </c:pt>
                <c:pt idx="8">
                  <c:v>2.4657533999999998E-2</c:v>
                </c:pt>
                <c:pt idx="9">
                  <c:v>2.739726E-2</c:v>
                </c:pt>
                <c:pt idx="10">
                  <c:v>3.0136986000000001E-2</c:v>
                </c:pt>
                <c:pt idx="11">
                  <c:v>3.2876712000000002E-2</c:v>
                </c:pt>
                <c:pt idx="12">
                  <c:v>3.5616438E-2</c:v>
                </c:pt>
                <c:pt idx="13">
                  <c:v>3.8356163999999998E-2</c:v>
                </c:pt>
                <c:pt idx="14">
                  <c:v>4.1095890000000003E-2</c:v>
                </c:pt>
                <c:pt idx="15">
                  <c:v>4.3835616000000001E-2</c:v>
                </c:pt>
                <c:pt idx="16">
                  <c:v>4.6575341999999999E-2</c:v>
                </c:pt>
                <c:pt idx="17">
                  <c:v>4.9315067999999997E-2</c:v>
                </c:pt>
                <c:pt idx="18">
                  <c:v>5.2054794000000001E-2</c:v>
                </c:pt>
                <c:pt idx="19">
                  <c:v>5.4794519999999999E-2</c:v>
                </c:pt>
                <c:pt idx="20">
                  <c:v>5.7534245999999997E-2</c:v>
                </c:pt>
                <c:pt idx="21">
                  <c:v>6.0273972000000002E-2</c:v>
                </c:pt>
                <c:pt idx="22">
                  <c:v>6.3013698000000007E-2</c:v>
                </c:pt>
                <c:pt idx="23">
                  <c:v>6.5753424000000005E-2</c:v>
                </c:pt>
                <c:pt idx="24">
                  <c:v>6.8493150000000003E-2</c:v>
                </c:pt>
                <c:pt idx="25">
                  <c:v>7.1232876000000001E-2</c:v>
                </c:pt>
                <c:pt idx="26">
                  <c:v>7.3972601999999998E-2</c:v>
                </c:pt>
                <c:pt idx="27">
                  <c:v>7.6712327999999996E-2</c:v>
                </c:pt>
                <c:pt idx="28">
                  <c:v>7.9452053999999994E-2</c:v>
                </c:pt>
                <c:pt idx="29">
                  <c:v>8.2191780000000006E-2</c:v>
                </c:pt>
                <c:pt idx="30">
                  <c:v>8.4931506000000004E-2</c:v>
                </c:pt>
                <c:pt idx="31">
                  <c:v>8.7671232000000002E-2</c:v>
                </c:pt>
                <c:pt idx="32">
                  <c:v>9.0410958E-2</c:v>
                </c:pt>
                <c:pt idx="33">
                  <c:v>9.3150683999999997E-2</c:v>
                </c:pt>
                <c:pt idx="34">
                  <c:v>9.5890409999999995E-2</c:v>
                </c:pt>
                <c:pt idx="35">
                  <c:v>9.8630135999999993E-2</c:v>
                </c:pt>
                <c:pt idx="36">
                  <c:v>0.101369863</c:v>
                </c:pt>
                <c:pt idx="37">
                  <c:v>0.104109589</c:v>
                </c:pt>
                <c:pt idx="38">
                  <c:v>0.106849315</c:v>
                </c:pt>
                <c:pt idx="39">
                  <c:v>0.109589041</c:v>
                </c:pt>
                <c:pt idx="40">
                  <c:v>0.112328767</c:v>
                </c:pt>
                <c:pt idx="41">
                  <c:v>0.11506849299999999</c:v>
                </c:pt>
                <c:pt idx="42">
                  <c:v>0.11780821900000001</c:v>
                </c:pt>
                <c:pt idx="43">
                  <c:v>0.120547945</c:v>
                </c:pt>
                <c:pt idx="44">
                  <c:v>0.123287671</c:v>
                </c:pt>
                <c:pt idx="45">
                  <c:v>0.12602739700000001</c:v>
                </c:pt>
                <c:pt idx="46">
                  <c:v>0.12876712300000001</c:v>
                </c:pt>
                <c:pt idx="47">
                  <c:v>0.13150684900000001</c:v>
                </c:pt>
                <c:pt idx="48">
                  <c:v>0.13424657500000001</c:v>
                </c:pt>
                <c:pt idx="49">
                  <c:v>0.136986301</c:v>
                </c:pt>
                <c:pt idx="50">
                  <c:v>0.139726027</c:v>
                </c:pt>
                <c:pt idx="51">
                  <c:v>0.142465753</c:v>
                </c:pt>
                <c:pt idx="52">
                  <c:v>0.145205479</c:v>
                </c:pt>
                <c:pt idx="53">
                  <c:v>0.147945205</c:v>
                </c:pt>
                <c:pt idx="54">
                  <c:v>0.15068493099999999</c:v>
                </c:pt>
                <c:pt idx="55">
                  <c:v>0.15342465699999999</c:v>
                </c:pt>
                <c:pt idx="56">
                  <c:v>0.15616438299999999</c:v>
                </c:pt>
                <c:pt idx="57">
                  <c:v>0.15890410899999999</c:v>
                </c:pt>
                <c:pt idx="58">
                  <c:v>0.16164383500000001</c:v>
                </c:pt>
                <c:pt idx="59">
                  <c:v>0.16438356100000001</c:v>
                </c:pt>
                <c:pt idx="60">
                  <c:v>0.16712328700000001</c:v>
                </c:pt>
                <c:pt idx="61">
                  <c:v>0.16986301300000001</c:v>
                </c:pt>
                <c:pt idx="62">
                  <c:v>0.17260273900000001</c:v>
                </c:pt>
                <c:pt idx="63">
                  <c:v>0.175342465</c:v>
                </c:pt>
                <c:pt idx="64">
                  <c:v>0.178082191</c:v>
                </c:pt>
                <c:pt idx="65">
                  <c:v>0.180821917</c:v>
                </c:pt>
                <c:pt idx="66">
                  <c:v>0.183561643</c:v>
                </c:pt>
                <c:pt idx="67">
                  <c:v>0.18630136899999999</c:v>
                </c:pt>
                <c:pt idx="68">
                  <c:v>0.18904109499999999</c:v>
                </c:pt>
                <c:pt idx="69">
                  <c:v>0.19178082099999999</c:v>
                </c:pt>
                <c:pt idx="70">
                  <c:v>0.19452054699999999</c:v>
                </c:pt>
                <c:pt idx="71">
                  <c:v>0.19726027300000001</c:v>
                </c:pt>
                <c:pt idx="72">
                  <c:v>0.2</c:v>
                </c:pt>
                <c:pt idx="73">
                  <c:v>0.20273972600000001</c:v>
                </c:pt>
                <c:pt idx="74">
                  <c:v>0.20547945200000001</c:v>
                </c:pt>
                <c:pt idx="75">
                  <c:v>0.208219178</c:v>
                </c:pt>
                <c:pt idx="76">
                  <c:v>0.210958904</c:v>
                </c:pt>
                <c:pt idx="77">
                  <c:v>0.21369863</c:v>
                </c:pt>
                <c:pt idx="78">
                  <c:v>0.216438356</c:v>
                </c:pt>
                <c:pt idx="79">
                  <c:v>0.219178082</c:v>
                </c:pt>
                <c:pt idx="80">
                  <c:v>0.22191780799999999</c:v>
                </c:pt>
                <c:pt idx="81">
                  <c:v>0.22465753399999999</c:v>
                </c:pt>
                <c:pt idx="82">
                  <c:v>0.22739725999999999</c:v>
                </c:pt>
                <c:pt idx="83">
                  <c:v>0.23013698599999999</c:v>
                </c:pt>
                <c:pt idx="84">
                  <c:v>0.23287671200000001</c:v>
                </c:pt>
                <c:pt idx="85">
                  <c:v>0.23561643800000001</c:v>
                </c:pt>
                <c:pt idx="86">
                  <c:v>0.23835616400000001</c:v>
                </c:pt>
                <c:pt idx="87">
                  <c:v>0.24109589000000001</c:v>
                </c:pt>
                <c:pt idx="88">
                  <c:v>0.24383561600000001</c:v>
                </c:pt>
                <c:pt idx="89">
                  <c:v>0.246575342</c:v>
                </c:pt>
                <c:pt idx="90">
                  <c:v>0.249315068</c:v>
                </c:pt>
                <c:pt idx="91">
                  <c:v>0.25205479400000003</c:v>
                </c:pt>
                <c:pt idx="92">
                  <c:v>0.25479452000000002</c:v>
                </c:pt>
                <c:pt idx="93">
                  <c:v>0.25753424600000002</c:v>
                </c:pt>
                <c:pt idx="94">
                  <c:v>0.26027397200000002</c:v>
                </c:pt>
                <c:pt idx="95">
                  <c:v>0.26301369800000002</c:v>
                </c:pt>
                <c:pt idx="96">
                  <c:v>0.26575342400000002</c:v>
                </c:pt>
                <c:pt idx="97">
                  <c:v>0.26849315000000001</c:v>
                </c:pt>
                <c:pt idx="98">
                  <c:v>0.27123287600000001</c:v>
                </c:pt>
                <c:pt idx="99">
                  <c:v>0.27397260200000001</c:v>
                </c:pt>
                <c:pt idx="100">
                  <c:v>0.27671232800000001</c:v>
                </c:pt>
                <c:pt idx="101">
                  <c:v>0.27945205400000001</c:v>
                </c:pt>
                <c:pt idx="102">
                  <c:v>0.28219178</c:v>
                </c:pt>
                <c:pt idx="103">
                  <c:v>0.284931506</c:v>
                </c:pt>
                <c:pt idx="104">
                  <c:v>0.287671232</c:v>
                </c:pt>
                <c:pt idx="105">
                  <c:v>0.290410958</c:v>
                </c:pt>
                <c:pt idx="106">
                  <c:v>0.29315068399999999</c:v>
                </c:pt>
                <c:pt idx="107">
                  <c:v>0.29589040999999999</c:v>
                </c:pt>
                <c:pt idx="108">
                  <c:v>0.29863013599999999</c:v>
                </c:pt>
                <c:pt idx="109">
                  <c:v>0.30136986300000002</c:v>
                </c:pt>
                <c:pt idx="110">
                  <c:v>0.30410958900000001</c:v>
                </c:pt>
                <c:pt idx="111">
                  <c:v>0.30684931500000001</c:v>
                </c:pt>
                <c:pt idx="112">
                  <c:v>0.30958904100000001</c:v>
                </c:pt>
                <c:pt idx="113">
                  <c:v>0.31232876700000001</c:v>
                </c:pt>
                <c:pt idx="114">
                  <c:v>0.31506849300000001</c:v>
                </c:pt>
                <c:pt idx="115">
                  <c:v>0.317808219</c:v>
                </c:pt>
                <c:pt idx="116">
                  <c:v>0.320547945</c:v>
                </c:pt>
                <c:pt idx="117">
                  <c:v>0.323287671</c:v>
                </c:pt>
                <c:pt idx="118">
                  <c:v>0.326027397</c:v>
                </c:pt>
                <c:pt idx="119">
                  <c:v>0.32876712299999999</c:v>
                </c:pt>
                <c:pt idx="120">
                  <c:v>0.33150684899999999</c:v>
                </c:pt>
                <c:pt idx="121">
                  <c:v>0.33424657499999999</c:v>
                </c:pt>
                <c:pt idx="122">
                  <c:v>0.33698630099999999</c:v>
                </c:pt>
                <c:pt idx="123">
                  <c:v>0.33972602699999999</c:v>
                </c:pt>
                <c:pt idx="124">
                  <c:v>0.34246575299999998</c:v>
                </c:pt>
                <c:pt idx="125">
                  <c:v>0.34520547899999998</c:v>
                </c:pt>
                <c:pt idx="126">
                  <c:v>0.34794520499999998</c:v>
                </c:pt>
                <c:pt idx="127">
                  <c:v>0.35068493099999998</c:v>
                </c:pt>
                <c:pt idx="128">
                  <c:v>0.35342465699999998</c:v>
                </c:pt>
                <c:pt idx="129">
                  <c:v>0.35616438299999997</c:v>
                </c:pt>
                <c:pt idx="130">
                  <c:v>0.35890410900000003</c:v>
                </c:pt>
                <c:pt idx="131">
                  <c:v>0.36164383500000002</c:v>
                </c:pt>
                <c:pt idx="132">
                  <c:v>0.36438356100000002</c:v>
                </c:pt>
                <c:pt idx="133">
                  <c:v>0.36712328700000002</c:v>
                </c:pt>
                <c:pt idx="134">
                  <c:v>0.36986301300000002</c:v>
                </c:pt>
                <c:pt idx="135">
                  <c:v>0.37260273900000002</c:v>
                </c:pt>
                <c:pt idx="136">
                  <c:v>0.37534246500000001</c:v>
                </c:pt>
                <c:pt idx="137">
                  <c:v>0.37808219100000001</c:v>
                </c:pt>
                <c:pt idx="138">
                  <c:v>0.38082191700000001</c:v>
                </c:pt>
                <c:pt idx="139">
                  <c:v>0.38356164300000001</c:v>
                </c:pt>
                <c:pt idx="140">
                  <c:v>0.38630136900000001</c:v>
                </c:pt>
                <c:pt idx="141">
                  <c:v>0.389041095</c:v>
                </c:pt>
                <c:pt idx="142">
                  <c:v>0.391780821</c:v>
                </c:pt>
                <c:pt idx="143">
                  <c:v>0.394520547</c:v>
                </c:pt>
                <c:pt idx="144">
                  <c:v>0.397260273</c:v>
                </c:pt>
                <c:pt idx="145">
                  <c:v>0.4</c:v>
                </c:pt>
                <c:pt idx="146">
                  <c:v>0.40273972600000002</c:v>
                </c:pt>
                <c:pt idx="147">
                  <c:v>0.40547945200000002</c:v>
                </c:pt>
                <c:pt idx="148">
                  <c:v>0.40821917800000002</c:v>
                </c:pt>
                <c:pt idx="149">
                  <c:v>0.41095890400000001</c:v>
                </c:pt>
                <c:pt idx="150">
                  <c:v>0.41369863000000001</c:v>
                </c:pt>
                <c:pt idx="151">
                  <c:v>0.41643835600000001</c:v>
                </c:pt>
                <c:pt idx="152">
                  <c:v>0.41917808200000001</c:v>
                </c:pt>
                <c:pt idx="153">
                  <c:v>0.42191780800000001</c:v>
                </c:pt>
                <c:pt idx="154">
                  <c:v>0.424657534</c:v>
                </c:pt>
                <c:pt idx="155">
                  <c:v>0.42739726</c:v>
                </c:pt>
                <c:pt idx="156">
                  <c:v>0.430136986</c:v>
                </c:pt>
                <c:pt idx="157">
                  <c:v>0.432876712</c:v>
                </c:pt>
                <c:pt idx="158">
                  <c:v>0.43561643799999999</c:v>
                </c:pt>
                <c:pt idx="159">
                  <c:v>0.43835616399999999</c:v>
                </c:pt>
                <c:pt idx="160">
                  <c:v>0.44109588999999999</c:v>
                </c:pt>
                <c:pt idx="161">
                  <c:v>0.44383561599999999</c:v>
                </c:pt>
                <c:pt idx="162">
                  <c:v>0.44657534199999999</c:v>
                </c:pt>
                <c:pt idx="163">
                  <c:v>0.44931506799999998</c:v>
                </c:pt>
                <c:pt idx="164">
                  <c:v>0.45205479399999998</c:v>
                </c:pt>
                <c:pt idx="165">
                  <c:v>0.45479451999999998</c:v>
                </c:pt>
                <c:pt idx="166">
                  <c:v>0.45753424599999998</c:v>
                </c:pt>
                <c:pt idx="167">
                  <c:v>0.46027397199999998</c:v>
                </c:pt>
                <c:pt idx="168">
                  <c:v>0.46301369799999997</c:v>
                </c:pt>
                <c:pt idx="169">
                  <c:v>0.46575342400000003</c:v>
                </c:pt>
                <c:pt idx="170">
                  <c:v>0.46849315000000002</c:v>
                </c:pt>
                <c:pt idx="171">
                  <c:v>0.47123287600000002</c:v>
                </c:pt>
                <c:pt idx="172">
                  <c:v>0.47397260200000002</c:v>
                </c:pt>
                <c:pt idx="173">
                  <c:v>0.47671232800000002</c:v>
                </c:pt>
                <c:pt idx="174">
                  <c:v>0.47945205400000002</c:v>
                </c:pt>
                <c:pt idx="175">
                  <c:v>0.48219178000000001</c:v>
                </c:pt>
                <c:pt idx="176">
                  <c:v>0.48493150600000001</c:v>
                </c:pt>
                <c:pt idx="177">
                  <c:v>0.48767123200000001</c:v>
                </c:pt>
                <c:pt idx="178">
                  <c:v>0.49041095800000001</c:v>
                </c:pt>
                <c:pt idx="179">
                  <c:v>0.49315068400000001</c:v>
                </c:pt>
                <c:pt idx="180">
                  <c:v>0.49589041</c:v>
                </c:pt>
                <c:pt idx="181">
                  <c:v>0.498630136</c:v>
                </c:pt>
                <c:pt idx="182">
                  <c:v>0.50136986299999997</c:v>
                </c:pt>
                <c:pt idx="183">
                  <c:v>0.50410958900000002</c:v>
                </c:pt>
                <c:pt idx="184">
                  <c:v>0.50684931499999997</c:v>
                </c:pt>
                <c:pt idx="185">
                  <c:v>0.50958904100000002</c:v>
                </c:pt>
                <c:pt idx="186">
                  <c:v>0.51232876699999996</c:v>
                </c:pt>
                <c:pt idx="187">
                  <c:v>0.51506849300000002</c:v>
                </c:pt>
                <c:pt idx="188">
                  <c:v>0.51780821899999996</c:v>
                </c:pt>
                <c:pt idx="189">
                  <c:v>0.52054794500000001</c:v>
                </c:pt>
                <c:pt idx="190">
                  <c:v>0.52328767099999995</c:v>
                </c:pt>
                <c:pt idx="191">
                  <c:v>0.52602739700000001</c:v>
                </c:pt>
                <c:pt idx="192">
                  <c:v>0.52876712299999995</c:v>
                </c:pt>
                <c:pt idx="193">
                  <c:v>0.531506849</c:v>
                </c:pt>
                <c:pt idx="194">
                  <c:v>0.53424657499999995</c:v>
                </c:pt>
                <c:pt idx="195">
                  <c:v>0.536986301</c:v>
                </c:pt>
                <c:pt idx="196">
                  <c:v>0.53972602700000005</c:v>
                </c:pt>
                <c:pt idx="197">
                  <c:v>0.54246575299999999</c:v>
                </c:pt>
                <c:pt idx="198">
                  <c:v>0.54520547900000005</c:v>
                </c:pt>
                <c:pt idx="199">
                  <c:v>0.54794520499999999</c:v>
                </c:pt>
                <c:pt idx="200">
                  <c:v>0.55068493100000004</c:v>
                </c:pt>
                <c:pt idx="201">
                  <c:v>0.55342465699999999</c:v>
                </c:pt>
                <c:pt idx="202">
                  <c:v>0.55616438300000004</c:v>
                </c:pt>
                <c:pt idx="203">
                  <c:v>0.55890410899999998</c:v>
                </c:pt>
                <c:pt idx="204">
                  <c:v>0.56164383500000004</c:v>
                </c:pt>
                <c:pt idx="205">
                  <c:v>0.56438356099999998</c:v>
                </c:pt>
                <c:pt idx="206">
                  <c:v>0.56712328700000003</c:v>
                </c:pt>
                <c:pt idx="207">
                  <c:v>0.56986301299999997</c:v>
                </c:pt>
                <c:pt idx="208">
                  <c:v>0.57260273900000003</c:v>
                </c:pt>
                <c:pt idx="209">
                  <c:v>0.57534246499999997</c:v>
                </c:pt>
                <c:pt idx="210">
                  <c:v>0.57808219100000002</c:v>
                </c:pt>
                <c:pt idx="211">
                  <c:v>0.58082191699999997</c:v>
                </c:pt>
                <c:pt idx="212">
                  <c:v>0.58356164300000002</c:v>
                </c:pt>
                <c:pt idx="213">
                  <c:v>0.58630136899999996</c:v>
                </c:pt>
                <c:pt idx="214">
                  <c:v>0.58904109500000001</c:v>
                </c:pt>
                <c:pt idx="215">
                  <c:v>0.59178082099999996</c:v>
                </c:pt>
                <c:pt idx="216">
                  <c:v>0.59452054700000001</c:v>
                </c:pt>
                <c:pt idx="217">
                  <c:v>0.59726027299999995</c:v>
                </c:pt>
                <c:pt idx="218">
                  <c:v>0.6</c:v>
                </c:pt>
                <c:pt idx="219">
                  <c:v>0.60273972600000003</c:v>
                </c:pt>
                <c:pt idx="220">
                  <c:v>0.60547945199999997</c:v>
                </c:pt>
                <c:pt idx="221">
                  <c:v>0.60821917800000003</c:v>
                </c:pt>
                <c:pt idx="222">
                  <c:v>0.61095890399999997</c:v>
                </c:pt>
                <c:pt idx="223">
                  <c:v>0.61369863000000002</c:v>
                </c:pt>
                <c:pt idx="224">
                  <c:v>0.61643835599999997</c:v>
                </c:pt>
                <c:pt idx="225">
                  <c:v>0.61917808200000002</c:v>
                </c:pt>
                <c:pt idx="226">
                  <c:v>0.62191780799999996</c:v>
                </c:pt>
                <c:pt idx="227">
                  <c:v>0.62465753400000001</c:v>
                </c:pt>
                <c:pt idx="228">
                  <c:v>0.62739725999999996</c:v>
                </c:pt>
                <c:pt idx="229">
                  <c:v>0.63013698600000001</c:v>
                </c:pt>
                <c:pt idx="230">
                  <c:v>0.63287671199999995</c:v>
                </c:pt>
                <c:pt idx="231">
                  <c:v>0.63561643800000001</c:v>
                </c:pt>
                <c:pt idx="232">
                  <c:v>0.63835616399999995</c:v>
                </c:pt>
                <c:pt idx="233">
                  <c:v>0.64109589</c:v>
                </c:pt>
                <c:pt idx="234">
                  <c:v>0.64383561600000005</c:v>
                </c:pt>
                <c:pt idx="235">
                  <c:v>0.646575342</c:v>
                </c:pt>
                <c:pt idx="236">
                  <c:v>0.64931506800000005</c:v>
                </c:pt>
                <c:pt idx="237">
                  <c:v>0.65205479399999999</c:v>
                </c:pt>
                <c:pt idx="238">
                  <c:v>0.65479452000000005</c:v>
                </c:pt>
                <c:pt idx="239">
                  <c:v>0.65753424599999999</c:v>
                </c:pt>
                <c:pt idx="240">
                  <c:v>0.66027397200000004</c:v>
                </c:pt>
                <c:pt idx="241">
                  <c:v>0.66301369799999998</c:v>
                </c:pt>
                <c:pt idx="242">
                  <c:v>0.66575342400000004</c:v>
                </c:pt>
                <c:pt idx="243">
                  <c:v>0.66849314999999998</c:v>
                </c:pt>
                <c:pt idx="244">
                  <c:v>0.67123287600000003</c:v>
                </c:pt>
                <c:pt idx="245">
                  <c:v>0.67397260199999998</c:v>
                </c:pt>
                <c:pt idx="246">
                  <c:v>0.67671232800000003</c:v>
                </c:pt>
                <c:pt idx="247">
                  <c:v>0.67945205399999997</c:v>
                </c:pt>
                <c:pt idx="248">
                  <c:v>0.68219178000000003</c:v>
                </c:pt>
                <c:pt idx="249">
                  <c:v>0.68493150599999997</c:v>
                </c:pt>
                <c:pt idx="250">
                  <c:v>0.68767123200000002</c:v>
                </c:pt>
                <c:pt idx="251">
                  <c:v>0.69041095799999996</c:v>
                </c:pt>
                <c:pt idx="252">
                  <c:v>0.69315068400000002</c:v>
                </c:pt>
                <c:pt idx="253">
                  <c:v>0.69589040999999996</c:v>
                </c:pt>
                <c:pt idx="254">
                  <c:v>0.69863013600000001</c:v>
                </c:pt>
                <c:pt idx="255">
                  <c:v>0.70136986300000004</c:v>
                </c:pt>
                <c:pt idx="256">
                  <c:v>0.70410958899999998</c:v>
                </c:pt>
                <c:pt idx="257">
                  <c:v>0.70684931500000003</c:v>
                </c:pt>
                <c:pt idx="258">
                  <c:v>0.70958904099999998</c:v>
                </c:pt>
                <c:pt idx="259">
                  <c:v>0.71232876700000003</c:v>
                </c:pt>
                <c:pt idx="260">
                  <c:v>0.71506849299999997</c:v>
                </c:pt>
                <c:pt idx="261">
                  <c:v>0.71780821900000003</c:v>
                </c:pt>
                <c:pt idx="262">
                  <c:v>0.72054794499999997</c:v>
                </c:pt>
                <c:pt idx="263">
                  <c:v>0.72328767100000002</c:v>
                </c:pt>
                <c:pt idx="264">
                  <c:v>0.72602739699999996</c:v>
                </c:pt>
                <c:pt idx="265">
                  <c:v>0.72876712300000002</c:v>
                </c:pt>
                <c:pt idx="266">
                  <c:v>0.73150684899999996</c:v>
                </c:pt>
                <c:pt idx="267">
                  <c:v>0.73424657500000001</c:v>
                </c:pt>
                <c:pt idx="268">
                  <c:v>0.73698630099999995</c:v>
                </c:pt>
                <c:pt idx="269">
                  <c:v>0.73972602700000001</c:v>
                </c:pt>
                <c:pt idx="270">
                  <c:v>0.74246575299999995</c:v>
                </c:pt>
                <c:pt idx="271">
                  <c:v>0.745205479</c:v>
                </c:pt>
                <c:pt idx="272">
                  <c:v>0.74794520499999995</c:v>
                </c:pt>
                <c:pt idx="273">
                  <c:v>0.750684931</c:v>
                </c:pt>
                <c:pt idx="274">
                  <c:v>0.75342465700000005</c:v>
                </c:pt>
                <c:pt idx="275">
                  <c:v>0.756164383</c:v>
                </c:pt>
                <c:pt idx="276">
                  <c:v>0.75890410900000005</c:v>
                </c:pt>
                <c:pt idx="277">
                  <c:v>0.76164383499999999</c:v>
                </c:pt>
                <c:pt idx="278">
                  <c:v>0.76438356100000004</c:v>
                </c:pt>
                <c:pt idx="279">
                  <c:v>0.76712328699999999</c:v>
                </c:pt>
                <c:pt idx="280">
                  <c:v>0.76986301300000004</c:v>
                </c:pt>
                <c:pt idx="281">
                  <c:v>0.77260273899999998</c:v>
                </c:pt>
                <c:pt idx="282">
                  <c:v>0.77534246500000004</c:v>
                </c:pt>
                <c:pt idx="283">
                  <c:v>0.77808219099999998</c:v>
                </c:pt>
                <c:pt idx="284">
                  <c:v>0.78082191700000003</c:v>
                </c:pt>
                <c:pt idx="285">
                  <c:v>0.78356164299999997</c:v>
                </c:pt>
                <c:pt idx="286">
                  <c:v>0.78630136900000003</c:v>
                </c:pt>
                <c:pt idx="287">
                  <c:v>0.78904109499999997</c:v>
                </c:pt>
                <c:pt idx="288">
                  <c:v>0.79178082100000002</c:v>
                </c:pt>
                <c:pt idx="289">
                  <c:v>0.79452054699999997</c:v>
                </c:pt>
                <c:pt idx="290">
                  <c:v>0.79726027300000002</c:v>
                </c:pt>
                <c:pt idx="291">
                  <c:v>0.8</c:v>
                </c:pt>
                <c:pt idx="292">
                  <c:v>0.80273972599999999</c:v>
                </c:pt>
                <c:pt idx="293">
                  <c:v>0.80547945200000004</c:v>
                </c:pt>
                <c:pt idx="294">
                  <c:v>0.80821917799999998</c:v>
                </c:pt>
                <c:pt idx="295">
                  <c:v>0.81095890400000004</c:v>
                </c:pt>
                <c:pt idx="296">
                  <c:v>0.81369862999999998</c:v>
                </c:pt>
                <c:pt idx="297">
                  <c:v>0.81643835600000003</c:v>
                </c:pt>
                <c:pt idx="298">
                  <c:v>0.81917808199999997</c:v>
                </c:pt>
                <c:pt idx="299">
                  <c:v>0.82191780800000003</c:v>
                </c:pt>
                <c:pt idx="300">
                  <c:v>0.82465753399999997</c:v>
                </c:pt>
                <c:pt idx="301">
                  <c:v>0.82739726000000002</c:v>
                </c:pt>
                <c:pt idx="302">
                  <c:v>0.83013698599999997</c:v>
                </c:pt>
                <c:pt idx="303">
                  <c:v>0.83287671200000002</c:v>
                </c:pt>
                <c:pt idx="304">
                  <c:v>0.83561643799999996</c:v>
                </c:pt>
                <c:pt idx="305">
                  <c:v>0.83835616400000001</c:v>
                </c:pt>
                <c:pt idx="306">
                  <c:v>0.84109588999999996</c:v>
                </c:pt>
                <c:pt idx="307">
                  <c:v>0.84383561600000001</c:v>
                </c:pt>
                <c:pt idx="308">
                  <c:v>0.84657534199999995</c:v>
                </c:pt>
                <c:pt idx="309">
                  <c:v>0.84931506800000001</c:v>
                </c:pt>
                <c:pt idx="310">
                  <c:v>0.85205479399999995</c:v>
                </c:pt>
                <c:pt idx="311">
                  <c:v>0.85479452</c:v>
                </c:pt>
                <c:pt idx="312">
                  <c:v>0.85753424599999994</c:v>
                </c:pt>
                <c:pt idx="313">
                  <c:v>0.860273972</c:v>
                </c:pt>
                <c:pt idx="314">
                  <c:v>0.86301369800000005</c:v>
                </c:pt>
                <c:pt idx="315">
                  <c:v>0.86575342399999999</c:v>
                </c:pt>
                <c:pt idx="316">
                  <c:v>0.86849315000000005</c:v>
                </c:pt>
                <c:pt idx="317">
                  <c:v>0.87123287599999999</c:v>
                </c:pt>
                <c:pt idx="318">
                  <c:v>0.87397260200000004</c:v>
                </c:pt>
                <c:pt idx="319">
                  <c:v>0.87671232799999999</c:v>
                </c:pt>
                <c:pt idx="320">
                  <c:v>0.87945205400000004</c:v>
                </c:pt>
                <c:pt idx="321">
                  <c:v>0.88219177999999998</c:v>
                </c:pt>
                <c:pt idx="322">
                  <c:v>0.88493150600000003</c:v>
                </c:pt>
                <c:pt idx="323">
                  <c:v>0.88767123199999998</c:v>
                </c:pt>
                <c:pt idx="324">
                  <c:v>0.89041095800000003</c:v>
                </c:pt>
                <c:pt idx="325">
                  <c:v>0.89315068399999997</c:v>
                </c:pt>
                <c:pt idx="326">
                  <c:v>0.89589041000000003</c:v>
                </c:pt>
                <c:pt idx="327">
                  <c:v>0.89863013599999997</c:v>
                </c:pt>
                <c:pt idx="328">
                  <c:v>0.90136986299999999</c:v>
                </c:pt>
                <c:pt idx="329">
                  <c:v>0.90410958900000005</c:v>
                </c:pt>
                <c:pt idx="330">
                  <c:v>0.90684931499999999</c:v>
                </c:pt>
                <c:pt idx="331">
                  <c:v>0.90958904100000004</c:v>
                </c:pt>
                <c:pt idx="332">
                  <c:v>0.91232876699999998</c:v>
                </c:pt>
                <c:pt idx="333">
                  <c:v>0.91506849300000004</c:v>
                </c:pt>
                <c:pt idx="334">
                  <c:v>0.91780821899999998</c:v>
                </c:pt>
                <c:pt idx="335">
                  <c:v>0.92054794500000003</c:v>
                </c:pt>
                <c:pt idx="336">
                  <c:v>0.92328767099999998</c:v>
                </c:pt>
                <c:pt idx="337">
                  <c:v>0.92602739700000003</c:v>
                </c:pt>
                <c:pt idx="338">
                  <c:v>0.92876712299999997</c:v>
                </c:pt>
                <c:pt idx="339">
                  <c:v>0.93150684900000003</c:v>
                </c:pt>
                <c:pt idx="340">
                  <c:v>0.93424657499999997</c:v>
                </c:pt>
                <c:pt idx="341">
                  <c:v>0.93698630100000002</c:v>
                </c:pt>
                <c:pt idx="342">
                  <c:v>0.93972602699999996</c:v>
                </c:pt>
                <c:pt idx="343">
                  <c:v>0.94246575300000002</c:v>
                </c:pt>
                <c:pt idx="344">
                  <c:v>0.94520547899999996</c:v>
                </c:pt>
                <c:pt idx="345">
                  <c:v>0.94794520500000001</c:v>
                </c:pt>
                <c:pt idx="346">
                  <c:v>0.95068493099999996</c:v>
                </c:pt>
                <c:pt idx="347">
                  <c:v>0.95342465700000001</c:v>
                </c:pt>
                <c:pt idx="348">
                  <c:v>0.95616438299999995</c:v>
                </c:pt>
                <c:pt idx="349">
                  <c:v>0.958904109</c:v>
                </c:pt>
                <c:pt idx="350">
                  <c:v>0.96164383499999995</c:v>
                </c:pt>
                <c:pt idx="351">
                  <c:v>0.964383561</c:v>
                </c:pt>
                <c:pt idx="352">
                  <c:v>0.96712328700000005</c:v>
                </c:pt>
                <c:pt idx="353">
                  <c:v>0.969863013</c:v>
                </c:pt>
                <c:pt idx="354">
                  <c:v>0.97260273900000005</c:v>
                </c:pt>
                <c:pt idx="355">
                  <c:v>0.97534246499999999</c:v>
                </c:pt>
                <c:pt idx="356">
                  <c:v>0.97808219100000005</c:v>
                </c:pt>
                <c:pt idx="357">
                  <c:v>0.98082191699999999</c:v>
                </c:pt>
                <c:pt idx="358">
                  <c:v>0.98356164300000004</c:v>
                </c:pt>
                <c:pt idx="359">
                  <c:v>0.98630136899999998</c:v>
                </c:pt>
                <c:pt idx="360">
                  <c:v>0.98904109500000004</c:v>
                </c:pt>
                <c:pt idx="361">
                  <c:v>0.99178082099999998</c:v>
                </c:pt>
                <c:pt idx="362">
                  <c:v>0.99452054700000003</c:v>
                </c:pt>
                <c:pt idx="363">
                  <c:v>0.99726027299999997</c:v>
                </c:pt>
                <c:pt idx="364">
                  <c:v>1</c:v>
                </c:pt>
              </c:numCache>
            </c:numRef>
          </c:xVal>
          <c:yVal>
            <c:numRef>
              <c:f>'Figure 29'!$C$21:$C$385</c:f>
              <c:numCache>
                <c:formatCode>#,##0</c:formatCode>
                <c:ptCount val="365"/>
                <c:pt idx="0">
                  <c:v>390.59665774752699</c:v>
                </c:pt>
                <c:pt idx="1">
                  <c:v>387.462066915028</c:v>
                </c:pt>
                <c:pt idx="2">
                  <c:v>382.89524619532801</c:v>
                </c:pt>
                <c:pt idx="3">
                  <c:v>375.83900242972499</c:v>
                </c:pt>
                <c:pt idx="4">
                  <c:v>371.27962284009999</c:v>
                </c:pt>
                <c:pt idx="5">
                  <c:v>370.60366671588702</c:v>
                </c:pt>
                <c:pt idx="6">
                  <c:v>369.23536536236998</c:v>
                </c:pt>
                <c:pt idx="7">
                  <c:v>362.39634948501401</c:v>
                </c:pt>
                <c:pt idx="8">
                  <c:v>361.99999999999898</c:v>
                </c:pt>
                <c:pt idx="9">
                  <c:v>361.99999999999898</c:v>
                </c:pt>
                <c:pt idx="10">
                  <c:v>361.99999999999898</c:v>
                </c:pt>
                <c:pt idx="11">
                  <c:v>361.99999999999898</c:v>
                </c:pt>
                <c:pt idx="12">
                  <c:v>361.99999999999898</c:v>
                </c:pt>
                <c:pt idx="13">
                  <c:v>361.99999999999898</c:v>
                </c:pt>
                <c:pt idx="14">
                  <c:v>361.99999999999898</c:v>
                </c:pt>
                <c:pt idx="15">
                  <c:v>361.99999999999898</c:v>
                </c:pt>
                <c:pt idx="16">
                  <c:v>361.99999999999898</c:v>
                </c:pt>
                <c:pt idx="17">
                  <c:v>361.99999999999898</c:v>
                </c:pt>
                <c:pt idx="18">
                  <c:v>361.99999999999898</c:v>
                </c:pt>
                <c:pt idx="19">
                  <c:v>361.99999999999898</c:v>
                </c:pt>
                <c:pt idx="20">
                  <c:v>361.99999999999898</c:v>
                </c:pt>
                <c:pt idx="21">
                  <c:v>360.04762664937402</c:v>
                </c:pt>
                <c:pt idx="22">
                  <c:v>358.15642242843802</c:v>
                </c:pt>
                <c:pt idx="23">
                  <c:v>357.981813438899</c:v>
                </c:pt>
                <c:pt idx="24">
                  <c:v>357.94036016134601</c:v>
                </c:pt>
                <c:pt idx="25">
                  <c:v>357.73934593393199</c:v>
                </c:pt>
                <c:pt idx="26">
                  <c:v>356.52351624985897</c:v>
                </c:pt>
                <c:pt idx="27">
                  <c:v>355.78868251120099</c:v>
                </c:pt>
                <c:pt idx="28">
                  <c:v>354.47891056236801</c:v>
                </c:pt>
                <c:pt idx="29">
                  <c:v>354.01553391738702</c:v>
                </c:pt>
                <c:pt idx="30">
                  <c:v>352.804553919478</c:v>
                </c:pt>
                <c:pt idx="31">
                  <c:v>350.06361233278602</c:v>
                </c:pt>
                <c:pt idx="32">
                  <c:v>349.99999999999898</c:v>
                </c:pt>
                <c:pt idx="33">
                  <c:v>349.99999999999898</c:v>
                </c:pt>
                <c:pt idx="34">
                  <c:v>349.99999999999898</c:v>
                </c:pt>
                <c:pt idx="35">
                  <c:v>349.99999999999898</c:v>
                </c:pt>
                <c:pt idx="36">
                  <c:v>349.99999999999898</c:v>
                </c:pt>
                <c:pt idx="37">
                  <c:v>349.99999999999898</c:v>
                </c:pt>
                <c:pt idx="38">
                  <c:v>349.99999999999898</c:v>
                </c:pt>
                <c:pt idx="39">
                  <c:v>349.99999999999898</c:v>
                </c:pt>
                <c:pt idx="40">
                  <c:v>349.99999999999898</c:v>
                </c:pt>
                <c:pt idx="41">
                  <c:v>349.99999999999898</c:v>
                </c:pt>
                <c:pt idx="42">
                  <c:v>347.958885895555</c:v>
                </c:pt>
                <c:pt idx="43">
                  <c:v>347.41049739505002</c:v>
                </c:pt>
                <c:pt idx="44">
                  <c:v>347.29131022363902</c:v>
                </c:pt>
                <c:pt idx="45">
                  <c:v>347.204760492643</c:v>
                </c:pt>
                <c:pt idx="46">
                  <c:v>346.89818437513401</c:v>
                </c:pt>
                <c:pt idx="47">
                  <c:v>345.32822023639898</c:v>
                </c:pt>
                <c:pt idx="48">
                  <c:v>344.59360184276602</c:v>
                </c:pt>
                <c:pt idx="49">
                  <c:v>342.00018776509</c:v>
                </c:pt>
                <c:pt idx="50">
                  <c:v>341.68786674704597</c:v>
                </c:pt>
                <c:pt idx="51">
                  <c:v>340.95212471579299</c:v>
                </c:pt>
                <c:pt idx="52">
                  <c:v>340.797532431756</c:v>
                </c:pt>
                <c:pt idx="53">
                  <c:v>339.48261140010499</c:v>
                </c:pt>
                <c:pt idx="54">
                  <c:v>339.40473805766601</c:v>
                </c:pt>
                <c:pt idx="55">
                  <c:v>338.84919921292999</c:v>
                </c:pt>
                <c:pt idx="56">
                  <c:v>336.99007109108402</c:v>
                </c:pt>
                <c:pt idx="57">
                  <c:v>336.75498752132899</c:v>
                </c:pt>
                <c:pt idx="58">
                  <c:v>336.70193317734697</c:v>
                </c:pt>
                <c:pt idx="59">
                  <c:v>336.31210665285801</c:v>
                </c:pt>
                <c:pt idx="60">
                  <c:v>335.95506272759798</c:v>
                </c:pt>
                <c:pt idx="61">
                  <c:v>335.69237809639401</c:v>
                </c:pt>
                <c:pt idx="62">
                  <c:v>335.40386262067898</c:v>
                </c:pt>
                <c:pt idx="63">
                  <c:v>334.23587454427002</c:v>
                </c:pt>
                <c:pt idx="64">
                  <c:v>331.38761953302202</c:v>
                </c:pt>
                <c:pt idx="65">
                  <c:v>330.17596401564703</c:v>
                </c:pt>
                <c:pt idx="66">
                  <c:v>329.64893186458801</c:v>
                </c:pt>
                <c:pt idx="67">
                  <c:v>329.581193381964</c:v>
                </c:pt>
                <c:pt idx="68">
                  <c:v>329.348715172759</c:v>
                </c:pt>
                <c:pt idx="69">
                  <c:v>325.611076628582</c:v>
                </c:pt>
                <c:pt idx="70">
                  <c:v>325.34928159091203</c:v>
                </c:pt>
                <c:pt idx="71">
                  <c:v>323.729201088835</c:v>
                </c:pt>
                <c:pt idx="72">
                  <c:v>323.47469693962302</c:v>
                </c:pt>
                <c:pt idx="73">
                  <c:v>323.13192858392199</c:v>
                </c:pt>
                <c:pt idx="74">
                  <c:v>321.61062327856098</c:v>
                </c:pt>
                <c:pt idx="75">
                  <c:v>319.03326605316499</c:v>
                </c:pt>
                <c:pt idx="76">
                  <c:v>318.54852725106701</c:v>
                </c:pt>
                <c:pt idx="77">
                  <c:v>318.19261474125102</c:v>
                </c:pt>
                <c:pt idx="78">
                  <c:v>316.912553433602</c:v>
                </c:pt>
                <c:pt idx="79">
                  <c:v>316.878168889481</c:v>
                </c:pt>
                <c:pt idx="80">
                  <c:v>315.49101220530702</c:v>
                </c:pt>
                <c:pt idx="81">
                  <c:v>314.51832263501001</c:v>
                </c:pt>
                <c:pt idx="82">
                  <c:v>313.706668843594</c:v>
                </c:pt>
                <c:pt idx="83">
                  <c:v>313.20335614023799</c:v>
                </c:pt>
                <c:pt idx="84">
                  <c:v>311.98913531062999</c:v>
                </c:pt>
                <c:pt idx="85">
                  <c:v>311.484063899918</c:v>
                </c:pt>
                <c:pt idx="86">
                  <c:v>310.579673774122</c:v>
                </c:pt>
                <c:pt idx="87">
                  <c:v>309.23970991459902</c:v>
                </c:pt>
                <c:pt idx="88">
                  <c:v>308.14481362354098</c:v>
                </c:pt>
                <c:pt idx="89">
                  <c:v>307.97982428485199</c:v>
                </c:pt>
                <c:pt idx="90">
                  <c:v>304.59116081513798</c:v>
                </c:pt>
                <c:pt idx="91">
                  <c:v>304.06270834253797</c:v>
                </c:pt>
                <c:pt idx="92">
                  <c:v>303.88574787574998</c:v>
                </c:pt>
                <c:pt idx="93">
                  <c:v>303.626256466798</c:v>
                </c:pt>
                <c:pt idx="94">
                  <c:v>303.52008459763698</c:v>
                </c:pt>
                <c:pt idx="95">
                  <c:v>303.26546635739498</c:v>
                </c:pt>
                <c:pt idx="96">
                  <c:v>303.06288174633602</c:v>
                </c:pt>
                <c:pt idx="97">
                  <c:v>303.03980671962501</c:v>
                </c:pt>
                <c:pt idx="98">
                  <c:v>303.01341776562998</c:v>
                </c:pt>
                <c:pt idx="99">
                  <c:v>300.96255483269499</c:v>
                </c:pt>
                <c:pt idx="100">
                  <c:v>300.23206183494199</c:v>
                </c:pt>
                <c:pt idx="101">
                  <c:v>299.73957229587597</c:v>
                </c:pt>
                <c:pt idx="102">
                  <c:v>297.90964373823402</c:v>
                </c:pt>
                <c:pt idx="103">
                  <c:v>297.31885770130299</c:v>
                </c:pt>
                <c:pt idx="104">
                  <c:v>297.23835602399299</c:v>
                </c:pt>
                <c:pt idx="105">
                  <c:v>296.68039500488402</c:v>
                </c:pt>
                <c:pt idx="106">
                  <c:v>296.40400365565</c:v>
                </c:pt>
                <c:pt idx="107">
                  <c:v>296.19192425647702</c:v>
                </c:pt>
                <c:pt idx="108">
                  <c:v>295.96299709147002</c:v>
                </c:pt>
                <c:pt idx="109">
                  <c:v>295.058244579845</c:v>
                </c:pt>
                <c:pt idx="110">
                  <c:v>294.85587725284302</c:v>
                </c:pt>
                <c:pt idx="111">
                  <c:v>294.00105547470503</c:v>
                </c:pt>
                <c:pt idx="112">
                  <c:v>293.96880330931702</c:v>
                </c:pt>
                <c:pt idx="113">
                  <c:v>293.96551410137499</c:v>
                </c:pt>
                <c:pt idx="114">
                  <c:v>293.94109707813402</c:v>
                </c:pt>
                <c:pt idx="115">
                  <c:v>293.81902216985299</c:v>
                </c:pt>
                <c:pt idx="116">
                  <c:v>293.45639385882498</c:v>
                </c:pt>
                <c:pt idx="117">
                  <c:v>292.67741597785403</c:v>
                </c:pt>
                <c:pt idx="118">
                  <c:v>292.49535957082998</c:v>
                </c:pt>
                <c:pt idx="119">
                  <c:v>292.40505381327802</c:v>
                </c:pt>
                <c:pt idx="120">
                  <c:v>292.13114286514298</c:v>
                </c:pt>
                <c:pt idx="121">
                  <c:v>291.72937582193799</c:v>
                </c:pt>
                <c:pt idx="122">
                  <c:v>291.609024407942</c:v>
                </c:pt>
                <c:pt idx="123">
                  <c:v>291.57418368133</c:v>
                </c:pt>
                <c:pt idx="124">
                  <c:v>290.81403108285798</c:v>
                </c:pt>
                <c:pt idx="125">
                  <c:v>290.50671901454899</c:v>
                </c:pt>
                <c:pt idx="126">
                  <c:v>290.17333779998398</c:v>
                </c:pt>
                <c:pt idx="127">
                  <c:v>289.76998709003999</c:v>
                </c:pt>
                <c:pt idx="128">
                  <c:v>289.60097995684299</c:v>
                </c:pt>
                <c:pt idx="129">
                  <c:v>289.39235113106901</c:v>
                </c:pt>
                <c:pt idx="130">
                  <c:v>289.01085753353999</c:v>
                </c:pt>
                <c:pt idx="131">
                  <c:v>287.88292565236799</c:v>
                </c:pt>
                <c:pt idx="132">
                  <c:v>287.76596004309403</c:v>
                </c:pt>
                <c:pt idx="133">
                  <c:v>287.38707866595598</c:v>
                </c:pt>
                <c:pt idx="134">
                  <c:v>286.97186113659399</c:v>
                </c:pt>
                <c:pt idx="135">
                  <c:v>286.81547685668602</c:v>
                </c:pt>
                <c:pt idx="136">
                  <c:v>286.19375929832898</c:v>
                </c:pt>
                <c:pt idx="137">
                  <c:v>286.04195779521598</c:v>
                </c:pt>
                <c:pt idx="138">
                  <c:v>286.03382163057398</c:v>
                </c:pt>
                <c:pt idx="139">
                  <c:v>285.57187757103401</c:v>
                </c:pt>
                <c:pt idx="140">
                  <c:v>285.46830856278501</c:v>
                </c:pt>
                <c:pt idx="141">
                  <c:v>285.35417575030101</c:v>
                </c:pt>
                <c:pt idx="142">
                  <c:v>284.696107206958</c:v>
                </c:pt>
                <c:pt idx="143">
                  <c:v>284.61872639453497</c:v>
                </c:pt>
                <c:pt idx="144">
                  <c:v>284.49937892585302</c:v>
                </c:pt>
                <c:pt idx="145">
                  <c:v>283.65742764569501</c:v>
                </c:pt>
                <c:pt idx="146">
                  <c:v>283.173236490938</c:v>
                </c:pt>
                <c:pt idx="147">
                  <c:v>283.09431355079499</c:v>
                </c:pt>
                <c:pt idx="148">
                  <c:v>283.032665854416</c:v>
                </c:pt>
                <c:pt idx="149">
                  <c:v>282.82469080009901</c:v>
                </c:pt>
                <c:pt idx="150">
                  <c:v>282.79626724232401</c:v>
                </c:pt>
                <c:pt idx="151">
                  <c:v>282.10341229643501</c:v>
                </c:pt>
                <c:pt idx="152">
                  <c:v>281.78232565843001</c:v>
                </c:pt>
                <c:pt idx="153">
                  <c:v>281.64611306101699</c:v>
                </c:pt>
                <c:pt idx="154">
                  <c:v>281.534838309946</c:v>
                </c:pt>
                <c:pt idx="155">
                  <c:v>281.27031247401601</c:v>
                </c:pt>
                <c:pt idx="156">
                  <c:v>281.05942243242703</c:v>
                </c:pt>
                <c:pt idx="157">
                  <c:v>280.84207882419798</c:v>
                </c:pt>
                <c:pt idx="158">
                  <c:v>280.64891945273001</c:v>
                </c:pt>
                <c:pt idx="159">
                  <c:v>280.27674188968098</c:v>
                </c:pt>
                <c:pt idx="160">
                  <c:v>280.02258005994003</c:v>
                </c:pt>
                <c:pt idx="161">
                  <c:v>279.70177670448999</c:v>
                </c:pt>
                <c:pt idx="162">
                  <c:v>279.69054475771401</c:v>
                </c:pt>
                <c:pt idx="163">
                  <c:v>279.38691888342498</c:v>
                </c:pt>
                <c:pt idx="164">
                  <c:v>279.29082796561403</c:v>
                </c:pt>
                <c:pt idx="165">
                  <c:v>278.91656921055801</c:v>
                </c:pt>
                <c:pt idx="166">
                  <c:v>278.83384867633902</c:v>
                </c:pt>
                <c:pt idx="167">
                  <c:v>278.73058423453898</c:v>
                </c:pt>
                <c:pt idx="168">
                  <c:v>278.68724190190602</c:v>
                </c:pt>
                <c:pt idx="169">
                  <c:v>277.715651980102</c:v>
                </c:pt>
                <c:pt idx="170">
                  <c:v>277.43994287318901</c:v>
                </c:pt>
                <c:pt idx="171">
                  <c:v>277.00764814118401</c:v>
                </c:pt>
                <c:pt idx="172">
                  <c:v>276.97682266477398</c:v>
                </c:pt>
                <c:pt idx="173">
                  <c:v>276.39415872425798</c:v>
                </c:pt>
                <c:pt idx="174">
                  <c:v>275.31303638182101</c:v>
                </c:pt>
                <c:pt idx="175">
                  <c:v>274.517731399414</c:v>
                </c:pt>
                <c:pt idx="176">
                  <c:v>274.42641695492199</c:v>
                </c:pt>
                <c:pt idx="177">
                  <c:v>274.335333550298</c:v>
                </c:pt>
                <c:pt idx="178">
                  <c:v>273.26240826228502</c:v>
                </c:pt>
                <c:pt idx="179">
                  <c:v>273.12748380349001</c:v>
                </c:pt>
                <c:pt idx="180">
                  <c:v>272.724486047688</c:v>
                </c:pt>
                <c:pt idx="181">
                  <c:v>272.36070057995801</c:v>
                </c:pt>
                <c:pt idx="182">
                  <c:v>272.345868604901</c:v>
                </c:pt>
                <c:pt idx="183">
                  <c:v>272.14493947774798</c:v>
                </c:pt>
                <c:pt idx="184">
                  <c:v>271.89891105916303</c:v>
                </c:pt>
                <c:pt idx="185">
                  <c:v>271.81711489105197</c:v>
                </c:pt>
                <c:pt idx="186">
                  <c:v>271.710120993271</c:v>
                </c:pt>
                <c:pt idx="187">
                  <c:v>270.427257560508</c:v>
                </c:pt>
                <c:pt idx="188">
                  <c:v>270.11832441129599</c:v>
                </c:pt>
                <c:pt idx="189">
                  <c:v>270.09686676259201</c:v>
                </c:pt>
                <c:pt idx="190">
                  <c:v>270.021488517835</c:v>
                </c:pt>
                <c:pt idx="191">
                  <c:v>269.927538058896</c:v>
                </c:pt>
                <c:pt idx="192">
                  <c:v>269.70528490854002</c:v>
                </c:pt>
                <c:pt idx="193">
                  <c:v>269.63239131514302</c:v>
                </c:pt>
                <c:pt idx="194">
                  <c:v>269.10077077183399</c:v>
                </c:pt>
                <c:pt idx="195">
                  <c:v>268.849343022168</c:v>
                </c:pt>
                <c:pt idx="196">
                  <c:v>268.550833551778</c:v>
                </c:pt>
                <c:pt idx="197">
                  <c:v>268.34172342974199</c:v>
                </c:pt>
                <c:pt idx="198">
                  <c:v>267.45616525917097</c:v>
                </c:pt>
                <c:pt idx="199">
                  <c:v>267.15733920549098</c:v>
                </c:pt>
                <c:pt idx="200">
                  <c:v>267.13936381367802</c:v>
                </c:pt>
                <c:pt idx="201">
                  <c:v>266.73872638293801</c:v>
                </c:pt>
                <c:pt idx="202">
                  <c:v>266.56867087120099</c:v>
                </c:pt>
                <c:pt idx="203">
                  <c:v>266.28239246179203</c:v>
                </c:pt>
                <c:pt idx="204">
                  <c:v>265.87767042661199</c:v>
                </c:pt>
                <c:pt idx="205">
                  <c:v>265.15827919496201</c:v>
                </c:pt>
                <c:pt idx="206">
                  <c:v>264.37761032287398</c:v>
                </c:pt>
                <c:pt idx="207">
                  <c:v>264.291686921419</c:v>
                </c:pt>
                <c:pt idx="208">
                  <c:v>264.286146209359</c:v>
                </c:pt>
                <c:pt idx="209">
                  <c:v>264.15801316992503</c:v>
                </c:pt>
                <c:pt idx="210">
                  <c:v>263.58396254391602</c:v>
                </c:pt>
                <c:pt idx="211">
                  <c:v>263.49314741463098</c:v>
                </c:pt>
                <c:pt idx="212">
                  <c:v>263.41645726005402</c:v>
                </c:pt>
                <c:pt idx="213">
                  <c:v>263.112535750966</c:v>
                </c:pt>
                <c:pt idx="214">
                  <c:v>262.992596643007</c:v>
                </c:pt>
                <c:pt idx="215">
                  <c:v>262.77891403609198</c:v>
                </c:pt>
                <c:pt idx="216">
                  <c:v>262.27507496520201</c:v>
                </c:pt>
                <c:pt idx="217">
                  <c:v>261.814300338713</c:v>
                </c:pt>
                <c:pt idx="218">
                  <c:v>261.50615933945801</c:v>
                </c:pt>
                <c:pt idx="219">
                  <c:v>261.14468847449803</c:v>
                </c:pt>
                <c:pt idx="220">
                  <c:v>260.961054476573</c:v>
                </c:pt>
                <c:pt idx="221">
                  <c:v>259.64140117222797</c:v>
                </c:pt>
                <c:pt idx="222">
                  <c:v>259.47770615285498</c:v>
                </c:pt>
                <c:pt idx="223">
                  <c:v>259.42902973051702</c:v>
                </c:pt>
                <c:pt idx="224">
                  <c:v>259.27492462705698</c:v>
                </c:pt>
                <c:pt idx="225">
                  <c:v>259.12696422993099</c:v>
                </c:pt>
                <c:pt idx="226">
                  <c:v>258.748724446925</c:v>
                </c:pt>
                <c:pt idx="227">
                  <c:v>258.00085216244901</c:v>
                </c:pt>
                <c:pt idx="228">
                  <c:v>257.06947323859902</c:v>
                </c:pt>
                <c:pt idx="229">
                  <c:v>256.93071429017499</c:v>
                </c:pt>
                <c:pt idx="230">
                  <c:v>255.84319303001499</c:v>
                </c:pt>
                <c:pt idx="231">
                  <c:v>255.076576268292</c:v>
                </c:pt>
                <c:pt idx="232">
                  <c:v>255.06237607301799</c:v>
                </c:pt>
                <c:pt idx="233">
                  <c:v>254.25755456505101</c:v>
                </c:pt>
                <c:pt idx="234">
                  <c:v>253.99252071548599</c:v>
                </c:pt>
                <c:pt idx="235">
                  <c:v>253.99252071548599</c:v>
                </c:pt>
                <c:pt idx="236">
                  <c:v>253.99252071548599</c:v>
                </c:pt>
                <c:pt idx="237">
                  <c:v>250.16071839523201</c:v>
                </c:pt>
                <c:pt idx="238">
                  <c:v>249.67197764233001</c:v>
                </c:pt>
                <c:pt idx="239">
                  <c:v>248.40011804631399</c:v>
                </c:pt>
                <c:pt idx="240">
                  <c:v>247.012975068998</c:v>
                </c:pt>
                <c:pt idx="241">
                  <c:v>245.82207272970501</c:v>
                </c:pt>
                <c:pt idx="242">
                  <c:v>245.157166885267</c:v>
                </c:pt>
                <c:pt idx="243">
                  <c:v>244.34172785963801</c:v>
                </c:pt>
                <c:pt idx="244">
                  <c:v>243.788126811794</c:v>
                </c:pt>
                <c:pt idx="245">
                  <c:v>241.940010282744</c:v>
                </c:pt>
                <c:pt idx="246">
                  <c:v>240.65265847178401</c:v>
                </c:pt>
                <c:pt idx="247">
                  <c:v>239.73052299136799</c:v>
                </c:pt>
                <c:pt idx="248">
                  <c:v>238.164735362915</c:v>
                </c:pt>
                <c:pt idx="249">
                  <c:v>237.74944792282099</c:v>
                </c:pt>
                <c:pt idx="250">
                  <c:v>237.437060656455</c:v>
                </c:pt>
                <c:pt idx="251">
                  <c:v>237.30874475787101</c:v>
                </c:pt>
                <c:pt idx="252">
                  <c:v>236.80739259005799</c:v>
                </c:pt>
                <c:pt idx="253">
                  <c:v>236.22000302430499</c:v>
                </c:pt>
                <c:pt idx="254">
                  <c:v>236.21623203265301</c:v>
                </c:pt>
                <c:pt idx="255">
                  <c:v>235.400314308942</c:v>
                </c:pt>
                <c:pt idx="256">
                  <c:v>235.173353257526</c:v>
                </c:pt>
                <c:pt idx="257">
                  <c:v>234.61132507499099</c:v>
                </c:pt>
                <c:pt idx="258">
                  <c:v>234.54178393991401</c:v>
                </c:pt>
                <c:pt idx="259">
                  <c:v>234.41963441069399</c:v>
                </c:pt>
                <c:pt idx="260">
                  <c:v>234.395461875938</c:v>
                </c:pt>
                <c:pt idx="261">
                  <c:v>233.892322015151</c:v>
                </c:pt>
                <c:pt idx="262">
                  <c:v>233.86502892123301</c:v>
                </c:pt>
                <c:pt idx="263">
                  <c:v>233.75435593596299</c:v>
                </c:pt>
                <c:pt idx="264">
                  <c:v>232.75644983884001</c:v>
                </c:pt>
                <c:pt idx="265">
                  <c:v>232.510927184021</c:v>
                </c:pt>
                <c:pt idx="266">
                  <c:v>230.324145431978</c:v>
                </c:pt>
                <c:pt idx="267">
                  <c:v>229.863604438501</c:v>
                </c:pt>
                <c:pt idx="268">
                  <c:v>229.842526705582</c:v>
                </c:pt>
                <c:pt idx="269">
                  <c:v>228.737593520481</c:v>
                </c:pt>
                <c:pt idx="270">
                  <c:v>228.63922203426699</c:v>
                </c:pt>
                <c:pt idx="271">
                  <c:v>228.274308878288</c:v>
                </c:pt>
                <c:pt idx="272">
                  <c:v>227.240529875791</c:v>
                </c:pt>
                <c:pt idx="273">
                  <c:v>226.91665068373101</c:v>
                </c:pt>
                <c:pt idx="274">
                  <c:v>225.28302264704899</c:v>
                </c:pt>
                <c:pt idx="275">
                  <c:v>225.25042817865301</c:v>
                </c:pt>
                <c:pt idx="276">
                  <c:v>224.308011486998</c:v>
                </c:pt>
                <c:pt idx="277">
                  <c:v>224.255591128699</c:v>
                </c:pt>
                <c:pt idx="278">
                  <c:v>224.13247215366101</c:v>
                </c:pt>
                <c:pt idx="279">
                  <c:v>222.36809151255801</c:v>
                </c:pt>
                <c:pt idx="280">
                  <c:v>219.93838644650199</c:v>
                </c:pt>
                <c:pt idx="281">
                  <c:v>219.306581690412</c:v>
                </c:pt>
                <c:pt idx="282">
                  <c:v>216.88286866973601</c:v>
                </c:pt>
                <c:pt idx="283">
                  <c:v>214.942101269669</c:v>
                </c:pt>
                <c:pt idx="284">
                  <c:v>214.24007948787201</c:v>
                </c:pt>
                <c:pt idx="285">
                  <c:v>213.15393416596299</c:v>
                </c:pt>
                <c:pt idx="286">
                  <c:v>212.13247215366101</c:v>
                </c:pt>
                <c:pt idx="287">
                  <c:v>212.13247215366101</c:v>
                </c:pt>
                <c:pt idx="288">
                  <c:v>211.32845195067699</c:v>
                </c:pt>
                <c:pt idx="289">
                  <c:v>210.784705239239</c:v>
                </c:pt>
                <c:pt idx="290">
                  <c:v>202.401514784471</c:v>
                </c:pt>
                <c:pt idx="291">
                  <c:v>201.70332449768901</c:v>
                </c:pt>
                <c:pt idx="292">
                  <c:v>201.54650127040699</c:v>
                </c:pt>
                <c:pt idx="293">
                  <c:v>200.37009170616</c:v>
                </c:pt>
                <c:pt idx="294">
                  <c:v>198.96432240956699</c:v>
                </c:pt>
                <c:pt idx="295">
                  <c:v>195.01642665907599</c:v>
                </c:pt>
                <c:pt idx="296">
                  <c:v>193.50918570673599</c:v>
                </c:pt>
                <c:pt idx="297">
                  <c:v>192.12181031512901</c:v>
                </c:pt>
                <c:pt idx="298">
                  <c:v>190.44974219309401</c:v>
                </c:pt>
                <c:pt idx="299">
                  <c:v>189.970283187934</c:v>
                </c:pt>
                <c:pt idx="300">
                  <c:v>187.07752544198101</c:v>
                </c:pt>
                <c:pt idx="301">
                  <c:v>185.20571364860601</c:v>
                </c:pt>
                <c:pt idx="302">
                  <c:v>183.39234370219901</c:v>
                </c:pt>
                <c:pt idx="303">
                  <c:v>181.85169470491201</c:v>
                </c:pt>
                <c:pt idx="304">
                  <c:v>181.732931552254</c:v>
                </c:pt>
                <c:pt idx="305">
                  <c:v>180.72805209619199</c:v>
                </c:pt>
                <c:pt idx="306">
                  <c:v>179.80192386580001</c:v>
                </c:pt>
                <c:pt idx="307">
                  <c:v>177.21249118772599</c:v>
                </c:pt>
                <c:pt idx="308">
                  <c:v>175.176771705487</c:v>
                </c:pt>
                <c:pt idx="309">
                  <c:v>172.75672822797401</c:v>
                </c:pt>
                <c:pt idx="310">
                  <c:v>168.64571496155901</c:v>
                </c:pt>
                <c:pt idx="311">
                  <c:v>164.59349475721399</c:v>
                </c:pt>
                <c:pt idx="312">
                  <c:v>156.36500237017199</c:v>
                </c:pt>
                <c:pt idx="313">
                  <c:v>150.407033229387</c:v>
                </c:pt>
                <c:pt idx="314">
                  <c:v>150.389178617276</c:v>
                </c:pt>
                <c:pt idx="315">
                  <c:v>149.18486827267199</c:v>
                </c:pt>
                <c:pt idx="316">
                  <c:v>148.919453502192</c:v>
                </c:pt>
                <c:pt idx="317">
                  <c:v>143.65935120694701</c:v>
                </c:pt>
                <c:pt idx="318">
                  <c:v>137.35840371297601</c:v>
                </c:pt>
                <c:pt idx="319">
                  <c:v>136.732272096836</c:v>
                </c:pt>
                <c:pt idx="320">
                  <c:v>134.937552858255</c:v>
                </c:pt>
                <c:pt idx="321">
                  <c:v>133.300611873409</c:v>
                </c:pt>
                <c:pt idx="322">
                  <c:v>133.24885832343199</c:v>
                </c:pt>
                <c:pt idx="323">
                  <c:v>131.64372861659899</c:v>
                </c:pt>
                <c:pt idx="324">
                  <c:v>127.418145336435</c:v>
                </c:pt>
                <c:pt idx="325">
                  <c:v>126.89080747103399</c:v>
                </c:pt>
                <c:pt idx="326">
                  <c:v>126.32551861466899</c:v>
                </c:pt>
                <c:pt idx="327">
                  <c:v>124.129198696329</c:v>
                </c:pt>
                <c:pt idx="328">
                  <c:v>122.50496283739901</c:v>
                </c:pt>
                <c:pt idx="329">
                  <c:v>117.449457195481</c:v>
                </c:pt>
                <c:pt idx="330">
                  <c:v>111.266046641892</c:v>
                </c:pt>
                <c:pt idx="331">
                  <c:v>91.935276424467801</c:v>
                </c:pt>
                <c:pt idx="332">
                  <c:v>89.190098971113599</c:v>
                </c:pt>
                <c:pt idx="333">
                  <c:v>83.935578931701798</c:v>
                </c:pt>
                <c:pt idx="334">
                  <c:v>75.759126026987005</c:v>
                </c:pt>
                <c:pt idx="335">
                  <c:v>75.106084588807704</c:v>
                </c:pt>
                <c:pt idx="336">
                  <c:v>71.770013436127698</c:v>
                </c:pt>
                <c:pt idx="337">
                  <c:v>68.460541170144495</c:v>
                </c:pt>
                <c:pt idx="338">
                  <c:v>68.181142533662197</c:v>
                </c:pt>
                <c:pt idx="339">
                  <c:v>67.600643393432605</c:v>
                </c:pt>
                <c:pt idx="340">
                  <c:v>64.976756144634507</c:v>
                </c:pt>
                <c:pt idx="341">
                  <c:v>55.042773241527001</c:v>
                </c:pt>
                <c:pt idx="342">
                  <c:v>49.680477192262302</c:v>
                </c:pt>
                <c:pt idx="343">
                  <c:v>48.383809267409298</c:v>
                </c:pt>
                <c:pt idx="344">
                  <c:v>43.965415824860102</c:v>
                </c:pt>
                <c:pt idx="345">
                  <c:v>41.6149584082413</c:v>
                </c:pt>
                <c:pt idx="346">
                  <c:v>39.540730643405503</c:v>
                </c:pt>
                <c:pt idx="347">
                  <c:v>38.411627145608001</c:v>
                </c:pt>
                <c:pt idx="348">
                  <c:v>36.694683924712798</c:v>
                </c:pt>
                <c:pt idx="349">
                  <c:v>30.7798702661172</c:v>
                </c:pt>
                <c:pt idx="350">
                  <c:v>28.9118967059837</c:v>
                </c:pt>
                <c:pt idx="351">
                  <c:v>26.093586345547902</c:v>
                </c:pt>
                <c:pt idx="352">
                  <c:v>16.0599307006214</c:v>
                </c:pt>
                <c:pt idx="353">
                  <c:v>15.0015151675445</c:v>
                </c:pt>
                <c:pt idx="354">
                  <c:v>13.4910296494975</c:v>
                </c:pt>
                <c:pt idx="355">
                  <c:v>0.564707200746003</c:v>
                </c:pt>
                <c:pt idx="356">
                  <c:v>-9.1223668787234296</c:v>
                </c:pt>
                <c:pt idx="357">
                  <c:v>-18.6905395776974</c:v>
                </c:pt>
                <c:pt idx="358">
                  <c:v>-24.333360932833401</c:v>
                </c:pt>
                <c:pt idx="359">
                  <c:v>-31.3626011041891</c:v>
                </c:pt>
                <c:pt idx="360">
                  <c:v>-32.217127077062599</c:v>
                </c:pt>
                <c:pt idx="361">
                  <c:v>-37.254248099635703</c:v>
                </c:pt>
                <c:pt idx="362">
                  <c:v>-42.588984352205301</c:v>
                </c:pt>
                <c:pt idx="363">
                  <c:v>-55.772897593071399</c:v>
                </c:pt>
                <c:pt idx="364">
                  <c:v>-81.998970518884306</c:v>
                </c:pt>
              </c:numCache>
            </c:numRef>
          </c:yVal>
          <c:smooth val="1"/>
          <c:extLst>
            <c:ext xmlns:c16="http://schemas.microsoft.com/office/drawing/2014/chart" uri="{C3380CC4-5D6E-409C-BE32-E72D297353CC}">
              <c16:uniqueId val="{00000000-A5BA-47AD-AEE7-F3C95516C0D0}"/>
            </c:ext>
          </c:extLst>
        </c:ser>
        <c:ser>
          <c:idx val="1"/>
          <c:order val="1"/>
          <c:tx>
            <c:strRef>
              <c:f>'Figure 29'!$D$20</c:f>
              <c:strCache>
                <c:ptCount val="1"/>
                <c:pt idx="0">
                  <c:v>2023</c:v>
                </c:pt>
              </c:strCache>
            </c:strRef>
          </c:tx>
          <c:spPr>
            <a:ln w="19050" cap="rnd">
              <a:solidFill>
                <a:schemeClr val="accent2"/>
              </a:solidFill>
              <a:round/>
            </a:ln>
            <a:effectLst/>
          </c:spPr>
          <c:marker>
            <c:symbol val="none"/>
          </c:marker>
          <c:xVal>
            <c:numRef>
              <c:f>'Figure 29'!$B$21:$B$385</c:f>
              <c:numCache>
                <c:formatCode>0%</c:formatCode>
                <c:ptCount val="365"/>
                <c:pt idx="0">
                  <c:v>2.7397260000000001E-3</c:v>
                </c:pt>
                <c:pt idx="1">
                  <c:v>5.4794520000000001E-3</c:v>
                </c:pt>
                <c:pt idx="2">
                  <c:v>8.2191780000000006E-3</c:v>
                </c:pt>
                <c:pt idx="3">
                  <c:v>1.0958904E-2</c:v>
                </c:pt>
                <c:pt idx="4">
                  <c:v>1.369863E-2</c:v>
                </c:pt>
                <c:pt idx="5">
                  <c:v>1.6438356000000001E-2</c:v>
                </c:pt>
                <c:pt idx="6">
                  <c:v>1.9178081999999999E-2</c:v>
                </c:pt>
                <c:pt idx="7">
                  <c:v>2.1917808E-2</c:v>
                </c:pt>
                <c:pt idx="8">
                  <c:v>2.4657533999999998E-2</c:v>
                </c:pt>
                <c:pt idx="9">
                  <c:v>2.739726E-2</c:v>
                </c:pt>
                <c:pt idx="10">
                  <c:v>3.0136986000000001E-2</c:v>
                </c:pt>
                <c:pt idx="11">
                  <c:v>3.2876712000000002E-2</c:v>
                </c:pt>
                <c:pt idx="12">
                  <c:v>3.5616438E-2</c:v>
                </c:pt>
                <c:pt idx="13">
                  <c:v>3.8356163999999998E-2</c:v>
                </c:pt>
                <c:pt idx="14">
                  <c:v>4.1095890000000003E-2</c:v>
                </c:pt>
                <c:pt idx="15">
                  <c:v>4.3835616000000001E-2</c:v>
                </c:pt>
                <c:pt idx="16">
                  <c:v>4.6575341999999999E-2</c:v>
                </c:pt>
                <c:pt idx="17">
                  <c:v>4.9315067999999997E-2</c:v>
                </c:pt>
                <c:pt idx="18">
                  <c:v>5.2054794000000001E-2</c:v>
                </c:pt>
                <c:pt idx="19">
                  <c:v>5.4794519999999999E-2</c:v>
                </c:pt>
                <c:pt idx="20">
                  <c:v>5.7534245999999997E-2</c:v>
                </c:pt>
                <c:pt idx="21">
                  <c:v>6.0273972000000002E-2</c:v>
                </c:pt>
                <c:pt idx="22">
                  <c:v>6.3013698000000007E-2</c:v>
                </c:pt>
                <c:pt idx="23">
                  <c:v>6.5753424000000005E-2</c:v>
                </c:pt>
                <c:pt idx="24">
                  <c:v>6.8493150000000003E-2</c:v>
                </c:pt>
                <c:pt idx="25">
                  <c:v>7.1232876000000001E-2</c:v>
                </c:pt>
                <c:pt idx="26">
                  <c:v>7.3972601999999998E-2</c:v>
                </c:pt>
                <c:pt idx="27">
                  <c:v>7.6712327999999996E-2</c:v>
                </c:pt>
                <c:pt idx="28">
                  <c:v>7.9452053999999994E-2</c:v>
                </c:pt>
                <c:pt idx="29">
                  <c:v>8.2191780000000006E-2</c:v>
                </c:pt>
                <c:pt idx="30">
                  <c:v>8.4931506000000004E-2</c:v>
                </c:pt>
                <c:pt idx="31">
                  <c:v>8.7671232000000002E-2</c:v>
                </c:pt>
                <c:pt idx="32">
                  <c:v>9.0410958E-2</c:v>
                </c:pt>
                <c:pt idx="33">
                  <c:v>9.3150683999999997E-2</c:v>
                </c:pt>
                <c:pt idx="34">
                  <c:v>9.5890409999999995E-2</c:v>
                </c:pt>
                <c:pt idx="35">
                  <c:v>9.8630135999999993E-2</c:v>
                </c:pt>
                <c:pt idx="36">
                  <c:v>0.101369863</c:v>
                </c:pt>
                <c:pt idx="37">
                  <c:v>0.104109589</c:v>
                </c:pt>
                <c:pt idx="38">
                  <c:v>0.106849315</c:v>
                </c:pt>
                <c:pt idx="39">
                  <c:v>0.109589041</c:v>
                </c:pt>
                <c:pt idx="40">
                  <c:v>0.112328767</c:v>
                </c:pt>
                <c:pt idx="41">
                  <c:v>0.11506849299999999</c:v>
                </c:pt>
                <c:pt idx="42">
                  <c:v>0.11780821900000001</c:v>
                </c:pt>
                <c:pt idx="43">
                  <c:v>0.120547945</c:v>
                </c:pt>
                <c:pt idx="44">
                  <c:v>0.123287671</c:v>
                </c:pt>
                <c:pt idx="45">
                  <c:v>0.12602739700000001</c:v>
                </c:pt>
                <c:pt idx="46">
                  <c:v>0.12876712300000001</c:v>
                </c:pt>
                <c:pt idx="47">
                  <c:v>0.13150684900000001</c:v>
                </c:pt>
                <c:pt idx="48">
                  <c:v>0.13424657500000001</c:v>
                </c:pt>
                <c:pt idx="49">
                  <c:v>0.136986301</c:v>
                </c:pt>
                <c:pt idx="50">
                  <c:v>0.139726027</c:v>
                </c:pt>
                <c:pt idx="51">
                  <c:v>0.142465753</c:v>
                </c:pt>
                <c:pt idx="52">
                  <c:v>0.145205479</c:v>
                </c:pt>
                <c:pt idx="53">
                  <c:v>0.147945205</c:v>
                </c:pt>
                <c:pt idx="54">
                  <c:v>0.15068493099999999</c:v>
                </c:pt>
                <c:pt idx="55">
                  <c:v>0.15342465699999999</c:v>
                </c:pt>
                <c:pt idx="56">
                  <c:v>0.15616438299999999</c:v>
                </c:pt>
                <c:pt idx="57">
                  <c:v>0.15890410899999999</c:v>
                </c:pt>
                <c:pt idx="58">
                  <c:v>0.16164383500000001</c:v>
                </c:pt>
                <c:pt idx="59">
                  <c:v>0.16438356100000001</c:v>
                </c:pt>
                <c:pt idx="60">
                  <c:v>0.16712328700000001</c:v>
                </c:pt>
                <c:pt idx="61">
                  <c:v>0.16986301300000001</c:v>
                </c:pt>
                <c:pt idx="62">
                  <c:v>0.17260273900000001</c:v>
                </c:pt>
                <c:pt idx="63">
                  <c:v>0.175342465</c:v>
                </c:pt>
                <c:pt idx="64">
                  <c:v>0.178082191</c:v>
                </c:pt>
                <c:pt idx="65">
                  <c:v>0.180821917</c:v>
                </c:pt>
                <c:pt idx="66">
                  <c:v>0.183561643</c:v>
                </c:pt>
                <c:pt idx="67">
                  <c:v>0.18630136899999999</c:v>
                </c:pt>
                <c:pt idx="68">
                  <c:v>0.18904109499999999</c:v>
                </c:pt>
                <c:pt idx="69">
                  <c:v>0.19178082099999999</c:v>
                </c:pt>
                <c:pt idx="70">
                  <c:v>0.19452054699999999</c:v>
                </c:pt>
                <c:pt idx="71">
                  <c:v>0.19726027300000001</c:v>
                </c:pt>
                <c:pt idx="72">
                  <c:v>0.2</c:v>
                </c:pt>
                <c:pt idx="73">
                  <c:v>0.20273972600000001</c:v>
                </c:pt>
                <c:pt idx="74">
                  <c:v>0.20547945200000001</c:v>
                </c:pt>
                <c:pt idx="75">
                  <c:v>0.208219178</c:v>
                </c:pt>
                <c:pt idx="76">
                  <c:v>0.210958904</c:v>
                </c:pt>
                <c:pt idx="77">
                  <c:v>0.21369863</c:v>
                </c:pt>
                <c:pt idx="78">
                  <c:v>0.216438356</c:v>
                </c:pt>
                <c:pt idx="79">
                  <c:v>0.219178082</c:v>
                </c:pt>
                <c:pt idx="80">
                  <c:v>0.22191780799999999</c:v>
                </c:pt>
                <c:pt idx="81">
                  <c:v>0.22465753399999999</c:v>
                </c:pt>
                <c:pt idx="82">
                  <c:v>0.22739725999999999</c:v>
                </c:pt>
                <c:pt idx="83">
                  <c:v>0.23013698599999999</c:v>
                </c:pt>
                <c:pt idx="84">
                  <c:v>0.23287671200000001</c:v>
                </c:pt>
                <c:pt idx="85">
                  <c:v>0.23561643800000001</c:v>
                </c:pt>
                <c:pt idx="86">
                  <c:v>0.23835616400000001</c:v>
                </c:pt>
                <c:pt idx="87">
                  <c:v>0.24109589000000001</c:v>
                </c:pt>
                <c:pt idx="88">
                  <c:v>0.24383561600000001</c:v>
                </c:pt>
                <c:pt idx="89">
                  <c:v>0.246575342</c:v>
                </c:pt>
                <c:pt idx="90">
                  <c:v>0.249315068</c:v>
                </c:pt>
                <c:pt idx="91">
                  <c:v>0.25205479400000003</c:v>
                </c:pt>
                <c:pt idx="92">
                  <c:v>0.25479452000000002</c:v>
                </c:pt>
                <c:pt idx="93">
                  <c:v>0.25753424600000002</c:v>
                </c:pt>
                <c:pt idx="94">
                  <c:v>0.26027397200000002</c:v>
                </c:pt>
                <c:pt idx="95">
                  <c:v>0.26301369800000002</c:v>
                </c:pt>
                <c:pt idx="96">
                  <c:v>0.26575342400000002</c:v>
                </c:pt>
                <c:pt idx="97">
                  <c:v>0.26849315000000001</c:v>
                </c:pt>
                <c:pt idx="98">
                  <c:v>0.27123287600000001</c:v>
                </c:pt>
                <c:pt idx="99">
                  <c:v>0.27397260200000001</c:v>
                </c:pt>
                <c:pt idx="100">
                  <c:v>0.27671232800000001</c:v>
                </c:pt>
                <c:pt idx="101">
                  <c:v>0.27945205400000001</c:v>
                </c:pt>
                <c:pt idx="102">
                  <c:v>0.28219178</c:v>
                </c:pt>
                <c:pt idx="103">
                  <c:v>0.284931506</c:v>
                </c:pt>
                <c:pt idx="104">
                  <c:v>0.287671232</c:v>
                </c:pt>
                <c:pt idx="105">
                  <c:v>0.290410958</c:v>
                </c:pt>
                <c:pt idx="106">
                  <c:v>0.29315068399999999</c:v>
                </c:pt>
                <c:pt idx="107">
                  <c:v>0.29589040999999999</c:v>
                </c:pt>
                <c:pt idx="108">
                  <c:v>0.29863013599999999</c:v>
                </c:pt>
                <c:pt idx="109">
                  <c:v>0.30136986300000002</c:v>
                </c:pt>
                <c:pt idx="110">
                  <c:v>0.30410958900000001</c:v>
                </c:pt>
                <c:pt idx="111">
                  <c:v>0.30684931500000001</c:v>
                </c:pt>
                <c:pt idx="112">
                  <c:v>0.30958904100000001</c:v>
                </c:pt>
                <c:pt idx="113">
                  <c:v>0.31232876700000001</c:v>
                </c:pt>
                <c:pt idx="114">
                  <c:v>0.31506849300000001</c:v>
                </c:pt>
                <c:pt idx="115">
                  <c:v>0.317808219</c:v>
                </c:pt>
                <c:pt idx="116">
                  <c:v>0.320547945</c:v>
                </c:pt>
                <c:pt idx="117">
                  <c:v>0.323287671</c:v>
                </c:pt>
                <c:pt idx="118">
                  <c:v>0.326027397</c:v>
                </c:pt>
                <c:pt idx="119">
                  <c:v>0.32876712299999999</c:v>
                </c:pt>
                <c:pt idx="120">
                  <c:v>0.33150684899999999</c:v>
                </c:pt>
                <c:pt idx="121">
                  <c:v>0.33424657499999999</c:v>
                </c:pt>
                <c:pt idx="122">
                  <c:v>0.33698630099999999</c:v>
                </c:pt>
                <c:pt idx="123">
                  <c:v>0.33972602699999999</c:v>
                </c:pt>
                <c:pt idx="124">
                  <c:v>0.34246575299999998</c:v>
                </c:pt>
                <c:pt idx="125">
                  <c:v>0.34520547899999998</c:v>
                </c:pt>
                <c:pt idx="126">
                  <c:v>0.34794520499999998</c:v>
                </c:pt>
                <c:pt idx="127">
                  <c:v>0.35068493099999998</c:v>
                </c:pt>
                <c:pt idx="128">
                  <c:v>0.35342465699999998</c:v>
                </c:pt>
                <c:pt idx="129">
                  <c:v>0.35616438299999997</c:v>
                </c:pt>
                <c:pt idx="130">
                  <c:v>0.35890410900000003</c:v>
                </c:pt>
                <c:pt idx="131">
                  <c:v>0.36164383500000002</c:v>
                </c:pt>
                <c:pt idx="132">
                  <c:v>0.36438356100000002</c:v>
                </c:pt>
                <c:pt idx="133">
                  <c:v>0.36712328700000002</c:v>
                </c:pt>
                <c:pt idx="134">
                  <c:v>0.36986301300000002</c:v>
                </c:pt>
                <c:pt idx="135">
                  <c:v>0.37260273900000002</c:v>
                </c:pt>
                <c:pt idx="136">
                  <c:v>0.37534246500000001</c:v>
                </c:pt>
                <c:pt idx="137">
                  <c:v>0.37808219100000001</c:v>
                </c:pt>
                <c:pt idx="138">
                  <c:v>0.38082191700000001</c:v>
                </c:pt>
                <c:pt idx="139">
                  <c:v>0.38356164300000001</c:v>
                </c:pt>
                <c:pt idx="140">
                  <c:v>0.38630136900000001</c:v>
                </c:pt>
                <c:pt idx="141">
                  <c:v>0.389041095</c:v>
                </c:pt>
                <c:pt idx="142">
                  <c:v>0.391780821</c:v>
                </c:pt>
                <c:pt idx="143">
                  <c:v>0.394520547</c:v>
                </c:pt>
                <c:pt idx="144">
                  <c:v>0.397260273</c:v>
                </c:pt>
                <c:pt idx="145">
                  <c:v>0.4</c:v>
                </c:pt>
                <c:pt idx="146">
                  <c:v>0.40273972600000002</c:v>
                </c:pt>
                <c:pt idx="147">
                  <c:v>0.40547945200000002</c:v>
                </c:pt>
                <c:pt idx="148">
                  <c:v>0.40821917800000002</c:v>
                </c:pt>
                <c:pt idx="149">
                  <c:v>0.41095890400000001</c:v>
                </c:pt>
                <c:pt idx="150">
                  <c:v>0.41369863000000001</c:v>
                </c:pt>
                <c:pt idx="151">
                  <c:v>0.41643835600000001</c:v>
                </c:pt>
                <c:pt idx="152">
                  <c:v>0.41917808200000001</c:v>
                </c:pt>
                <c:pt idx="153">
                  <c:v>0.42191780800000001</c:v>
                </c:pt>
                <c:pt idx="154">
                  <c:v>0.424657534</c:v>
                </c:pt>
                <c:pt idx="155">
                  <c:v>0.42739726</c:v>
                </c:pt>
                <c:pt idx="156">
                  <c:v>0.430136986</c:v>
                </c:pt>
                <c:pt idx="157">
                  <c:v>0.432876712</c:v>
                </c:pt>
                <c:pt idx="158">
                  <c:v>0.43561643799999999</c:v>
                </c:pt>
                <c:pt idx="159">
                  <c:v>0.43835616399999999</c:v>
                </c:pt>
                <c:pt idx="160">
                  <c:v>0.44109588999999999</c:v>
                </c:pt>
                <c:pt idx="161">
                  <c:v>0.44383561599999999</c:v>
                </c:pt>
                <c:pt idx="162">
                  <c:v>0.44657534199999999</c:v>
                </c:pt>
                <c:pt idx="163">
                  <c:v>0.44931506799999998</c:v>
                </c:pt>
                <c:pt idx="164">
                  <c:v>0.45205479399999998</c:v>
                </c:pt>
                <c:pt idx="165">
                  <c:v>0.45479451999999998</c:v>
                </c:pt>
                <c:pt idx="166">
                  <c:v>0.45753424599999998</c:v>
                </c:pt>
                <c:pt idx="167">
                  <c:v>0.46027397199999998</c:v>
                </c:pt>
                <c:pt idx="168">
                  <c:v>0.46301369799999997</c:v>
                </c:pt>
                <c:pt idx="169">
                  <c:v>0.46575342400000003</c:v>
                </c:pt>
                <c:pt idx="170">
                  <c:v>0.46849315000000002</c:v>
                </c:pt>
                <c:pt idx="171">
                  <c:v>0.47123287600000002</c:v>
                </c:pt>
                <c:pt idx="172">
                  <c:v>0.47397260200000002</c:v>
                </c:pt>
                <c:pt idx="173">
                  <c:v>0.47671232800000002</c:v>
                </c:pt>
                <c:pt idx="174">
                  <c:v>0.47945205400000002</c:v>
                </c:pt>
                <c:pt idx="175">
                  <c:v>0.48219178000000001</c:v>
                </c:pt>
                <c:pt idx="176">
                  <c:v>0.48493150600000001</c:v>
                </c:pt>
                <c:pt idx="177">
                  <c:v>0.48767123200000001</c:v>
                </c:pt>
                <c:pt idx="178">
                  <c:v>0.49041095800000001</c:v>
                </c:pt>
                <c:pt idx="179">
                  <c:v>0.49315068400000001</c:v>
                </c:pt>
                <c:pt idx="180">
                  <c:v>0.49589041</c:v>
                </c:pt>
                <c:pt idx="181">
                  <c:v>0.498630136</c:v>
                </c:pt>
                <c:pt idx="182">
                  <c:v>0.50136986299999997</c:v>
                </c:pt>
                <c:pt idx="183">
                  <c:v>0.50410958900000002</c:v>
                </c:pt>
                <c:pt idx="184">
                  <c:v>0.50684931499999997</c:v>
                </c:pt>
                <c:pt idx="185">
                  <c:v>0.50958904100000002</c:v>
                </c:pt>
                <c:pt idx="186">
                  <c:v>0.51232876699999996</c:v>
                </c:pt>
                <c:pt idx="187">
                  <c:v>0.51506849300000002</c:v>
                </c:pt>
                <c:pt idx="188">
                  <c:v>0.51780821899999996</c:v>
                </c:pt>
                <c:pt idx="189">
                  <c:v>0.52054794500000001</c:v>
                </c:pt>
                <c:pt idx="190">
                  <c:v>0.52328767099999995</c:v>
                </c:pt>
                <c:pt idx="191">
                  <c:v>0.52602739700000001</c:v>
                </c:pt>
                <c:pt idx="192">
                  <c:v>0.52876712299999995</c:v>
                </c:pt>
                <c:pt idx="193">
                  <c:v>0.531506849</c:v>
                </c:pt>
                <c:pt idx="194">
                  <c:v>0.53424657499999995</c:v>
                </c:pt>
                <c:pt idx="195">
                  <c:v>0.536986301</c:v>
                </c:pt>
                <c:pt idx="196">
                  <c:v>0.53972602700000005</c:v>
                </c:pt>
                <c:pt idx="197">
                  <c:v>0.54246575299999999</c:v>
                </c:pt>
                <c:pt idx="198">
                  <c:v>0.54520547900000005</c:v>
                </c:pt>
                <c:pt idx="199">
                  <c:v>0.54794520499999999</c:v>
                </c:pt>
                <c:pt idx="200">
                  <c:v>0.55068493100000004</c:v>
                </c:pt>
                <c:pt idx="201">
                  <c:v>0.55342465699999999</c:v>
                </c:pt>
                <c:pt idx="202">
                  <c:v>0.55616438300000004</c:v>
                </c:pt>
                <c:pt idx="203">
                  <c:v>0.55890410899999998</c:v>
                </c:pt>
                <c:pt idx="204">
                  <c:v>0.56164383500000004</c:v>
                </c:pt>
                <c:pt idx="205">
                  <c:v>0.56438356099999998</c:v>
                </c:pt>
                <c:pt idx="206">
                  <c:v>0.56712328700000003</c:v>
                </c:pt>
                <c:pt idx="207">
                  <c:v>0.56986301299999997</c:v>
                </c:pt>
                <c:pt idx="208">
                  <c:v>0.57260273900000003</c:v>
                </c:pt>
                <c:pt idx="209">
                  <c:v>0.57534246499999997</c:v>
                </c:pt>
                <c:pt idx="210">
                  <c:v>0.57808219100000002</c:v>
                </c:pt>
                <c:pt idx="211">
                  <c:v>0.58082191699999997</c:v>
                </c:pt>
                <c:pt idx="212">
                  <c:v>0.58356164300000002</c:v>
                </c:pt>
                <c:pt idx="213">
                  <c:v>0.58630136899999996</c:v>
                </c:pt>
                <c:pt idx="214">
                  <c:v>0.58904109500000001</c:v>
                </c:pt>
                <c:pt idx="215">
                  <c:v>0.59178082099999996</c:v>
                </c:pt>
                <c:pt idx="216">
                  <c:v>0.59452054700000001</c:v>
                </c:pt>
                <c:pt idx="217">
                  <c:v>0.59726027299999995</c:v>
                </c:pt>
                <c:pt idx="218">
                  <c:v>0.6</c:v>
                </c:pt>
                <c:pt idx="219">
                  <c:v>0.60273972600000003</c:v>
                </c:pt>
                <c:pt idx="220">
                  <c:v>0.60547945199999997</c:v>
                </c:pt>
                <c:pt idx="221">
                  <c:v>0.60821917800000003</c:v>
                </c:pt>
                <c:pt idx="222">
                  <c:v>0.61095890399999997</c:v>
                </c:pt>
                <c:pt idx="223">
                  <c:v>0.61369863000000002</c:v>
                </c:pt>
                <c:pt idx="224">
                  <c:v>0.61643835599999997</c:v>
                </c:pt>
                <c:pt idx="225">
                  <c:v>0.61917808200000002</c:v>
                </c:pt>
                <c:pt idx="226">
                  <c:v>0.62191780799999996</c:v>
                </c:pt>
                <c:pt idx="227">
                  <c:v>0.62465753400000001</c:v>
                </c:pt>
                <c:pt idx="228">
                  <c:v>0.62739725999999996</c:v>
                </c:pt>
                <c:pt idx="229">
                  <c:v>0.63013698600000001</c:v>
                </c:pt>
                <c:pt idx="230">
                  <c:v>0.63287671199999995</c:v>
                </c:pt>
                <c:pt idx="231">
                  <c:v>0.63561643800000001</c:v>
                </c:pt>
                <c:pt idx="232">
                  <c:v>0.63835616399999995</c:v>
                </c:pt>
                <c:pt idx="233">
                  <c:v>0.64109589</c:v>
                </c:pt>
                <c:pt idx="234">
                  <c:v>0.64383561600000005</c:v>
                </c:pt>
                <c:pt idx="235">
                  <c:v>0.646575342</c:v>
                </c:pt>
                <c:pt idx="236">
                  <c:v>0.64931506800000005</c:v>
                </c:pt>
                <c:pt idx="237">
                  <c:v>0.65205479399999999</c:v>
                </c:pt>
                <c:pt idx="238">
                  <c:v>0.65479452000000005</c:v>
                </c:pt>
                <c:pt idx="239">
                  <c:v>0.65753424599999999</c:v>
                </c:pt>
                <c:pt idx="240">
                  <c:v>0.66027397200000004</c:v>
                </c:pt>
                <c:pt idx="241">
                  <c:v>0.66301369799999998</c:v>
                </c:pt>
                <c:pt idx="242">
                  <c:v>0.66575342400000004</c:v>
                </c:pt>
                <c:pt idx="243">
                  <c:v>0.66849314999999998</c:v>
                </c:pt>
                <c:pt idx="244">
                  <c:v>0.67123287600000003</c:v>
                </c:pt>
                <c:pt idx="245">
                  <c:v>0.67397260199999998</c:v>
                </c:pt>
                <c:pt idx="246">
                  <c:v>0.67671232800000003</c:v>
                </c:pt>
                <c:pt idx="247">
                  <c:v>0.67945205399999997</c:v>
                </c:pt>
                <c:pt idx="248">
                  <c:v>0.68219178000000003</c:v>
                </c:pt>
                <c:pt idx="249">
                  <c:v>0.68493150599999997</c:v>
                </c:pt>
                <c:pt idx="250">
                  <c:v>0.68767123200000002</c:v>
                </c:pt>
                <c:pt idx="251">
                  <c:v>0.69041095799999996</c:v>
                </c:pt>
                <c:pt idx="252">
                  <c:v>0.69315068400000002</c:v>
                </c:pt>
                <c:pt idx="253">
                  <c:v>0.69589040999999996</c:v>
                </c:pt>
                <c:pt idx="254">
                  <c:v>0.69863013600000001</c:v>
                </c:pt>
                <c:pt idx="255">
                  <c:v>0.70136986300000004</c:v>
                </c:pt>
                <c:pt idx="256">
                  <c:v>0.70410958899999998</c:v>
                </c:pt>
                <c:pt idx="257">
                  <c:v>0.70684931500000003</c:v>
                </c:pt>
                <c:pt idx="258">
                  <c:v>0.70958904099999998</c:v>
                </c:pt>
                <c:pt idx="259">
                  <c:v>0.71232876700000003</c:v>
                </c:pt>
                <c:pt idx="260">
                  <c:v>0.71506849299999997</c:v>
                </c:pt>
                <c:pt idx="261">
                  <c:v>0.71780821900000003</c:v>
                </c:pt>
                <c:pt idx="262">
                  <c:v>0.72054794499999997</c:v>
                </c:pt>
                <c:pt idx="263">
                  <c:v>0.72328767100000002</c:v>
                </c:pt>
                <c:pt idx="264">
                  <c:v>0.72602739699999996</c:v>
                </c:pt>
                <c:pt idx="265">
                  <c:v>0.72876712300000002</c:v>
                </c:pt>
                <c:pt idx="266">
                  <c:v>0.73150684899999996</c:v>
                </c:pt>
                <c:pt idx="267">
                  <c:v>0.73424657500000001</c:v>
                </c:pt>
                <c:pt idx="268">
                  <c:v>0.73698630099999995</c:v>
                </c:pt>
                <c:pt idx="269">
                  <c:v>0.73972602700000001</c:v>
                </c:pt>
                <c:pt idx="270">
                  <c:v>0.74246575299999995</c:v>
                </c:pt>
                <c:pt idx="271">
                  <c:v>0.745205479</c:v>
                </c:pt>
                <c:pt idx="272">
                  <c:v>0.74794520499999995</c:v>
                </c:pt>
                <c:pt idx="273">
                  <c:v>0.750684931</c:v>
                </c:pt>
                <c:pt idx="274">
                  <c:v>0.75342465700000005</c:v>
                </c:pt>
                <c:pt idx="275">
                  <c:v>0.756164383</c:v>
                </c:pt>
                <c:pt idx="276">
                  <c:v>0.75890410900000005</c:v>
                </c:pt>
                <c:pt idx="277">
                  <c:v>0.76164383499999999</c:v>
                </c:pt>
                <c:pt idx="278">
                  <c:v>0.76438356100000004</c:v>
                </c:pt>
                <c:pt idx="279">
                  <c:v>0.76712328699999999</c:v>
                </c:pt>
                <c:pt idx="280">
                  <c:v>0.76986301300000004</c:v>
                </c:pt>
                <c:pt idx="281">
                  <c:v>0.77260273899999998</c:v>
                </c:pt>
                <c:pt idx="282">
                  <c:v>0.77534246500000004</c:v>
                </c:pt>
                <c:pt idx="283">
                  <c:v>0.77808219099999998</c:v>
                </c:pt>
                <c:pt idx="284">
                  <c:v>0.78082191700000003</c:v>
                </c:pt>
                <c:pt idx="285">
                  <c:v>0.78356164299999997</c:v>
                </c:pt>
                <c:pt idx="286">
                  <c:v>0.78630136900000003</c:v>
                </c:pt>
                <c:pt idx="287">
                  <c:v>0.78904109499999997</c:v>
                </c:pt>
                <c:pt idx="288">
                  <c:v>0.79178082100000002</c:v>
                </c:pt>
                <c:pt idx="289">
                  <c:v>0.79452054699999997</c:v>
                </c:pt>
                <c:pt idx="290">
                  <c:v>0.79726027300000002</c:v>
                </c:pt>
                <c:pt idx="291">
                  <c:v>0.8</c:v>
                </c:pt>
                <c:pt idx="292">
                  <c:v>0.80273972599999999</c:v>
                </c:pt>
                <c:pt idx="293">
                  <c:v>0.80547945200000004</c:v>
                </c:pt>
                <c:pt idx="294">
                  <c:v>0.80821917799999998</c:v>
                </c:pt>
                <c:pt idx="295">
                  <c:v>0.81095890400000004</c:v>
                </c:pt>
                <c:pt idx="296">
                  <c:v>0.81369862999999998</c:v>
                </c:pt>
                <c:pt idx="297">
                  <c:v>0.81643835600000003</c:v>
                </c:pt>
                <c:pt idx="298">
                  <c:v>0.81917808199999997</c:v>
                </c:pt>
                <c:pt idx="299">
                  <c:v>0.82191780800000003</c:v>
                </c:pt>
                <c:pt idx="300">
                  <c:v>0.82465753399999997</c:v>
                </c:pt>
                <c:pt idx="301">
                  <c:v>0.82739726000000002</c:v>
                </c:pt>
                <c:pt idx="302">
                  <c:v>0.83013698599999997</c:v>
                </c:pt>
                <c:pt idx="303">
                  <c:v>0.83287671200000002</c:v>
                </c:pt>
                <c:pt idx="304">
                  <c:v>0.83561643799999996</c:v>
                </c:pt>
                <c:pt idx="305">
                  <c:v>0.83835616400000001</c:v>
                </c:pt>
                <c:pt idx="306">
                  <c:v>0.84109588999999996</c:v>
                </c:pt>
                <c:pt idx="307">
                  <c:v>0.84383561600000001</c:v>
                </c:pt>
                <c:pt idx="308">
                  <c:v>0.84657534199999995</c:v>
                </c:pt>
                <c:pt idx="309">
                  <c:v>0.84931506800000001</c:v>
                </c:pt>
                <c:pt idx="310">
                  <c:v>0.85205479399999995</c:v>
                </c:pt>
                <c:pt idx="311">
                  <c:v>0.85479452</c:v>
                </c:pt>
                <c:pt idx="312">
                  <c:v>0.85753424599999994</c:v>
                </c:pt>
                <c:pt idx="313">
                  <c:v>0.860273972</c:v>
                </c:pt>
                <c:pt idx="314">
                  <c:v>0.86301369800000005</c:v>
                </c:pt>
                <c:pt idx="315">
                  <c:v>0.86575342399999999</c:v>
                </c:pt>
                <c:pt idx="316">
                  <c:v>0.86849315000000005</c:v>
                </c:pt>
                <c:pt idx="317">
                  <c:v>0.87123287599999999</c:v>
                </c:pt>
                <c:pt idx="318">
                  <c:v>0.87397260200000004</c:v>
                </c:pt>
                <c:pt idx="319">
                  <c:v>0.87671232799999999</c:v>
                </c:pt>
                <c:pt idx="320">
                  <c:v>0.87945205400000004</c:v>
                </c:pt>
                <c:pt idx="321">
                  <c:v>0.88219177999999998</c:v>
                </c:pt>
                <c:pt idx="322">
                  <c:v>0.88493150600000003</c:v>
                </c:pt>
                <c:pt idx="323">
                  <c:v>0.88767123199999998</c:v>
                </c:pt>
                <c:pt idx="324">
                  <c:v>0.89041095800000003</c:v>
                </c:pt>
                <c:pt idx="325">
                  <c:v>0.89315068399999997</c:v>
                </c:pt>
                <c:pt idx="326">
                  <c:v>0.89589041000000003</c:v>
                </c:pt>
                <c:pt idx="327">
                  <c:v>0.89863013599999997</c:v>
                </c:pt>
                <c:pt idx="328">
                  <c:v>0.90136986299999999</c:v>
                </c:pt>
                <c:pt idx="329">
                  <c:v>0.90410958900000005</c:v>
                </c:pt>
                <c:pt idx="330">
                  <c:v>0.90684931499999999</c:v>
                </c:pt>
                <c:pt idx="331">
                  <c:v>0.90958904100000004</c:v>
                </c:pt>
                <c:pt idx="332">
                  <c:v>0.91232876699999998</c:v>
                </c:pt>
                <c:pt idx="333">
                  <c:v>0.91506849300000004</c:v>
                </c:pt>
                <c:pt idx="334">
                  <c:v>0.91780821899999998</c:v>
                </c:pt>
                <c:pt idx="335">
                  <c:v>0.92054794500000003</c:v>
                </c:pt>
                <c:pt idx="336">
                  <c:v>0.92328767099999998</c:v>
                </c:pt>
                <c:pt idx="337">
                  <c:v>0.92602739700000003</c:v>
                </c:pt>
                <c:pt idx="338">
                  <c:v>0.92876712299999997</c:v>
                </c:pt>
                <c:pt idx="339">
                  <c:v>0.93150684900000003</c:v>
                </c:pt>
                <c:pt idx="340">
                  <c:v>0.93424657499999997</c:v>
                </c:pt>
                <c:pt idx="341">
                  <c:v>0.93698630100000002</c:v>
                </c:pt>
                <c:pt idx="342">
                  <c:v>0.93972602699999996</c:v>
                </c:pt>
                <c:pt idx="343">
                  <c:v>0.94246575300000002</c:v>
                </c:pt>
                <c:pt idx="344">
                  <c:v>0.94520547899999996</c:v>
                </c:pt>
                <c:pt idx="345">
                  <c:v>0.94794520500000001</c:v>
                </c:pt>
                <c:pt idx="346">
                  <c:v>0.95068493099999996</c:v>
                </c:pt>
                <c:pt idx="347">
                  <c:v>0.95342465700000001</c:v>
                </c:pt>
                <c:pt idx="348">
                  <c:v>0.95616438299999995</c:v>
                </c:pt>
                <c:pt idx="349">
                  <c:v>0.958904109</c:v>
                </c:pt>
                <c:pt idx="350">
                  <c:v>0.96164383499999995</c:v>
                </c:pt>
                <c:pt idx="351">
                  <c:v>0.964383561</c:v>
                </c:pt>
                <c:pt idx="352">
                  <c:v>0.96712328700000005</c:v>
                </c:pt>
                <c:pt idx="353">
                  <c:v>0.969863013</c:v>
                </c:pt>
                <c:pt idx="354">
                  <c:v>0.97260273900000005</c:v>
                </c:pt>
                <c:pt idx="355">
                  <c:v>0.97534246499999999</c:v>
                </c:pt>
                <c:pt idx="356">
                  <c:v>0.97808219100000005</c:v>
                </c:pt>
                <c:pt idx="357">
                  <c:v>0.98082191699999999</c:v>
                </c:pt>
                <c:pt idx="358">
                  <c:v>0.98356164300000004</c:v>
                </c:pt>
                <c:pt idx="359">
                  <c:v>0.98630136899999998</c:v>
                </c:pt>
                <c:pt idx="360">
                  <c:v>0.98904109500000004</c:v>
                </c:pt>
                <c:pt idx="361">
                  <c:v>0.99178082099999998</c:v>
                </c:pt>
                <c:pt idx="362">
                  <c:v>0.99452054700000003</c:v>
                </c:pt>
                <c:pt idx="363">
                  <c:v>0.99726027299999997</c:v>
                </c:pt>
                <c:pt idx="364">
                  <c:v>1</c:v>
                </c:pt>
              </c:numCache>
            </c:numRef>
          </c:xVal>
          <c:yVal>
            <c:numRef>
              <c:f>'Figure 29'!$D$21:$D$385</c:f>
              <c:numCache>
                <c:formatCode>#,##0</c:formatCode>
                <c:ptCount val="365"/>
                <c:pt idx="0">
                  <c:v>335.77158814366999</c:v>
                </c:pt>
                <c:pt idx="1">
                  <c:v>324.56649937497099</c:v>
                </c:pt>
                <c:pt idx="2">
                  <c:v>316.84396710757699</c:v>
                </c:pt>
                <c:pt idx="3">
                  <c:v>315.11508871960598</c:v>
                </c:pt>
                <c:pt idx="4">
                  <c:v>312.98876138392802</c:v>
                </c:pt>
                <c:pt idx="5">
                  <c:v>312.534837906137</c:v>
                </c:pt>
                <c:pt idx="6">
                  <c:v>312.38787582501402</c:v>
                </c:pt>
                <c:pt idx="7">
                  <c:v>312.21346055683199</c:v>
                </c:pt>
                <c:pt idx="8">
                  <c:v>308.45533066091298</c:v>
                </c:pt>
                <c:pt idx="9">
                  <c:v>308.45146831252998</c:v>
                </c:pt>
                <c:pt idx="10">
                  <c:v>308.08338204237401</c:v>
                </c:pt>
                <c:pt idx="11">
                  <c:v>305.44822279754402</c:v>
                </c:pt>
                <c:pt idx="12">
                  <c:v>304.80049988083698</c:v>
                </c:pt>
                <c:pt idx="13">
                  <c:v>304.65058940773201</c:v>
                </c:pt>
                <c:pt idx="14">
                  <c:v>304.08147920171302</c:v>
                </c:pt>
                <c:pt idx="15">
                  <c:v>300.69079328357299</c:v>
                </c:pt>
                <c:pt idx="16">
                  <c:v>297.86330495811097</c:v>
                </c:pt>
                <c:pt idx="17">
                  <c:v>297.56393345977</c:v>
                </c:pt>
                <c:pt idx="18">
                  <c:v>297.17519698472199</c:v>
                </c:pt>
                <c:pt idx="19">
                  <c:v>297.13941783399599</c:v>
                </c:pt>
                <c:pt idx="20">
                  <c:v>297.04881289006602</c:v>
                </c:pt>
                <c:pt idx="21">
                  <c:v>297.02594089861401</c:v>
                </c:pt>
                <c:pt idx="22">
                  <c:v>296.79284409628298</c:v>
                </c:pt>
                <c:pt idx="23">
                  <c:v>294.50267623219003</c:v>
                </c:pt>
                <c:pt idx="24">
                  <c:v>294.16886590977401</c:v>
                </c:pt>
                <c:pt idx="25">
                  <c:v>293.548277623123</c:v>
                </c:pt>
                <c:pt idx="26">
                  <c:v>293.22803540192899</c:v>
                </c:pt>
                <c:pt idx="27">
                  <c:v>293.06492394638201</c:v>
                </c:pt>
                <c:pt idx="28">
                  <c:v>292.583004925061</c:v>
                </c:pt>
                <c:pt idx="29">
                  <c:v>292.299933545518</c:v>
                </c:pt>
                <c:pt idx="30">
                  <c:v>291.846058876087</c:v>
                </c:pt>
                <c:pt idx="31">
                  <c:v>291.04196358566901</c:v>
                </c:pt>
                <c:pt idx="32">
                  <c:v>290.52725249927801</c:v>
                </c:pt>
                <c:pt idx="33">
                  <c:v>290.33692989768701</c:v>
                </c:pt>
                <c:pt idx="34">
                  <c:v>289.88092181987798</c:v>
                </c:pt>
                <c:pt idx="35">
                  <c:v>289.85824266140901</c:v>
                </c:pt>
                <c:pt idx="36">
                  <c:v>289.73286970819697</c:v>
                </c:pt>
                <c:pt idx="37">
                  <c:v>289.55235360006998</c:v>
                </c:pt>
                <c:pt idx="38">
                  <c:v>289.31668736152301</c:v>
                </c:pt>
                <c:pt idx="39">
                  <c:v>289.31668736152301</c:v>
                </c:pt>
                <c:pt idx="40">
                  <c:v>289.261034377253</c:v>
                </c:pt>
                <c:pt idx="41">
                  <c:v>288.91601167422499</c:v>
                </c:pt>
                <c:pt idx="42">
                  <c:v>288.25010623600099</c:v>
                </c:pt>
                <c:pt idx="43">
                  <c:v>288.200851005571</c:v>
                </c:pt>
                <c:pt idx="44">
                  <c:v>288.07579059547402</c:v>
                </c:pt>
                <c:pt idx="45">
                  <c:v>287.83339050436803</c:v>
                </c:pt>
                <c:pt idx="46">
                  <c:v>287.26073367945799</c:v>
                </c:pt>
                <c:pt idx="47">
                  <c:v>287.07199009523998</c:v>
                </c:pt>
                <c:pt idx="48">
                  <c:v>286.88807438978603</c:v>
                </c:pt>
                <c:pt idx="49">
                  <c:v>286.85381387018901</c:v>
                </c:pt>
                <c:pt idx="50">
                  <c:v>286.27126904485198</c:v>
                </c:pt>
                <c:pt idx="51">
                  <c:v>285.89948230416701</c:v>
                </c:pt>
                <c:pt idx="52">
                  <c:v>285.75399035856702</c:v>
                </c:pt>
                <c:pt idx="53">
                  <c:v>285.66560279203401</c:v>
                </c:pt>
                <c:pt idx="54">
                  <c:v>284.80253291818298</c:v>
                </c:pt>
                <c:pt idx="55">
                  <c:v>284.687801335877</c:v>
                </c:pt>
                <c:pt idx="56">
                  <c:v>284.28797365257799</c:v>
                </c:pt>
                <c:pt idx="57">
                  <c:v>284.11186308647501</c:v>
                </c:pt>
                <c:pt idx="58">
                  <c:v>283.767215960057</c:v>
                </c:pt>
                <c:pt idx="59">
                  <c:v>283.11990172329598</c:v>
                </c:pt>
                <c:pt idx="60">
                  <c:v>281.76628604068299</c:v>
                </c:pt>
                <c:pt idx="61">
                  <c:v>281.38628674811002</c:v>
                </c:pt>
                <c:pt idx="62">
                  <c:v>280.82608648349299</c:v>
                </c:pt>
                <c:pt idx="63">
                  <c:v>280.23933300882999</c:v>
                </c:pt>
                <c:pt idx="64">
                  <c:v>279.86957275577998</c:v>
                </c:pt>
                <c:pt idx="65">
                  <c:v>279.50334737340199</c:v>
                </c:pt>
                <c:pt idx="66">
                  <c:v>279.33586555560498</c:v>
                </c:pt>
                <c:pt idx="67">
                  <c:v>279.06845097781002</c:v>
                </c:pt>
                <c:pt idx="68">
                  <c:v>278.72835814220599</c:v>
                </c:pt>
                <c:pt idx="69">
                  <c:v>278.27339095707401</c:v>
                </c:pt>
                <c:pt idx="70">
                  <c:v>277.74727603189001</c:v>
                </c:pt>
                <c:pt idx="71">
                  <c:v>277.267959179066</c:v>
                </c:pt>
                <c:pt idx="72">
                  <c:v>277.04518833983002</c:v>
                </c:pt>
                <c:pt idx="73">
                  <c:v>276.48489851569201</c:v>
                </c:pt>
                <c:pt idx="74">
                  <c:v>276.02976415946398</c:v>
                </c:pt>
                <c:pt idx="75">
                  <c:v>275.87925510809998</c:v>
                </c:pt>
                <c:pt idx="76">
                  <c:v>275.539213312198</c:v>
                </c:pt>
                <c:pt idx="77">
                  <c:v>275.29543282204997</c:v>
                </c:pt>
                <c:pt idx="78">
                  <c:v>275.20613500223999</c:v>
                </c:pt>
                <c:pt idx="79">
                  <c:v>275.052154551809</c:v>
                </c:pt>
                <c:pt idx="80">
                  <c:v>274.94383886716099</c:v>
                </c:pt>
                <c:pt idx="81">
                  <c:v>274.79685745701602</c:v>
                </c:pt>
                <c:pt idx="82">
                  <c:v>274.543438272662</c:v>
                </c:pt>
                <c:pt idx="83">
                  <c:v>273.36968968474798</c:v>
                </c:pt>
                <c:pt idx="84">
                  <c:v>273.189404143589</c:v>
                </c:pt>
                <c:pt idx="85">
                  <c:v>273.15475853432901</c:v>
                </c:pt>
                <c:pt idx="86">
                  <c:v>272.20542311463601</c:v>
                </c:pt>
                <c:pt idx="87">
                  <c:v>271.72908133636798</c:v>
                </c:pt>
                <c:pt idx="88">
                  <c:v>271.12979620378297</c:v>
                </c:pt>
                <c:pt idx="89">
                  <c:v>271.07897251175302</c:v>
                </c:pt>
                <c:pt idx="90">
                  <c:v>270.35818164755301</c:v>
                </c:pt>
                <c:pt idx="91">
                  <c:v>269.73303615998401</c:v>
                </c:pt>
                <c:pt idx="92">
                  <c:v>269.657208131196</c:v>
                </c:pt>
                <c:pt idx="93">
                  <c:v>269.35113501808598</c:v>
                </c:pt>
                <c:pt idx="94">
                  <c:v>269.203127391446</c:v>
                </c:pt>
                <c:pt idx="95">
                  <c:v>268.67617874902999</c:v>
                </c:pt>
                <c:pt idx="96">
                  <c:v>268.46161379671202</c:v>
                </c:pt>
                <c:pt idx="97">
                  <c:v>267.93593517312001</c:v>
                </c:pt>
                <c:pt idx="98">
                  <c:v>267.46635656627001</c:v>
                </c:pt>
                <c:pt idx="99">
                  <c:v>267.26070220519199</c:v>
                </c:pt>
                <c:pt idx="100">
                  <c:v>266.66104709589598</c:v>
                </c:pt>
                <c:pt idx="101">
                  <c:v>265.99183128874301</c:v>
                </c:pt>
                <c:pt idx="102">
                  <c:v>265.19200529375502</c:v>
                </c:pt>
                <c:pt idx="103">
                  <c:v>264.91384939439803</c:v>
                </c:pt>
                <c:pt idx="104">
                  <c:v>264.18574409118202</c:v>
                </c:pt>
                <c:pt idx="105">
                  <c:v>263.82017086058198</c:v>
                </c:pt>
                <c:pt idx="106">
                  <c:v>263.60978236356999</c:v>
                </c:pt>
                <c:pt idx="107">
                  <c:v>263.561552882174</c:v>
                </c:pt>
                <c:pt idx="108">
                  <c:v>263.09439055744099</c:v>
                </c:pt>
                <c:pt idx="109">
                  <c:v>263.08961231390902</c:v>
                </c:pt>
                <c:pt idx="110">
                  <c:v>262.55423340918702</c:v>
                </c:pt>
                <c:pt idx="111">
                  <c:v>262.34753570216202</c:v>
                </c:pt>
                <c:pt idx="112">
                  <c:v>262.26903843523399</c:v>
                </c:pt>
                <c:pt idx="113">
                  <c:v>261.94283280757003</c:v>
                </c:pt>
                <c:pt idx="114">
                  <c:v>261.76742286050597</c:v>
                </c:pt>
                <c:pt idx="115">
                  <c:v>261.43632076526598</c:v>
                </c:pt>
                <c:pt idx="116">
                  <c:v>261.40756537913501</c:v>
                </c:pt>
                <c:pt idx="117">
                  <c:v>261.33249964947601</c:v>
                </c:pt>
                <c:pt idx="118">
                  <c:v>260.35845129740198</c:v>
                </c:pt>
                <c:pt idx="119">
                  <c:v>260.34794526115002</c:v>
                </c:pt>
                <c:pt idx="120">
                  <c:v>259.56905689231201</c:v>
                </c:pt>
                <c:pt idx="121">
                  <c:v>259.55845344859898</c:v>
                </c:pt>
                <c:pt idx="122">
                  <c:v>259.19451454335598</c:v>
                </c:pt>
                <c:pt idx="123">
                  <c:v>259.01167440578899</c:v>
                </c:pt>
                <c:pt idx="124">
                  <c:v>258.899970602537</c:v>
                </c:pt>
                <c:pt idx="125">
                  <c:v>258.24887599646399</c:v>
                </c:pt>
                <c:pt idx="126">
                  <c:v>257.56627830217701</c:v>
                </c:pt>
                <c:pt idx="127">
                  <c:v>256.51422603855798</c:v>
                </c:pt>
                <c:pt idx="128">
                  <c:v>256.13388600018197</c:v>
                </c:pt>
                <c:pt idx="129">
                  <c:v>255.93804355066601</c:v>
                </c:pt>
                <c:pt idx="130">
                  <c:v>254.921275797936</c:v>
                </c:pt>
                <c:pt idx="131">
                  <c:v>254.49021567102</c:v>
                </c:pt>
                <c:pt idx="132">
                  <c:v>254.298158114974</c:v>
                </c:pt>
                <c:pt idx="133">
                  <c:v>253.95283709431399</c:v>
                </c:pt>
                <c:pt idx="134">
                  <c:v>253.68321295960601</c:v>
                </c:pt>
                <c:pt idx="135">
                  <c:v>253.497117115397</c:v>
                </c:pt>
                <c:pt idx="136">
                  <c:v>252.97093691777999</c:v>
                </c:pt>
                <c:pt idx="137">
                  <c:v>252.101250849552</c:v>
                </c:pt>
                <c:pt idx="138">
                  <c:v>251.80032907506501</c:v>
                </c:pt>
                <c:pt idx="139">
                  <c:v>250.64131815021099</c:v>
                </c:pt>
                <c:pt idx="140">
                  <c:v>250.52948189388999</c:v>
                </c:pt>
                <c:pt idx="141">
                  <c:v>249.539920931165</c:v>
                </c:pt>
                <c:pt idx="142">
                  <c:v>249.398974732651</c:v>
                </c:pt>
                <c:pt idx="143">
                  <c:v>249.38903611950499</c:v>
                </c:pt>
                <c:pt idx="144">
                  <c:v>248.37142297080001</c:v>
                </c:pt>
                <c:pt idx="145">
                  <c:v>247.954636586834</c:v>
                </c:pt>
                <c:pt idx="146">
                  <c:v>247.10430770727399</c:v>
                </c:pt>
                <c:pt idx="147">
                  <c:v>246.671326646306</c:v>
                </c:pt>
                <c:pt idx="148">
                  <c:v>246.59427048922799</c:v>
                </c:pt>
                <c:pt idx="149">
                  <c:v>245.91900131281199</c:v>
                </c:pt>
                <c:pt idx="150">
                  <c:v>245.050429890994</c:v>
                </c:pt>
                <c:pt idx="151">
                  <c:v>244.844388474211</c:v>
                </c:pt>
                <c:pt idx="152">
                  <c:v>244.679878458122</c:v>
                </c:pt>
                <c:pt idx="153">
                  <c:v>244.09235694203301</c:v>
                </c:pt>
                <c:pt idx="154">
                  <c:v>242.804625991015</c:v>
                </c:pt>
                <c:pt idx="155">
                  <c:v>242.18615238948499</c:v>
                </c:pt>
                <c:pt idx="156">
                  <c:v>241.05992410671101</c:v>
                </c:pt>
                <c:pt idx="157">
                  <c:v>241.041510000746</c:v>
                </c:pt>
                <c:pt idx="158">
                  <c:v>240.98023698195399</c:v>
                </c:pt>
                <c:pt idx="159">
                  <c:v>240.50472776435001</c:v>
                </c:pt>
                <c:pt idx="160">
                  <c:v>239.98622050673401</c:v>
                </c:pt>
                <c:pt idx="161">
                  <c:v>239.03274777621601</c:v>
                </c:pt>
                <c:pt idx="162">
                  <c:v>238.58482227684701</c:v>
                </c:pt>
                <c:pt idx="163">
                  <c:v>238.36489480997</c:v>
                </c:pt>
                <c:pt idx="164">
                  <c:v>237.922596728906</c:v>
                </c:pt>
                <c:pt idx="165">
                  <c:v>236.83448587676301</c:v>
                </c:pt>
                <c:pt idx="166">
                  <c:v>236.74575811616799</c:v>
                </c:pt>
                <c:pt idx="167">
                  <c:v>236.73530269981501</c:v>
                </c:pt>
                <c:pt idx="168">
                  <c:v>235.274027327781</c:v>
                </c:pt>
                <c:pt idx="169">
                  <c:v>234.77659043830101</c:v>
                </c:pt>
                <c:pt idx="170">
                  <c:v>234.607195898963</c:v>
                </c:pt>
                <c:pt idx="171">
                  <c:v>234.24030434473801</c:v>
                </c:pt>
                <c:pt idx="172">
                  <c:v>233.14103057816399</c:v>
                </c:pt>
                <c:pt idx="173">
                  <c:v>232.39696872091901</c:v>
                </c:pt>
                <c:pt idx="174">
                  <c:v>232.34831386962099</c:v>
                </c:pt>
                <c:pt idx="175">
                  <c:v>231.76534922906799</c:v>
                </c:pt>
                <c:pt idx="176">
                  <c:v>230.75657134666</c:v>
                </c:pt>
                <c:pt idx="177">
                  <c:v>230.74816788592901</c:v>
                </c:pt>
                <c:pt idx="178">
                  <c:v>230.09239745602099</c:v>
                </c:pt>
                <c:pt idx="179">
                  <c:v>227.71642655032599</c:v>
                </c:pt>
                <c:pt idx="180">
                  <c:v>227.58913804888101</c:v>
                </c:pt>
                <c:pt idx="181">
                  <c:v>226.715545267518</c:v>
                </c:pt>
                <c:pt idx="182">
                  <c:v>226.58561983505399</c:v>
                </c:pt>
                <c:pt idx="183">
                  <c:v>224.83353351939101</c:v>
                </c:pt>
                <c:pt idx="184">
                  <c:v>224.65607111525401</c:v>
                </c:pt>
                <c:pt idx="185">
                  <c:v>224.32796902048401</c:v>
                </c:pt>
                <c:pt idx="186">
                  <c:v>223.04396331465699</c:v>
                </c:pt>
                <c:pt idx="187">
                  <c:v>221.80846970968199</c:v>
                </c:pt>
                <c:pt idx="188">
                  <c:v>220.95381063487099</c:v>
                </c:pt>
                <c:pt idx="189">
                  <c:v>220.273528974947</c:v>
                </c:pt>
                <c:pt idx="190">
                  <c:v>219.62229125520699</c:v>
                </c:pt>
                <c:pt idx="191">
                  <c:v>219.32790545370099</c:v>
                </c:pt>
                <c:pt idx="192">
                  <c:v>216.11939403186801</c:v>
                </c:pt>
                <c:pt idx="193">
                  <c:v>215.357725640604</c:v>
                </c:pt>
                <c:pt idx="194">
                  <c:v>213.664115895111</c:v>
                </c:pt>
                <c:pt idx="195">
                  <c:v>213.44776795119901</c:v>
                </c:pt>
                <c:pt idx="196">
                  <c:v>213.21865039543999</c:v>
                </c:pt>
                <c:pt idx="197">
                  <c:v>213.21865039543999</c:v>
                </c:pt>
                <c:pt idx="198">
                  <c:v>205.98575767218401</c:v>
                </c:pt>
                <c:pt idx="199">
                  <c:v>204.669598834026</c:v>
                </c:pt>
                <c:pt idx="200">
                  <c:v>204.05522132038399</c:v>
                </c:pt>
                <c:pt idx="201">
                  <c:v>199.697571806132</c:v>
                </c:pt>
                <c:pt idx="202">
                  <c:v>199.41952045727399</c:v>
                </c:pt>
                <c:pt idx="203">
                  <c:v>195.651595147168</c:v>
                </c:pt>
                <c:pt idx="204">
                  <c:v>194.42043692062501</c:v>
                </c:pt>
                <c:pt idx="205">
                  <c:v>192.13445293510699</c:v>
                </c:pt>
                <c:pt idx="206">
                  <c:v>185.895874186604</c:v>
                </c:pt>
                <c:pt idx="207">
                  <c:v>183.835312878108</c:v>
                </c:pt>
                <c:pt idx="208">
                  <c:v>183.21603327041299</c:v>
                </c:pt>
                <c:pt idx="209">
                  <c:v>182.26321315354099</c:v>
                </c:pt>
                <c:pt idx="210">
                  <c:v>180.76208590981699</c:v>
                </c:pt>
                <c:pt idx="211">
                  <c:v>162.25116265161799</c:v>
                </c:pt>
                <c:pt idx="212">
                  <c:v>159.71516562288301</c:v>
                </c:pt>
                <c:pt idx="213">
                  <c:v>153.76375199103299</c:v>
                </c:pt>
                <c:pt idx="214">
                  <c:v>153.46712636899699</c:v>
                </c:pt>
                <c:pt idx="215">
                  <c:v>152.454499210584</c:v>
                </c:pt>
                <c:pt idx="216">
                  <c:v>152.34890763811401</c:v>
                </c:pt>
                <c:pt idx="217">
                  <c:v>146.001844099377</c:v>
                </c:pt>
                <c:pt idx="218">
                  <c:v>141.111595936919</c:v>
                </c:pt>
                <c:pt idx="219">
                  <c:v>137.52877334521199</c:v>
                </c:pt>
                <c:pt idx="220">
                  <c:v>136.95905723262501</c:v>
                </c:pt>
                <c:pt idx="221">
                  <c:v>133.088818339683</c:v>
                </c:pt>
                <c:pt idx="222">
                  <c:v>131.01722024610601</c:v>
                </c:pt>
                <c:pt idx="223">
                  <c:v>122.211756808057</c:v>
                </c:pt>
                <c:pt idx="224">
                  <c:v>112.701948793715</c:v>
                </c:pt>
                <c:pt idx="225">
                  <c:v>112.143300147894</c:v>
                </c:pt>
                <c:pt idx="226">
                  <c:v>108.896408811325</c:v>
                </c:pt>
                <c:pt idx="227">
                  <c:v>108.157981368812</c:v>
                </c:pt>
                <c:pt idx="228">
                  <c:v>104.682782159827</c:v>
                </c:pt>
                <c:pt idx="229">
                  <c:v>103.037223797501</c:v>
                </c:pt>
                <c:pt idx="230">
                  <c:v>102.44174980196</c:v>
                </c:pt>
                <c:pt idx="231">
                  <c:v>93.166147601551899</c:v>
                </c:pt>
                <c:pt idx="232">
                  <c:v>89.939773243332994</c:v>
                </c:pt>
                <c:pt idx="233">
                  <c:v>87.818136137702197</c:v>
                </c:pt>
                <c:pt idx="234">
                  <c:v>87.2343358366562</c:v>
                </c:pt>
                <c:pt idx="235">
                  <c:v>86.839706386318099</c:v>
                </c:pt>
                <c:pt idx="236">
                  <c:v>83.786678082558495</c:v>
                </c:pt>
                <c:pt idx="237">
                  <c:v>78.860758483403202</c:v>
                </c:pt>
                <c:pt idx="238">
                  <c:v>75.667911314596793</c:v>
                </c:pt>
                <c:pt idx="239">
                  <c:v>74.3045409393292</c:v>
                </c:pt>
                <c:pt idx="240">
                  <c:v>73.729142312896798</c:v>
                </c:pt>
                <c:pt idx="241">
                  <c:v>72.989317656396494</c:v>
                </c:pt>
                <c:pt idx="242">
                  <c:v>69.944182798758504</c:v>
                </c:pt>
                <c:pt idx="243">
                  <c:v>69.400930531476007</c:v>
                </c:pt>
                <c:pt idx="244">
                  <c:v>67.613723346168996</c:v>
                </c:pt>
                <c:pt idx="245">
                  <c:v>64.460889856585396</c:v>
                </c:pt>
                <c:pt idx="246">
                  <c:v>63.579427711726602</c:v>
                </c:pt>
                <c:pt idx="247">
                  <c:v>62.085037303126803</c:v>
                </c:pt>
                <c:pt idx="248">
                  <c:v>60.232717316899901</c:v>
                </c:pt>
                <c:pt idx="249">
                  <c:v>60.232717316899901</c:v>
                </c:pt>
                <c:pt idx="250">
                  <c:v>60.232717316899901</c:v>
                </c:pt>
                <c:pt idx="251">
                  <c:v>60.232717316899901</c:v>
                </c:pt>
                <c:pt idx="252">
                  <c:v>60.129924116122801</c:v>
                </c:pt>
                <c:pt idx="253">
                  <c:v>60.027130915345403</c:v>
                </c:pt>
                <c:pt idx="254">
                  <c:v>59.513164911458901</c:v>
                </c:pt>
                <c:pt idx="255">
                  <c:v>58.9991989075723</c:v>
                </c:pt>
                <c:pt idx="256">
                  <c:v>57.371383304390299</c:v>
                </c:pt>
                <c:pt idx="257">
                  <c:v>56.1215760654175</c:v>
                </c:pt>
                <c:pt idx="258">
                  <c:v>55.629347693892299</c:v>
                </c:pt>
                <c:pt idx="259">
                  <c:v>55.161598086161</c:v>
                </c:pt>
                <c:pt idx="260">
                  <c:v>46.680862495604003</c:v>
                </c:pt>
                <c:pt idx="261">
                  <c:v>46.007059004977897</c:v>
                </c:pt>
                <c:pt idx="262">
                  <c:v>41.082985561768098</c:v>
                </c:pt>
                <c:pt idx="263">
                  <c:v>40.9151563957234</c:v>
                </c:pt>
                <c:pt idx="264">
                  <c:v>39.395855172106501</c:v>
                </c:pt>
                <c:pt idx="265">
                  <c:v>38.634444793597901</c:v>
                </c:pt>
                <c:pt idx="266">
                  <c:v>36.861091415506102</c:v>
                </c:pt>
                <c:pt idx="267">
                  <c:v>36.677605960499797</c:v>
                </c:pt>
                <c:pt idx="268">
                  <c:v>36.144068213539001</c:v>
                </c:pt>
                <c:pt idx="269">
                  <c:v>34.960223953602998</c:v>
                </c:pt>
                <c:pt idx="270">
                  <c:v>31.346339540840599</c:v>
                </c:pt>
                <c:pt idx="271">
                  <c:v>31.1569785073745</c:v>
                </c:pt>
                <c:pt idx="272">
                  <c:v>30.866549130526799</c:v>
                </c:pt>
                <c:pt idx="273">
                  <c:v>27.361242753822001</c:v>
                </c:pt>
                <c:pt idx="274">
                  <c:v>25.295211939070601</c:v>
                </c:pt>
                <c:pt idx="275">
                  <c:v>24.673388836058599</c:v>
                </c:pt>
                <c:pt idx="276">
                  <c:v>24.205071216337199</c:v>
                </c:pt>
                <c:pt idx="277">
                  <c:v>22.7290044842964</c:v>
                </c:pt>
                <c:pt idx="278">
                  <c:v>22.373091514674499</c:v>
                </c:pt>
                <c:pt idx="279">
                  <c:v>21.477573568309399</c:v>
                </c:pt>
                <c:pt idx="280">
                  <c:v>21.062948982287502</c:v>
                </c:pt>
                <c:pt idx="281">
                  <c:v>20.1830917690536</c:v>
                </c:pt>
                <c:pt idx="282">
                  <c:v>18.8113316148204</c:v>
                </c:pt>
                <c:pt idx="283">
                  <c:v>18.3438908678866</c:v>
                </c:pt>
                <c:pt idx="284">
                  <c:v>18.161619843136101</c:v>
                </c:pt>
                <c:pt idx="285">
                  <c:v>17.7947061519634</c:v>
                </c:pt>
                <c:pt idx="286">
                  <c:v>17.340051156460099</c:v>
                </c:pt>
                <c:pt idx="287">
                  <c:v>16.880443570591702</c:v>
                </c:pt>
                <c:pt idx="288">
                  <c:v>16.6284638539829</c:v>
                </c:pt>
                <c:pt idx="289">
                  <c:v>15.5233300504469</c:v>
                </c:pt>
                <c:pt idx="290">
                  <c:v>14.8670030225258</c:v>
                </c:pt>
                <c:pt idx="291">
                  <c:v>14.503642454758801</c:v>
                </c:pt>
                <c:pt idx="292">
                  <c:v>13.8914597120256</c:v>
                </c:pt>
                <c:pt idx="293">
                  <c:v>11.373659105895401</c:v>
                </c:pt>
                <c:pt idx="294">
                  <c:v>11.353826845171399</c:v>
                </c:pt>
                <c:pt idx="295">
                  <c:v>11.150185848857999</c:v>
                </c:pt>
                <c:pt idx="296">
                  <c:v>11.056571174011699</c:v>
                </c:pt>
                <c:pt idx="297">
                  <c:v>10.5302002247539</c:v>
                </c:pt>
                <c:pt idx="298">
                  <c:v>10.4804317041442</c:v>
                </c:pt>
                <c:pt idx="299">
                  <c:v>10.1724238061849</c:v>
                </c:pt>
                <c:pt idx="300">
                  <c:v>9.6756936629872801</c:v>
                </c:pt>
                <c:pt idx="301">
                  <c:v>9.2139059577144007</c:v>
                </c:pt>
                <c:pt idx="302">
                  <c:v>7.6160424110884799</c:v>
                </c:pt>
                <c:pt idx="303">
                  <c:v>7.2008906147987997</c:v>
                </c:pt>
                <c:pt idx="304">
                  <c:v>7.1907655005362399</c:v>
                </c:pt>
                <c:pt idx="305">
                  <c:v>5.5591306469606501</c:v>
                </c:pt>
                <c:pt idx="306">
                  <c:v>3.9190957964800899</c:v>
                </c:pt>
                <c:pt idx="307">
                  <c:v>3.0111359425651201</c:v>
                </c:pt>
                <c:pt idx="308">
                  <c:v>2.4246644505592898</c:v>
                </c:pt>
                <c:pt idx="309">
                  <c:v>1.94195294534639</c:v>
                </c:pt>
                <c:pt idx="310">
                  <c:v>1.0897718869922399</c:v>
                </c:pt>
                <c:pt idx="311">
                  <c:v>-1.0169795201366401</c:v>
                </c:pt>
                <c:pt idx="312">
                  <c:v>-1.4027191893184701</c:v>
                </c:pt>
                <c:pt idx="313">
                  <c:v>-2.0341355996822501</c:v>
                </c:pt>
                <c:pt idx="314">
                  <c:v>-2.3705619418389601</c:v>
                </c:pt>
                <c:pt idx="315">
                  <c:v>-2.9906326557180001</c:v>
                </c:pt>
                <c:pt idx="316">
                  <c:v>-4.1940750118819201</c:v>
                </c:pt>
                <c:pt idx="317">
                  <c:v>-5.25990880788311</c:v>
                </c:pt>
                <c:pt idx="318">
                  <c:v>-6.0896543638149696</c:v>
                </c:pt>
                <c:pt idx="319">
                  <c:v>-7.0018848421077502</c:v>
                </c:pt>
                <c:pt idx="320">
                  <c:v>-8.5053366066772806</c:v>
                </c:pt>
                <c:pt idx="321">
                  <c:v>-11.121206691944399</c:v>
                </c:pt>
                <c:pt idx="322">
                  <c:v>-11.3173271535734</c:v>
                </c:pt>
                <c:pt idx="323">
                  <c:v>-11.371735206155</c:v>
                </c:pt>
                <c:pt idx="324">
                  <c:v>-11.856343622541401</c:v>
                </c:pt>
                <c:pt idx="325">
                  <c:v>-12.5610969265135</c:v>
                </c:pt>
                <c:pt idx="326">
                  <c:v>-12.890373696785501</c:v>
                </c:pt>
                <c:pt idx="327">
                  <c:v>-14.1627690479633</c:v>
                </c:pt>
                <c:pt idx="328">
                  <c:v>-14.249865620616699</c:v>
                </c:pt>
                <c:pt idx="329">
                  <c:v>-14.5741657552754</c:v>
                </c:pt>
                <c:pt idx="330">
                  <c:v>-14.653717568225799</c:v>
                </c:pt>
                <c:pt idx="331">
                  <c:v>-14.904165767525299</c:v>
                </c:pt>
                <c:pt idx="332">
                  <c:v>-14.9844086076482</c:v>
                </c:pt>
                <c:pt idx="333">
                  <c:v>-15.9820276464818</c:v>
                </c:pt>
                <c:pt idx="334">
                  <c:v>-16.187818797410198</c:v>
                </c:pt>
                <c:pt idx="335">
                  <c:v>-16.267058121803998</c:v>
                </c:pt>
                <c:pt idx="336">
                  <c:v>-16.950825490270802</c:v>
                </c:pt>
                <c:pt idx="337">
                  <c:v>-17.089223165858201</c:v>
                </c:pt>
                <c:pt idx="338">
                  <c:v>-17.598687926880199</c:v>
                </c:pt>
                <c:pt idx="339">
                  <c:v>-17.718890106299298</c:v>
                </c:pt>
                <c:pt idx="340">
                  <c:v>-18.554881456571501</c:v>
                </c:pt>
                <c:pt idx="341">
                  <c:v>-18.6672155546899</c:v>
                </c:pt>
                <c:pt idx="342">
                  <c:v>-19.384634375589599</c:v>
                </c:pt>
                <c:pt idx="343">
                  <c:v>-20.051239728670101</c:v>
                </c:pt>
                <c:pt idx="344">
                  <c:v>-20.150871328146199</c:v>
                </c:pt>
                <c:pt idx="345">
                  <c:v>-20.449697368786101</c:v>
                </c:pt>
                <c:pt idx="346">
                  <c:v>-21.358636381316401</c:v>
                </c:pt>
                <c:pt idx="347">
                  <c:v>-21.745675583013799</c:v>
                </c:pt>
                <c:pt idx="348">
                  <c:v>-21.905058669755299</c:v>
                </c:pt>
                <c:pt idx="349">
                  <c:v>-22.346682917181401</c:v>
                </c:pt>
                <c:pt idx="350">
                  <c:v>-22.4725925342407</c:v>
                </c:pt>
                <c:pt idx="351">
                  <c:v>-22.535713695302199</c:v>
                </c:pt>
                <c:pt idx="352">
                  <c:v>-22.835178556879399</c:v>
                </c:pt>
                <c:pt idx="353">
                  <c:v>-22.988067433233599</c:v>
                </c:pt>
                <c:pt idx="354">
                  <c:v>-24.0417281393078</c:v>
                </c:pt>
                <c:pt idx="355">
                  <c:v>-24.149975441034499</c:v>
                </c:pt>
                <c:pt idx="356">
                  <c:v>-25.557060112862899</c:v>
                </c:pt>
                <c:pt idx="357">
                  <c:v>-26.078401359045401</c:v>
                </c:pt>
                <c:pt idx="358">
                  <c:v>-38.562203000607099</c:v>
                </c:pt>
                <c:pt idx="359">
                  <c:v>-39.960638321327998</c:v>
                </c:pt>
                <c:pt idx="360">
                  <c:v>-40.052087487887</c:v>
                </c:pt>
                <c:pt idx="361">
                  <c:v>-42.0779028733361</c:v>
                </c:pt>
                <c:pt idx="362">
                  <c:v>-44.994825708221803</c:v>
                </c:pt>
                <c:pt idx="363">
                  <c:v>-50.053274843277102</c:v>
                </c:pt>
                <c:pt idx="364">
                  <c:v>-54.657288432408201</c:v>
                </c:pt>
              </c:numCache>
            </c:numRef>
          </c:yVal>
          <c:smooth val="1"/>
          <c:extLst>
            <c:ext xmlns:c16="http://schemas.microsoft.com/office/drawing/2014/chart" uri="{C3380CC4-5D6E-409C-BE32-E72D297353CC}">
              <c16:uniqueId val="{00000001-A5BA-47AD-AEE7-F3C95516C0D0}"/>
            </c:ext>
          </c:extLst>
        </c:ser>
        <c:ser>
          <c:idx val="2"/>
          <c:order val="2"/>
          <c:tx>
            <c:strRef>
              <c:f>'Figure 29'!$E$20</c:f>
              <c:strCache>
                <c:ptCount val="1"/>
                <c:pt idx="0">
                  <c:v>2025</c:v>
                </c:pt>
              </c:strCache>
            </c:strRef>
          </c:tx>
          <c:spPr>
            <a:ln w="19050" cap="rnd">
              <a:solidFill>
                <a:schemeClr val="accent3"/>
              </a:solidFill>
              <a:round/>
            </a:ln>
            <a:effectLst/>
          </c:spPr>
          <c:marker>
            <c:symbol val="none"/>
          </c:marker>
          <c:xVal>
            <c:numRef>
              <c:f>'Figure 29'!$B$21:$B$385</c:f>
              <c:numCache>
                <c:formatCode>0%</c:formatCode>
                <c:ptCount val="365"/>
                <c:pt idx="0">
                  <c:v>2.7397260000000001E-3</c:v>
                </c:pt>
                <c:pt idx="1">
                  <c:v>5.4794520000000001E-3</c:v>
                </c:pt>
                <c:pt idx="2">
                  <c:v>8.2191780000000006E-3</c:v>
                </c:pt>
                <c:pt idx="3">
                  <c:v>1.0958904E-2</c:v>
                </c:pt>
                <c:pt idx="4">
                  <c:v>1.369863E-2</c:v>
                </c:pt>
                <c:pt idx="5">
                  <c:v>1.6438356000000001E-2</c:v>
                </c:pt>
                <c:pt idx="6">
                  <c:v>1.9178081999999999E-2</c:v>
                </c:pt>
                <c:pt idx="7">
                  <c:v>2.1917808E-2</c:v>
                </c:pt>
                <c:pt idx="8">
                  <c:v>2.4657533999999998E-2</c:v>
                </c:pt>
                <c:pt idx="9">
                  <c:v>2.739726E-2</c:v>
                </c:pt>
                <c:pt idx="10">
                  <c:v>3.0136986000000001E-2</c:v>
                </c:pt>
                <c:pt idx="11">
                  <c:v>3.2876712000000002E-2</c:v>
                </c:pt>
                <c:pt idx="12">
                  <c:v>3.5616438E-2</c:v>
                </c:pt>
                <c:pt idx="13">
                  <c:v>3.8356163999999998E-2</c:v>
                </c:pt>
                <c:pt idx="14">
                  <c:v>4.1095890000000003E-2</c:v>
                </c:pt>
                <c:pt idx="15">
                  <c:v>4.3835616000000001E-2</c:v>
                </c:pt>
                <c:pt idx="16">
                  <c:v>4.6575341999999999E-2</c:v>
                </c:pt>
                <c:pt idx="17">
                  <c:v>4.9315067999999997E-2</c:v>
                </c:pt>
                <c:pt idx="18">
                  <c:v>5.2054794000000001E-2</c:v>
                </c:pt>
                <c:pt idx="19">
                  <c:v>5.4794519999999999E-2</c:v>
                </c:pt>
                <c:pt idx="20">
                  <c:v>5.7534245999999997E-2</c:v>
                </c:pt>
                <c:pt idx="21">
                  <c:v>6.0273972000000002E-2</c:v>
                </c:pt>
                <c:pt idx="22">
                  <c:v>6.3013698000000007E-2</c:v>
                </c:pt>
                <c:pt idx="23">
                  <c:v>6.5753424000000005E-2</c:v>
                </c:pt>
                <c:pt idx="24">
                  <c:v>6.8493150000000003E-2</c:v>
                </c:pt>
                <c:pt idx="25">
                  <c:v>7.1232876000000001E-2</c:v>
                </c:pt>
                <c:pt idx="26">
                  <c:v>7.3972601999999998E-2</c:v>
                </c:pt>
                <c:pt idx="27">
                  <c:v>7.6712327999999996E-2</c:v>
                </c:pt>
                <c:pt idx="28">
                  <c:v>7.9452053999999994E-2</c:v>
                </c:pt>
                <c:pt idx="29">
                  <c:v>8.2191780000000006E-2</c:v>
                </c:pt>
                <c:pt idx="30">
                  <c:v>8.4931506000000004E-2</c:v>
                </c:pt>
                <c:pt idx="31">
                  <c:v>8.7671232000000002E-2</c:v>
                </c:pt>
                <c:pt idx="32">
                  <c:v>9.0410958E-2</c:v>
                </c:pt>
                <c:pt idx="33">
                  <c:v>9.3150683999999997E-2</c:v>
                </c:pt>
                <c:pt idx="34">
                  <c:v>9.5890409999999995E-2</c:v>
                </c:pt>
                <c:pt idx="35">
                  <c:v>9.8630135999999993E-2</c:v>
                </c:pt>
                <c:pt idx="36">
                  <c:v>0.101369863</c:v>
                </c:pt>
                <c:pt idx="37">
                  <c:v>0.104109589</c:v>
                </c:pt>
                <c:pt idx="38">
                  <c:v>0.106849315</c:v>
                </c:pt>
                <c:pt idx="39">
                  <c:v>0.109589041</c:v>
                </c:pt>
                <c:pt idx="40">
                  <c:v>0.112328767</c:v>
                </c:pt>
                <c:pt idx="41">
                  <c:v>0.11506849299999999</c:v>
                </c:pt>
                <c:pt idx="42">
                  <c:v>0.11780821900000001</c:v>
                </c:pt>
                <c:pt idx="43">
                  <c:v>0.120547945</c:v>
                </c:pt>
                <c:pt idx="44">
                  <c:v>0.123287671</c:v>
                </c:pt>
                <c:pt idx="45">
                  <c:v>0.12602739700000001</c:v>
                </c:pt>
                <c:pt idx="46">
                  <c:v>0.12876712300000001</c:v>
                </c:pt>
                <c:pt idx="47">
                  <c:v>0.13150684900000001</c:v>
                </c:pt>
                <c:pt idx="48">
                  <c:v>0.13424657500000001</c:v>
                </c:pt>
                <c:pt idx="49">
                  <c:v>0.136986301</c:v>
                </c:pt>
                <c:pt idx="50">
                  <c:v>0.139726027</c:v>
                </c:pt>
                <c:pt idx="51">
                  <c:v>0.142465753</c:v>
                </c:pt>
                <c:pt idx="52">
                  <c:v>0.145205479</c:v>
                </c:pt>
                <c:pt idx="53">
                  <c:v>0.147945205</c:v>
                </c:pt>
                <c:pt idx="54">
                  <c:v>0.15068493099999999</c:v>
                </c:pt>
                <c:pt idx="55">
                  <c:v>0.15342465699999999</c:v>
                </c:pt>
                <c:pt idx="56">
                  <c:v>0.15616438299999999</c:v>
                </c:pt>
                <c:pt idx="57">
                  <c:v>0.15890410899999999</c:v>
                </c:pt>
                <c:pt idx="58">
                  <c:v>0.16164383500000001</c:v>
                </c:pt>
                <c:pt idx="59">
                  <c:v>0.16438356100000001</c:v>
                </c:pt>
                <c:pt idx="60">
                  <c:v>0.16712328700000001</c:v>
                </c:pt>
                <c:pt idx="61">
                  <c:v>0.16986301300000001</c:v>
                </c:pt>
                <c:pt idx="62">
                  <c:v>0.17260273900000001</c:v>
                </c:pt>
                <c:pt idx="63">
                  <c:v>0.175342465</c:v>
                </c:pt>
                <c:pt idx="64">
                  <c:v>0.178082191</c:v>
                </c:pt>
                <c:pt idx="65">
                  <c:v>0.180821917</c:v>
                </c:pt>
                <c:pt idx="66">
                  <c:v>0.183561643</c:v>
                </c:pt>
                <c:pt idx="67">
                  <c:v>0.18630136899999999</c:v>
                </c:pt>
                <c:pt idx="68">
                  <c:v>0.18904109499999999</c:v>
                </c:pt>
                <c:pt idx="69">
                  <c:v>0.19178082099999999</c:v>
                </c:pt>
                <c:pt idx="70">
                  <c:v>0.19452054699999999</c:v>
                </c:pt>
                <c:pt idx="71">
                  <c:v>0.19726027300000001</c:v>
                </c:pt>
                <c:pt idx="72">
                  <c:v>0.2</c:v>
                </c:pt>
                <c:pt idx="73">
                  <c:v>0.20273972600000001</c:v>
                </c:pt>
                <c:pt idx="74">
                  <c:v>0.20547945200000001</c:v>
                </c:pt>
                <c:pt idx="75">
                  <c:v>0.208219178</c:v>
                </c:pt>
                <c:pt idx="76">
                  <c:v>0.210958904</c:v>
                </c:pt>
                <c:pt idx="77">
                  <c:v>0.21369863</c:v>
                </c:pt>
                <c:pt idx="78">
                  <c:v>0.216438356</c:v>
                </c:pt>
                <c:pt idx="79">
                  <c:v>0.219178082</c:v>
                </c:pt>
                <c:pt idx="80">
                  <c:v>0.22191780799999999</c:v>
                </c:pt>
                <c:pt idx="81">
                  <c:v>0.22465753399999999</c:v>
                </c:pt>
                <c:pt idx="82">
                  <c:v>0.22739725999999999</c:v>
                </c:pt>
                <c:pt idx="83">
                  <c:v>0.23013698599999999</c:v>
                </c:pt>
                <c:pt idx="84">
                  <c:v>0.23287671200000001</c:v>
                </c:pt>
                <c:pt idx="85">
                  <c:v>0.23561643800000001</c:v>
                </c:pt>
                <c:pt idx="86">
                  <c:v>0.23835616400000001</c:v>
                </c:pt>
                <c:pt idx="87">
                  <c:v>0.24109589000000001</c:v>
                </c:pt>
                <c:pt idx="88">
                  <c:v>0.24383561600000001</c:v>
                </c:pt>
                <c:pt idx="89">
                  <c:v>0.246575342</c:v>
                </c:pt>
                <c:pt idx="90">
                  <c:v>0.249315068</c:v>
                </c:pt>
                <c:pt idx="91">
                  <c:v>0.25205479400000003</c:v>
                </c:pt>
                <c:pt idx="92">
                  <c:v>0.25479452000000002</c:v>
                </c:pt>
                <c:pt idx="93">
                  <c:v>0.25753424600000002</c:v>
                </c:pt>
                <c:pt idx="94">
                  <c:v>0.26027397200000002</c:v>
                </c:pt>
                <c:pt idx="95">
                  <c:v>0.26301369800000002</c:v>
                </c:pt>
                <c:pt idx="96">
                  <c:v>0.26575342400000002</c:v>
                </c:pt>
                <c:pt idx="97">
                  <c:v>0.26849315000000001</c:v>
                </c:pt>
                <c:pt idx="98">
                  <c:v>0.27123287600000001</c:v>
                </c:pt>
                <c:pt idx="99">
                  <c:v>0.27397260200000001</c:v>
                </c:pt>
                <c:pt idx="100">
                  <c:v>0.27671232800000001</c:v>
                </c:pt>
                <c:pt idx="101">
                  <c:v>0.27945205400000001</c:v>
                </c:pt>
                <c:pt idx="102">
                  <c:v>0.28219178</c:v>
                </c:pt>
                <c:pt idx="103">
                  <c:v>0.284931506</c:v>
                </c:pt>
                <c:pt idx="104">
                  <c:v>0.287671232</c:v>
                </c:pt>
                <c:pt idx="105">
                  <c:v>0.290410958</c:v>
                </c:pt>
                <c:pt idx="106">
                  <c:v>0.29315068399999999</c:v>
                </c:pt>
                <c:pt idx="107">
                  <c:v>0.29589040999999999</c:v>
                </c:pt>
                <c:pt idx="108">
                  <c:v>0.29863013599999999</c:v>
                </c:pt>
                <c:pt idx="109">
                  <c:v>0.30136986300000002</c:v>
                </c:pt>
                <c:pt idx="110">
                  <c:v>0.30410958900000001</c:v>
                </c:pt>
                <c:pt idx="111">
                  <c:v>0.30684931500000001</c:v>
                </c:pt>
                <c:pt idx="112">
                  <c:v>0.30958904100000001</c:v>
                </c:pt>
                <c:pt idx="113">
                  <c:v>0.31232876700000001</c:v>
                </c:pt>
                <c:pt idx="114">
                  <c:v>0.31506849300000001</c:v>
                </c:pt>
                <c:pt idx="115">
                  <c:v>0.317808219</c:v>
                </c:pt>
                <c:pt idx="116">
                  <c:v>0.320547945</c:v>
                </c:pt>
                <c:pt idx="117">
                  <c:v>0.323287671</c:v>
                </c:pt>
                <c:pt idx="118">
                  <c:v>0.326027397</c:v>
                </c:pt>
                <c:pt idx="119">
                  <c:v>0.32876712299999999</c:v>
                </c:pt>
                <c:pt idx="120">
                  <c:v>0.33150684899999999</c:v>
                </c:pt>
                <c:pt idx="121">
                  <c:v>0.33424657499999999</c:v>
                </c:pt>
                <c:pt idx="122">
                  <c:v>0.33698630099999999</c:v>
                </c:pt>
                <c:pt idx="123">
                  <c:v>0.33972602699999999</c:v>
                </c:pt>
                <c:pt idx="124">
                  <c:v>0.34246575299999998</c:v>
                </c:pt>
                <c:pt idx="125">
                  <c:v>0.34520547899999998</c:v>
                </c:pt>
                <c:pt idx="126">
                  <c:v>0.34794520499999998</c:v>
                </c:pt>
                <c:pt idx="127">
                  <c:v>0.35068493099999998</c:v>
                </c:pt>
                <c:pt idx="128">
                  <c:v>0.35342465699999998</c:v>
                </c:pt>
                <c:pt idx="129">
                  <c:v>0.35616438299999997</c:v>
                </c:pt>
                <c:pt idx="130">
                  <c:v>0.35890410900000003</c:v>
                </c:pt>
                <c:pt idx="131">
                  <c:v>0.36164383500000002</c:v>
                </c:pt>
                <c:pt idx="132">
                  <c:v>0.36438356100000002</c:v>
                </c:pt>
                <c:pt idx="133">
                  <c:v>0.36712328700000002</c:v>
                </c:pt>
                <c:pt idx="134">
                  <c:v>0.36986301300000002</c:v>
                </c:pt>
                <c:pt idx="135">
                  <c:v>0.37260273900000002</c:v>
                </c:pt>
                <c:pt idx="136">
                  <c:v>0.37534246500000001</c:v>
                </c:pt>
                <c:pt idx="137">
                  <c:v>0.37808219100000001</c:v>
                </c:pt>
                <c:pt idx="138">
                  <c:v>0.38082191700000001</c:v>
                </c:pt>
                <c:pt idx="139">
                  <c:v>0.38356164300000001</c:v>
                </c:pt>
                <c:pt idx="140">
                  <c:v>0.38630136900000001</c:v>
                </c:pt>
                <c:pt idx="141">
                  <c:v>0.389041095</c:v>
                </c:pt>
                <c:pt idx="142">
                  <c:v>0.391780821</c:v>
                </c:pt>
                <c:pt idx="143">
                  <c:v>0.394520547</c:v>
                </c:pt>
                <c:pt idx="144">
                  <c:v>0.397260273</c:v>
                </c:pt>
                <c:pt idx="145">
                  <c:v>0.4</c:v>
                </c:pt>
                <c:pt idx="146">
                  <c:v>0.40273972600000002</c:v>
                </c:pt>
                <c:pt idx="147">
                  <c:v>0.40547945200000002</c:v>
                </c:pt>
                <c:pt idx="148">
                  <c:v>0.40821917800000002</c:v>
                </c:pt>
                <c:pt idx="149">
                  <c:v>0.41095890400000001</c:v>
                </c:pt>
                <c:pt idx="150">
                  <c:v>0.41369863000000001</c:v>
                </c:pt>
                <c:pt idx="151">
                  <c:v>0.41643835600000001</c:v>
                </c:pt>
                <c:pt idx="152">
                  <c:v>0.41917808200000001</c:v>
                </c:pt>
                <c:pt idx="153">
                  <c:v>0.42191780800000001</c:v>
                </c:pt>
                <c:pt idx="154">
                  <c:v>0.424657534</c:v>
                </c:pt>
                <c:pt idx="155">
                  <c:v>0.42739726</c:v>
                </c:pt>
                <c:pt idx="156">
                  <c:v>0.430136986</c:v>
                </c:pt>
                <c:pt idx="157">
                  <c:v>0.432876712</c:v>
                </c:pt>
                <c:pt idx="158">
                  <c:v>0.43561643799999999</c:v>
                </c:pt>
                <c:pt idx="159">
                  <c:v>0.43835616399999999</c:v>
                </c:pt>
                <c:pt idx="160">
                  <c:v>0.44109588999999999</c:v>
                </c:pt>
                <c:pt idx="161">
                  <c:v>0.44383561599999999</c:v>
                </c:pt>
                <c:pt idx="162">
                  <c:v>0.44657534199999999</c:v>
                </c:pt>
                <c:pt idx="163">
                  <c:v>0.44931506799999998</c:v>
                </c:pt>
                <c:pt idx="164">
                  <c:v>0.45205479399999998</c:v>
                </c:pt>
                <c:pt idx="165">
                  <c:v>0.45479451999999998</c:v>
                </c:pt>
                <c:pt idx="166">
                  <c:v>0.45753424599999998</c:v>
                </c:pt>
                <c:pt idx="167">
                  <c:v>0.46027397199999998</c:v>
                </c:pt>
                <c:pt idx="168">
                  <c:v>0.46301369799999997</c:v>
                </c:pt>
                <c:pt idx="169">
                  <c:v>0.46575342400000003</c:v>
                </c:pt>
                <c:pt idx="170">
                  <c:v>0.46849315000000002</c:v>
                </c:pt>
                <c:pt idx="171">
                  <c:v>0.47123287600000002</c:v>
                </c:pt>
                <c:pt idx="172">
                  <c:v>0.47397260200000002</c:v>
                </c:pt>
                <c:pt idx="173">
                  <c:v>0.47671232800000002</c:v>
                </c:pt>
                <c:pt idx="174">
                  <c:v>0.47945205400000002</c:v>
                </c:pt>
                <c:pt idx="175">
                  <c:v>0.48219178000000001</c:v>
                </c:pt>
                <c:pt idx="176">
                  <c:v>0.48493150600000001</c:v>
                </c:pt>
                <c:pt idx="177">
                  <c:v>0.48767123200000001</c:v>
                </c:pt>
                <c:pt idx="178">
                  <c:v>0.49041095800000001</c:v>
                </c:pt>
                <c:pt idx="179">
                  <c:v>0.49315068400000001</c:v>
                </c:pt>
                <c:pt idx="180">
                  <c:v>0.49589041</c:v>
                </c:pt>
                <c:pt idx="181">
                  <c:v>0.498630136</c:v>
                </c:pt>
                <c:pt idx="182">
                  <c:v>0.50136986299999997</c:v>
                </c:pt>
                <c:pt idx="183">
                  <c:v>0.50410958900000002</c:v>
                </c:pt>
                <c:pt idx="184">
                  <c:v>0.50684931499999997</c:v>
                </c:pt>
                <c:pt idx="185">
                  <c:v>0.50958904100000002</c:v>
                </c:pt>
                <c:pt idx="186">
                  <c:v>0.51232876699999996</c:v>
                </c:pt>
                <c:pt idx="187">
                  <c:v>0.51506849300000002</c:v>
                </c:pt>
                <c:pt idx="188">
                  <c:v>0.51780821899999996</c:v>
                </c:pt>
                <c:pt idx="189">
                  <c:v>0.52054794500000001</c:v>
                </c:pt>
                <c:pt idx="190">
                  <c:v>0.52328767099999995</c:v>
                </c:pt>
                <c:pt idx="191">
                  <c:v>0.52602739700000001</c:v>
                </c:pt>
                <c:pt idx="192">
                  <c:v>0.52876712299999995</c:v>
                </c:pt>
                <c:pt idx="193">
                  <c:v>0.531506849</c:v>
                </c:pt>
                <c:pt idx="194">
                  <c:v>0.53424657499999995</c:v>
                </c:pt>
                <c:pt idx="195">
                  <c:v>0.536986301</c:v>
                </c:pt>
                <c:pt idx="196">
                  <c:v>0.53972602700000005</c:v>
                </c:pt>
                <c:pt idx="197">
                  <c:v>0.54246575299999999</c:v>
                </c:pt>
                <c:pt idx="198">
                  <c:v>0.54520547900000005</c:v>
                </c:pt>
                <c:pt idx="199">
                  <c:v>0.54794520499999999</c:v>
                </c:pt>
                <c:pt idx="200">
                  <c:v>0.55068493100000004</c:v>
                </c:pt>
                <c:pt idx="201">
                  <c:v>0.55342465699999999</c:v>
                </c:pt>
                <c:pt idx="202">
                  <c:v>0.55616438300000004</c:v>
                </c:pt>
                <c:pt idx="203">
                  <c:v>0.55890410899999998</c:v>
                </c:pt>
                <c:pt idx="204">
                  <c:v>0.56164383500000004</c:v>
                </c:pt>
                <c:pt idx="205">
                  <c:v>0.56438356099999998</c:v>
                </c:pt>
                <c:pt idx="206">
                  <c:v>0.56712328700000003</c:v>
                </c:pt>
                <c:pt idx="207">
                  <c:v>0.56986301299999997</c:v>
                </c:pt>
                <c:pt idx="208">
                  <c:v>0.57260273900000003</c:v>
                </c:pt>
                <c:pt idx="209">
                  <c:v>0.57534246499999997</c:v>
                </c:pt>
                <c:pt idx="210">
                  <c:v>0.57808219100000002</c:v>
                </c:pt>
                <c:pt idx="211">
                  <c:v>0.58082191699999997</c:v>
                </c:pt>
                <c:pt idx="212">
                  <c:v>0.58356164300000002</c:v>
                </c:pt>
                <c:pt idx="213">
                  <c:v>0.58630136899999996</c:v>
                </c:pt>
                <c:pt idx="214">
                  <c:v>0.58904109500000001</c:v>
                </c:pt>
                <c:pt idx="215">
                  <c:v>0.59178082099999996</c:v>
                </c:pt>
                <c:pt idx="216">
                  <c:v>0.59452054700000001</c:v>
                </c:pt>
                <c:pt idx="217">
                  <c:v>0.59726027299999995</c:v>
                </c:pt>
                <c:pt idx="218">
                  <c:v>0.6</c:v>
                </c:pt>
                <c:pt idx="219">
                  <c:v>0.60273972600000003</c:v>
                </c:pt>
                <c:pt idx="220">
                  <c:v>0.60547945199999997</c:v>
                </c:pt>
                <c:pt idx="221">
                  <c:v>0.60821917800000003</c:v>
                </c:pt>
                <c:pt idx="222">
                  <c:v>0.61095890399999997</c:v>
                </c:pt>
                <c:pt idx="223">
                  <c:v>0.61369863000000002</c:v>
                </c:pt>
                <c:pt idx="224">
                  <c:v>0.61643835599999997</c:v>
                </c:pt>
                <c:pt idx="225">
                  <c:v>0.61917808200000002</c:v>
                </c:pt>
                <c:pt idx="226">
                  <c:v>0.62191780799999996</c:v>
                </c:pt>
                <c:pt idx="227">
                  <c:v>0.62465753400000001</c:v>
                </c:pt>
                <c:pt idx="228">
                  <c:v>0.62739725999999996</c:v>
                </c:pt>
                <c:pt idx="229">
                  <c:v>0.63013698600000001</c:v>
                </c:pt>
                <c:pt idx="230">
                  <c:v>0.63287671199999995</c:v>
                </c:pt>
                <c:pt idx="231">
                  <c:v>0.63561643800000001</c:v>
                </c:pt>
                <c:pt idx="232">
                  <c:v>0.63835616399999995</c:v>
                </c:pt>
                <c:pt idx="233">
                  <c:v>0.64109589</c:v>
                </c:pt>
                <c:pt idx="234">
                  <c:v>0.64383561600000005</c:v>
                </c:pt>
                <c:pt idx="235">
                  <c:v>0.646575342</c:v>
                </c:pt>
                <c:pt idx="236">
                  <c:v>0.64931506800000005</c:v>
                </c:pt>
                <c:pt idx="237">
                  <c:v>0.65205479399999999</c:v>
                </c:pt>
                <c:pt idx="238">
                  <c:v>0.65479452000000005</c:v>
                </c:pt>
                <c:pt idx="239">
                  <c:v>0.65753424599999999</c:v>
                </c:pt>
                <c:pt idx="240">
                  <c:v>0.66027397200000004</c:v>
                </c:pt>
                <c:pt idx="241">
                  <c:v>0.66301369799999998</c:v>
                </c:pt>
                <c:pt idx="242">
                  <c:v>0.66575342400000004</c:v>
                </c:pt>
                <c:pt idx="243">
                  <c:v>0.66849314999999998</c:v>
                </c:pt>
                <c:pt idx="244">
                  <c:v>0.67123287600000003</c:v>
                </c:pt>
                <c:pt idx="245">
                  <c:v>0.67397260199999998</c:v>
                </c:pt>
                <c:pt idx="246">
                  <c:v>0.67671232800000003</c:v>
                </c:pt>
                <c:pt idx="247">
                  <c:v>0.67945205399999997</c:v>
                </c:pt>
                <c:pt idx="248">
                  <c:v>0.68219178000000003</c:v>
                </c:pt>
                <c:pt idx="249">
                  <c:v>0.68493150599999997</c:v>
                </c:pt>
                <c:pt idx="250">
                  <c:v>0.68767123200000002</c:v>
                </c:pt>
                <c:pt idx="251">
                  <c:v>0.69041095799999996</c:v>
                </c:pt>
                <c:pt idx="252">
                  <c:v>0.69315068400000002</c:v>
                </c:pt>
                <c:pt idx="253">
                  <c:v>0.69589040999999996</c:v>
                </c:pt>
                <c:pt idx="254">
                  <c:v>0.69863013600000001</c:v>
                </c:pt>
                <c:pt idx="255">
                  <c:v>0.70136986300000004</c:v>
                </c:pt>
                <c:pt idx="256">
                  <c:v>0.70410958899999998</c:v>
                </c:pt>
                <c:pt idx="257">
                  <c:v>0.70684931500000003</c:v>
                </c:pt>
                <c:pt idx="258">
                  <c:v>0.70958904099999998</c:v>
                </c:pt>
                <c:pt idx="259">
                  <c:v>0.71232876700000003</c:v>
                </c:pt>
                <c:pt idx="260">
                  <c:v>0.71506849299999997</c:v>
                </c:pt>
                <c:pt idx="261">
                  <c:v>0.71780821900000003</c:v>
                </c:pt>
                <c:pt idx="262">
                  <c:v>0.72054794499999997</c:v>
                </c:pt>
                <c:pt idx="263">
                  <c:v>0.72328767100000002</c:v>
                </c:pt>
                <c:pt idx="264">
                  <c:v>0.72602739699999996</c:v>
                </c:pt>
                <c:pt idx="265">
                  <c:v>0.72876712300000002</c:v>
                </c:pt>
                <c:pt idx="266">
                  <c:v>0.73150684899999996</c:v>
                </c:pt>
                <c:pt idx="267">
                  <c:v>0.73424657500000001</c:v>
                </c:pt>
                <c:pt idx="268">
                  <c:v>0.73698630099999995</c:v>
                </c:pt>
                <c:pt idx="269">
                  <c:v>0.73972602700000001</c:v>
                </c:pt>
                <c:pt idx="270">
                  <c:v>0.74246575299999995</c:v>
                </c:pt>
                <c:pt idx="271">
                  <c:v>0.745205479</c:v>
                </c:pt>
                <c:pt idx="272">
                  <c:v>0.74794520499999995</c:v>
                </c:pt>
                <c:pt idx="273">
                  <c:v>0.750684931</c:v>
                </c:pt>
                <c:pt idx="274">
                  <c:v>0.75342465700000005</c:v>
                </c:pt>
                <c:pt idx="275">
                  <c:v>0.756164383</c:v>
                </c:pt>
                <c:pt idx="276">
                  <c:v>0.75890410900000005</c:v>
                </c:pt>
                <c:pt idx="277">
                  <c:v>0.76164383499999999</c:v>
                </c:pt>
                <c:pt idx="278">
                  <c:v>0.76438356100000004</c:v>
                </c:pt>
                <c:pt idx="279">
                  <c:v>0.76712328699999999</c:v>
                </c:pt>
                <c:pt idx="280">
                  <c:v>0.76986301300000004</c:v>
                </c:pt>
                <c:pt idx="281">
                  <c:v>0.77260273899999998</c:v>
                </c:pt>
                <c:pt idx="282">
                  <c:v>0.77534246500000004</c:v>
                </c:pt>
                <c:pt idx="283">
                  <c:v>0.77808219099999998</c:v>
                </c:pt>
                <c:pt idx="284">
                  <c:v>0.78082191700000003</c:v>
                </c:pt>
                <c:pt idx="285">
                  <c:v>0.78356164299999997</c:v>
                </c:pt>
                <c:pt idx="286">
                  <c:v>0.78630136900000003</c:v>
                </c:pt>
                <c:pt idx="287">
                  <c:v>0.78904109499999997</c:v>
                </c:pt>
                <c:pt idx="288">
                  <c:v>0.79178082100000002</c:v>
                </c:pt>
                <c:pt idx="289">
                  <c:v>0.79452054699999997</c:v>
                </c:pt>
                <c:pt idx="290">
                  <c:v>0.79726027300000002</c:v>
                </c:pt>
                <c:pt idx="291">
                  <c:v>0.8</c:v>
                </c:pt>
                <c:pt idx="292">
                  <c:v>0.80273972599999999</c:v>
                </c:pt>
                <c:pt idx="293">
                  <c:v>0.80547945200000004</c:v>
                </c:pt>
                <c:pt idx="294">
                  <c:v>0.80821917799999998</c:v>
                </c:pt>
                <c:pt idx="295">
                  <c:v>0.81095890400000004</c:v>
                </c:pt>
                <c:pt idx="296">
                  <c:v>0.81369862999999998</c:v>
                </c:pt>
                <c:pt idx="297">
                  <c:v>0.81643835600000003</c:v>
                </c:pt>
                <c:pt idx="298">
                  <c:v>0.81917808199999997</c:v>
                </c:pt>
                <c:pt idx="299">
                  <c:v>0.82191780800000003</c:v>
                </c:pt>
                <c:pt idx="300">
                  <c:v>0.82465753399999997</c:v>
                </c:pt>
                <c:pt idx="301">
                  <c:v>0.82739726000000002</c:v>
                </c:pt>
                <c:pt idx="302">
                  <c:v>0.83013698599999997</c:v>
                </c:pt>
                <c:pt idx="303">
                  <c:v>0.83287671200000002</c:v>
                </c:pt>
                <c:pt idx="304">
                  <c:v>0.83561643799999996</c:v>
                </c:pt>
                <c:pt idx="305">
                  <c:v>0.83835616400000001</c:v>
                </c:pt>
                <c:pt idx="306">
                  <c:v>0.84109588999999996</c:v>
                </c:pt>
                <c:pt idx="307">
                  <c:v>0.84383561600000001</c:v>
                </c:pt>
                <c:pt idx="308">
                  <c:v>0.84657534199999995</c:v>
                </c:pt>
                <c:pt idx="309">
                  <c:v>0.84931506800000001</c:v>
                </c:pt>
                <c:pt idx="310">
                  <c:v>0.85205479399999995</c:v>
                </c:pt>
                <c:pt idx="311">
                  <c:v>0.85479452</c:v>
                </c:pt>
                <c:pt idx="312">
                  <c:v>0.85753424599999994</c:v>
                </c:pt>
                <c:pt idx="313">
                  <c:v>0.860273972</c:v>
                </c:pt>
                <c:pt idx="314">
                  <c:v>0.86301369800000005</c:v>
                </c:pt>
                <c:pt idx="315">
                  <c:v>0.86575342399999999</c:v>
                </c:pt>
                <c:pt idx="316">
                  <c:v>0.86849315000000005</c:v>
                </c:pt>
                <c:pt idx="317">
                  <c:v>0.87123287599999999</c:v>
                </c:pt>
                <c:pt idx="318">
                  <c:v>0.87397260200000004</c:v>
                </c:pt>
                <c:pt idx="319">
                  <c:v>0.87671232799999999</c:v>
                </c:pt>
                <c:pt idx="320">
                  <c:v>0.87945205400000004</c:v>
                </c:pt>
                <c:pt idx="321">
                  <c:v>0.88219177999999998</c:v>
                </c:pt>
                <c:pt idx="322">
                  <c:v>0.88493150600000003</c:v>
                </c:pt>
                <c:pt idx="323">
                  <c:v>0.88767123199999998</c:v>
                </c:pt>
                <c:pt idx="324">
                  <c:v>0.89041095800000003</c:v>
                </c:pt>
                <c:pt idx="325">
                  <c:v>0.89315068399999997</c:v>
                </c:pt>
                <c:pt idx="326">
                  <c:v>0.89589041000000003</c:v>
                </c:pt>
                <c:pt idx="327">
                  <c:v>0.89863013599999997</c:v>
                </c:pt>
                <c:pt idx="328">
                  <c:v>0.90136986299999999</c:v>
                </c:pt>
                <c:pt idx="329">
                  <c:v>0.90410958900000005</c:v>
                </c:pt>
                <c:pt idx="330">
                  <c:v>0.90684931499999999</c:v>
                </c:pt>
                <c:pt idx="331">
                  <c:v>0.90958904100000004</c:v>
                </c:pt>
                <c:pt idx="332">
                  <c:v>0.91232876699999998</c:v>
                </c:pt>
                <c:pt idx="333">
                  <c:v>0.91506849300000004</c:v>
                </c:pt>
                <c:pt idx="334">
                  <c:v>0.91780821899999998</c:v>
                </c:pt>
                <c:pt idx="335">
                  <c:v>0.92054794500000003</c:v>
                </c:pt>
                <c:pt idx="336">
                  <c:v>0.92328767099999998</c:v>
                </c:pt>
                <c:pt idx="337">
                  <c:v>0.92602739700000003</c:v>
                </c:pt>
                <c:pt idx="338">
                  <c:v>0.92876712299999997</c:v>
                </c:pt>
                <c:pt idx="339">
                  <c:v>0.93150684900000003</c:v>
                </c:pt>
                <c:pt idx="340">
                  <c:v>0.93424657499999997</c:v>
                </c:pt>
                <c:pt idx="341">
                  <c:v>0.93698630100000002</c:v>
                </c:pt>
                <c:pt idx="342">
                  <c:v>0.93972602699999996</c:v>
                </c:pt>
                <c:pt idx="343">
                  <c:v>0.94246575300000002</c:v>
                </c:pt>
                <c:pt idx="344">
                  <c:v>0.94520547899999996</c:v>
                </c:pt>
                <c:pt idx="345">
                  <c:v>0.94794520500000001</c:v>
                </c:pt>
                <c:pt idx="346">
                  <c:v>0.95068493099999996</c:v>
                </c:pt>
                <c:pt idx="347">
                  <c:v>0.95342465700000001</c:v>
                </c:pt>
                <c:pt idx="348">
                  <c:v>0.95616438299999995</c:v>
                </c:pt>
                <c:pt idx="349">
                  <c:v>0.958904109</c:v>
                </c:pt>
                <c:pt idx="350">
                  <c:v>0.96164383499999995</c:v>
                </c:pt>
                <c:pt idx="351">
                  <c:v>0.964383561</c:v>
                </c:pt>
                <c:pt idx="352">
                  <c:v>0.96712328700000005</c:v>
                </c:pt>
                <c:pt idx="353">
                  <c:v>0.969863013</c:v>
                </c:pt>
                <c:pt idx="354">
                  <c:v>0.97260273900000005</c:v>
                </c:pt>
                <c:pt idx="355">
                  <c:v>0.97534246499999999</c:v>
                </c:pt>
                <c:pt idx="356">
                  <c:v>0.97808219100000005</c:v>
                </c:pt>
                <c:pt idx="357">
                  <c:v>0.98082191699999999</c:v>
                </c:pt>
                <c:pt idx="358">
                  <c:v>0.98356164300000004</c:v>
                </c:pt>
                <c:pt idx="359">
                  <c:v>0.98630136899999998</c:v>
                </c:pt>
                <c:pt idx="360">
                  <c:v>0.98904109500000004</c:v>
                </c:pt>
                <c:pt idx="361">
                  <c:v>0.99178082099999998</c:v>
                </c:pt>
                <c:pt idx="362">
                  <c:v>0.99452054700000003</c:v>
                </c:pt>
                <c:pt idx="363">
                  <c:v>0.99726027299999997</c:v>
                </c:pt>
                <c:pt idx="364">
                  <c:v>1</c:v>
                </c:pt>
              </c:numCache>
            </c:numRef>
          </c:xVal>
          <c:yVal>
            <c:numRef>
              <c:f>'Figure 29'!$E$21:$E$385</c:f>
              <c:numCache>
                <c:formatCode>#,##0</c:formatCode>
                <c:ptCount val="365"/>
                <c:pt idx="0">
                  <c:v>223.00279898358701</c:v>
                </c:pt>
                <c:pt idx="1">
                  <c:v>221.693949166886</c:v>
                </c:pt>
                <c:pt idx="2">
                  <c:v>218.36727797365</c:v>
                </c:pt>
                <c:pt idx="3">
                  <c:v>217.21214776695899</c:v>
                </c:pt>
                <c:pt idx="4">
                  <c:v>216.30056808048599</c:v>
                </c:pt>
                <c:pt idx="5">
                  <c:v>216.16080148342499</c:v>
                </c:pt>
                <c:pt idx="6">
                  <c:v>215.594150616728</c:v>
                </c:pt>
                <c:pt idx="7">
                  <c:v>214.39546486135799</c:v>
                </c:pt>
                <c:pt idx="8">
                  <c:v>213.88225824343201</c:v>
                </c:pt>
                <c:pt idx="9">
                  <c:v>213.59274415112</c:v>
                </c:pt>
                <c:pt idx="10">
                  <c:v>212.970267780944</c:v>
                </c:pt>
                <c:pt idx="11">
                  <c:v>212.00492984873401</c:v>
                </c:pt>
                <c:pt idx="12">
                  <c:v>210.08402963342601</c:v>
                </c:pt>
                <c:pt idx="13">
                  <c:v>209.79739903662301</c:v>
                </c:pt>
                <c:pt idx="14">
                  <c:v>207.50402072038199</c:v>
                </c:pt>
                <c:pt idx="15">
                  <c:v>207.046560700123</c:v>
                </c:pt>
                <c:pt idx="16">
                  <c:v>206.883869926372</c:v>
                </c:pt>
                <c:pt idx="17">
                  <c:v>204.274161664297</c:v>
                </c:pt>
                <c:pt idx="18">
                  <c:v>204.11750209314499</c:v>
                </c:pt>
                <c:pt idx="19">
                  <c:v>203.780394411066</c:v>
                </c:pt>
                <c:pt idx="20">
                  <c:v>203.087660912118</c:v>
                </c:pt>
                <c:pt idx="21">
                  <c:v>202.86902490420201</c:v>
                </c:pt>
                <c:pt idx="22">
                  <c:v>202.70271948135999</c:v>
                </c:pt>
                <c:pt idx="23">
                  <c:v>202.10661176409999</c:v>
                </c:pt>
                <c:pt idx="24">
                  <c:v>202.039049258934</c:v>
                </c:pt>
                <c:pt idx="25">
                  <c:v>201.79068707413501</c:v>
                </c:pt>
                <c:pt idx="26">
                  <c:v>201.19557464343299</c:v>
                </c:pt>
                <c:pt idx="27">
                  <c:v>200.992926082899</c:v>
                </c:pt>
                <c:pt idx="28">
                  <c:v>197.76348856461701</c:v>
                </c:pt>
                <c:pt idx="29">
                  <c:v>197.394835127146</c:v>
                </c:pt>
                <c:pt idx="30">
                  <c:v>196.84318167359001</c:v>
                </c:pt>
                <c:pt idx="31">
                  <c:v>196.21279622271001</c:v>
                </c:pt>
                <c:pt idx="32">
                  <c:v>195.429019432508</c:v>
                </c:pt>
                <c:pt idx="33">
                  <c:v>195.071582771647</c:v>
                </c:pt>
                <c:pt idx="34">
                  <c:v>194.94740097480201</c:v>
                </c:pt>
                <c:pt idx="35">
                  <c:v>194.38125618413301</c:v>
                </c:pt>
                <c:pt idx="36">
                  <c:v>194.26508760694199</c:v>
                </c:pt>
                <c:pt idx="37">
                  <c:v>194.07396383503399</c:v>
                </c:pt>
                <c:pt idx="38">
                  <c:v>193.189409106288</c:v>
                </c:pt>
                <c:pt idx="39">
                  <c:v>193.130621342647</c:v>
                </c:pt>
                <c:pt idx="40">
                  <c:v>193.11817850520501</c:v>
                </c:pt>
                <c:pt idx="41">
                  <c:v>192.99684396656801</c:v>
                </c:pt>
                <c:pt idx="42">
                  <c:v>191.59327561038299</c:v>
                </c:pt>
                <c:pt idx="43">
                  <c:v>191.276754882555</c:v>
                </c:pt>
                <c:pt idx="44">
                  <c:v>191.006307503616</c:v>
                </c:pt>
                <c:pt idx="45">
                  <c:v>190.93400570568301</c:v>
                </c:pt>
                <c:pt idx="46">
                  <c:v>189.93839146864701</c:v>
                </c:pt>
                <c:pt idx="47">
                  <c:v>189.54726364219499</c:v>
                </c:pt>
                <c:pt idx="48">
                  <c:v>189.371476752554</c:v>
                </c:pt>
                <c:pt idx="49">
                  <c:v>189.24320553185899</c:v>
                </c:pt>
                <c:pt idx="50">
                  <c:v>189.00298817262399</c:v>
                </c:pt>
                <c:pt idx="51">
                  <c:v>188.95994081321101</c:v>
                </c:pt>
                <c:pt idx="52">
                  <c:v>188.85461118748401</c:v>
                </c:pt>
                <c:pt idx="53">
                  <c:v>188.60201641374599</c:v>
                </c:pt>
                <c:pt idx="54">
                  <c:v>188.13711092671701</c:v>
                </c:pt>
                <c:pt idx="55">
                  <c:v>187.64445091397999</c:v>
                </c:pt>
                <c:pt idx="56">
                  <c:v>185.69462164196</c:v>
                </c:pt>
                <c:pt idx="57">
                  <c:v>185.50118419747201</c:v>
                </c:pt>
                <c:pt idx="58">
                  <c:v>185.34701063924399</c:v>
                </c:pt>
                <c:pt idx="59">
                  <c:v>184.25455779635499</c:v>
                </c:pt>
                <c:pt idx="60">
                  <c:v>184.23358861990801</c:v>
                </c:pt>
                <c:pt idx="61">
                  <c:v>184.06672637860399</c:v>
                </c:pt>
                <c:pt idx="62">
                  <c:v>183.91629013664701</c:v>
                </c:pt>
                <c:pt idx="63">
                  <c:v>183.56674638118901</c:v>
                </c:pt>
                <c:pt idx="64">
                  <c:v>183.02701835667199</c:v>
                </c:pt>
                <c:pt idx="65">
                  <c:v>182.97644174433901</c:v>
                </c:pt>
                <c:pt idx="66">
                  <c:v>182.72771947685999</c:v>
                </c:pt>
                <c:pt idx="67">
                  <c:v>182.395687846708</c:v>
                </c:pt>
                <c:pt idx="68">
                  <c:v>181.593785853317</c:v>
                </c:pt>
                <c:pt idx="69">
                  <c:v>181.40357315280301</c:v>
                </c:pt>
                <c:pt idx="70">
                  <c:v>181.21124317329301</c:v>
                </c:pt>
                <c:pt idx="71">
                  <c:v>181.07810189286201</c:v>
                </c:pt>
                <c:pt idx="72">
                  <c:v>180.98638447824001</c:v>
                </c:pt>
                <c:pt idx="73">
                  <c:v>180.58341771278</c:v>
                </c:pt>
                <c:pt idx="74">
                  <c:v>179.96378915301801</c:v>
                </c:pt>
                <c:pt idx="75">
                  <c:v>179.59624556957499</c:v>
                </c:pt>
                <c:pt idx="76">
                  <c:v>178.77529659924599</c:v>
                </c:pt>
                <c:pt idx="77">
                  <c:v>178.431341849718</c:v>
                </c:pt>
                <c:pt idx="78">
                  <c:v>178.10247871780001</c:v>
                </c:pt>
                <c:pt idx="79">
                  <c:v>178.03632395381999</c:v>
                </c:pt>
                <c:pt idx="80">
                  <c:v>177.697481014695</c:v>
                </c:pt>
                <c:pt idx="81">
                  <c:v>176.917756169141</c:v>
                </c:pt>
                <c:pt idx="82">
                  <c:v>176.68290510074601</c:v>
                </c:pt>
                <c:pt idx="83">
                  <c:v>176.363135506525</c:v>
                </c:pt>
                <c:pt idx="84">
                  <c:v>175.56089023544999</c:v>
                </c:pt>
                <c:pt idx="85">
                  <c:v>174.78102754916901</c:v>
                </c:pt>
                <c:pt idx="86">
                  <c:v>174.564650660935</c:v>
                </c:pt>
                <c:pt idx="87">
                  <c:v>174.164641046041</c:v>
                </c:pt>
                <c:pt idx="88">
                  <c:v>173.61389110701899</c:v>
                </c:pt>
                <c:pt idx="89">
                  <c:v>173.50921366415901</c:v>
                </c:pt>
                <c:pt idx="90">
                  <c:v>172.806739742807</c:v>
                </c:pt>
                <c:pt idx="91">
                  <c:v>171.89168431926899</c:v>
                </c:pt>
                <c:pt idx="92">
                  <c:v>171.14843984641601</c:v>
                </c:pt>
                <c:pt idx="93">
                  <c:v>171.00104455104099</c:v>
                </c:pt>
                <c:pt idx="94">
                  <c:v>170.708478907954</c:v>
                </c:pt>
                <c:pt idx="95">
                  <c:v>169.04934006840099</c:v>
                </c:pt>
                <c:pt idx="96">
                  <c:v>168.74967070165999</c:v>
                </c:pt>
                <c:pt idx="97">
                  <c:v>166.71022651856001</c:v>
                </c:pt>
                <c:pt idx="98">
                  <c:v>164.11641880225</c:v>
                </c:pt>
                <c:pt idx="99">
                  <c:v>162.72860461192499</c:v>
                </c:pt>
                <c:pt idx="100">
                  <c:v>161.827854801359</c:v>
                </c:pt>
                <c:pt idx="101">
                  <c:v>161.74413008739401</c:v>
                </c:pt>
                <c:pt idx="102">
                  <c:v>161.255240179342</c:v>
                </c:pt>
                <c:pt idx="103">
                  <c:v>160.740841490028</c:v>
                </c:pt>
                <c:pt idx="104">
                  <c:v>160.63712904390101</c:v>
                </c:pt>
                <c:pt idx="105">
                  <c:v>158.879783569306</c:v>
                </c:pt>
                <c:pt idx="106">
                  <c:v>158.72518449483999</c:v>
                </c:pt>
                <c:pt idx="107">
                  <c:v>158.711980386682</c:v>
                </c:pt>
                <c:pt idx="108">
                  <c:v>158.14994198602199</c:v>
                </c:pt>
                <c:pt idx="109">
                  <c:v>157.08152551576501</c:v>
                </c:pt>
                <c:pt idx="110">
                  <c:v>155.88696803690499</c:v>
                </c:pt>
                <c:pt idx="111">
                  <c:v>153.808493603362</c:v>
                </c:pt>
                <c:pt idx="112">
                  <c:v>153.719717158077</c:v>
                </c:pt>
                <c:pt idx="113">
                  <c:v>153.56621532936799</c:v>
                </c:pt>
                <c:pt idx="114">
                  <c:v>153.54754554419</c:v>
                </c:pt>
                <c:pt idx="115">
                  <c:v>153.152472588894</c:v>
                </c:pt>
                <c:pt idx="116">
                  <c:v>152.91841691752799</c:v>
                </c:pt>
                <c:pt idx="117">
                  <c:v>150.827082111143</c:v>
                </c:pt>
                <c:pt idx="118">
                  <c:v>150.78076715816999</c:v>
                </c:pt>
                <c:pt idx="119">
                  <c:v>148.186325650821</c:v>
                </c:pt>
                <c:pt idx="120">
                  <c:v>144.597212926732</c:v>
                </c:pt>
                <c:pt idx="121">
                  <c:v>143.89915063338</c:v>
                </c:pt>
                <c:pt idx="122">
                  <c:v>143.837319637669</c:v>
                </c:pt>
                <c:pt idx="123">
                  <c:v>142.735353878501</c:v>
                </c:pt>
                <c:pt idx="124">
                  <c:v>142.64481379959199</c:v>
                </c:pt>
                <c:pt idx="125">
                  <c:v>137.77020181685</c:v>
                </c:pt>
                <c:pt idx="126">
                  <c:v>137.147725483773</c:v>
                </c:pt>
                <c:pt idx="127">
                  <c:v>136.42950964241501</c:v>
                </c:pt>
                <c:pt idx="128">
                  <c:v>132.973440525673</c:v>
                </c:pt>
                <c:pt idx="129">
                  <c:v>125.149405408208</c:v>
                </c:pt>
                <c:pt idx="130">
                  <c:v>112.534414119282</c:v>
                </c:pt>
                <c:pt idx="131">
                  <c:v>110.26521348118099</c:v>
                </c:pt>
                <c:pt idx="132">
                  <c:v>101.768293011092</c:v>
                </c:pt>
                <c:pt idx="133">
                  <c:v>98.345683399543404</c:v>
                </c:pt>
                <c:pt idx="134">
                  <c:v>96.9948125684448</c:v>
                </c:pt>
                <c:pt idx="135">
                  <c:v>95.713493014272998</c:v>
                </c:pt>
                <c:pt idx="136">
                  <c:v>87.706424943918506</c:v>
                </c:pt>
                <c:pt idx="137">
                  <c:v>83.138668519164995</c:v>
                </c:pt>
                <c:pt idx="138">
                  <c:v>79.147164248889396</c:v>
                </c:pt>
                <c:pt idx="139">
                  <c:v>77.141270136460093</c:v>
                </c:pt>
                <c:pt idx="140">
                  <c:v>65.137702583618903</c:v>
                </c:pt>
                <c:pt idx="141">
                  <c:v>60.232717316899901</c:v>
                </c:pt>
                <c:pt idx="142">
                  <c:v>60.232717316899901</c:v>
                </c:pt>
                <c:pt idx="143">
                  <c:v>60.232717316899901</c:v>
                </c:pt>
                <c:pt idx="144">
                  <c:v>60.232717316899901</c:v>
                </c:pt>
                <c:pt idx="145">
                  <c:v>60.232717316899901</c:v>
                </c:pt>
                <c:pt idx="146">
                  <c:v>60.232717316899901</c:v>
                </c:pt>
                <c:pt idx="147">
                  <c:v>60.232717316899901</c:v>
                </c:pt>
                <c:pt idx="148">
                  <c:v>60.232717316899901</c:v>
                </c:pt>
                <c:pt idx="149">
                  <c:v>60.232717316899901</c:v>
                </c:pt>
                <c:pt idx="150">
                  <c:v>60.232717316899901</c:v>
                </c:pt>
                <c:pt idx="151">
                  <c:v>60.232717316899901</c:v>
                </c:pt>
                <c:pt idx="152">
                  <c:v>60.232717316899901</c:v>
                </c:pt>
                <c:pt idx="153">
                  <c:v>60.232717316899901</c:v>
                </c:pt>
                <c:pt idx="154">
                  <c:v>60.232717316899901</c:v>
                </c:pt>
                <c:pt idx="155">
                  <c:v>60.232717316899901</c:v>
                </c:pt>
                <c:pt idx="156">
                  <c:v>60.232717316899901</c:v>
                </c:pt>
                <c:pt idx="157">
                  <c:v>60.232717316899901</c:v>
                </c:pt>
                <c:pt idx="158">
                  <c:v>60.232717316899901</c:v>
                </c:pt>
                <c:pt idx="159">
                  <c:v>60.232717316899901</c:v>
                </c:pt>
                <c:pt idx="160">
                  <c:v>60.232717316899901</c:v>
                </c:pt>
                <c:pt idx="161">
                  <c:v>60.232717316899901</c:v>
                </c:pt>
                <c:pt idx="162">
                  <c:v>60.232717316899901</c:v>
                </c:pt>
                <c:pt idx="163">
                  <c:v>60.232717316899901</c:v>
                </c:pt>
                <c:pt idx="164">
                  <c:v>60.232717316899901</c:v>
                </c:pt>
                <c:pt idx="165">
                  <c:v>60.232717316899901</c:v>
                </c:pt>
                <c:pt idx="166">
                  <c:v>60.232717316899901</c:v>
                </c:pt>
                <c:pt idx="167">
                  <c:v>60.232717316899901</c:v>
                </c:pt>
                <c:pt idx="168">
                  <c:v>60.232717316899901</c:v>
                </c:pt>
                <c:pt idx="169">
                  <c:v>60.232717316899901</c:v>
                </c:pt>
                <c:pt idx="170">
                  <c:v>60.232717316899901</c:v>
                </c:pt>
                <c:pt idx="171">
                  <c:v>60.232717316899901</c:v>
                </c:pt>
                <c:pt idx="172">
                  <c:v>60.232717316899901</c:v>
                </c:pt>
                <c:pt idx="173">
                  <c:v>60.232717316899901</c:v>
                </c:pt>
                <c:pt idx="174">
                  <c:v>60.232717316899901</c:v>
                </c:pt>
                <c:pt idx="175">
                  <c:v>60.232717316899901</c:v>
                </c:pt>
                <c:pt idx="176">
                  <c:v>60.232717316899901</c:v>
                </c:pt>
                <c:pt idx="177">
                  <c:v>60.232717316899901</c:v>
                </c:pt>
                <c:pt idx="178">
                  <c:v>60.232717316899901</c:v>
                </c:pt>
                <c:pt idx="179">
                  <c:v>60.232717316899901</c:v>
                </c:pt>
                <c:pt idx="180">
                  <c:v>60.232717316899901</c:v>
                </c:pt>
                <c:pt idx="181">
                  <c:v>60.232717316899901</c:v>
                </c:pt>
                <c:pt idx="182">
                  <c:v>60.232717316899901</c:v>
                </c:pt>
                <c:pt idx="183">
                  <c:v>60.232717316899901</c:v>
                </c:pt>
                <c:pt idx="184">
                  <c:v>60.232717316899901</c:v>
                </c:pt>
                <c:pt idx="185">
                  <c:v>60.232717316899901</c:v>
                </c:pt>
                <c:pt idx="186">
                  <c:v>60.129924116122801</c:v>
                </c:pt>
                <c:pt idx="187">
                  <c:v>59.924337714568097</c:v>
                </c:pt>
                <c:pt idx="188">
                  <c:v>59.821544513790698</c:v>
                </c:pt>
                <c:pt idx="189">
                  <c:v>59.6159581122362</c:v>
                </c:pt>
                <c:pt idx="190">
                  <c:v>59.109333954550998</c:v>
                </c:pt>
                <c:pt idx="191">
                  <c:v>58.793612506017801</c:v>
                </c:pt>
                <c:pt idx="192">
                  <c:v>57.048895215616803</c:v>
                </c:pt>
                <c:pt idx="193">
                  <c:v>57.048895215616803</c:v>
                </c:pt>
                <c:pt idx="194">
                  <c:v>56.448040220216598</c:v>
                </c:pt>
                <c:pt idx="195">
                  <c:v>53.394041512126599</c:v>
                </c:pt>
                <c:pt idx="196">
                  <c:v>50.747979560012602</c:v>
                </c:pt>
                <c:pt idx="197">
                  <c:v>28.077075479290801</c:v>
                </c:pt>
                <c:pt idx="198">
                  <c:v>25.304297699588201</c:v>
                </c:pt>
                <c:pt idx="199">
                  <c:v>20.524598445043999</c:v>
                </c:pt>
                <c:pt idx="200">
                  <c:v>20.208991326121001</c:v>
                </c:pt>
                <c:pt idx="201">
                  <c:v>20.081369336548299</c:v>
                </c:pt>
                <c:pt idx="202">
                  <c:v>15.271591382094799</c:v>
                </c:pt>
                <c:pt idx="203">
                  <c:v>10.2033506983714</c:v>
                </c:pt>
                <c:pt idx="204">
                  <c:v>5.9103220249923396</c:v>
                </c:pt>
                <c:pt idx="205">
                  <c:v>5.8146066951014399</c:v>
                </c:pt>
                <c:pt idx="206">
                  <c:v>3.8431039664901601</c:v>
                </c:pt>
                <c:pt idx="207">
                  <c:v>3.5395258189519199</c:v>
                </c:pt>
                <c:pt idx="208">
                  <c:v>2.8658286350131199</c:v>
                </c:pt>
                <c:pt idx="209">
                  <c:v>1.44719878905912</c:v>
                </c:pt>
                <c:pt idx="210">
                  <c:v>-0.124255801146715</c:v>
                </c:pt>
                <c:pt idx="211">
                  <c:v>-6.9254015568987404</c:v>
                </c:pt>
                <c:pt idx="212">
                  <c:v>-7.50534781420897</c:v>
                </c:pt>
                <c:pt idx="213">
                  <c:v>-7.5938783132469601</c:v>
                </c:pt>
                <c:pt idx="214">
                  <c:v>-8.0475019584578398</c:v>
                </c:pt>
                <c:pt idx="215">
                  <c:v>-8.6515172913672007</c:v>
                </c:pt>
                <c:pt idx="216">
                  <c:v>-8.7259575694279192</c:v>
                </c:pt>
                <c:pt idx="217">
                  <c:v>-10.623325114961499</c:v>
                </c:pt>
                <c:pt idx="218">
                  <c:v>-13.271523511212999</c:v>
                </c:pt>
                <c:pt idx="219">
                  <c:v>-13.6798209552058</c:v>
                </c:pt>
                <c:pt idx="220">
                  <c:v>-14.312089120008199</c:v>
                </c:pt>
                <c:pt idx="221">
                  <c:v>-15.5587494757046</c:v>
                </c:pt>
                <c:pt idx="222">
                  <c:v>-15.7856964013435</c:v>
                </c:pt>
                <c:pt idx="223">
                  <c:v>-16.443510979732299</c:v>
                </c:pt>
                <c:pt idx="224">
                  <c:v>-16.518774371464101</c:v>
                </c:pt>
                <c:pt idx="225">
                  <c:v>-17.239175972392101</c:v>
                </c:pt>
                <c:pt idx="226">
                  <c:v>-18.493488551417801</c:v>
                </c:pt>
                <c:pt idx="227">
                  <c:v>-19.1018349002801</c:v>
                </c:pt>
                <c:pt idx="228">
                  <c:v>-19.1821859166871</c:v>
                </c:pt>
                <c:pt idx="229">
                  <c:v>-19.420606660229801</c:v>
                </c:pt>
                <c:pt idx="230">
                  <c:v>-21.319604975092801</c:v>
                </c:pt>
                <c:pt idx="231">
                  <c:v>-21.3311092266689</c:v>
                </c:pt>
                <c:pt idx="232">
                  <c:v>-22.0537296327151</c:v>
                </c:pt>
                <c:pt idx="233">
                  <c:v>-22.2378476505619</c:v>
                </c:pt>
                <c:pt idx="234">
                  <c:v>-23.195854758062399</c:v>
                </c:pt>
                <c:pt idx="235">
                  <c:v>-23.7839463591298</c:v>
                </c:pt>
                <c:pt idx="236">
                  <c:v>-23.943105350766501</c:v>
                </c:pt>
                <c:pt idx="237">
                  <c:v>-24.318864227350598</c:v>
                </c:pt>
                <c:pt idx="238">
                  <c:v>-26.351595952294801</c:v>
                </c:pt>
                <c:pt idx="239">
                  <c:v>-27.716398961107199</c:v>
                </c:pt>
                <c:pt idx="240">
                  <c:v>-28.312667047311599</c:v>
                </c:pt>
                <c:pt idx="241">
                  <c:v>-28.561202741785898</c:v>
                </c:pt>
                <c:pt idx="242">
                  <c:v>-28.9166072154331</c:v>
                </c:pt>
                <c:pt idx="243">
                  <c:v>-29.294204496037199</c:v>
                </c:pt>
                <c:pt idx="244">
                  <c:v>-30.067772801194799</c:v>
                </c:pt>
                <c:pt idx="245">
                  <c:v>-31.2456448450572</c:v>
                </c:pt>
                <c:pt idx="246">
                  <c:v>-31.261790239452701</c:v>
                </c:pt>
                <c:pt idx="247">
                  <c:v>-31.446099352833599</c:v>
                </c:pt>
                <c:pt idx="248">
                  <c:v>-32.143569367866498</c:v>
                </c:pt>
                <c:pt idx="249">
                  <c:v>-33.669326364172598</c:v>
                </c:pt>
                <c:pt idx="250">
                  <c:v>-34.475542558469499</c:v>
                </c:pt>
                <c:pt idx="251">
                  <c:v>-34.590642868223298</c:v>
                </c:pt>
                <c:pt idx="252">
                  <c:v>-34.620952516011599</c:v>
                </c:pt>
                <c:pt idx="253">
                  <c:v>-34.734134799358998</c:v>
                </c:pt>
                <c:pt idx="254">
                  <c:v>-35.053332738482403</c:v>
                </c:pt>
                <c:pt idx="255">
                  <c:v>-36.612192182503897</c:v>
                </c:pt>
                <c:pt idx="256">
                  <c:v>-36.740454839966901</c:v>
                </c:pt>
                <c:pt idx="257">
                  <c:v>-37.9290307528656</c:v>
                </c:pt>
                <c:pt idx="258">
                  <c:v>-38.341428329702701</c:v>
                </c:pt>
                <c:pt idx="259">
                  <c:v>-38.627150252651298</c:v>
                </c:pt>
                <c:pt idx="260">
                  <c:v>-39.137373860199602</c:v>
                </c:pt>
                <c:pt idx="261">
                  <c:v>-39.235733252280198</c:v>
                </c:pt>
                <c:pt idx="262">
                  <c:v>-39.887193095279002</c:v>
                </c:pt>
                <c:pt idx="263">
                  <c:v>-40.409338755797997</c:v>
                </c:pt>
                <c:pt idx="264">
                  <c:v>-40.488296019702702</c:v>
                </c:pt>
                <c:pt idx="265">
                  <c:v>-41.169358488261601</c:v>
                </c:pt>
                <c:pt idx="266">
                  <c:v>-41.362498944097197</c:v>
                </c:pt>
                <c:pt idx="267">
                  <c:v>-41.377697356873902</c:v>
                </c:pt>
                <c:pt idx="268">
                  <c:v>-41.511166729381799</c:v>
                </c:pt>
                <c:pt idx="269">
                  <c:v>-42.854261991925199</c:v>
                </c:pt>
                <c:pt idx="270">
                  <c:v>-43.016073508843697</c:v>
                </c:pt>
                <c:pt idx="271">
                  <c:v>-43.2408108444859</c:v>
                </c:pt>
                <c:pt idx="272">
                  <c:v>-43.363140195098602</c:v>
                </c:pt>
                <c:pt idx="273">
                  <c:v>-43.944841565849998</c:v>
                </c:pt>
                <c:pt idx="274">
                  <c:v>-45.506369716285199</c:v>
                </c:pt>
                <c:pt idx="275">
                  <c:v>-46.732846827108197</c:v>
                </c:pt>
                <c:pt idx="276">
                  <c:v>-47.176225599144502</c:v>
                </c:pt>
                <c:pt idx="277">
                  <c:v>-49.1722225857377</c:v>
                </c:pt>
                <c:pt idx="278">
                  <c:v>-49.306472626404499</c:v>
                </c:pt>
                <c:pt idx="279">
                  <c:v>-49.360862666383902</c:v>
                </c:pt>
                <c:pt idx="280">
                  <c:v>-50.551643447866297</c:v>
                </c:pt>
                <c:pt idx="281">
                  <c:v>-51.668821476719003</c:v>
                </c:pt>
                <c:pt idx="282">
                  <c:v>-51.861090556012101</c:v>
                </c:pt>
                <c:pt idx="283">
                  <c:v>-51.883803331536001</c:v>
                </c:pt>
                <c:pt idx="284">
                  <c:v>-52.4229464901413</c:v>
                </c:pt>
                <c:pt idx="285">
                  <c:v>-52.5214912250796</c:v>
                </c:pt>
                <c:pt idx="286">
                  <c:v>-54.380937175906297</c:v>
                </c:pt>
                <c:pt idx="287">
                  <c:v>-54.548872238576202</c:v>
                </c:pt>
                <c:pt idx="288">
                  <c:v>-54.986614061170798</c:v>
                </c:pt>
                <c:pt idx="289">
                  <c:v>-56.519356749586102</c:v>
                </c:pt>
                <c:pt idx="290">
                  <c:v>-56.887786920988098</c:v>
                </c:pt>
                <c:pt idx="291">
                  <c:v>-56.9185654535083</c:v>
                </c:pt>
                <c:pt idx="292">
                  <c:v>-57.811817118471097</c:v>
                </c:pt>
                <c:pt idx="293">
                  <c:v>-58.032684086782297</c:v>
                </c:pt>
                <c:pt idx="294">
                  <c:v>-58.443123330774498</c:v>
                </c:pt>
                <c:pt idx="295">
                  <c:v>-59.160954144911003</c:v>
                </c:pt>
                <c:pt idx="296">
                  <c:v>-59.620343438367598</c:v>
                </c:pt>
                <c:pt idx="297">
                  <c:v>-60.610756353273601</c:v>
                </c:pt>
                <c:pt idx="298">
                  <c:v>-60.877232478726</c:v>
                </c:pt>
                <c:pt idx="299">
                  <c:v>-61.884941756240899</c:v>
                </c:pt>
                <c:pt idx="300">
                  <c:v>-62.150022506360898</c:v>
                </c:pt>
                <c:pt idx="301">
                  <c:v>-62.4725017253526</c:v>
                </c:pt>
                <c:pt idx="302">
                  <c:v>-62.569430490142302</c:v>
                </c:pt>
                <c:pt idx="303">
                  <c:v>-62.7084322820278</c:v>
                </c:pt>
                <c:pt idx="304">
                  <c:v>-63.261130642690198</c:v>
                </c:pt>
                <c:pt idx="305">
                  <c:v>-63.793892538474203</c:v>
                </c:pt>
                <c:pt idx="306">
                  <c:v>-64.135541347566999</c:v>
                </c:pt>
                <c:pt idx="307">
                  <c:v>-64.972245591609095</c:v>
                </c:pt>
                <c:pt idx="308">
                  <c:v>-65.025893970887495</c:v>
                </c:pt>
                <c:pt idx="309">
                  <c:v>-65.315937397034403</c:v>
                </c:pt>
                <c:pt idx="310">
                  <c:v>-66.106411275251801</c:v>
                </c:pt>
                <c:pt idx="311">
                  <c:v>-66.298301446471896</c:v>
                </c:pt>
                <c:pt idx="312">
                  <c:v>-66.718570643100193</c:v>
                </c:pt>
                <c:pt idx="313">
                  <c:v>-67.283873964187705</c:v>
                </c:pt>
                <c:pt idx="314">
                  <c:v>-67.623774364386506</c:v>
                </c:pt>
                <c:pt idx="315">
                  <c:v>-67.900020557511496</c:v>
                </c:pt>
                <c:pt idx="316">
                  <c:v>-68.501508187780999</c:v>
                </c:pt>
                <c:pt idx="317">
                  <c:v>-68.587338237102003</c:v>
                </c:pt>
                <c:pt idx="318">
                  <c:v>-68.760710244118101</c:v>
                </c:pt>
                <c:pt idx="319">
                  <c:v>-69.3482810661054</c:v>
                </c:pt>
                <c:pt idx="320">
                  <c:v>-69.987698574223501</c:v>
                </c:pt>
                <c:pt idx="321">
                  <c:v>-70.4732879177147</c:v>
                </c:pt>
                <c:pt idx="322">
                  <c:v>-71.952200157961002</c:v>
                </c:pt>
                <c:pt idx="323">
                  <c:v>-72.153720248846795</c:v>
                </c:pt>
                <c:pt idx="324">
                  <c:v>-72.445382580204907</c:v>
                </c:pt>
                <c:pt idx="325">
                  <c:v>-73.687055100248401</c:v>
                </c:pt>
                <c:pt idx="326">
                  <c:v>-74.152849789963696</c:v>
                </c:pt>
                <c:pt idx="327">
                  <c:v>-74.854068082071606</c:v>
                </c:pt>
                <c:pt idx="328">
                  <c:v>-75.585642113419695</c:v>
                </c:pt>
                <c:pt idx="329">
                  <c:v>-76.254833095544896</c:v>
                </c:pt>
                <c:pt idx="330">
                  <c:v>-77.414186099929395</c:v>
                </c:pt>
                <c:pt idx="331">
                  <c:v>-77.715341531261799</c:v>
                </c:pt>
                <c:pt idx="332">
                  <c:v>-78.052659664423501</c:v>
                </c:pt>
                <c:pt idx="333">
                  <c:v>-78.296328450242598</c:v>
                </c:pt>
                <c:pt idx="334">
                  <c:v>-78.522192449189106</c:v>
                </c:pt>
                <c:pt idx="335">
                  <c:v>-78.611810479306698</c:v>
                </c:pt>
                <c:pt idx="336">
                  <c:v>-79.271715661728507</c:v>
                </c:pt>
                <c:pt idx="337">
                  <c:v>-79.924916587901905</c:v>
                </c:pt>
                <c:pt idx="338">
                  <c:v>-80.072452865254206</c:v>
                </c:pt>
                <c:pt idx="339">
                  <c:v>-80.153179541781</c:v>
                </c:pt>
                <c:pt idx="340">
                  <c:v>-81.434192704058603</c:v>
                </c:pt>
                <c:pt idx="341">
                  <c:v>-82.127717502570505</c:v>
                </c:pt>
                <c:pt idx="342">
                  <c:v>-83.567608062922602</c:v>
                </c:pt>
                <c:pt idx="343">
                  <c:v>-84.542402247455797</c:v>
                </c:pt>
                <c:pt idx="344">
                  <c:v>-86.190283005502295</c:v>
                </c:pt>
                <c:pt idx="345">
                  <c:v>-86.2074599629441</c:v>
                </c:pt>
                <c:pt idx="346">
                  <c:v>-89.145709072321694</c:v>
                </c:pt>
                <c:pt idx="347">
                  <c:v>-89.883442493168303</c:v>
                </c:pt>
                <c:pt idx="348">
                  <c:v>-91.046566164320794</c:v>
                </c:pt>
                <c:pt idx="349">
                  <c:v>-94.222654558431799</c:v>
                </c:pt>
                <c:pt idx="350">
                  <c:v>-97.414545061478407</c:v>
                </c:pt>
                <c:pt idx="351">
                  <c:v>-99.157145228808204</c:v>
                </c:pt>
                <c:pt idx="352">
                  <c:v>-99.463371056394195</c:v>
                </c:pt>
                <c:pt idx="353">
                  <c:v>-101.27470872297199</c:v>
                </c:pt>
                <c:pt idx="354">
                  <c:v>-106.725380236135</c:v>
                </c:pt>
                <c:pt idx="355">
                  <c:v>-112.437665862914</c:v>
                </c:pt>
                <c:pt idx="356">
                  <c:v>-115.388170796221</c:v>
                </c:pt>
                <c:pt idx="357">
                  <c:v>-117.613097124579</c:v>
                </c:pt>
                <c:pt idx="358">
                  <c:v>-140.647403039339</c:v>
                </c:pt>
                <c:pt idx="359">
                  <c:v>-141.04867029671701</c:v>
                </c:pt>
                <c:pt idx="360">
                  <c:v>-150.89477001250501</c:v>
                </c:pt>
                <c:pt idx="361">
                  <c:v>-156.53597532885101</c:v>
                </c:pt>
                <c:pt idx="362">
                  <c:v>-159.04504622688799</c:v>
                </c:pt>
                <c:pt idx="363">
                  <c:v>-163.93585520142099</c:v>
                </c:pt>
                <c:pt idx="364">
                  <c:v>-230.25140251634099</c:v>
                </c:pt>
              </c:numCache>
            </c:numRef>
          </c:yVal>
          <c:smooth val="1"/>
          <c:extLst>
            <c:ext xmlns:c16="http://schemas.microsoft.com/office/drawing/2014/chart" uri="{C3380CC4-5D6E-409C-BE32-E72D297353CC}">
              <c16:uniqueId val="{00000002-A5BA-47AD-AEE7-F3C95516C0D0}"/>
            </c:ext>
          </c:extLst>
        </c:ser>
        <c:ser>
          <c:idx val="3"/>
          <c:order val="3"/>
          <c:tx>
            <c:strRef>
              <c:f>'Figure 29'!$F$20</c:f>
              <c:strCache>
                <c:ptCount val="1"/>
                <c:pt idx="0">
                  <c:v>2026</c:v>
                </c:pt>
              </c:strCache>
            </c:strRef>
          </c:tx>
          <c:spPr>
            <a:ln w="19050" cap="rnd">
              <a:solidFill>
                <a:schemeClr val="accent4"/>
              </a:solidFill>
              <a:round/>
            </a:ln>
            <a:effectLst/>
          </c:spPr>
          <c:marker>
            <c:symbol val="none"/>
          </c:marker>
          <c:xVal>
            <c:numRef>
              <c:f>'Figure 29'!$B$21:$B$385</c:f>
              <c:numCache>
                <c:formatCode>0%</c:formatCode>
                <c:ptCount val="365"/>
                <c:pt idx="0">
                  <c:v>2.7397260000000001E-3</c:v>
                </c:pt>
                <c:pt idx="1">
                  <c:v>5.4794520000000001E-3</c:v>
                </c:pt>
                <c:pt idx="2">
                  <c:v>8.2191780000000006E-3</c:v>
                </c:pt>
                <c:pt idx="3">
                  <c:v>1.0958904E-2</c:v>
                </c:pt>
                <c:pt idx="4">
                  <c:v>1.369863E-2</c:v>
                </c:pt>
                <c:pt idx="5">
                  <c:v>1.6438356000000001E-2</c:v>
                </c:pt>
                <c:pt idx="6">
                  <c:v>1.9178081999999999E-2</c:v>
                </c:pt>
                <c:pt idx="7">
                  <c:v>2.1917808E-2</c:v>
                </c:pt>
                <c:pt idx="8">
                  <c:v>2.4657533999999998E-2</c:v>
                </c:pt>
                <c:pt idx="9">
                  <c:v>2.739726E-2</c:v>
                </c:pt>
                <c:pt idx="10">
                  <c:v>3.0136986000000001E-2</c:v>
                </c:pt>
                <c:pt idx="11">
                  <c:v>3.2876712000000002E-2</c:v>
                </c:pt>
                <c:pt idx="12">
                  <c:v>3.5616438E-2</c:v>
                </c:pt>
                <c:pt idx="13">
                  <c:v>3.8356163999999998E-2</c:v>
                </c:pt>
                <c:pt idx="14">
                  <c:v>4.1095890000000003E-2</c:v>
                </c:pt>
                <c:pt idx="15">
                  <c:v>4.3835616000000001E-2</c:v>
                </c:pt>
                <c:pt idx="16">
                  <c:v>4.6575341999999999E-2</c:v>
                </c:pt>
                <c:pt idx="17">
                  <c:v>4.9315067999999997E-2</c:v>
                </c:pt>
                <c:pt idx="18">
                  <c:v>5.2054794000000001E-2</c:v>
                </c:pt>
                <c:pt idx="19">
                  <c:v>5.4794519999999999E-2</c:v>
                </c:pt>
                <c:pt idx="20">
                  <c:v>5.7534245999999997E-2</c:v>
                </c:pt>
                <c:pt idx="21">
                  <c:v>6.0273972000000002E-2</c:v>
                </c:pt>
                <c:pt idx="22">
                  <c:v>6.3013698000000007E-2</c:v>
                </c:pt>
                <c:pt idx="23">
                  <c:v>6.5753424000000005E-2</c:v>
                </c:pt>
                <c:pt idx="24">
                  <c:v>6.8493150000000003E-2</c:v>
                </c:pt>
                <c:pt idx="25">
                  <c:v>7.1232876000000001E-2</c:v>
                </c:pt>
                <c:pt idx="26">
                  <c:v>7.3972601999999998E-2</c:v>
                </c:pt>
                <c:pt idx="27">
                  <c:v>7.6712327999999996E-2</c:v>
                </c:pt>
                <c:pt idx="28">
                  <c:v>7.9452053999999994E-2</c:v>
                </c:pt>
                <c:pt idx="29">
                  <c:v>8.2191780000000006E-2</c:v>
                </c:pt>
                <c:pt idx="30">
                  <c:v>8.4931506000000004E-2</c:v>
                </c:pt>
                <c:pt idx="31">
                  <c:v>8.7671232000000002E-2</c:v>
                </c:pt>
                <c:pt idx="32">
                  <c:v>9.0410958E-2</c:v>
                </c:pt>
                <c:pt idx="33">
                  <c:v>9.3150683999999997E-2</c:v>
                </c:pt>
                <c:pt idx="34">
                  <c:v>9.5890409999999995E-2</c:v>
                </c:pt>
                <c:pt idx="35">
                  <c:v>9.8630135999999993E-2</c:v>
                </c:pt>
                <c:pt idx="36">
                  <c:v>0.101369863</c:v>
                </c:pt>
                <c:pt idx="37">
                  <c:v>0.104109589</c:v>
                </c:pt>
                <c:pt idx="38">
                  <c:v>0.106849315</c:v>
                </c:pt>
                <c:pt idx="39">
                  <c:v>0.109589041</c:v>
                </c:pt>
                <c:pt idx="40">
                  <c:v>0.112328767</c:v>
                </c:pt>
                <c:pt idx="41">
                  <c:v>0.11506849299999999</c:v>
                </c:pt>
                <c:pt idx="42">
                  <c:v>0.11780821900000001</c:v>
                </c:pt>
                <c:pt idx="43">
                  <c:v>0.120547945</c:v>
                </c:pt>
                <c:pt idx="44">
                  <c:v>0.123287671</c:v>
                </c:pt>
                <c:pt idx="45">
                  <c:v>0.12602739700000001</c:v>
                </c:pt>
                <c:pt idx="46">
                  <c:v>0.12876712300000001</c:v>
                </c:pt>
                <c:pt idx="47">
                  <c:v>0.13150684900000001</c:v>
                </c:pt>
                <c:pt idx="48">
                  <c:v>0.13424657500000001</c:v>
                </c:pt>
                <c:pt idx="49">
                  <c:v>0.136986301</c:v>
                </c:pt>
                <c:pt idx="50">
                  <c:v>0.139726027</c:v>
                </c:pt>
                <c:pt idx="51">
                  <c:v>0.142465753</c:v>
                </c:pt>
                <c:pt idx="52">
                  <c:v>0.145205479</c:v>
                </c:pt>
                <c:pt idx="53">
                  <c:v>0.147945205</c:v>
                </c:pt>
                <c:pt idx="54">
                  <c:v>0.15068493099999999</c:v>
                </c:pt>
                <c:pt idx="55">
                  <c:v>0.15342465699999999</c:v>
                </c:pt>
                <c:pt idx="56">
                  <c:v>0.15616438299999999</c:v>
                </c:pt>
                <c:pt idx="57">
                  <c:v>0.15890410899999999</c:v>
                </c:pt>
                <c:pt idx="58">
                  <c:v>0.16164383500000001</c:v>
                </c:pt>
                <c:pt idx="59">
                  <c:v>0.16438356100000001</c:v>
                </c:pt>
                <c:pt idx="60">
                  <c:v>0.16712328700000001</c:v>
                </c:pt>
                <c:pt idx="61">
                  <c:v>0.16986301300000001</c:v>
                </c:pt>
                <c:pt idx="62">
                  <c:v>0.17260273900000001</c:v>
                </c:pt>
                <c:pt idx="63">
                  <c:v>0.175342465</c:v>
                </c:pt>
                <c:pt idx="64">
                  <c:v>0.178082191</c:v>
                </c:pt>
                <c:pt idx="65">
                  <c:v>0.180821917</c:v>
                </c:pt>
                <c:pt idx="66">
                  <c:v>0.183561643</c:v>
                </c:pt>
                <c:pt idx="67">
                  <c:v>0.18630136899999999</c:v>
                </c:pt>
                <c:pt idx="68">
                  <c:v>0.18904109499999999</c:v>
                </c:pt>
                <c:pt idx="69">
                  <c:v>0.19178082099999999</c:v>
                </c:pt>
                <c:pt idx="70">
                  <c:v>0.19452054699999999</c:v>
                </c:pt>
                <c:pt idx="71">
                  <c:v>0.19726027300000001</c:v>
                </c:pt>
                <c:pt idx="72">
                  <c:v>0.2</c:v>
                </c:pt>
                <c:pt idx="73">
                  <c:v>0.20273972600000001</c:v>
                </c:pt>
                <c:pt idx="74">
                  <c:v>0.20547945200000001</c:v>
                </c:pt>
                <c:pt idx="75">
                  <c:v>0.208219178</c:v>
                </c:pt>
                <c:pt idx="76">
                  <c:v>0.210958904</c:v>
                </c:pt>
                <c:pt idx="77">
                  <c:v>0.21369863</c:v>
                </c:pt>
                <c:pt idx="78">
                  <c:v>0.216438356</c:v>
                </c:pt>
                <c:pt idx="79">
                  <c:v>0.219178082</c:v>
                </c:pt>
                <c:pt idx="80">
                  <c:v>0.22191780799999999</c:v>
                </c:pt>
                <c:pt idx="81">
                  <c:v>0.22465753399999999</c:v>
                </c:pt>
                <c:pt idx="82">
                  <c:v>0.22739725999999999</c:v>
                </c:pt>
                <c:pt idx="83">
                  <c:v>0.23013698599999999</c:v>
                </c:pt>
                <c:pt idx="84">
                  <c:v>0.23287671200000001</c:v>
                </c:pt>
                <c:pt idx="85">
                  <c:v>0.23561643800000001</c:v>
                </c:pt>
                <c:pt idx="86">
                  <c:v>0.23835616400000001</c:v>
                </c:pt>
                <c:pt idx="87">
                  <c:v>0.24109589000000001</c:v>
                </c:pt>
                <c:pt idx="88">
                  <c:v>0.24383561600000001</c:v>
                </c:pt>
                <c:pt idx="89">
                  <c:v>0.246575342</c:v>
                </c:pt>
                <c:pt idx="90">
                  <c:v>0.249315068</c:v>
                </c:pt>
                <c:pt idx="91">
                  <c:v>0.25205479400000003</c:v>
                </c:pt>
                <c:pt idx="92">
                  <c:v>0.25479452000000002</c:v>
                </c:pt>
                <c:pt idx="93">
                  <c:v>0.25753424600000002</c:v>
                </c:pt>
                <c:pt idx="94">
                  <c:v>0.26027397200000002</c:v>
                </c:pt>
                <c:pt idx="95">
                  <c:v>0.26301369800000002</c:v>
                </c:pt>
                <c:pt idx="96">
                  <c:v>0.26575342400000002</c:v>
                </c:pt>
                <c:pt idx="97">
                  <c:v>0.26849315000000001</c:v>
                </c:pt>
                <c:pt idx="98">
                  <c:v>0.27123287600000001</c:v>
                </c:pt>
                <c:pt idx="99">
                  <c:v>0.27397260200000001</c:v>
                </c:pt>
                <c:pt idx="100">
                  <c:v>0.27671232800000001</c:v>
                </c:pt>
                <c:pt idx="101">
                  <c:v>0.27945205400000001</c:v>
                </c:pt>
                <c:pt idx="102">
                  <c:v>0.28219178</c:v>
                </c:pt>
                <c:pt idx="103">
                  <c:v>0.284931506</c:v>
                </c:pt>
                <c:pt idx="104">
                  <c:v>0.287671232</c:v>
                </c:pt>
                <c:pt idx="105">
                  <c:v>0.290410958</c:v>
                </c:pt>
                <c:pt idx="106">
                  <c:v>0.29315068399999999</c:v>
                </c:pt>
                <c:pt idx="107">
                  <c:v>0.29589040999999999</c:v>
                </c:pt>
                <c:pt idx="108">
                  <c:v>0.29863013599999999</c:v>
                </c:pt>
                <c:pt idx="109">
                  <c:v>0.30136986300000002</c:v>
                </c:pt>
                <c:pt idx="110">
                  <c:v>0.30410958900000001</c:v>
                </c:pt>
                <c:pt idx="111">
                  <c:v>0.30684931500000001</c:v>
                </c:pt>
                <c:pt idx="112">
                  <c:v>0.30958904100000001</c:v>
                </c:pt>
                <c:pt idx="113">
                  <c:v>0.31232876700000001</c:v>
                </c:pt>
                <c:pt idx="114">
                  <c:v>0.31506849300000001</c:v>
                </c:pt>
                <c:pt idx="115">
                  <c:v>0.317808219</c:v>
                </c:pt>
                <c:pt idx="116">
                  <c:v>0.320547945</c:v>
                </c:pt>
                <c:pt idx="117">
                  <c:v>0.323287671</c:v>
                </c:pt>
                <c:pt idx="118">
                  <c:v>0.326027397</c:v>
                </c:pt>
                <c:pt idx="119">
                  <c:v>0.32876712299999999</c:v>
                </c:pt>
                <c:pt idx="120">
                  <c:v>0.33150684899999999</c:v>
                </c:pt>
                <c:pt idx="121">
                  <c:v>0.33424657499999999</c:v>
                </c:pt>
                <c:pt idx="122">
                  <c:v>0.33698630099999999</c:v>
                </c:pt>
                <c:pt idx="123">
                  <c:v>0.33972602699999999</c:v>
                </c:pt>
                <c:pt idx="124">
                  <c:v>0.34246575299999998</c:v>
                </c:pt>
                <c:pt idx="125">
                  <c:v>0.34520547899999998</c:v>
                </c:pt>
                <c:pt idx="126">
                  <c:v>0.34794520499999998</c:v>
                </c:pt>
                <c:pt idx="127">
                  <c:v>0.35068493099999998</c:v>
                </c:pt>
                <c:pt idx="128">
                  <c:v>0.35342465699999998</c:v>
                </c:pt>
                <c:pt idx="129">
                  <c:v>0.35616438299999997</c:v>
                </c:pt>
                <c:pt idx="130">
                  <c:v>0.35890410900000003</c:v>
                </c:pt>
                <c:pt idx="131">
                  <c:v>0.36164383500000002</c:v>
                </c:pt>
                <c:pt idx="132">
                  <c:v>0.36438356100000002</c:v>
                </c:pt>
                <c:pt idx="133">
                  <c:v>0.36712328700000002</c:v>
                </c:pt>
                <c:pt idx="134">
                  <c:v>0.36986301300000002</c:v>
                </c:pt>
                <c:pt idx="135">
                  <c:v>0.37260273900000002</c:v>
                </c:pt>
                <c:pt idx="136">
                  <c:v>0.37534246500000001</c:v>
                </c:pt>
                <c:pt idx="137">
                  <c:v>0.37808219100000001</c:v>
                </c:pt>
                <c:pt idx="138">
                  <c:v>0.38082191700000001</c:v>
                </c:pt>
                <c:pt idx="139">
                  <c:v>0.38356164300000001</c:v>
                </c:pt>
                <c:pt idx="140">
                  <c:v>0.38630136900000001</c:v>
                </c:pt>
                <c:pt idx="141">
                  <c:v>0.389041095</c:v>
                </c:pt>
                <c:pt idx="142">
                  <c:v>0.391780821</c:v>
                </c:pt>
                <c:pt idx="143">
                  <c:v>0.394520547</c:v>
                </c:pt>
                <c:pt idx="144">
                  <c:v>0.397260273</c:v>
                </c:pt>
                <c:pt idx="145">
                  <c:v>0.4</c:v>
                </c:pt>
                <c:pt idx="146">
                  <c:v>0.40273972600000002</c:v>
                </c:pt>
                <c:pt idx="147">
                  <c:v>0.40547945200000002</c:v>
                </c:pt>
                <c:pt idx="148">
                  <c:v>0.40821917800000002</c:v>
                </c:pt>
                <c:pt idx="149">
                  <c:v>0.41095890400000001</c:v>
                </c:pt>
                <c:pt idx="150">
                  <c:v>0.41369863000000001</c:v>
                </c:pt>
                <c:pt idx="151">
                  <c:v>0.41643835600000001</c:v>
                </c:pt>
                <c:pt idx="152">
                  <c:v>0.41917808200000001</c:v>
                </c:pt>
                <c:pt idx="153">
                  <c:v>0.42191780800000001</c:v>
                </c:pt>
                <c:pt idx="154">
                  <c:v>0.424657534</c:v>
                </c:pt>
                <c:pt idx="155">
                  <c:v>0.42739726</c:v>
                </c:pt>
                <c:pt idx="156">
                  <c:v>0.430136986</c:v>
                </c:pt>
                <c:pt idx="157">
                  <c:v>0.432876712</c:v>
                </c:pt>
                <c:pt idx="158">
                  <c:v>0.43561643799999999</c:v>
                </c:pt>
                <c:pt idx="159">
                  <c:v>0.43835616399999999</c:v>
                </c:pt>
                <c:pt idx="160">
                  <c:v>0.44109588999999999</c:v>
                </c:pt>
                <c:pt idx="161">
                  <c:v>0.44383561599999999</c:v>
                </c:pt>
                <c:pt idx="162">
                  <c:v>0.44657534199999999</c:v>
                </c:pt>
                <c:pt idx="163">
                  <c:v>0.44931506799999998</c:v>
                </c:pt>
                <c:pt idx="164">
                  <c:v>0.45205479399999998</c:v>
                </c:pt>
                <c:pt idx="165">
                  <c:v>0.45479451999999998</c:v>
                </c:pt>
                <c:pt idx="166">
                  <c:v>0.45753424599999998</c:v>
                </c:pt>
                <c:pt idx="167">
                  <c:v>0.46027397199999998</c:v>
                </c:pt>
                <c:pt idx="168">
                  <c:v>0.46301369799999997</c:v>
                </c:pt>
                <c:pt idx="169">
                  <c:v>0.46575342400000003</c:v>
                </c:pt>
                <c:pt idx="170">
                  <c:v>0.46849315000000002</c:v>
                </c:pt>
                <c:pt idx="171">
                  <c:v>0.47123287600000002</c:v>
                </c:pt>
                <c:pt idx="172">
                  <c:v>0.47397260200000002</c:v>
                </c:pt>
                <c:pt idx="173">
                  <c:v>0.47671232800000002</c:v>
                </c:pt>
                <c:pt idx="174">
                  <c:v>0.47945205400000002</c:v>
                </c:pt>
                <c:pt idx="175">
                  <c:v>0.48219178000000001</c:v>
                </c:pt>
                <c:pt idx="176">
                  <c:v>0.48493150600000001</c:v>
                </c:pt>
                <c:pt idx="177">
                  <c:v>0.48767123200000001</c:v>
                </c:pt>
                <c:pt idx="178">
                  <c:v>0.49041095800000001</c:v>
                </c:pt>
                <c:pt idx="179">
                  <c:v>0.49315068400000001</c:v>
                </c:pt>
                <c:pt idx="180">
                  <c:v>0.49589041</c:v>
                </c:pt>
                <c:pt idx="181">
                  <c:v>0.498630136</c:v>
                </c:pt>
                <c:pt idx="182">
                  <c:v>0.50136986299999997</c:v>
                </c:pt>
                <c:pt idx="183">
                  <c:v>0.50410958900000002</c:v>
                </c:pt>
                <c:pt idx="184">
                  <c:v>0.50684931499999997</c:v>
                </c:pt>
                <c:pt idx="185">
                  <c:v>0.50958904100000002</c:v>
                </c:pt>
                <c:pt idx="186">
                  <c:v>0.51232876699999996</c:v>
                </c:pt>
                <c:pt idx="187">
                  <c:v>0.51506849300000002</c:v>
                </c:pt>
                <c:pt idx="188">
                  <c:v>0.51780821899999996</c:v>
                </c:pt>
                <c:pt idx="189">
                  <c:v>0.52054794500000001</c:v>
                </c:pt>
                <c:pt idx="190">
                  <c:v>0.52328767099999995</c:v>
                </c:pt>
                <c:pt idx="191">
                  <c:v>0.52602739700000001</c:v>
                </c:pt>
                <c:pt idx="192">
                  <c:v>0.52876712299999995</c:v>
                </c:pt>
                <c:pt idx="193">
                  <c:v>0.531506849</c:v>
                </c:pt>
                <c:pt idx="194">
                  <c:v>0.53424657499999995</c:v>
                </c:pt>
                <c:pt idx="195">
                  <c:v>0.536986301</c:v>
                </c:pt>
                <c:pt idx="196">
                  <c:v>0.53972602700000005</c:v>
                </c:pt>
                <c:pt idx="197">
                  <c:v>0.54246575299999999</c:v>
                </c:pt>
                <c:pt idx="198">
                  <c:v>0.54520547900000005</c:v>
                </c:pt>
                <c:pt idx="199">
                  <c:v>0.54794520499999999</c:v>
                </c:pt>
                <c:pt idx="200">
                  <c:v>0.55068493100000004</c:v>
                </c:pt>
                <c:pt idx="201">
                  <c:v>0.55342465699999999</c:v>
                </c:pt>
                <c:pt idx="202">
                  <c:v>0.55616438300000004</c:v>
                </c:pt>
                <c:pt idx="203">
                  <c:v>0.55890410899999998</c:v>
                </c:pt>
                <c:pt idx="204">
                  <c:v>0.56164383500000004</c:v>
                </c:pt>
                <c:pt idx="205">
                  <c:v>0.56438356099999998</c:v>
                </c:pt>
                <c:pt idx="206">
                  <c:v>0.56712328700000003</c:v>
                </c:pt>
                <c:pt idx="207">
                  <c:v>0.56986301299999997</c:v>
                </c:pt>
                <c:pt idx="208">
                  <c:v>0.57260273900000003</c:v>
                </c:pt>
                <c:pt idx="209">
                  <c:v>0.57534246499999997</c:v>
                </c:pt>
                <c:pt idx="210">
                  <c:v>0.57808219100000002</c:v>
                </c:pt>
                <c:pt idx="211">
                  <c:v>0.58082191699999997</c:v>
                </c:pt>
                <c:pt idx="212">
                  <c:v>0.58356164300000002</c:v>
                </c:pt>
                <c:pt idx="213">
                  <c:v>0.58630136899999996</c:v>
                </c:pt>
                <c:pt idx="214">
                  <c:v>0.58904109500000001</c:v>
                </c:pt>
                <c:pt idx="215">
                  <c:v>0.59178082099999996</c:v>
                </c:pt>
                <c:pt idx="216">
                  <c:v>0.59452054700000001</c:v>
                </c:pt>
                <c:pt idx="217">
                  <c:v>0.59726027299999995</c:v>
                </c:pt>
                <c:pt idx="218">
                  <c:v>0.6</c:v>
                </c:pt>
                <c:pt idx="219">
                  <c:v>0.60273972600000003</c:v>
                </c:pt>
                <c:pt idx="220">
                  <c:v>0.60547945199999997</c:v>
                </c:pt>
                <c:pt idx="221">
                  <c:v>0.60821917800000003</c:v>
                </c:pt>
                <c:pt idx="222">
                  <c:v>0.61095890399999997</c:v>
                </c:pt>
                <c:pt idx="223">
                  <c:v>0.61369863000000002</c:v>
                </c:pt>
                <c:pt idx="224">
                  <c:v>0.61643835599999997</c:v>
                </c:pt>
                <c:pt idx="225">
                  <c:v>0.61917808200000002</c:v>
                </c:pt>
                <c:pt idx="226">
                  <c:v>0.62191780799999996</c:v>
                </c:pt>
                <c:pt idx="227">
                  <c:v>0.62465753400000001</c:v>
                </c:pt>
                <c:pt idx="228">
                  <c:v>0.62739725999999996</c:v>
                </c:pt>
                <c:pt idx="229">
                  <c:v>0.63013698600000001</c:v>
                </c:pt>
                <c:pt idx="230">
                  <c:v>0.63287671199999995</c:v>
                </c:pt>
                <c:pt idx="231">
                  <c:v>0.63561643800000001</c:v>
                </c:pt>
                <c:pt idx="232">
                  <c:v>0.63835616399999995</c:v>
                </c:pt>
                <c:pt idx="233">
                  <c:v>0.64109589</c:v>
                </c:pt>
                <c:pt idx="234">
                  <c:v>0.64383561600000005</c:v>
                </c:pt>
                <c:pt idx="235">
                  <c:v>0.646575342</c:v>
                </c:pt>
                <c:pt idx="236">
                  <c:v>0.64931506800000005</c:v>
                </c:pt>
                <c:pt idx="237">
                  <c:v>0.65205479399999999</c:v>
                </c:pt>
                <c:pt idx="238">
                  <c:v>0.65479452000000005</c:v>
                </c:pt>
                <c:pt idx="239">
                  <c:v>0.65753424599999999</c:v>
                </c:pt>
                <c:pt idx="240">
                  <c:v>0.66027397200000004</c:v>
                </c:pt>
                <c:pt idx="241">
                  <c:v>0.66301369799999998</c:v>
                </c:pt>
                <c:pt idx="242">
                  <c:v>0.66575342400000004</c:v>
                </c:pt>
                <c:pt idx="243">
                  <c:v>0.66849314999999998</c:v>
                </c:pt>
                <c:pt idx="244">
                  <c:v>0.67123287600000003</c:v>
                </c:pt>
                <c:pt idx="245">
                  <c:v>0.67397260199999998</c:v>
                </c:pt>
                <c:pt idx="246">
                  <c:v>0.67671232800000003</c:v>
                </c:pt>
                <c:pt idx="247">
                  <c:v>0.67945205399999997</c:v>
                </c:pt>
                <c:pt idx="248">
                  <c:v>0.68219178000000003</c:v>
                </c:pt>
                <c:pt idx="249">
                  <c:v>0.68493150599999997</c:v>
                </c:pt>
                <c:pt idx="250">
                  <c:v>0.68767123200000002</c:v>
                </c:pt>
                <c:pt idx="251">
                  <c:v>0.69041095799999996</c:v>
                </c:pt>
                <c:pt idx="252">
                  <c:v>0.69315068400000002</c:v>
                </c:pt>
                <c:pt idx="253">
                  <c:v>0.69589040999999996</c:v>
                </c:pt>
                <c:pt idx="254">
                  <c:v>0.69863013600000001</c:v>
                </c:pt>
                <c:pt idx="255">
                  <c:v>0.70136986300000004</c:v>
                </c:pt>
                <c:pt idx="256">
                  <c:v>0.70410958899999998</c:v>
                </c:pt>
                <c:pt idx="257">
                  <c:v>0.70684931500000003</c:v>
                </c:pt>
                <c:pt idx="258">
                  <c:v>0.70958904099999998</c:v>
                </c:pt>
                <c:pt idx="259">
                  <c:v>0.71232876700000003</c:v>
                </c:pt>
                <c:pt idx="260">
                  <c:v>0.71506849299999997</c:v>
                </c:pt>
                <c:pt idx="261">
                  <c:v>0.71780821900000003</c:v>
                </c:pt>
                <c:pt idx="262">
                  <c:v>0.72054794499999997</c:v>
                </c:pt>
                <c:pt idx="263">
                  <c:v>0.72328767100000002</c:v>
                </c:pt>
                <c:pt idx="264">
                  <c:v>0.72602739699999996</c:v>
                </c:pt>
                <c:pt idx="265">
                  <c:v>0.72876712300000002</c:v>
                </c:pt>
                <c:pt idx="266">
                  <c:v>0.73150684899999996</c:v>
                </c:pt>
                <c:pt idx="267">
                  <c:v>0.73424657500000001</c:v>
                </c:pt>
                <c:pt idx="268">
                  <c:v>0.73698630099999995</c:v>
                </c:pt>
                <c:pt idx="269">
                  <c:v>0.73972602700000001</c:v>
                </c:pt>
                <c:pt idx="270">
                  <c:v>0.74246575299999995</c:v>
                </c:pt>
                <c:pt idx="271">
                  <c:v>0.745205479</c:v>
                </c:pt>
                <c:pt idx="272">
                  <c:v>0.74794520499999995</c:v>
                </c:pt>
                <c:pt idx="273">
                  <c:v>0.750684931</c:v>
                </c:pt>
                <c:pt idx="274">
                  <c:v>0.75342465700000005</c:v>
                </c:pt>
                <c:pt idx="275">
                  <c:v>0.756164383</c:v>
                </c:pt>
                <c:pt idx="276">
                  <c:v>0.75890410900000005</c:v>
                </c:pt>
                <c:pt idx="277">
                  <c:v>0.76164383499999999</c:v>
                </c:pt>
                <c:pt idx="278">
                  <c:v>0.76438356100000004</c:v>
                </c:pt>
                <c:pt idx="279">
                  <c:v>0.76712328699999999</c:v>
                </c:pt>
                <c:pt idx="280">
                  <c:v>0.76986301300000004</c:v>
                </c:pt>
                <c:pt idx="281">
                  <c:v>0.77260273899999998</c:v>
                </c:pt>
                <c:pt idx="282">
                  <c:v>0.77534246500000004</c:v>
                </c:pt>
                <c:pt idx="283">
                  <c:v>0.77808219099999998</c:v>
                </c:pt>
                <c:pt idx="284">
                  <c:v>0.78082191700000003</c:v>
                </c:pt>
                <c:pt idx="285">
                  <c:v>0.78356164299999997</c:v>
                </c:pt>
                <c:pt idx="286">
                  <c:v>0.78630136900000003</c:v>
                </c:pt>
                <c:pt idx="287">
                  <c:v>0.78904109499999997</c:v>
                </c:pt>
                <c:pt idx="288">
                  <c:v>0.79178082100000002</c:v>
                </c:pt>
                <c:pt idx="289">
                  <c:v>0.79452054699999997</c:v>
                </c:pt>
                <c:pt idx="290">
                  <c:v>0.79726027300000002</c:v>
                </c:pt>
                <c:pt idx="291">
                  <c:v>0.8</c:v>
                </c:pt>
                <c:pt idx="292">
                  <c:v>0.80273972599999999</c:v>
                </c:pt>
                <c:pt idx="293">
                  <c:v>0.80547945200000004</c:v>
                </c:pt>
                <c:pt idx="294">
                  <c:v>0.80821917799999998</c:v>
                </c:pt>
                <c:pt idx="295">
                  <c:v>0.81095890400000004</c:v>
                </c:pt>
                <c:pt idx="296">
                  <c:v>0.81369862999999998</c:v>
                </c:pt>
                <c:pt idx="297">
                  <c:v>0.81643835600000003</c:v>
                </c:pt>
                <c:pt idx="298">
                  <c:v>0.81917808199999997</c:v>
                </c:pt>
                <c:pt idx="299">
                  <c:v>0.82191780800000003</c:v>
                </c:pt>
                <c:pt idx="300">
                  <c:v>0.82465753399999997</c:v>
                </c:pt>
                <c:pt idx="301">
                  <c:v>0.82739726000000002</c:v>
                </c:pt>
                <c:pt idx="302">
                  <c:v>0.83013698599999997</c:v>
                </c:pt>
                <c:pt idx="303">
                  <c:v>0.83287671200000002</c:v>
                </c:pt>
                <c:pt idx="304">
                  <c:v>0.83561643799999996</c:v>
                </c:pt>
                <c:pt idx="305">
                  <c:v>0.83835616400000001</c:v>
                </c:pt>
                <c:pt idx="306">
                  <c:v>0.84109588999999996</c:v>
                </c:pt>
                <c:pt idx="307">
                  <c:v>0.84383561600000001</c:v>
                </c:pt>
                <c:pt idx="308">
                  <c:v>0.84657534199999995</c:v>
                </c:pt>
                <c:pt idx="309">
                  <c:v>0.84931506800000001</c:v>
                </c:pt>
                <c:pt idx="310">
                  <c:v>0.85205479399999995</c:v>
                </c:pt>
                <c:pt idx="311">
                  <c:v>0.85479452</c:v>
                </c:pt>
                <c:pt idx="312">
                  <c:v>0.85753424599999994</c:v>
                </c:pt>
                <c:pt idx="313">
                  <c:v>0.860273972</c:v>
                </c:pt>
                <c:pt idx="314">
                  <c:v>0.86301369800000005</c:v>
                </c:pt>
                <c:pt idx="315">
                  <c:v>0.86575342399999999</c:v>
                </c:pt>
                <c:pt idx="316">
                  <c:v>0.86849315000000005</c:v>
                </c:pt>
                <c:pt idx="317">
                  <c:v>0.87123287599999999</c:v>
                </c:pt>
                <c:pt idx="318">
                  <c:v>0.87397260200000004</c:v>
                </c:pt>
                <c:pt idx="319">
                  <c:v>0.87671232799999999</c:v>
                </c:pt>
                <c:pt idx="320">
                  <c:v>0.87945205400000004</c:v>
                </c:pt>
                <c:pt idx="321">
                  <c:v>0.88219177999999998</c:v>
                </c:pt>
                <c:pt idx="322">
                  <c:v>0.88493150600000003</c:v>
                </c:pt>
                <c:pt idx="323">
                  <c:v>0.88767123199999998</c:v>
                </c:pt>
                <c:pt idx="324">
                  <c:v>0.89041095800000003</c:v>
                </c:pt>
                <c:pt idx="325">
                  <c:v>0.89315068399999997</c:v>
                </c:pt>
                <c:pt idx="326">
                  <c:v>0.89589041000000003</c:v>
                </c:pt>
                <c:pt idx="327">
                  <c:v>0.89863013599999997</c:v>
                </c:pt>
                <c:pt idx="328">
                  <c:v>0.90136986299999999</c:v>
                </c:pt>
                <c:pt idx="329">
                  <c:v>0.90410958900000005</c:v>
                </c:pt>
                <c:pt idx="330">
                  <c:v>0.90684931499999999</c:v>
                </c:pt>
                <c:pt idx="331">
                  <c:v>0.90958904100000004</c:v>
                </c:pt>
                <c:pt idx="332">
                  <c:v>0.91232876699999998</c:v>
                </c:pt>
                <c:pt idx="333">
                  <c:v>0.91506849300000004</c:v>
                </c:pt>
                <c:pt idx="334">
                  <c:v>0.91780821899999998</c:v>
                </c:pt>
                <c:pt idx="335">
                  <c:v>0.92054794500000003</c:v>
                </c:pt>
                <c:pt idx="336">
                  <c:v>0.92328767099999998</c:v>
                </c:pt>
                <c:pt idx="337">
                  <c:v>0.92602739700000003</c:v>
                </c:pt>
                <c:pt idx="338">
                  <c:v>0.92876712299999997</c:v>
                </c:pt>
                <c:pt idx="339">
                  <c:v>0.93150684900000003</c:v>
                </c:pt>
                <c:pt idx="340">
                  <c:v>0.93424657499999997</c:v>
                </c:pt>
                <c:pt idx="341">
                  <c:v>0.93698630100000002</c:v>
                </c:pt>
                <c:pt idx="342">
                  <c:v>0.93972602699999996</c:v>
                </c:pt>
                <c:pt idx="343">
                  <c:v>0.94246575300000002</c:v>
                </c:pt>
                <c:pt idx="344">
                  <c:v>0.94520547899999996</c:v>
                </c:pt>
                <c:pt idx="345">
                  <c:v>0.94794520500000001</c:v>
                </c:pt>
                <c:pt idx="346">
                  <c:v>0.95068493099999996</c:v>
                </c:pt>
                <c:pt idx="347">
                  <c:v>0.95342465700000001</c:v>
                </c:pt>
                <c:pt idx="348">
                  <c:v>0.95616438299999995</c:v>
                </c:pt>
                <c:pt idx="349">
                  <c:v>0.958904109</c:v>
                </c:pt>
                <c:pt idx="350">
                  <c:v>0.96164383499999995</c:v>
                </c:pt>
                <c:pt idx="351">
                  <c:v>0.964383561</c:v>
                </c:pt>
                <c:pt idx="352">
                  <c:v>0.96712328700000005</c:v>
                </c:pt>
                <c:pt idx="353">
                  <c:v>0.969863013</c:v>
                </c:pt>
                <c:pt idx="354">
                  <c:v>0.97260273900000005</c:v>
                </c:pt>
                <c:pt idx="355">
                  <c:v>0.97534246499999999</c:v>
                </c:pt>
                <c:pt idx="356">
                  <c:v>0.97808219100000005</c:v>
                </c:pt>
                <c:pt idx="357">
                  <c:v>0.98082191699999999</c:v>
                </c:pt>
                <c:pt idx="358">
                  <c:v>0.98356164300000004</c:v>
                </c:pt>
                <c:pt idx="359">
                  <c:v>0.98630136899999998</c:v>
                </c:pt>
                <c:pt idx="360">
                  <c:v>0.98904109500000004</c:v>
                </c:pt>
                <c:pt idx="361">
                  <c:v>0.99178082099999998</c:v>
                </c:pt>
                <c:pt idx="362">
                  <c:v>0.99452054700000003</c:v>
                </c:pt>
                <c:pt idx="363">
                  <c:v>0.99726027299999997</c:v>
                </c:pt>
                <c:pt idx="364">
                  <c:v>1</c:v>
                </c:pt>
              </c:numCache>
            </c:numRef>
          </c:xVal>
          <c:yVal>
            <c:numRef>
              <c:f>'Figure 29'!$F$21:$F$385</c:f>
              <c:numCache>
                <c:formatCode>#,##0</c:formatCode>
                <c:ptCount val="365"/>
                <c:pt idx="0">
                  <c:v>52.840520191600099</c:v>
                </c:pt>
                <c:pt idx="1">
                  <c:v>52.840520191600099</c:v>
                </c:pt>
                <c:pt idx="2">
                  <c:v>52.840520191600099</c:v>
                </c:pt>
                <c:pt idx="3">
                  <c:v>52.840520191600099</c:v>
                </c:pt>
                <c:pt idx="4">
                  <c:v>52.840520191600099</c:v>
                </c:pt>
                <c:pt idx="5">
                  <c:v>52.840520191600099</c:v>
                </c:pt>
                <c:pt idx="6">
                  <c:v>52.840520191600099</c:v>
                </c:pt>
                <c:pt idx="7">
                  <c:v>52.840520191600099</c:v>
                </c:pt>
                <c:pt idx="8">
                  <c:v>52.840520191600099</c:v>
                </c:pt>
                <c:pt idx="9">
                  <c:v>52.840520191600099</c:v>
                </c:pt>
                <c:pt idx="10">
                  <c:v>52.840520191600099</c:v>
                </c:pt>
                <c:pt idx="11">
                  <c:v>52.840520191600099</c:v>
                </c:pt>
                <c:pt idx="12">
                  <c:v>52.840520191600099</c:v>
                </c:pt>
                <c:pt idx="13">
                  <c:v>52.840520191600099</c:v>
                </c:pt>
                <c:pt idx="14">
                  <c:v>52.840520191600099</c:v>
                </c:pt>
                <c:pt idx="15">
                  <c:v>52.840520191600099</c:v>
                </c:pt>
                <c:pt idx="16">
                  <c:v>52.840520191600099</c:v>
                </c:pt>
                <c:pt idx="17">
                  <c:v>52.840520191600099</c:v>
                </c:pt>
                <c:pt idx="18">
                  <c:v>52.840520191600099</c:v>
                </c:pt>
                <c:pt idx="19">
                  <c:v>52.840520191600099</c:v>
                </c:pt>
                <c:pt idx="20">
                  <c:v>52.840520191600099</c:v>
                </c:pt>
                <c:pt idx="21">
                  <c:v>52.840520191600099</c:v>
                </c:pt>
                <c:pt idx="22">
                  <c:v>52.840520191600099</c:v>
                </c:pt>
                <c:pt idx="23">
                  <c:v>52.840520191600099</c:v>
                </c:pt>
                <c:pt idx="24">
                  <c:v>52.840520191600099</c:v>
                </c:pt>
                <c:pt idx="25">
                  <c:v>52.840520191600099</c:v>
                </c:pt>
                <c:pt idx="26">
                  <c:v>52.840520191600099</c:v>
                </c:pt>
                <c:pt idx="27">
                  <c:v>52.840520191600099</c:v>
                </c:pt>
                <c:pt idx="28">
                  <c:v>52.840520191600099</c:v>
                </c:pt>
                <c:pt idx="29">
                  <c:v>52.840520191600099</c:v>
                </c:pt>
                <c:pt idx="30">
                  <c:v>52.840520191600099</c:v>
                </c:pt>
                <c:pt idx="31">
                  <c:v>52.840520191600099</c:v>
                </c:pt>
                <c:pt idx="32">
                  <c:v>52.840520191600099</c:v>
                </c:pt>
                <c:pt idx="33">
                  <c:v>52.840520191600099</c:v>
                </c:pt>
                <c:pt idx="34">
                  <c:v>52.840520191600099</c:v>
                </c:pt>
                <c:pt idx="35">
                  <c:v>52.840520191600099</c:v>
                </c:pt>
                <c:pt idx="36">
                  <c:v>52.840520191600099</c:v>
                </c:pt>
                <c:pt idx="37">
                  <c:v>52.840520191600099</c:v>
                </c:pt>
                <c:pt idx="38">
                  <c:v>52.840520191600099</c:v>
                </c:pt>
                <c:pt idx="39">
                  <c:v>52.840520191600099</c:v>
                </c:pt>
                <c:pt idx="40">
                  <c:v>52.840520191600099</c:v>
                </c:pt>
                <c:pt idx="41">
                  <c:v>52.840520191600099</c:v>
                </c:pt>
                <c:pt idx="42">
                  <c:v>52.840520191600099</c:v>
                </c:pt>
                <c:pt idx="43">
                  <c:v>52.840520191600099</c:v>
                </c:pt>
                <c:pt idx="44">
                  <c:v>52.840520191600099</c:v>
                </c:pt>
                <c:pt idx="45">
                  <c:v>52.840520191600099</c:v>
                </c:pt>
                <c:pt idx="46">
                  <c:v>52.840520191600099</c:v>
                </c:pt>
                <c:pt idx="47">
                  <c:v>52.840520191600099</c:v>
                </c:pt>
                <c:pt idx="48">
                  <c:v>52.840520191600099</c:v>
                </c:pt>
                <c:pt idx="49">
                  <c:v>52.840520191600099</c:v>
                </c:pt>
                <c:pt idx="50">
                  <c:v>52.840520191600099</c:v>
                </c:pt>
                <c:pt idx="51">
                  <c:v>52.840520191600099</c:v>
                </c:pt>
                <c:pt idx="52">
                  <c:v>52.840520191600099</c:v>
                </c:pt>
                <c:pt idx="53">
                  <c:v>52.840520191600099</c:v>
                </c:pt>
                <c:pt idx="54">
                  <c:v>52.840520191600099</c:v>
                </c:pt>
                <c:pt idx="55">
                  <c:v>52.840520191600099</c:v>
                </c:pt>
                <c:pt idx="56">
                  <c:v>52.840520191600099</c:v>
                </c:pt>
                <c:pt idx="57">
                  <c:v>52.840520191600099</c:v>
                </c:pt>
                <c:pt idx="58">
                  <c:v>52.840520191600099</c:v>
                </c:pt>
                <c:pt idx="59">
                  <c:v>52.840520191600099</c:v>
                </c:pt>
                <c:pt idx="60">
                  <c:v>52.840520191600099</c:v>
                </c:pt>
                <c:pt idx="61">
                  <c:v>52.840520191600099</c:v>
                </c:pt>
                <c:pt idx="62">
                  <c:v>52.840520191600099</c:v>
                </c:pt>
                <c:pt idx="63">
                  <c:v>52.840520191600099</c:v>
                </c:pt>
                <c:pt idx="64">
                  <c:v>52.840520191600099</c:v>
                </c:pt>
                <c:pt idx="65">
                  <c:v>52.840520191600099</c:v>
                </c:pt>
                <c:pt idx="66">
                  <c:v>52.840520191600099</c:v>
                </c:pt>
                <c:pt idx="67">
                  <c:v>52.840520191600099</c:v>
                </c:pt>
                <c:pt idx="68">
                  <c:v>52.840520191600099</c:v>
                </c:pt>
                <c:pt idx="69">
                  <c:v>52.840520191600099</c:v>
                </c:pt>
                <c:pt idx="70">
                  <c:v>52.840520191600099</c:v>
                </c:pt>
                <c:pt idx="71">
                  <c:v>52.840520191600099</c:v>
                </c:pt>
                <c:pt idx="72">
                  <c:v>52.840520191600099</c:v>
                </c:pt>
                <c:pt idx="73">
                  <c:v>52.840520191600099</c:v>
                </c:pt>
                <c:pt idx="74">
                  <c:v>52.840520191600099</c:v>
                </c:pt>
                <c:pt idx="75">
                  <c:v>52.840520191600099</c:v>
                </c:pt>
                <c:pt idx="76">
                  <c:v>52.840520191600099</c:v>
                </c:pt>
                <c:pt idx="77">
                  <c:v>52.840520191600099</c:v>
                </c:pt>
                <c:pt idx="78">
                  <c:v>52.840520191600099</c:v>
                </c:pt>
                <c:pt idx="79">
                  <c:v>52.840520191600099</c:v>
                </c:pt>
                <c:pt idx="80">
                  <c:v>52.840520191600099</c:v>
                </c:pt>
                <c:pt idx="81">
                  <c:v>52.840520191600099</c:v>
                </c:pt>
                <c:pt idx="82">
                  <c:v>52.840520191600099</c:v>
                </c:pt>
                <c:pt idx="83">
                  <c:v>52.840520191600099</c:v>
                </c:pt>
                <c:pt idx="84">
                  <c:v>52.840520191600099</c:v>
                </c:pt>
                <c:pt idx="85">
                  <c:v>52.840520191600099</c:v>
                </c:pt>
                <c:pt idx="86">
                  <c:v>52.840520191600099</c:v>
                </c:pt>
                <c:pt idx="87">
                  <c:v>52.840520191600099</c:v>
                </c:pt>
                <c:pt idx="88">
                  <c:v>52.840520191600099</c:v>
                </c:pt>
                <c:pt idx="89">
                  <c:v>52.840520191600099</c:v>
                </c:pt>
                <c:pt idx="90">
                  <c:v>52.840520191600099</c:v>
                </c:pt>
                <c:pt idx="91">
                  <c:v>52.840520191600099</c:v>
                </c:pt>
                <c:pt idx="92">
                  <c:v>52.840520191600099</c:v>
                </c:pt>
                <c:pt idx="93">
                  <c:v>52.840520191600099</c:v>
                </c:pt>
                <c:pt idx="94">
                  <c:v>52.840520191600099</c:v>
                </c:pt>
                <c:pt idx="95">
                  <c:v>52.840520191600099</c:v>
                </c:pt>
                <c:pt idx="96">
                  <c:v>52.840520191600099</c:v>
                </c:pt>
                <c:pt idx="97">
                  <c:v>52.840520191600099</c:v>
                </c:pt>
                <c:pt idx="98">
                  <c:v>52.840520191600099</c:v>
                </c:pt>
                <c:pt idx="99">
                  <c:v>52.840520191600099</c:v>
                </c:pt>
                <c:pt idx="100">
                  <c:v>52.840520191600099</c:v>
                </c:pt>
                <c:pt idx="101">
                  <c:v>52.737726990822701</c:v>
                </c:pt>
                <c:pt idx="102">
                  <c:v>52.532140589268003</c:v>
                </c:pt>
                <c:pt idx="103">
                  <c:v>52.223760986936199</c:v>
                </c:pt>
                <c:pt idx="104">
                  <c:v>51.143104310164603</c:v>
                </c:pt>
                <c:pt idx="105">
                  <c:v>49.235268537030699</c:v>
                </c:pt>
                <c:pt idx="106">
                  <c:v>44.448873704276401</c:v>
                </c:pt>
                <c:pt idx="107">
                  <c:v>43.618068945990998</c:v>
                </c:pt>
                <c:pt idx="108">
                  <c:v>42.315887538120002</c:v>
                </c:pt>
                <c:pt idx="109">
                  <c:v>41.750401154028502</c:v>
                </c:pt>
                <c:pt idx="110">
                  <c:v>40.685694964303401</c:v>
                </c:pt>
                <c:pt idx="111">
                  <c:v>37.925969076023499</c:v>
                </c:pt>
                <c:pt idx="112">
                  <c:v>37.789488049874599</c:v>
                </c:pt>
                <c:pt idx="113">
                  <c:v>37.6095674467282</c:v>
                </c:pt>
                <c:pt idx="114">
                  <c:v>35.636910966080201</c:v>
                </c:pt>
                <c:pt idx="115">
                  <c:v>32.468364708944897</c:v>
                </c:pt>
                <c:pt idx="116">
                  <c:v>30.286030895139401</c:v>
                </c:pt>
                <c:pt idx="117">
                  <c:v>25.969912882817798</c:v>
                </c:pt>
                <c:pt idx="118">
                  <c:v>24.0345964330584</c:v>
                </c:pt>
                <c:pt idx="119">
                  <c:v>23.3736743035827</c:v>
                </c:pt>
                <c:pt idx="120">
                  <c:v>21.802405426204199</c:v>
                </c:pt>
                <c:pt idx="121">
                  <c:v>21.461027210603099</c:v>
                </c:pt>
                <c:pt idx="122">
                  <c:v>20.9065943819331</c:v>
                </c:pt>
                <c:pt idx="123">
                  <c:v>20.844947092612902</c:v>
                </c:pt>
                <c:pt idx="124">
                  <c:v>20.623090203589499</c:v>
                </c:pt>
                <c:pt idx="125">
                  <c:v>18.760728205940801</c:v>
                </c:pt>
                <c:pt idx="126">
                  <c:v>18.120005235540301</c:v>
                </c:pt>
                <c:pt idx="127">
                  <c:v>18.100324156367702</c:v>
                </c:pt>
                <c:pt idx="128">
                  <c:v>17.585783457073902</c:v>
                </c:pt>
                <c:pt idx="129">
                  <c:v>17.285133285678999</c:v>
                </c:pt>
                <c:pt idx="130">
                  <c:v>16.380658314682499</c:v>
                </c:pt>
                <c:pt idx="131">
                  <c:v>16.2561013279823</c:v>
                </c:pt>
                <c:pt idx="132">
                  <c:v>16.189830987552799</c:v>
                </c:pt>
                <c:pt idx="133">
                  <c:v>15.798744389309601</c:v>
                </c:pt>
                <c:pt idx="134">
                  <c:v>15.597953683042</c:v>
                </c:pt>
                <c:pt idx="135">
                  <c:v>15.2900286656725</c:v>
                </c:pt>
                <c:pt idx="136">
                  <c:v>15.2318095327665</c:v>
                </c:pt>
                <c:pt idx="137">
                  <c:v>15.077240762785999</c:v>
                </c:pt>
                <c:pt idx="138">
                  <c:v>15.0729397527821</c:v>
                </c:pt>
                <c:pt idx="139">
                  <c:v>14.996133667893799</c:v>
                </c:pt>
                <c:pt idx="140">
                  <c:v>14.751313756340799</c:v>
                </c:pt>
                <c:pt idx="141">
                  <c:v>13.4359030598047</c:v>
                </c:pt>
                <c:pt idx="142">
                  <c:v>13.3638154622315</c:v>
                </c:pt>
                <c:pt idx="143">
                  <c:v>13.137283922285601</c:v>
                </c:pt>
                <c:pt idx="144">
                  <c:v>12.6393021009896</c:v>
                </c:pt>
                <c:pt idx="145">
                  <c:v>12.35146781622</c:v>
                </c:pt>
                <c:pt idx="146">
                  <c:v>12.1372571771302</c:v>
                </c:pt>
                <c:pt idx="147">
                  <c:v>11.919541468397</c:v>
                </c:pt>
                <c:pt idx="148">
                  <c:v>11.8677850203471</c:v>
                </c:pt>
                <c:pt idx="149">
                  <c:v>11.313703564692201</c:v>
                </c:pt>
                <c:pt idx="150">
                  <c:v>11.080206418018401</c:v>
                </c:pt>
                <c:pt idx="151">
                  <c:v>10.112917129922</c:v>
                </c:pt>
                <c:pt idx="152">
                  <c:v>9.7925712629367396</c:v>
                </c:pt>
                <c:pt idx="153">
                  <c:v>9.4459269205075902</c:v>
                </c:pt>
                <c:pt idx="154">
                  <c:v>9.4443539776742895</c:v>
                </c:pt>
                <c:pt idx="155">
                  <c:v>9.3768269022305795</c:v>
                </c:pt>
                <c:pt idx="156">
                  <c:v>9.3384953657580692</c:v>
                </c:pt>
                <c:pt idx="157">
                  <c:v>9.1792794898815409</c:v>
                </c:pt>
                <c:pt idx="158">
                  <c:v>9.1311046795187991</c:v>
                </c:pt>
                <c:pt idx="159">
                  <c:v>9.0176841379281392</c:v>
                </c:pt>
                <c:pt idx="160">
                  <c:v>8.9239270019962103</c:v>
                </c:pt>
                <c:pt idx="161">
                  <c:v>8.6088486596229608</c:v>
                </c:pt>
                <c:pt idx="162">
                  <c:v>8.5016750101612093</c:v>
                </c:pt>
                <c:pt idx="163">
                  <c:v>8.4478630790071403</c:v>
                </c:pt>
                <c:pt idx="164">
                  <c:v>8.3127569008633699</c:v>
                </c:pt>
                <c:pt idx="165">
                  <c:v>8.2925906237877598</c:v>
                </c:pt>
                <c:pt idx="166">
                  <c:v>8.2857875206418203</c:v>
                </c:pt>
                <c:pt idx="167">
                  <c:v>8.2687386721390101</c:v>
                </c:pt>
                <c:pt idx="168">
                  <c:v>8.2685124852508807</c:v>
                </c:pt>
                <c:pt idx="169">
                  <c:v>8.1579184263036204</c:v>
                </c:pt>
                <c:pt idx="170">
                  <c:v>8.1172551169532898</c:v>
                </c:pt>
                <c:pt idx="171">
                  <c:v>8.0957521087097497</c:v>
                </c:pt>
                <c:pt idx="172">
                  <c:v>8.0677441571890096</c:v>
                </c:pt>
                <c:pt idx="173">
                  <c:v>7.9465663686430599</c:v>
                </c:pt>
                <c:pt idx="174">
                  <c:v>7.8375564841530201</c:v>
                </c:pt>
                <c:pt idx="175">
                  <c:v>7.8184718455358899</c:v>
                </c:pt>
                <c:pt idx="176">
                  <c:v>7.6226637047772998</c:v>
                </c:pt>
                <c:pt idx="177">
                  <c:v>7.5927200609285999</c:v>
                </c:pt>
                <c:pt idx="178">
                  <c:v>7.4706152259859202</c:v>
                </c:pt>
                <c:pt idx="179">
                  <c:v>7.3663437869178701</c:v>
                </c:pt>
                <c:pt idx="180">
                  <c:v>7.3259916977020803</c:v>
                </c:pt>
                <c:pt idx="181">
                  <c:v>7.1452635720755797</c:v>
                </c:pt>
                <c:pt idx="182">
                  <c:v>7.0569642915708002</c:v>
                </c:pt>
                <c:pt idx="183">
                  <c:v>6.8370661355705797</c:v>
                </c:pt>
                <c:pt idx="184">
                  <c:v>6.67557960297506</c:v>
                </c:pt>
                <c:pt idx="185">
                  <c:v>6.6561909895189704</c:v>
                </c:pt>
                <c:pt idx="186">
                  <c:v>6.6523746877799299</c:v>
                </c:pt>
                <c:pt idx="187">
                  <c:v>6.48637875916915</c:v>
                </c:pt>
                <c:pt idx="188">
                  <c:v>5.7344494710653802</c:v>
                </c:pt>
                <c:pt idx="189">
                  <c:v>5.3155234641103197</c:v>
                </c:pt>
                <c:pt idx="190">
                  <c:v>4.2932398872534199</c:v>
                </c:pt>
                <c:pt idx="191">
                  <c:v>3.2728594225819201</c:v>
                </c:pt>
                <c:pt idx="192">
                  <c:v>-1.4268206157062899</c:v>
                </c:pt>
                <c:pt idx="193">
                  <c:v>-3.0063986197428001</c:v>
                </c:pt>
                <c:pt idx="194">
                  <c:v>-7.0979998228007499</c:v>
                </c:pt>
                <c:pt idx="195">
                  <c:v>-8.4346274930025604</c:v>
                </c:pt>
                <c:pt idx="196">
                  <c:v>-10.7324942334408</c:v>
                </c:pt>
                <c:pt idx="197">
                  <c:v>-11.8520358592846</c:v>
                </c:pt>
                <c:pt idx="198">
                  <c:v>-12.4814139056491</c:v>
                </c:pt>
                <c:pt idx="199">
                  <c:v>-12.5185885766198</c:v>
                </c:pt>
                <c:pt idx="200">
                  <c:v>-12.670900124218299</c:v>
                </c:pt>
                <c:pt idx="201">
                  <c:v>-13.1845678478177</c:v>
                </c:pt>
                <c:pt idx="202">
                  <c:v>-13.727556640331599</c:v>
                </c:pt>
                <c:pt idx="203">
                  <c:v>-13.8044131481414</c:v>
                </c:pt>
                <c:pt idx="204">
                  <c:v>-18.4594686791208</c:v>
                </c:pt>
                <c:pt idx="205">
                  <c:v>-19.978026727685801</c:v>
                </c:pt>
                <c:pt idx="206">
                  <c:v>-20.429146773358799</c:v>
                </c:pt>
                <c:pt idx="207">
                  <c:v>-20.752439976006698</c:v>
                </c:pt>
                <c:pt idx="208">
                  <c:v>-21.3739225528997</c:v>
                </c:pt>
                <c:pt idx="209">
                  <c:v>-21.536612193699099</c:v>
                </c:pt>
                <c:pt idx="210">
                  <c:v>-22.843053810861999</c:v>
                </c:pt>
                <c:pt idx="211">
                  <c:v>-23.170044716364501</c:v>
                </c:pt>
                <c:pt idx="212">
                  <c:v>-23.239628401825499</c:v>
                </c:pt>
                <c:pt idx="213">
                  <c:v>-25.724784440539601</c:v>
                </c:pt>
                <c:pt idx="214">
                  <c:v>-32.035437953102999</c:v>
                </c:pt>
                <c:pt idx="215">
                  <c:v>-33.806363850411699</c:v>
                </c:pt>
                <c:pt idx="216">
                  <c:v>-37.411571446952898</c:v>
                </c:pt>
                <c:pt idx="217">
                  <c:v>-37.414483883230403</c:v>
                </c:pt>
                <c:pt idx="218">
                  <c:v>-39.397921852276099</c:v>
                </c:pt>
                <c:pt idx="219">
                  <c:v>-40.546170928716798</c:v>
                </c:pt>
                <c:pt idx="220">
                  <c:v>-43.979674217319698</c:v>
                </c:pt>
                <c:pt idx="221">
                  <c:v>-46.5353721449247</c:v>
                </c:pt>
                <c:pt idx="222">
                  <c:v>-50.246717670646298</c:v>
                </c:pt>
                <c:pt idx="223">
                  <c:v>-59.335243948185003</c:v>
                </c:pt>
                <c:pt idx="224">
                  <c:v>-61.500538922067797</c:v>
                </c:pt>
                <c:pt idx="225">
                  <c:v>-64.818381814237696</c:v>
                </c:pt>
                <c:pt idx="226">
                  <c:v>-69.828342105540301</c:v>
                </c:pt>
                <c:pt idx="227">
                  <c:v>-70.085588888962803</c:v>
                </c:pt>
                <c:pt idx="228">
                  <c:v>-75.147196692355706</c:v>
                </c:pt>
                <c:pt idx="229">
                  <c:v>-80.760702427052493</c:v>
                </c:pt>
                <c:pt idx="230">
                  <c:v>-81.239572929700003</c:v>
                </c:pt>
                <c:pt idx="231">
                  <c:v>-83.867277420412407</c:v>
                </c:pt>
                <c:pt idx="232">
                  <c:v>-83.983360616311799</c:v>
                </c:pt>
                <c:pt idx="233">
                  <c:v>-88.816191057247295</c:v>
                </c:pt>
                <c:pt idx="234">
                  <c:v>-92.765232469907303</c:v>
                </c:pt>
                <c:pt idx="235">
                  <c:v>-98.879496732248199</c:v>
                </c:pt>
                <c:pt idx="236">
                  <c:v>-103.974534346968</c:v>
                </c:pt>
                <c:pt idx="237">
                  <c:v>-108.809725213473</c:v>
                </c:pt>
                <c:pt idx="238">
                  <c:v>-112.5616830112</c:v>
                </c:pt>
                <c:pt idx="239">
                  <c:v>-114.254017157067</c:v>
                </c:pt>
                <c:pt idx="240">
                  <c:v>-116.414992760985</c:v>
                </c:pt>
                <c:pt idx="241">
                  <c:v>-126.934133028335</c:v>
                </c:pt>
                <c:pt idx="242">
                  <c:v>-129.25252510784301</c:v>
                </c:pt>
                <c:pt idx="243">
                  <c:v>-135.68418819910599</c:v>
                </c:pt>
                <c:pt idx="244">
                  <c:v>-136.68392034475201</c:v>
                </c:pt>
                <c:pt idx="245">
                  <c:v>-137.48245655956899</c:v>
                </c:pt>
                <c:pt idx="246">
                  <c:v>-138.39909276186401</c:v>
                </c:pt>
                <c:pt idx="247">
                  <c:v>-140.89121694978999</c:v>
                </c:pt>
                <c:pt idx="248">
                  <c:v>-143.292157604941</c:v>
                </c:pt>
                <c:pt idx="249">
                  <c:v>-143.93989212234399</c:v>
                </c:pt>
                <c:pt idx="250">
                  <c:v>-149.90431036075901</c:v>
                </c:pt>
                <c:pt idx="251">
                  <c:v>-151.62571122298701</c:v>
                </c:pt>
                <c:pt idx="252">
                  <c:v>-158.6473442768</c:v>
                </c:pt>
                <c:pt idx="253">
                  <c:v>-163.30547857777199</c:v>
                </c:pt>
                <c:pt idx="254">
                  <c:v>-168.496758051499</c:v>
                </c:pt>
                <c:pt idx="255">
                  <c:v>-170.17579769647801</c:v>
                </c:pt>
                <c:pt idx="256">
                  <c:v>-172.60817303244301</c:v>
                </c:pt>
                <c:pt idx="257">
                  <c:v>-182.52603009818301</c:v>
                </c:pt>
                <c:pt idx="258">
                  <c:v>-184.03559524340599</c:v>
                </c:pt>
                <c:pt idx="259">
                  <c:v>-186.97425115541401</c:v>
                </c:pt>
                <c:pt idx="260">
                  <c:v>-189.00103988667101</c:v>
                </c:pt>
                <c:pt idx="261">
                  <c:v>-192.46051852061501</c:v>
                </c:pt>
                <c:pt idx="262">
                  <c:v>-192.501160787137</c:v>
                </c:pt>
                <c:pt idx="263">
                  <c:v>-193.78723830979601</c:v>
                </c:pt>
                <c:pt idx="264">
                  <c:v>-195.06542627438299</c:v>
                </c:pt>
                <c:pt idx="265">
                  <c:v>-202.700474661035</c:v>
                </c:pt>
                <c:pt idx="266">
                  <c:v>-203.86944822917999</c:v>
                </c:pt>
                <c:pt idx="267">
                  <c:v>-205.28546638621</c:v>
                </c:pt>
                <c:pt idx="268">
                  <c:v>-206.37312326442799</c:v>
                </c:pt>
                <c:pt idx="269">
                  <c:v>-208.16320129689399</c:v>
                </c:pt>
                <c:pt idx="270">
                  <c:v>-208.24658651007499</c:v>
                </c:pt>
                <c:pt idx="271">
                  <c:v>-211.43725686733001</c:v>
                </c:pt>
                <c:pt idx="272">
                  <c:v>-211.56133434062301</c:v>
                </c:pt>
                <c:pt idx="273">
                  <c:v>-222.82493456927801</c:v>
                </c:pt>
                <c:pt idx="274">
                  <c:v>-222.91508867449099</c:v>
                </c:pt>
                <c:pt idx="275">
                  <c:v>-226.64404158131899</c:v>
                </c:pt>
                <c:pt idx="276">
                  <c:v>-232.417220729284</c:v>
                </c:pt>
                <c:pt idx="277">
                  <c:v>-233.84240653732999</c:v>
                </c:pt>
                <c:pt idx="278">
                  <c:v>-234.526997678736</c:v>
                </c:pt>
                <c:pt idx="279">
                  <c:v>-238.54108963415501</c:v>
                </c:pt>
                <c:pt idx="280">
                  <c:v>-239.624005957767</c:v>
                </c:pt>
                <c:pt idx="281">
                  <c:v>-243.09139220250401</c:v>
                </c:pt>
                <c:pt idx="282">
                  <c:v>-243.515370681755</c:v>
                </c:pt>
                <c:pt idx="283">
                  <c:v>-243.73939351000701</c:v>
                </c:pt>
                <c:pt idx="284">
                  <c:v>-246.959819420234</c:v>
                </c:pt>
                <c:pt idx="285">
                  <c:v>-248.244042303025</c:v>
                </c:pt>
                <c:pt idx="286">
                  <c:v>-250.74514468757701</c:v>
                </c:pt>
                <c:pt idx="287">
                  <c:v>-253.111823653578</c:v>
                </c:pt>
                <c:pt idx="288">
                  <c:v>-253.351621950674</c:v>
                </c:pt>
                <c:pt idx="289">
                  <c:v>-268.46344536072002</c:v>
                </c:pt>
                <c:pt idx="290">
                  <c:v>-275.18463802464601</c:v>
                </c:pt>
                <c:pt idx="291">
                  <c:v>-278.41342364830098</c:v>
                </c:pt>
                <c:pt idx="292">
                  <c:v>-280.08465125768601</c:v>
                </c:pt>
                <c:pt idx="293">
                  <c:v>-280.089038551464</c:v>
                </c:pt>
                <c:pt idx="294">
                  <c:v>-280.15043470851299</c:v>
                </c:pt>
                <c:pt idx="295">
                  <c:v>-288.01729360587399</c:v>
                </c:pt>
                <c:pt idx="296">
                  <c:v>-295.18405426113497</c:v>
                </c:pt>
                <c:pt idx="297">
                  <c:v>-295.22507505124599</c:v>
                </c:pt>
                <c:pt idx="298">
                  <c:v>-297.74992231324501</c:v>
                </c:pt>
                <c:pt idx="299">
                  <c:v>-298.62952146758403</c:v>
                </c:pt>
                <c:pt idx="300">
                  <c:v>-299.60284776067402</c:v>
                </c:pt>
                <c:pt idx="301">
                  <c:v>-300.46838511376802</c:v>
                </c:pt>
                <c:pt idx="302">
                  <c:v>-304.12302349983401</c:v>
                </c:pt>
                <c:pt idx="303">
                  <c:v>-305.681019253898</c:v>
                </c:pt>
                <c:pt idx="304">
                  <c:v>-309.35503039685602</c:v>
                </c:pt>
                <c:pt idx="305">
                  <c:v>-311.207365399362</c:v>
                </c:pt>
                <c:pt idx="306">
                  <c:v>-314.29402458931702</c:v>
                </c:pt>
                <c:pt idx="307">
                  <c:v>-315.38325428592901</c:v>
                </c:pt>
                <c:pt idx="308">
                  <c:v>-316.23554913017</c:v>
                </c:pt>
                <c:pt idx="309">
                  <c:v>-316.58889852892003</c:v>
                </c:pt>
                <c:pt idx="310">
                  <c:v>-317.16488741361002</c:v>
                </c:pt>
                <c:pt idx="311">
                  <c:v>-328.11930420375899</c:v>
                </c:pt>
                <c:pt idx="312">
                  <c:v>-328.63068722208601</c:v>
                </c:pt>
                <c:pt idx="313">
                  <c:v>-330.50255804829499</c:v>
                </c:pt>
                <c:pt idx="314">
                  <c:v>-330.64463798781702</c:v>
                </c:pt>
                <c:pt idx="315">
                  <c:v>-332.88364209285402</c:v>
                </c:pt>
                <c:pt idx="316">
                  <c:v>-333.85284990593402</c:v>
                </c:pt>
                <c:pt idx="317">
                  <c:v>-338.294225652845</c:v>
                </c:pt>
                <c:pt idx="318">
                  <c:v>-340.54406323558402</c:v>
                </c:pt>
                <c:pt idx="319">
                  <c:v>-341.59006068983399</c:v>
                </c:pt>
                <c:pt idx="320">
                  <c:v>-343.61413518218097</c:v>
                </c:pt>
                <c:pt idx="321">
                  <c:v>-344.12725171550699</c:v>
                </c:pt>
                <c:pt idx="322">
                  <c:v>-345.85308446194801</c:v>
                </c:pt>
                <c:pt idx="323">
                  <c:v>-345.969051600716</c:v>
                </c:pt>
                <c:pt idx="324">
                  <c:v>-347.22462308475599</c:v>
                </c:pt>
                <c:pt idx="325">
                  <c:v>-348.91206716177697</c:v>
                </c:pt>
                <c:pt idx="326">
                  <c:v>-349.24071529999901</c:v>
                </c:pt>
                <c:pt idx="327">
                  <c:v>-350.41457599011898</c:v>
                </c:pt>
                <c:pt idx="328">
                  <c:v>-352.42659710764298</c:v>
                </c:pt>
                <c:pt idx="329">
                  <c:v>-353.32055532296499</c:v>
                </c:pt>
                <c:pt idx="330">
                  <c:v>-353.44917159640102</c:v>
                </c:pt>
                <c:pt idx="331">
                  <c:v>-353.91362170767599</c:v>
                </c:pt>
                <c:pt idx="332">
                  <c:v>-354.37421231804097</c:v>
                </c:pt>
                <c:pt idx="333">
                  <c:v>-354.84556276976701</c:v>
                </c:pt>
                <c:pt idx="334">
                  <c:v>-356.194264703214</c:v>
                </c:pt>
                <c:pt idx="335">
                  <c:v>-356.23937884150899</c:v>
                </c:pt>
                <c:pt idx="336">
                  <c:v>-360.623335818665</c:v>
                </c:pt>
                <c:pt idx="337">
                  <c:v>-361.40368000241102</c:v>
                </c:pt>
                <c:pt idx="338">
                  <c:v>-361.955767477395</c:v>
                </c:pt>
                <c:pt idx="339">
                  <c:v>-362.67512793762802</c:v>
                </c:pt>
                <c:pt idx="340">
                  <c:v>-364.41843934865</c:v>
                </c:pt>
                <c:pt idx="341">
                  <c:v>-364.41843934865</c:v>
                </c:pt>
                <c:pt idx="342">
                  <c:v>-367.34357741591703</c:v>
                </c:pt>
                <c:pt idx="343">
                  <c:v>-370.503463363197</c:v>
                </c:pt>
                <c:pt idx="344">
                  <c:v>-371</c:v>
                </c:pt>
                <c:pt idx="345">
                  <c:v>-371</c:v>
                </c:pt>
                <c:pt idx="346">
                  <c:v>-371</c:v>
                </c:pt>
                <c:pt idx="347">
                  <c:v>-371</c:v>
                </c:pt>
                <c:pt idx="348">
                  <c:v>-371</c:v>
                </c:pt>
                <c:pt idx="349">
                  <c:v>-371</c:v>
                </c:pt>
                <c:pt idx="350">
                  <c:v>-371</c:v>
                </c:pt>
                <c:pt idx="351">
                  <c:v>-371</c:v>
                </c:pt>
                <c:pt idx="352">
                  <c:v>-371</c:v>
                </c:pt>
                <c:pt idx="353">
                  <c:v>-371</c:v>
                </c:pt>
                <c:pt idx="354">
                  <c:v>-371</c:v>
                </c:pt>
                <c:pt idx="355">
                  <c:v>-371</c:v>
                </c:pt>
                <c:pt idx="356">
                  <c:v>-371</c:v>
                </c:pt>
                <c:pt idx="357">
                  <c:v>-371</c:v>
                </c:pt>
                <c:pt idx="358">
                  <c:v>-371</c:v>
                </c:pt>
                <c:pt idx="359">
                  <c:v>-371</c:v>
                </c:pt>
                <c:pt idx="360">
                  <c:v>-371</c:v>
                </c:pt>
                <c:pt idx="361">
                  <c:v>-371</c:v>
                </c:pt>
                <c:pt idx="362">
                  <c:v>-371</c:v>
                </c:pt>
                <c:pt idx="363">
                  <c:v>-371</c:v>
                </c:pt>
                <c:pt idx="364">
                  <c:v>-371</c:v>
                </c:pt>
              </c:numCache>
            </c:numRef>
          </c:yVal>
          <c:smooth val="1"/>
          <c:extLst>
            <c:ext xmlns:c16="http://schemas.microsoft.com/office/drawing/2014/chart" uri="{C3380CC4-5D6E-409C-BE32-E72D297353CC}">
              <c16:uniqueId val="{00000003-A5BA-47AD-AEE7-F3C95516C0D0}"/>
            </c:ext>
          </c:extLst>
        </c:ser>
        <c:ser>
          <c:idx val="4"/>
          <c:order val="4"/>
          <c:tx>
            <c:strRef>
              <c:f>'Figure 29'!$G$20</c:f>
              <c:strCache>
                <c:ptCount val="1"/>
                <c:pt idx="0">
                  <c:v>2028</c:v>
                </c:pt>
              </c:strCache>
            </c:strRef>
          </c:tx>
          <c:spPr>
            <a:ln w="19050" cap="rnd">
              <a:solidFill>
                <a:schemeClr val="accent5"/>
              </a:solidFill>
              <a:round/>
            </a:ln>
            <a:effectLst/>
          </c:spPr>
          <c:marker>
            <c:symbol val="none"/>
          </c:marker>
          <c:xVal>
            <c:numRef>
              <c:f>'Figure 29'!$B$21:$B$385</c:f>
              <c:numCache>
                <c:formatCode>0%</c:formatCode>
                <c:ptCount val="365"/>
                <c:pt idx="0">
                  <c:v>2.7397260000000001E-3</c:v>
                </c:pt>
                <c:pt idx="1">
                  <c:v>5.4794520000000001E-3</c:v>
                </c:pt>
                <c:pt idx="2">
                  <c:v>8.2191780000000006E-3</c:v>
                </c:pt>
                <c:pt idx="3">
                  <c:v>1.0958904E-2</c:v>
                </c:pt>
                <c:pt idx="4">
                  <c:v>1.369863E-2</c:v>
                </c:pt>
                <c:pt idx="5">
                  <c:v>1.6438356000000001E-2</c:v>
                </c:pt>
                <c:pt idx="6">
                  <c:v>1.9178081999999999E-2</c:v>
                </c:pt>
                <c:pt idx="7">
                  <c:v>2.1917808E-2</c:v>
                </c:pt>
                <c:pt idx="8">
                  <c:v>2.4657533999999998E-2</c:v>
                </c:pt>
                <c:pt idx="9">
                  <c:v>2.739726E-2</c:v>
                </c:pt>
                <c:pt idx="10">
                  <c:v>3.0136986000000001E-2</c:v>
                </c:pt>
                <c:pt idx="11">
                  <c:v>3.2876712000000002E-2</c:v>
                </c:pt>
                <c:pt idx="12">
                  <c:v>3.5616438E-2</c:v>
                </c:pt>
                <c:pt idx="13">
                  <c:v>3.8356163999999998E-2</c:v>
                </c:pt>
                <c:pt idx="14">
                  <c:v>4.1095890000000003E-2</c:v>
                </c:pt>
                <c:pt idx="15">
                  <c:v>4.3835616000000001E-2</c:v>
                </c:pt>
                <c:pt idx="16">
                  <c:v>4.6575341999999999E-2</c:v>
                </c:pt>
                <c:pt idx="17">
                  <c:v>4.9315067999999997E-2</c:v>
                </c:pt>
                <c:pt idx="18">
                  <c:v>5.2054794000000001E-2</c:v>
                </c:pt>
                <c:pt idx="19">
                  <c:v>5.4794519999999999E-2</c:v>
                </c:pt>
                <c:pt idx="20">
                  <c:v>5.7534245999999997E-2</c:v>
                </c:pt>
                <c:pt idx="21">
                  <c:v>6.0273972000000002E-2</c:v>
                </c:pt>
                <c:pt idx="22">
                  <c:v>6.3013698000000007E-2</c:v>
                </c:pt>
                <c:pt idx="23">
                  <c:v>6.5753424000000005E-2</c:v>
                </c:pt>
                <c:pt idx="24">
                  <c:v>6.8493150000000003E-2</c:v>
                </c:pt>
                <c:pt idx="25">
                  <c:v>7.1232876000000001E-2</c:v>
                </c:pt>
                <c:pt idx="26">
                  <c:v>7.3972601999999998E-2</c:v>
                </c:pt>
                <c:pt idx="27">
                  <c:v>7.6712327999999996E-2</c:v>
                </c:pt>
                <c:pt idx="28">
                  <c:v>7.9452053999999994E-2</c:v>
                </c:pt>
                <c:pt idx="29">
                  <c:v>8.2191780000000006E-2</c:v>
                </c:pt>
                <c:pt idx="30">
                  <c:v>8.4931506000000004E-2</c:v>
                </c:pt>
                <c:pt idx="31">
                  <c:v>8.7671232000000002E-2</c:v>
                </c:pt>
                <c:pt idx="32">
                  <c:v>9.0410958E-2</c:v>
                </c:pt>
                <c:pt idx="33">
                  <c:v>9.3150683999999997E-2</c:v>
                </c:pt>
                <c:pt idx="34">
                  <c:v>9.5890409999999995E-2</c:v>
                </c:pt>
                <c:pt idx="35">
                  <c:v>9.8630135999999993E-2</c:v>
                </c:pt>
                <c:pt idx="36">
                  <c:v>0.101369863</c:v>
                </c:pt>
                <c:pt idx="37">
                  <c:v>0.104109589</c:v>
                </c:pt>
                <c:pt idx="38">
                  <c:v>0.106849315</c:v>
                </c:pt>
                <c:pt idx="39">
                  <c:v>0.109589041</c:v>
                </c:pt>
                <c:pt idx="40">
                  <c:v>0.112328767</c:v>
                </c:pt>
                <c:pt idx="41">
                  <c:v>0.11506849299999999</c:v>
                </c:pt>
                <c:pt idx="42">
                  <c:v>0.11780821900000001</c:v>
                </c:pt>
                <c:pt idx="43">
                  <c:v>0.120547945</c:v>
                </c:pt>
                <c:pt idx="44">
                  <c:v>0.123287671</c:v>
                </c:pt>
                <c:pt idx="45">
                  <c:v>0.12602739700000001</c:v>
                </c:pt>
                <c:pt idx="46">
                  <c:v>0.12876712300000001</c:v>
                </c:pt>
                <c:pt idx="47">
                  <c:v>0.13150684900000001</c:v>
                </c:pt>
                <c:pt idx="48">
                  <c:v>0.13424657500000001</c:v>
                </c:pt>
                <c:pt idx="49">
                  <c:v>0.136986301</c:v>
                </c:pt>
                <c:pt idx="50">
                  <c:v>0.139726027</c:v>
                </c:pt>
                <c:pt idx="51">
                  <c:v>0.142465753</c:v>
                </c:pt>
                <c:pt idx="52">
                  <c:v>0.145205479</c:v>
                </c:pt>
                <c:pt idx="53">
                  <c:v>0.147945205</c:v>
                </c:pt>
                <c:pt idx="54">
                  <c:v>0.15068493099999999</c:v>
                </c:pt>
                <c:pt idx="55">
                  <c:v>0.15342465699999999</c:v>
                </c:pt>
                <c:pt idx="56">
                  <c:v>0.15616438299999999</c:v>
                </c:pt>
                <c:pt idx="57">
                  <c:v>0.15890410899999999</c:v>
                </c:pt>
                <c:pt idx="58">
                  <c:v>0.16164383500000001</c:v>
                </c:pt>
                <c:pt idx="59">
                  <c:v>0.16438356100000001</c:v>
                </c:pt>
                <c:pt idx="60">
                  <c:v>0.16712328700000001</c:v>
                </c:pt>
                <c:pt idx="61">
                  <c:v>0.16986301300000001</c:v>
                </c:pt>
                <c:pt idx="62">
                  <c:v>0.17260273900000001</c:v>
                </c:pt>
                <c:pt idx="63">
                  <c:v>0.175342465</c:v>
                </c:pt>
                <c:pt idx="64">
                  <c:v>0.178082191</c:v>
                </c:pt>
                <c:pt idx="65">
                  <c:v>0.180821917</c:v>
                </c:pt>
                <c:pt idx="66">
                  <c:v>0.183561643</c:v>
                </c:pt>
                <c:pt idx="67">
                  <c:v>0.18630136899999999</c:v>
                </c:pt>
                <c:pt idx="68">
                  <c:v>0.18904109499999999</c:v>
                </c:pt>
                <c:pt idx="69">
                  <c:v>0.19178082099999999</c:v>
                </c:pt>
                <c:pt idx="70">
                  <c:v>0.19452054699999999</c:v>
                </c:pt>
                <c:pt idx="71">
                  <c:v>0.19726027300000001</c:v>
                </c:pt>
                <c:pt idx="72">
                  <c:v>0.2</c:v>
                </c:pt>
                <c:pt idx="73">
                  <c:v>0.20273972600000001</c:v>
                </c:pt>
                <c:pt idx="74">
                  <c:v>0.20547945200000001</c:v>
                </c:pt>
                <c:pt idx="75">
                  <c:v>0.208219178</c:v>
                </c:pt>
                <c:pt idx="76">
                  <c:v>0.210958904</c:v>
                </c:pt>
                <c:pt idx="77">
                  <c:v>0.21369863</c:v>
                </c:pt>
                <c:pt idx="78">
                  <c:v>0.216438356</c:v>
                </c:pt>
                <c:pt idx="79">
                  <c:v>0.219178082</c:v>
                </c:pt>
                <c:pt idx="80">
                  <c:v>0.22191780799999999</c:v>
                </c:pt>
                <c:pt idx="81">
                  <c:v>0.22465753399999999</c:v>
                </c:pt>
                <c:pt idx="82">
                  <c:v>0.22739725999999999</c:v>
                </c:pt>
                <c:pt idx="83">
                  <c:v>0.23013698599999999</c:v>
                </c:pt>
                <c:pt idx="84">
                  <c:v>0.23287671200000001</c:v>
                </c:pt>
                <c:pt idx="85">
                  <c:v>0.23561643800000001</c:v>
                </c:pt>
                <c:pt idx="86">
                  <c:v>0.23835616400000001</c:v>
                </c:pt>
                <c:pt idx="87">
                  <c:v>0.24109589000000001</c:v>
                </c:pt>
                <c:pt idx="88">
                  <c:v>0.24383561600000001</c:v>
                </c:pt>
                <c:pt idx="89">
                  <c:v>0.246575342</c:v>
                </c:pt>
                <c:pt idx="90">
                  <c:v>0.249315068</c:v>
                </c:pt>
                <c:pt idx="91">
                  <c:v>0.25205479400000003</c:v>
                </c:pt>
                <c:pt idx="92">
                  <c:v>0.25479452000000002</c:v>
                </c:pt>
                <c:pt idx="93">
                  <c:v>0.25753424600000002</c:v>
                </c:pt>
                <c:pt idx="94">
                  <c:v>0.26027397200000002</c:v>
                </c:pt>
                <c:pt idx="95">
                  <c:v>0.26301369800000002</c:v>
                </c:pt>
                <c:pt idx="96">
                  <c:v>0.26575342400000002</c:v>
                </c:pt>
                <c:pt idx="97">
                  <c:v>0.26849315000000001</c:v>
                </c:pt>
                <c:pt idx="98">
                  <c:v>0.27123287600000001</c:v>
                </c:pt>
                <c:pt idx="99">
                  <c:v>0.27397260200000001</c:v>
                </c:pt>
                <c:pt idx="100">
                  <c:v>0.27671232800000001</c:v>
                </c:pt>
                <c:pt idx="101">
                  <c:v>0.27945205400000001</c:v>
                </c:pt>
                <c:pt idx="102">
                  <c:v>0.28219178</c:v>
                </c:pt>
                <c:pt idx="103">
                  <c:v>0.284931506</c:v>
                </c:pt>
                <c:pt idx="104">
                  <c:v>0.287671232</c:v>
                </c:pt>
                <c:pt idx="105">
                  <c:v>0.290410958</c:v>
                </c:pt>
                <c:pt idx="106">
                  <c:v>0.29315068399999999</c:v>
                </c:pt>
                <c:pt idx="107">
                  <c:v>0.29589040999999999</c:v>
                </c:pt>
                <c:pt idx="108">
                  <c:v>0.29863013599999999</c:v>
                </c:pt>
                <c:pt idx="109">
                  <c:v>0.30136986300000002</c:v>
                </c:pt>
                <c:pt idx="110">
                  <c:v>0.30410958900000001</c:v>
                </c:pt>
                <c:pt idx="111">
                  <c:v>0.30684931500000001</c:v>
                </c:pt>
                <c:pt idx="112">
                  <c:v>0.30958904100000001</c:v>
                </c:pt>
                <c:pt idx="113">
                  <c:v>0.31232876700000001</c:v>
                </c:pt>
                <c:pt idx="114">
                  <c:v>0.31506849300000001</c:v>
                </c:pt>
                <c:pt idx="115">
                  <c:v>0.317808219</c:v>
                </c:pt>
                <c:pt idx="116">
                  <c:v>0.320547945</c:v>
                </c:pt>
                <c:pt idx="117">
                  <c:v>0.323287671</c:v>
                </c:pt>
                <c:pt idx="118">
                  <c:v>0.326027397</c:v>
                </c:pt>
                <c:pt idx="119">
                  <c:v>0.32876712299999999</c:v>
                </c:pt>
                <c:pt idx="120">
                  <c:v>0.33150684899999999</c:v>
                </c:pt>
                <c:pt idx="121">
                  <c:v>0.33424657499999999</c:v>
                </c:pt>
                <c:pt idx="122">
                  <c:v>0.33698630099999999</c:v>
                </c:pt>
                <c:pt idx="123">
                  <c:v>0.33972602699999999</c:v>
                </c:pt>
                <c:pt idx="124">
                  <c:v>0.34246575299999998</c:v>
                </c:pt>
                <c:pt idx="125">
                  <c:v>0.34520547899999998</c:v>
                </c:pt>
                <c:pt idx="126">
                  <c:v>0.34794520499999998</c:v>
                </c:pt>
                <c:pt idx="127">
                  <c:v>0.35068493099999998</c:v>
                </c:pt>
                <c:pt idx="128">
                  <c:v>0.35342465699999998</c:v>
                </c:pt>
                <c:pt idx="129">
                  <c:v>0.35616438299999997</c:v>
                </c:pt>
                <c:pt idx="130">
                  <c:v>0.35890410900000003</c:v>
                </c:pt>
                <c:pt idx="131">
                  <c:v>0.36164383500000002</c:v>
                </c:pt>
                <c:pt idx="132">
                  <c:v>0.36438356100000002</c:v>
                </c:pt>
                <c:pt idx="133">
                  <c:v>0.36712328700000002</c:v>
                </c:pt>
                <c:pt idx="134">
                  <c:v>0.36986301300000002</c:v>
                </c:pt>
                <c:pt idx="135">
                  <c:v>0.37260273900000002</c:v>
                </c:pt>
                <c:pt idx="136">
                  <c:v>0.37534246500000001</c:v>
                </c:pt>
                <c:pt idx="137">
                  <c:v>0.37808219100000001</c:v>
                </c:pt>
                <c:pt idx="138">
                  <c:v>0.38082191700000001</c:v>
                </c:pt>
                <c:pt idx="139">
                  <c:v>0.38356164300000001</c:v>
                </c:pt>
                <c:pt idx="140">
                  <c:v>0.38630136900000001</c:v>
                </c:pt>
                <c:pt idx="141">
                  <c:v>0.389041095</c:v>
                </c:pt>
                <c:pt idx="142">
                  <c:v>0.391780821</c:v>
                </c:pt>
                <c:pt idx="143">
                  <c:v>0.394520547</c:v>
                </c:pt>
                <c:pt idx="144">
                  <c:v>0.397260273</c:v>
                </c:pt>
                <c:pt idx="145">
                  <c:v>0.4</c:v>
                </c:pt>
                <c:pt idx="146">
                  <c:v>0.40273972600000002</c:v>
                </c:pt>
                <c:pt idx="147">
                  <c:v>0.40547945200000002</c:v>
                </c:pt>
                <c:pt idx="148">
                  <c:v>0.40821917800000002</c:v>
                </c:pt>
                <c:pt idx="149">
                  <c:v>0.41095890400000001</c:v>
                </c:pt>
                <c:pt idx="150">
                  <c:v>0.41369863000000001</c:v>
                </c:pt>
                <c:pt idx="151">
                  <c:v>0.41643835600000001</c:v>
                </c:pt>
                <c:pt idx="152">
                  <c:v>0.41917808200000001</c:v>
                </c:pt>
                <c:pt idx="153">
                  <c:v>0.42191780800000001</c:v>
                </c:pt>
                <c:pt idx="154">
                  <c:v>0.424657534</c:v>
                </c:pt>
                <c:pt idx="155">
                  <c:v>0.42739726</c:v>
                </c:pt>
                <c:pt idx="156">
                  <c:v>0.430136986</c:v>
                </c:pt>
                <c:pt idx="157">
                  <c:v>0.432876712</c:v>
                </c:pt>
                <c:pt idx="158">
                  <c:v>0.43561643799999999</c:v>
                </c:pt>
                <c:pt idx="159">
                  <c:v>0.43835616399999999</c:v>
                </c:pt>
                <c:pt idx="160">
                  <c:v>0.44109588999999999</c:v>
                </c:pt>
                <c:pt idx="161">
                  <c:v>0.44383561599999999</c:v>
                </c:pt>
                <c:pt idx="162">
                  <c:v>0.44657534199999999</c:v>
                </c:pt>
                <c:pt idx="163">
                  <c:v>0.44931506799999998</c:v>
                </c:pt>
                <c:pt idx="164">
                  <c:v>0.45205479399999998</c:v>
                </c:pt>
                <c:pt idx="165">
                  <c:v>0.45479451999999998</c:v>
                </c:pt>
                <c:pt idx="166">
                  <c:v>0.45753424599999998</c:v>
                </c:pt>
                <c:pt idx="167">
                  <c:v>0.46027397199999998</c:v>
                </c:pt>
                <c:pt idx="168">
                  <c:v>0.46301369799999997</c:v>
                </c:pt>
                <c:pt idx="169">
                  <c:v>0.46575342400000003</c:v>
                </c:pt>
                <c:pt idx="170">
                  <c:v>0.46849315000000002</c:v>
                </c:pt>
                <c:pt idx="171">
                  <c:v>0.47123287600000002</c:v>
                </c:pt>
                <c:pt idx="172">
                  <c:v>0.47397260200000002</c:v>
                </c:pt>
                <c:pt idx="173">
                  <c:v>0.47671232800000002</c:v>
                </c:pt>
                <c:pt idx="174">
                  <c:v>0.47945205400000002</c:v>
                </c:pt>
                <c:pt idx="175">
                  <c:v>0.48219178000000001</c:v>
                </c:pt>
                <c:pt idx="176">
                  <c:v>0.48493150600000001</c:v>
                </c:pt>
                <c:pt idx="177">
                  <c:v>0.48767123200000001</c:v>
                </c:pt>
                <c:pt idx="178">
                  <c:v>0.49041095800000001</c:v>
                </c:pt>
                <c:pt idx="179">
                  <c:v>0.49315068400000001</c:v>
                </c:pt>
                <c:pt idx="180">
                  <c:v>0.49589041</c:v>
                </c:pt>
                <c:pt idx="181">
                  <c:v>0.498630136</c:v>
                </c:pt>
                <c:pt idx="182">
                  <c:v>0.50136986299999997</c:v>
                </c:pt>
                <c:pt idx="183">
                  <c:v>0.50410958900000002</c:v>
                </c:pt>
                <c:pt idx="184">
                  <c:v>0.50684931499999997</c:v>
                </c:pt>
                <c:pt idx="185">
                  <c:v>0.50958904100000002</c:v>
                </c:pt>
                <c:pt idx="186">
                  <c:v>0.51232876699999996</c:v>
                </c:pt>
                <c:pt idx="187">
                  <c:v>0.51506849300000002</c:v>
                </c:pt>
                <c:pt idx="188">
                  <c:v>0.51780821899999996</c:v>
                </c:pt>
                <c:pt idx="189">
                  <c:v>0.52054794500000001</c:v>
                </c:pt>
                <c:pt idx="190">
                  <c:v>0.52328767099999995</c:v>
                </c:pt>
                <c:pt idx="191">
                  <c:v>0.52602739700000001</c:v>
                </c:pt>
                <c:pt idx="192">
                  <c:v>0.52876712299999995</c:v>
                </c:pt>
                <c:pt idx="193">
                  <c:v>0.531506849</c:v>
                </c:pt>
                <c:pt idx="194">
                  <c:v>0.53424657499999995</c:v>
                </c:pt>
                <c:pt idx="195">
                  <c:v>0.536986301</c:v>
                </c:pt>
                <c:pt idx="196">
                  <c:v>0.53972602700000005</c:v>
                </c:pt>
                <c:pt idx="197">
                  <c:v>0.54246575299999999</c:v>
                </c:pt>
                <c:pt idx="198">
                  <c:v>0.54520547900000005</c:v>
                </c:pt>
                <c:pt idx="199">
                  <c:v>0.54794520499999999</c:v>
                </c:pt>
                <c:pt idx="200">
                  <c:v>0.55068493100000004</c:v>
                </c:pt>
                <c:pt idx="201">
                  <c:v>0.55342465699999999</c:v>
                </c:pt>
                <c:pt idx="202">
                  <c:v>0.55616438300000004</c:v>
                </c:pt>
                <c:pt idx="203">
                  <c:v>0.55890410899999998</c:v>
                </c:pt>
                <c:pt idx="204">
                  <c:v>0.56164383500000004</c:v>
                </c:pt>
                <c:pt idx="205">
                  <c:v>0.56438356099999998</c:v>
                </c:pt>
                <c:pt idx="206">
                  <c:v>0.56712328700000003</c:v>
                </c:pt>
                <c:pt idx="207">
                  <c:v>0.56986301299999997</c:v>
                </c:pt>
                <c:pt idx="208">
                  <c:v>0.57260273900000003</c:v>
                </c:pt>
                <c:pt idx="209">
                  <c:v>0.57534246499999997</c:v>
                </c:pt>
                <c:pt idx="210">
                  <c:v>0.57808219100000002</c:v>
                </c:pt>
                <c:pt idx="211">
                  <c:v>0.58082191699999997</c:v>
                </c:pt>
                <c:pt idx="212">
                  <c:v>0.58356164300000002</c:v>
                </c:pt>
                <c:pt idx="213">
                  <c:v>0.58630136899999996</c:v>
                </c:pt>
                <c:pt idx="214">
                  <c:v>0.58904109500000001</c:v>
                </c:pt>
                <c:pt idx="215">
                  <c:v>0.59178082099999996</c:v>
                </c:pt>
                <c:pt idx="216">
                  <c:v>0.59452054700000001</c:v>
                </c:pt>
                <c:pt idx="217">
                  <c:v>0.59726027299999995</c:v>
                </c:pt>
                <c:pt idx="218">
                  <c:v>0.6</c:v>
                </c:pt>
                <c:pt idx="219">
                  <c:v>0.60273972600000003</c:v>
                </c:pt>
                <c:pt idx="220">
                  <c:v>0.60547945199999997</c:v>
                </c:pt>
                <c:pt idx="221">
                  <c:v>0.60821917800000003</c:v>
                </c:pt>
                <c:pt idx="222">
                  <c:v>0.61095890399999997</c:v>
                </c:pt>
                <c:pt idx="223">
                  <c:v>0.61369863000000002</c:v>
                </c:pt>
                <c:pt idx="224">
                  <c:v>0.61643835599999997</c:v>
                </c:pt>
                <c:pt idx="225">
                  <c:v>0.61917808200000002</c:v>
                </c:pt>
                <c:pt idx="226">
                  <c:v>0.62191780799999996</c:v>
                </c:pt>
                <c:pt idx="227">
                  <c:v>0.62465753400000001</c:v>
                </c:pt>
                <c:pt idx="228">
                  <c:v>0.62739725999999996</c:v>
                </c:pt>
                <c:pt idx="229">
                  <c:v>0.63013698600000001</c:v>
                </c:pt>
                <c:pt idx="230">
                  <c:v>0.63287671199999995</c:v>
                </c:pt>
                <c:pt idx="231">
                  <c:v>0.63561643800000001</c:v>
                </c:pt>
                <c:pt idx="232">
                  <c:v>0.63835616399999995</c:v>
                </c:pt>
                <c:pt idx="233">
                  <c:v>0.64109589</c:v>
                </c:pt>
                <c:pt idx="234">
                  <c:v>0.64383561600000005</c:v>
                </c:pt>
                <c:pt idx="235">
                  <c:v>0.646575342</c:v>
                </c:pt>
                <c:pt idx="236">
                  <c:v>0.64931506800000005</c:v>
                </c:pt>
                <c:pt idx="237">
                  <c:v>0.65205479399999999</c:v>
                </c:pt>
                <c:pt idx="238">
                  <c:v>0.65479452000000005</c:v>
                </c:pt>
                <c:pt idx="239">
                  <c:v>0.65753424599999999</c:v>
                </c:pt>
                <c:pt idx="240">
                  <c:v>0.66027397200000004</c:v>
                </c:pt>
                <c:pt idx="241">
                  <c:v>0.66301369799999998</c:v>
                </c:pt>
                <c:pt idx="242">
                  <c:v>0.66575342400000004</c:v>
                </c:pt>
                <c:pt idx="243">
                  <c:v>0.66849314999999998</c:v>
                </c:pt>
                <c:pt idx="244">
                  <c:v>0.67123287600000003</c:v>
                </c:pt>
                <c:pt idx="245">
                  <c:v>0.67397260199999998</c:v>
                </c:pt>
                <c:pt idx="246">
                  <c:v>0.67671232800000003</c:v>
                </c:pt>
                <c:pt idx="247">
                  <c:v>0.67945205399999997</c:v>
                </c:pt>
                <c:pt idx="248">
                  <c:v>0.68219178000000003</c:v>
                </c:pt>
                <c:pt idx="249">
                  <c:v>0.68493150599999997</c:v>
                </c:pt>
                <c:pt idx="250">
                  <c:v>0.68767123200000002</c:v>
                </c:pt>
                <c:pt idx="251">
                  <c:v>0.69041095799999996</c:v>
                </c:pt>
                <c:pt idx="252">
                  <c:v>0.69315068400000002</c:v>
                </c:pt>
                <c:pt idx="253">
                  <c:v>0.69589040999999996</c:v>
                </c:pt>
                <c:pt idx="254">
                  <c:v>0.69863013600000001</c:v>
                </c:pt>
                <c:pt idx="255">
                  <c:v>0.70136986300000004</c:v>
                </c:pt>
                <c:pt idx="256">
                  <c:v>0.70410958899999998</c:v>
                </c:pt>
                <c:pt idx="257">
                  <c:v>0.70684931500000003</c:v>
                </c:pt>
                <c:pt idx="258">
                  <c:v>0.70958904099999998</c:v>
                </c:pt>
                <c:pt idx="259">
                  <c:v>0.71232876700000003</c:v>
                </c:pt>
                <c:pt idx="260">
                  <c:v>0.71506849299999997</c:v>
                </c:pt>
                <c:pt idx="261">
                  <c:v>0.71780821900000003</c:v>
                </c:pt>
                <c:pt idx="262">
                  <c:v>0.72054794499999997</c:v>
                </c:pt>
                <c:pt idx="263">
                  <c:v>0.72328767100000002</c:v>
                </c:pt>
                <c:pt idx="264">
                  <c:v>0.72602739699999996</c:v>
                </c:pt>
                <c:pt idx="265">
                  <c:v>0.72876712300000002</c:v>
                </c:pt>
                <c:pt idx="266">
                  <c:v>0.73150684899999996</c:v>
                </c:pt>
                <c:pt idx="267">
                  <c:v>0.73424657500000001</c:v>
                </c:pt>
                <c:pt idx="268">
                  <c:v>0.73698630099999995</c:v>
                </c:pt>
                <c:pt idx="269">
                  <c:v>0.73972602700000001</c:v>
                </c:pt>
                <c:pt idx="270">
                  <c:v>0.74246575299999995</c:v>
                </c:pt>
                <c:pt idx="271">
                  <c:v>0.745205479</c:v>
                </c:pt>
                <c:pt idx="272">
                  <c:v>0.74794520499999995</c:v>
                </c:pt>
                <c:pt idx="273">
                  <c:v>0.750684931</c:v>
                </c:pt>
                <c:pt idx="274">
                  <c:v>0.75342465700000005</c:v>
                </c:pt>
                <c:pt idx="275">
                  <c:v>0.756164383</c:v>
                </c:pt>
                <c:pt idx="276">
                  <c:v>0.75890410900000005</c:v>
                </c:pt>
                <c:pt idx="277">
                  <c:v>0.76164383499999999</c:v>
                </c:pt>
                <c:pt idx="278">
                  <c:v>0.76438356100000004</c:v>
                </c:pt>
                <c:pt idx="279">
                  <c:v>0.76712328699999999</c:v>
                </c:pt>
                <c:pt idx="280">
                  <c:v>0.76986301300000004</c:v>
                </c:pt>
                <c:pt idx="281">
                  <c:v>0.77260273899999998</c:v>
                </c:pt>
                <c:pt idx="282">
                  <c:v>0.77534246500000004</c:v>
                </c:pt>
                <c:pt idx="283">
                  <c:v>0.77808219099999998</c:v>
                </c:pt>
                <c:pt idx="284">
                  <c:v>0.78082191700000003</c:v>
                </c:pt>
                <c:pt idx="285">
                  <c:v>0.78356164299999997</c:v>
                </c:pt>
                <c:pt idx="286">
                  <c:v>0.78630136900000003</c:v>
                </c:pt>
                <c:pt idx="287">
                  <c:v>0.78904109499999997</c:v>
                </c:pt>
                <c:pt idx="288">
                  <c:v>0.79178082100000002</c:v>
                </c:pt>
                <c:pt idx="289">
                  <c:v>0.79452054699999997</c:v>
                </c:pt>
                <c:pt idx="290">
                  <c:v>0.79726027300000002</c:v>
                </c:pt>
                <c:pt idx="291">
                  <c:v>0.8</c:v>
                </c:pt>
                <c:pt idx="292">
                  <c:v>0.80273972599999999</c:v>
                </c:pt>
                <c:pt idx="293">
                  <c:v>0.80547945200000004</c:v>
                </c:pt>
                <c:pt idx="294">
                  <c:v>0.80821917799999998</c:v>
                </c:pt>
                <c:pt idx="295">
                  <c:v>0.81095890400000004</c:v>
                </c:pt>
                <c:pt idx="296">
                  <c:v>0.81369862999999998</c:v>
                </c:pt>
                <c:pt idx="297">
                  <c:v>0.81643835600000003</c:v>
                </c:pt>
                <c:pt idx="298">
                  <c:v>0.81917808199999997</c:v>
                </c:pt>
                <c:pt idx="299">
                  <c:v>0.82191780800000003</c:v>
                </c:pt>
                <c:pt idx="300">
                  <c:v>0.82465753399999997</c:v>
                </c:pt>
                <c:pt idx="301">
                  <c:v>0.82739726000000002</c:v>
                </c:pt>
                <c:pt idx="302">
                  <c:v>0.83013698599999997</c:v>
                </c:pt>
                <c:pt idx="303">
                  <c:v>0.83287671200000002</c:v>
                </c:pt>
                <c:pt idx="304">
                  <c:v>0.83561643799999996</c:v>
                </c:pt>
                <c:pt idx="305">
                  <c:v>0.83835616400000001</c:v>
                </c:pt>
                <c:pt idx="306">
                  <c:v>0.84109588999999996</c:v>
                </c:pt>
                <c:pt idx="307">
                  <c:v>0.84383561600000001</c:v>
                </c:pt>
                <c:pt idx="308">
                  <c:v>0.84657534199999995</c:v>
                </c:pt>
                <c:pt idx="309">
                  <c:v>0.84931506800000001</c:v>
                </c:pt>
                <c:pt idx="310">
                  <c:v>0.85205479399999995</c:v>
                </c:pt>
                <c:pt idx="311">
                  <c:v>0.85479452</c:v>
                </c:pt>
                <c:pt idx="312">
                  <c:v>0.85753424599999994</c:v>
                </c:pt>
                <c:pt idx="313">
                  <c:v>0.860273972</c:v>
                </c:pt>
                <c:pt idx="314">
                  <c:v>0.86301369800000005</c:v>
                </c:pt>
                <c:pt idx="315">
                  <c:v>0.86575342399999999</c:v>
                </c:pt>
                <c:pt idx="316">
                  <c:v>0.86849315000000005</c:v>
                </c:pt>
                <c:pt idx="317">
                  <c:v>0.87123287599999999</c:v>
                </c:pt>
                <c:pt idx="318">
                  <c:v>0.87397260200000004</c:v>
                </c:pt>
                <c:pt idx="319">
                  <c:v>0.87671232799999999</c:v>
                </c:pt>
                <c:pt idx="320">
                  <c:v>0.87945205400000004</c:v>
                </c:pt>
                <c:pt idx="321">
                  <c:v>0.88219177999999998</c:v>
                </c:pt>
                <c:pt idx="322">
                  <c:v>0.88493150600000003</c:v>
                </c:pt>
                <c:pt idx="323">
                  <c:v>0.88767123199999998</c:v>
                </c:pt>
                <c:pt idx="324">
                  <c:v>0.89041095800000003</c:v>
                </c:pt>
                <c:pt idx="325">
                  <c:v>0.89315068399999997</c:v>
                </c:pt>
                <c:pt idx="326">
                  <c:v>0.89589041000000003</c:v>
                </c:pt>
                <c:pt idx="327">
                  <c:v>0.89863013599999997</c:v>
                </c:pt>
                <c:pt idx="328">
                  <c:v>0.90136986299999999</c:v>
                </c:pt>
                <c:pt idx="329">
                  <c:v>0.90410958900000005</c:v>
                </c:pt>
                <c:pt idx="330">
                  <c:v>0.90684931499999999</c:v>
                </c:pt>
                <c:pt idx="331">
                  <c:v>0.90958904100000004</c:v>
                </c:pt>
                <c:pt idx="332">
                  <c:v>0.91232876699999998</c:v>
                </c:pt>
                <c:pt idx="333">
                  <c:v>0.91506849300000004</c:v>
                </c:pt>
                <c:pt idx="334">
                  <c:v>0.91780821899999998</c:v>
                </c:pt>
                <c:pt idx="335">
                  <c:v>0.92054794500000003</c:v>
                </c:pt>
                <c:pt idx="336">
                  <c:v>0.92328767099999998</c:v>
                </c:pt>
                <c:pt idx="337">
                  <c:v>0.92602739700000003</c:v>
                </c:pt>
                <c:pt idx="338">
                  <c:v>0.92876712299999997</c:v>
                </c:pt>
                <c:pt idx="339">
                  <c:v>0.93150684900000003</c:v>
                </c:pt>
                <c:pt idx="340">
                  <c:v>0.93424657499999997</c:v>
                </c:pt>
                <c:pt idx="341">
                  <c:v>0.93698630100000002</c:v>
                </c:pt>
                <c:pt idx="342">
                  <c:v>0.93972602699999996</c:v>
                </c:pt>
                <c:pt idx="343">
                  <c:v>0.94246575300000002</c:v>
                </c:pt>
                <c:pt idx="344">
                  <c:v>0.94520547899999996</c:v>
                </c:pt>
                <c:pt idx="345">
                  <c:v>0.94794520500000001</c:v>
                </c:pt>
                <c:pt idx="346">
                  <c:v>0.95068493099999996</c:v>
                </c:pt>
                <c:pt idx="347">
                  <c:v>0.95342465700000001</c:v>
                </c:pt>
                <c:pt idx="348">
                  <c:v>0.95616438299999995</c:v>
                </c:pt>
                <c:pt idx="349">
                  <c:v>0.958904109</c:v>
                </c:pt>
                <c:pt idx="350">
                  <c:v>0.96164383499999995</c:v>
                </c:pt>
                <c:pt idx="351">
                  <c:v>0.964383561</c:v>
                </c:pt>
                <c:pt idx="352">
                  <c:v>0.96712328700000005</c:v>
                </c:pt>
                <c:pt idx="353">
                  <c:v>0.969863013</c:v>
                </c:pt>
                <c:pt idx="354">
                  <c:v>0.97260273900000005</c:v>
                </c:pt>
                <c:pt idx="355">
                  <c:v>0.97534246499999999</c:v>
                </c:pt>
                <c:pt idx="356">
                  <c:v>0.97808219100000005</c:v>
                </c:pt>
                <c:pt idx="357">
                  <c:v>0.98082191699999999</c:v>
                </c:pt>
                <c:pt idx="358">
                  <c:v>0.98356164300000004</c:v>
                </c:pt>
                <c:pt idx="359">
                  <c:v>0.98630136899999998</c:v>
                </c:pt>
                <c:pt idx="360">
                  <c:v>0.98904109500000004</c:v>
                </c:pt>
                <c:pt idx="361">
                  <c:v>0.99178082099999998</c:v>
                </c:pt>
                <c:pt idx="362">
                  <c:v>0.99452054700000003</c:v>
                </c:pt>
                <c:pt idx="363">
                  <c:v>0.99726027299999997</c:v>
                </c:pt>
                <c:pt idx="364">
                  <c:v>1</c:v>
                </c:pt>
              </c:numCache>
            </c:numRef>
          </c:xVal>
          <c:yVal>
            <c:numRef>
              <c:f>'Figure 29'!$G$21:$G$385</c:f>
              <c:numCache>
                <c:formatCode>#,##0</c:formatCode>
                <c:ptCount val="365"/>
                <c:pt idx="0">
                  <c:v>-49.4016704632771</c:v>
                </c:pt>
                <c:pt idx="1">
                  <c:v>-58.3176684407929</c:v>
                </c:pt>
                <c:pt idx="2">
                  <c:v>-67.5700167409112</c:v>
                </c:pt>
                <c:pt idx="3">
                  <c:v>-74.084447776003501</c:v>
                </c:pt>
                <c:pt idx="4">
                  <c:v>-77.086325865736896</c:v>
                </c:pt>
                <c:pt idx="5">
                  <c:v>-79.378452787186802</c:v>
                </c:pt>
                <c:pt idx="6">
                  <c:v>-79.378452787186802</c:v>
                </c:pt>
                <c:pt idx="7">
                  <c:v>-79.378452787186802</c:v>
                </c:pt>
                <c:pt idx="8">
                  <c:v>-82.198216163944394</c:v>
                </c:pt>
                <c:pt idx="9">
                  <c:v>-82.387514890761906</c:v>
                </c:pt>
                <c:pt idx="10">
                  <c:v>-82.763015807134806</c:v>
                </c:pt>
                <c:pt idx="11">
                  <c:v>-84.238869696983201</c:v>
                </c:pt>
                <c:pt idx="12">
                  <c:v>-87.697207697159897</c:v>
                </c:pt>
                <c:pt idx="13">
                  <c:v>-88.459640625821805</c:v>
                </c:pt>
                <c:pt idx="14">
                  <c:v>-88.459640625821805</c:v>
                </c:pt>
                <c:pt idx="15">
                  <c:v>-91.216008172698693</c:v>
                </c:pt>
                <c:pt idx="16">
                  <c:v>-91.216008172698693</c:v>
                </c:pt>
                <c:pt idx="17">
                  <c:v>-94.866394901967197</c:v>
                </c:pt>
                <c:pt idx="18">
                  <c:v>-96.148511209555494</c:v>
                </c:pt>
                <c:pt idx="19">
                  <c:v>-96.578318693514504</c:v>
                </c:pt>
                <c:pt idx="20">
                  <c:v>-97.916321982096605</c:v>
                </c:pt>
                <c:pt idx="21">
                  <c:v>-99.774315670363507</c:v>
                </c:pt>
                <c:pt idx="22">
                  <c:v>-101.39823281944599</c:v>
                </c:pt>
                <c:pt idx="23">
                  <c:v>-103.730388542668</c:v>
                </c:pt>
                <c:pt idx="24">
                  <c:v>-103.873926537622</c:v>
                </c:pt>
                <c:pt idx="25">
                  <c:v>-107.6673021447</c:v>
                </c:pt>
                <c:pt idx="26">
                  <c:v>-109.97562869290201</c:v>
                </c:pt>
                <c:pt idx="27">
                  <c:v>-110.55598858937</c:v>
                </c:pt>
                <c:pt idx="28">
                  <c:v>-110.55598858937</c:v>
                </c:pt>
                <c:pt idx="29">
                  <c:v>-110.55598858937</c:v>
                </c:pt>
                <c:pt idx="30">
                  <c:v>-110.835241223464</c:v>
                </c:pt>
                <c:pt idx="31">
                  <c:v>-110.924897149975</c:v>
                </c:pt>
                <c:pt idx="32">
                  <c:v>-110.94894833234299</c:v>
                </c:pt>
                <c:pt idx="33">
                  <c:v>-111.76770804057401</c:v>
                </c:pt>
                <c:pt idx="34">
                  <c:v>-114.099307991964</c:v>
                </c:pt>
                <c:pt idx="35">
                  <c:v>-114.958970095249</c:v>
                </c:pt>
                <c:pt idx="36">
                  <c:v>-115.523673802583</c:v>
                </c:pt>
                <c:pt idx="37">
                  <c:v>-117.410769964987</c:v>
                </c:pt>
                <c:pt idx="38">
                  <c:v>-123.410816220656</c:v>
                </c:pt>
                <c:pt idx="39">
                  <c:v>-124.685189075751</c:v>
                </c:pt>
                <c:pt idx="40">
                  <c:v>-124.849045285774</c:v>
                </c:pt>
                <c:pt idx="41">
                  <c:v>-126.270970127889</c:v>
                </c:pt>
                <c:pt idx="42">
                  <c:v>-126.30544852452201</c:v>
                </c:pt>
                <c:pt idx="43">
                  <c:v>-126.638691955295</c:v>
                </c:pt>
                <c:pt idx="44">
                  <c:v>-126.838866890063</c:v>
                </c:pt>
                <c:pt idx="45">
                  <c:v>-127.36434090324499</c:v>
                </c:pt>
                <c:pt idx="46">
                  <c:v>-127.591293962786</c:v>
                </c:pt>
                <c:pt idx="47">
                  <c:v>-128.36197885939799</c:v>
                </c:pt>
                <c:pt idx="48">
                  <c:v>-128.883488475127</c:v>
                </c:pt>
                <c:pt idx="49">
                  <c:v>-129.992402345172</c:v>
                </c:pt>
                <c:pt idx="50">
                  <c:v>-130.14388617251899</c:v>
                </c:pt>
                <c:pt idx="51">
                  <c:v>-130.54761783987999</c:v>
                </c:pt>
                <c:pt idx="52">
                  <c:v>-131.025490676392</c:v>
                </c:pt>
                <c:pt idx="53">
                  <c:v>-134.212447639929</c:v>
                </c:pt>
                <c:pt idx="54">
                  <c:v>-134.81540015823001</c:v>
                </c:pt>
                <c:pt idx="55">
                  <c:v>-137.33402989459401</c:v>
                </c:pt>
                <c:pt idx="56">
                  <c:v>-137.716112052504</c:v>
                </c:pt>
                <c:pt idx="57">
                  <c:v>-137.79566358124001</c:v>
                </c:pt>
                <c:pt idx="58">
                  <c:v>-138.50443528189501</c:v>
                </c:pt>
                <c:pt idx="59">
                  <c:v>-138.64850727580099</c:v>
                </c:pt>
                <c:pt idx="60">
                  <c:v>-138.65748016964</c:v>
                </c:pt>
                <c:pt idx="61">
                  <c:v>-139.87207752653001</c:v>
                </c:pt>
                <c:pt idx="62">
                  <c:v>-140.288564963997</c:v>
                </c:pt>
                <c:pt idx="63">
                  <c:v>-140.47952066373799</c:v>
                </c:pt>
                <c:pt idx="64">
                  <c:v>-142.60404067017399</c:v>
                </c:pt>
                <c:pt idx="65">
                  <c:v>-143.041425423205</c:v>
                </c:pt>
                <c:pt idx="66">
                  <c:v>-144.09363137736199</c:v>
                </c:pt>
                <c:pt idx="67">
                  <c:v>-144.308815586051</c:v>
                </c:pt>
                <c:pt idx="68">
                  <c:v>-144.346501173467</c:v>
                </c:pt>
                <c:pt idx="69">
                  <c:v>-144.569120287007</c:v>
                </c:pt>
                <c:pt idx="70">
                  <c:v>-145.10491891635499</c:v>
                </c:pt>
                <c:pt idx="71">
                  <c:v>-145.37899935938401</c:v>
                </c:pt>
                <c:pt idx="72">
                  <c:v>-147.02941242276299</c:v>
                </c:pt>
                <c:pt idx="73">
                  <c:v>-147.93489850024201</c:v>
                </c:pt>
                <c:pt idx="74">
                  <c:v>-148.301849553213</c:v>
                </c:pt>
                <c:pt idx="75">
                  <c:v>-148.83634730529499</c:v>
                </c:pt>
                <c:pt idx="76">
                  <c:v>-148.89493483364799</c:v>
                </c:pt>
                <c:pt idx="77">
                  <c:v>-150.33633017895201</c:v>
                </c:pt>
                <c:pt idx="78">
                  <c:v>-150.544094888958</c:v>
                </c:pt>
                <c:pt idx="79">
                  <c:v>-150.562799531145</c:v>
                </c:pt>
                <c:pt idx="80">
                  <c:v>-150.971961886614</c:v>
                </c:pt>
                <c:pt idx="81">
                  <c:v>-151.01975141094499</c:v>
                </c:pt>
                <c:pt idx="82">
                  <c:v>-151.032517837933</c:v>
                </c:pt>
                <c:pt idx="83">
                  <c:v>-151.23278777310099</c:v>
                </c:pt>
                <c:pt idx="84">
                  <c:v>-151.49586106657</c:v>
                </c:pt>
                <c:pt idx="85">
                  <c:v>-151.61884744071301</c:v>
                </c:pt>
                <c:pt idx="86">
                  <c:v>-151.93799066609699</c:v>
                </c:pt>
                <c:pt idx="87">
                  <c:v>-151.985630830074</c:v>
                </c:pt>
                <c:pt idx="88">
                  <c:v>-152.04461654901101</c:v>
                </c:pt>
                <c:pt idx="89">
                  <c:v>-152.25418680286199</c:v>
                </c:pt>
                <c:pt idx="90">
                  <c:v>-152.533851425687</c:v>
                </c:pt>
                <c:pt idx="91">
                  <c:v>-152.689306400536</c:v>
                </c:pt>
                <c:pt idx="92">
                  <c:v>-152.86834530504501</c:v>
                </c:pt>
                <c:pt idx="93">
                  <c:v>-152.90852548245999</c:v>
                </c:pt>
                <c:pt idx="94">
                  <c:v>-154.00207119359101</c:v>
                </c:pt>
                <c:pt idx="95">
                  <c:v>-154.40185348543301</c:v>
                </c:pt>
                <c:pt idx="96">
                  <c:v>-155.07190116062301</c:v>
                </c:pt>
                <c:pt idx="97">
                  <c:v>-155.193601214365</c:v>
                </c:pt>
                <c:pt idx="98">
                  <c:v>-155.56398443505699</c:v>
                </c:pt>
                <c:pt idx="99">
                  <c:v>-155.63816604213201</c:v>
                </c:pt>
                <c:pt idx="100">
                  <c:v>-155.81106023849799</c:v>
                </c:pt>
                <c:pt idx="101">
                  <c:v>-155.91026064676799</c:v>
                </c:pt>
                <c:pt idx="102">
                  <c:v>-155.91852643943901</c:v>
                </c:pt>
                <c:pt idx="103">
                  <c:v>-156.541764805101</c:v>
                </c:pt>
                <c:pt idx="104">
                  <c:v>-156.57165352396601</c:v>
                </c:pt>
                <c:pt idx="105">
                  <c:v>-156.70398711799399</c:v>
                </c:pt>
                <c:pt idx="106">
                  <c:v>-156.838091674037</c:v>
                </c:pt>
                <c:pt idx="107">
                  <c:v>-157.09705805693699</c:v>
                </c:pt>
                <c:pt idx="108">
                  <c:v>-157.13906319877299</c:v>
                </c:pt>
                <c:pt idx="109">
                  <c:v>-157.13906319877299</c:v>
                </c:pt>
                <c:pt idx="110">
                  <c:v>-157.70071914667099</c:v>
                </c:pt>
                <c:pt idx="111">
                  <c:v>-157.879801064704</c:v>
                </c:pt>
                <c:pt idx="112">
                  <c:v>-157.94095845005501</c:v>
                </c:pt>
                <c:pt idx="113">
                  <c:v>-158.280747989205</c:v>
                </c:pt>
                <c:pt idx="114">
                  <c:v>-158.420992921383</c:v>
                </c:pt>
                <c:pt idx="115">
                  <c:v>-158.54806437094399</c:v>
                </c:pt>
                <c:pt idx="116">
                  <c:v>-158.707426648969</c:v>
                </c:pt>
                <c:pt idx="117">
                  <c:v>-158.906279750849</c:v>
                </c:pt>
                <c:pt idx="118">
                  <c:v>-159.13854378320801</c:v>
                </c:pt>
                <c:pt idx="119">
                  <c:v>-159.52169047679999</c:v>
                </c:pt>
                <c:pt idx="120">
                  <c:v>-159.522810269677</c:v>
                </c:pt>
                <c:pt idx="121">
                  <c:v>-159.60846106535399</c:v>
                </c:pt>
                <c:pt idx="122">
                  <c:v>-159.66956977087699</c:v>
                </c:pt>
                <c:pt idx="123">
                  <c:v>-159.804404120789</c:v>
                </c:pt>
                <c:pt idx="124">
                  <c:v>-159.80806109759399</c:v>
                </c:pt>
                <c:pt idx="125">
                  <c:v>-160.09171440378799</c:v>
                </c:pt>
                <c:pt idx="126">
                  <c:v>-160.144905225694</c:v>
                </c:pt>
                <c:pt idx="127">
                  <c:v>-160.179028872174</c:v>
                </c:pt>
                <c:pt idx="128">
                  <c:v>-160.19083979998001</c:v>
                </c:pt>
                <c:pt idx="129">
                  <c:v>-160.21083159949799</c:v>
                </c:pt>
                <c:pt idx="130">
                  <c:v>-160.35978215094599</c:v>
                </c:pt>
                <c:pt idx="131">
                  <c:v>-160.64037963055699</c:v>
                </c:pt>
                <c:pt idx="132">
                  <c:v>-160.64468372912501</c:v>
                </c:pt>
                <c:pt idx="133">
                  <c:v>-160.660739371852</c:v>
                </c:pt>
                <c:pt idx="134">
                  <c:v>-160.754397232206</c:v>
                </c:pt>
                <c:pt idx="135">
                  <c:v>-160.93996596902701</c:v>
                </c:pt>
                <c:pt idx="136">
                  <c:v>-160.98339633395599</c:v>
                </c:pt>
                <c:pt idx="137">
                  <c:v>-161.03246748822301</c:v>
                </c:pt>
                <c:pt idx="138">
                  <c:v>-161.695300404715</c:v>
                </c:pt>
                <c:pt idx="139">
                  <c:v>-161.87693638166999</c:v>
                </c:pt>
                <c:pt idx="140">
                  <c:v>-161.91758612453299</c:v>
                </c:pt>
                <c:pt idx="141">
                  <c:v>-161.95756972833999</c:v>
                </c:pt>
                <c:pt idx="142">
                  <c:v>-162.114500890644</c:v>
                </c:pt>
                <c:pt idx="143">
                  <c:v>-162.225404939523</c:v>
                </c:pt>
                <c:pt idx="144">
                  <c:v>-162.97417785660099</c:v>
                </c:pt>
                <c:pt idx="145">
                  <c:v>-163.24538342711099</c:v>
                </c:pt>
                <c:pt idx="146">
                  <c:v>-163.57765315167401</c:v>
                </c:pt>
                <c:pt idx="147">
                  <c:v>-163.68000573159901</c:v>
                </c:pt>
                <c:pt idx="148">
                  <c:v>-163.68997465325</c:v>
                </c:pt>
                <c:pt idx="149">
                  <c:v>-163.73376243945</c:v>
                </c:pt>
                <c:pt idx="150">
                  <c:v>-163.83650988156799</c:v>
                </c:pt>
                <c:pt idx="151">
                  <c:v>-163.85708087444101</c:v>
                </c:pt>
                <c:pt idx="152">
                  <c:v>-163.91738195807901</c:v>
                </c:pt>
                <c:pt idx="153">
                  <c:v>-163.96470326068999</c:v>
                </c:pt>
                <c:pt idx="154">
                  <c:v>-163.984588879559</c:v>
                </c:pt>
                <c:pt idx="155">
                  <c:v>-164.00289722571699</c:v>
                </c:pt>
                <c:pt idx="156">
                  <c:v>-164.01137058909899</c:v>
                </c:pt>
                <c:pt idx="157">
                  <c:v>-164.14753179246799</c:v>
                </c:pt>
                <c:pt idx="158">
                  <c:v>-164.16585752676599</c:v>
                </c:pt>
                <c:pt idx="159">
                  <c:v>-164.17881513850199</c:v>
                </c:pt>
                <c:pt idx="160">
                  <c:v>-164.30739661692601</c:v>
                </c:pt>
                <c:pt idx="161">
                  <c:v>-164.36068214671801</c:v>
                </c:pt>
                <c:pt idx="162">
                  <c:v>-164.39154035134899</c:v>
                </c:pt>
                <c:pt idx="163">
                  <c:v>-164.44701759136399</c:v>
                </c:pt>
                <c:pt idx="164">
                  <c:v>-164.51281444326401</c:v>
                </c:pt>
                <c:pt idx="165">
                  <c:v>-164.54251071267799</c:v>
                </c:pt>
                <c:pt idx="166">
                  <c:v>-164.54916402255401</c:v>
                </c:pt>
                <c:pt idx="167">
                  <c:v>-164.57017869133799</c:v>
                </c:pt>
                <c:pt idx="168">
                  <c:v>-164.62317330341</c:v>
                </c:pt>
                <c:pt idx="169">
                  <c:v>-164.67286242895599</c:v>
                </c:pt>
                <c:pt idx="170">
                  <c:v>-164.678030243314</c:v>
                </c:pt>
                <c:pt idx="171">
                  <c:v>-164.698620227828</c:v>
                </c:pt>
                <c:pt idx="172">
                  <c:v>-164.704231328052</c:v>
                </c:pt>
                <c:pt idx="173">
                  <c:v>-164.81920783394099</c:v>
                </c:pt>
                <c:pt idx="174">
                  <c:v>-164.82983384652701</c:v>
                </c:pt>
                <c:pt idx="175">
                  <c:v>-164.86193272089099</c:v>
                </c:pt>
                <c:pt idx="176">
                  <c:v>-164.90783236271599</c:v>
                </c:pt>
                <c:pt idx="177">
                  <c:v>-164.950439472254</c:v>
                </c:pt>
                <c:pt idx="178">
                  <c:v>-165.054432330689</c:v>
                </c:pt>
                <c:pt idx="179">
                  <c:v>-165.115422163207</c:v>
                </c:pt>
                <c:pt idx="180">
                  <c:v>-165.20759538761101</c:v>
                </c:pt>
                <c:pt idx="181">
                  <c:v>-165.338303645792</c:v>
                </c:pt>
                <c:pt idx="182">
                  <c:v>-165.41903886192401</c:v>
                </c:pt>
                <c:pt idx="183">
                  <c:v>-165.634430842265</c:v>
                </c:pt>
                <c:pt idx="184">
                  <c:v>-165.80561246312001</c:v>
                </c:pt>
                <c:pt idx="185">
                  <c:v>-167.73847531162099</c:v>
                </c:pt>
                <c:pt idx="186">
                  <c:v>-168.074861932733</c:v>
                </c:pt>
                <c:pt idx="187">
                  <c:v>-168.21104871326199</c:v>
                </c:pt>
                <c:pt idx="188">
                  <c:v>-168.45076463188201</c:v>
                </c:pt>
                <c:pt idx="189">
                  <c:v>-169.51714880559399</c:v>
                </c:pt>
                <c:pt idx="190">
                  <c:v>-170.369209949929</c:v>
                </c:pt>
                <c:pt idx="191">
                  <c:v>-170.82386364593799</c:v>
                </c:pt>
                <c:pt idx="192">
                  <c:v>-171</c:v>
                </c:pt>
                <c:pt idx="193">
                  <c:v>-171</c:v>
                </c:pt>
                <c:pt idx="194">
                  <c:v>-171</c:v>
                </c:pt>
                <c:pt idx="195">
                  <c:v>-171</c:v>
                </c:pt>
                <c:pt idx="196">
                  <c:v>-171</c:v>
                </c:pt>
                <c:pt idx="197">
                  <c:v>-171</c:v>
                </c:pt>
                <c:pt idx="198">
                  <c:v>-171</c:v>
                </c:pt>
                <c:pt idx="199">
                  <c:v>-171</c:v>
                </c:pt>
                <c:pt idx="200">
                  <c:v>-171</c:v>
                </c:pt>
                <c:pt idx="201">
                  <c:v>-171</c:v>
                </c:pt>
                <c:pt idx="202">
                  <c:v>-171</c:v>
                </c:pt>
                <c:pt idx="203">
                  <c:v>-171</c:v>
                </c:pt>
                <c:pt idx="204">
                  <c:v>-171</c:v>
                </c:pt>
                <c:pt idx="205">
                  <c:v>-171</c:v>
                </c:pt>
                <c:pt idx="206">
                  <c:v>-171</c:v>
                </c:pt>
                <c:pt idx="207">
                  <c:v>-171</c:v>
                </c:pt>
                <c:pt idx="208">
                  <c:v>-171</c:v>
                </c:pt>
                <c:pt idx="209">
                  <c:v>-171</c:v>
                </c:pt>
                <c:pt idx="210">
                  <c:v>-171</c:v>
                </c:pt>
                <c:pt idx="211">
                  <c:v>-171</c:v>
                </c:pt>
                <c:pt idx="212">
                  <c:v>-171</c:v>
                </c:pt>
                <c:pt idx="213">
                  <c:v>-171</c:v>
                </c:pt>
                <c:pt idx="214">
                  <c:v>-171</c:v>
                </c:pt>
                <c:pt idx="215">
                  <c:v>-171</c:v>
                </c:pt>
                <c:pt idx="216">
                  <c:v>-171</c:v>
                </c:pt>
                <c:pt idx="217">
                  <c:v>-171</c:v>
                </c:pt>
                <c:pt idx="218">
                  <c:v>-171</c:v>
                </c:pt>
                <c:pt idx="219">
                  <c:v>-171</c:v>
                </c:pt>
                <c:pt idx="220">
                  <c:v>-171</c:v>
                </c:pt>
                <c:pt idx="221">
                  <c:v>-171</c:v>
                </c:pt>
                <c:pt idx="222">
                  <c:v>-171</c:v>
                </c:pt>
                <c:pt idx="223">
                  <c:v>-171</c:v>
                </c:pt>
                <c:pt idx="224">
                  <c:v>-171</c:v>
                </c:pt>
                <c:pt idx="225">
                  <c:v>-171</c:v>
                </c:pt>
                <c:pt idx="226">
                  <c:v>-171</c:v>
                </c:pt>
                <c:pt idx="227">
                  <c:v>-174.70943296815801</c:v>
                </c:pt>
                <c:pt idx="228">
                  <c:v>-175.779356574373</c:v>
                </c:pt>
                <c:pt idx="229">
                  <c:v>-180.06129137849999</c:v>
                </c:pt>
                <c:pt idx="230">
                  <c:v>-181.92886234024201</c:v>
                </c:pt>
                <c:pt idx="231">
                  <c:v>-185.69084082833399</c:v>
                </c:pt>
                <c:pt idx="232">
                  <c:v>-190.50533122697499</c:v>
                </c:pt>
                <c:pt idx="233">
                  <c:v>-194.59073309484299</c:v>
                </c:pt>
                <c:pt idx="234">
                  <c:v>-196.59632530697201</c:v>
                </c:pt>
                <c:pt idx="235">
                  <c:v>-198.78146716622999</c:v>
                </c:pt>
                <c:pt idx="236">
                  <c:v>-203.52391611138</c:v>
                </c:pt>
                <c:pt idx="237">
                  <c:v>-208.15868692159901</c:v>
                </c:pt>
                <c:pt idx="238">
                  <c:v>-209.29284850477001</c:v>
                </c:pt>
                <c:pt idx="239">
                  <c:v>-216.95850841808601</c:v>
                </c:pt>
                <c:pt idx="240">
                  <c:v>-220.92076644585299</c:v>
                </c:pt>
                <c:pt idx="241">
                  <c:v>-226.17800722017401</c:v>
                </c:pt>
                <c:pt idx="242">
                  <c:v>-231.76425863131999</c:v>
                </c:pt>
                <c:pt idx="243">
                  <c:v>-240.62927390596599</c:v>
                </c:pt>
                <c:pt idx="244">
                  <c:v>-242.35203395799101</c:v>
                </c:pt>
                <c:pt idx="245">
                  <c:v>-248.77592923236799</c:v>
                </c:pt>
                <c:pt idx="246">
                  <c:v>-251.30305244101899</c:v>
                </c:pt>
                <c:pt idx="247">
                  <c:v>-252.502942045677</c:v>
                </c:pt>
                <c:pt idx="248">
                  <c:v>-253.46212819943</c:v>
                </c:pt>
                <c:pt idx="249">
                  <c:v>-257.40803409168001</c:v>
                </c:pt>
                <c:pt idx="250">
                  <c:v>-261.21729661921</c:v>
                </c:pt>
                <c:pt idx="251">
                  <c:v>-263.74805060578899</c:v>
                </c:pt>
                <c:pt idx="252">
                  <c:v>-284.78062209328601</c:v>
                </c:pt>
                <c:pt idx="253">
                  <c:v>-285.21933152192298</c:v>
                </c:pt>
                <c:pt idx="254">
                  <c:v>-288.547218344192</c:v>
                </c:pt>
                <c:pt idx="255">
                  <c:v>-289.12982114399301</c:v>
                </c:pt>
                <c:pt idx="256">
                  <c:v>-293.52477914628503</c:v>
                </c:pt>
                <c:pt idx="257">
                  <c:v>-295.29109750400397</c:v>
                </c:pt>
                <c:pt idx="258">
                  <c:v>-298.65846145260701</c:v>
                </c:pt>
                <c:pt idx="259">
                  <c:v>-299.08077285977902</c:v>
                </c:pt>
                <c:pt idx="260">
                  <c:v>-301.22124106358501</c:v>
                </c:pt>
                <c:pt idx="261">
                  <c:v>-302.49603727158598</c:v>
                </c:pt>
                <c:pt idx="262">
                  <c:v>-305.49952220581002</c:v>
                </c:pt>
                <c:pt idx="263">
                  <c:v>-305.576130045539</c:v>
                </c:pt>
                <c:pt idx="264">
                  <c:v>-307.13509092822602</c:v>
                </c:pt>
                <c:pt idx="265">
                  <c:v>-308.59835243428802</c:v>
                </c:pt>
                <c:pt idx="266">
                  <c:v>-309.57427854177598</c:v>
                </c:pt>
                <c:pt idx="267">
                  <c:v>-315.69357117172899</c:v>
                </c:pt>
                <c:pt idx="268">
                  <c:v>-316.96083895050799</c:v>
                </c:pt>
                <c:pt idx="269">
                  <c:v>-320.117777055592</c:v>
                </c:pt>
                <c:pt idx="270">
                  <c:v>-322.119351975933</c:v>
                </c:pt>
                <c:pt idx="271">
                  <c:v>-328.17227007500998</c:v>
                </c:pt>
                <c:pt idx="272">
                  <c:v>-328.34932136887198</c:v>
                </c:pt>
                <c:pt idx="273">
                  <c:v>-329.54802662707198</c:v>
                </c:pt>
                <c:pt idx="274">
                  <c:v>-332.03807982531902</c:v>
                </c:pt>
                <c:pt idx="275">
                  <c:v>-337.074766211667</c:v>
                </c:pt>
                <c:pt idx="276">
                  <c:v>-339.27389998512001</c:v>
                </c:pt>
                <c:pt idx="277">
                  <c:v>-339.468885616492</c:v>
                </c:pt>
                <c:pt idx="278">
                  <c:v>-340.55652145779402</c:v>
                </c:pt>
                <c:pt idx="279">
                  <c:v>-340.55985402305498</c:v>
                </c:pt>
                <c:pt idx="280">
                  <c:v>-340.89320952500498</c:v>
                </c:pt>
                <c:pt idx="281">
                  <c:v>-343.27332020328498</c:v>
                </c:pt>
                <c:pt idx="282">
                  <c:v>-343.94247287778398</c:v>
                </c:pt>
                <c:pt idx="283">
                  <c:v>-344.79271887957202</c:v>
                </c:pt>
                <c:pt idx="284">
                  <c:v>-346.55196789299498</c:v>
                </c:pt>
                <c:pt idx="285">
                  <c:v>-347.43239497909798</c:v>
                </c:pt>
                <c:pt idx="286">
                  <c:v>-347.88403233923998</c:v>
                </c:pt>
                <c:pt idx="287">
                  <c:v>-349.69323199312402</c:v>
                </c:pt>
                <c:pt idx="288">
                  <c:v>-353.915010396122</c:v>
                </c:pt>
                <c:pt idx="289">
                  <c:v>-355.64302514684999</c:v>
                </c:pt>
                <c:pt idx="290">
                  <c:v>-356.63744055175101</c:v>
                </c:pt>
                <c:pt idx="291">
                  <c:v>-357.07601750519302</c:v>
                </c:pt>
                <c:pt idx="292">
                  <c:v>-358.56816321411702</c:v>
                </c:pt>
                <c:pt idx="293">
                  <c:v>-358.82689695942798</c:v>
                </c:pt>
                <c:pt idx="294">
                  <c:v>-359.29944773093399</c:v>
                </c:pt>
                <c:pt idx="295">
                  <c:v>-359.66523591978802</c:v>
                </c:pt>
                <c:pt idx="296">
                  <c:v>-360.30128974551701</c:v>
                </c:pt>
                <c:pt idx="297">
                  <c:v>-360.31475545183702</c:v>
                </c:pt>
                <c:pt idx="298">
                  <c:v>-360.35667176732301</c:v>
                </c:pt>
                <c:pt idx="299">
                  <c:v>-360.474877084394</c:v>
                </c:pt>
                <c:pt idx="300">
                  <c:v>-360.76201676456702</c:v>
                </c:pt>
                <c:pt idx="301">
                  <c:v>-361.59697337669002</c:v>
                </c:pt>
                <c:pt idx="302">
                  <c:v>-362.68473952775702</c:v>
                </c:pt>
                <c:pt idx="303">
                  <c:v>-362.95587031501702</c:v>
                </c:pt>
                <c:pt idx="304">
                  <c:v>-362.95587031501702</c:v>
                </c:pt>
                <c:pt idx="305">
                  <c:v>-363.68715483183399</c:v>
                </c:pt>
                <c:pt idx="306">
                  <c:v>-364.57304089014502</c:v>
                </c:pt>
                <c:pt idx="307">
                  <c:v>-366.15533141519398</c:v>
                </c:pt>
                <c:pt idx="308">
                  <c:v>-366.6122928991</c:v>
                </c:pt>
                <c:pt idx="309">
                  <c:v>-367.34357741591703</c:v>
                </c:pt>
                <c:pt idx="310">
                  <c:v>-368.07486193273297</c:v>
                </c:pt>
                <c:pt idx="311">
                  <c:v>-368.07486193273297</c:v>
                </c:pt>
                <c:pt idx="312">
                  <c:v>-368.49587485676801</c:v>
                </c:pt>
                <c:pt idx="313">
                  <c:v>-368.69156852772699</c:v>
                </c:pt>
                <c:pt idx="314">
                  <c:v>-368.98203511299602</c:v>
                </c:pt>
                <c:pt idx="315">
                  <c:v>-369.01533218773102</c:v>
                </c:pt>
                <c:pt idx="316">
                  <c:v>-369.53743096636703</c:v>
                </c:pt>
                <c:pt idx="317">
                  <c:v>-370.17960492357901</c:v>
                </c:pt>
                <c:pt idx="318">
                  <c:v>-371</c:v>
                </c:pt>
                <c:pt idx="319">
                  <c:v>-371</c:v>
                </c:pt>
                <c:pt idx="320">
                  <c:v>-371</c:v>
                </c:pt>
                <c:pt idx="321">
                  <c:v>-371</c:v>
                </c:pt>
                <c:pt idx="322">
                  <c:v>-371</c:v>
                </c:pt>
                <c:pt idx="323">
                  <c:v>-371</c:v>
                </c:pt>
                <c:pt idx="324">
                  <c:v>-371</c:v>
                </c:pt>
                <c:pt idx="325">
                  <c:v>-371</c:v>
                </c:pt>
                <c:pt idx="326">
                  <c:v>-371</c:v>
                </c:pt>
                <c:pt idx="327">
                  <c:v>-371</c:v>
                </c:pt>
                <c:pt idx="328">
                  <c:v>-371</c:v>
                </c:pt>
                <c:pt idx="329">
                  <c:v>-371</c:v>
                </c:pt>
                <c:pt idx="330">
                  <c:v>-371</c:v>
                </c:pt>
                <c:pt idx="331">
                  <c:v>-371</c:v>
                </c:pt>
                <c:pt idx="332">
                  <c:v>-371</c:v>
                </c:pt>
                <c:pt idx="333">
                  <c:v>-371</c:v>
                </c:pt>
                <c:pt idx="334">
                  <c:v>-371</c:v>
                </c:pt>
                <c:pt idx="335">
                  <c:v>-371</c:v>
                </c:pt>
                <c:pt idx="336">
                  <c:v>-371</c:v>
                </c:pt>
                <c:pt idx="337">
                  <c:v>-371</c:v>
                </c:pt>
                <c:pt idx="338">
                  <c:v>-371</c:v>
                </c:pt>
                <c:pt idx="339">
                  <c:v>-371</c:v>
                </c:pt>
                <c:pt idx="340">
                  <c:v>-371</c:v>
                </c:pt>
                <c:pt idx="341">
                  <c:v>-371</c:v>
                </c:pt>
                <c:pt idx="342">
                  <c:v>-371</c:v>
                </c:pt>
                <c:pt idx="343">
                  <c:v>-371</c:v>
                </c:pt>
                <c:pt idx="344">
                  <c:v>-371</c:v>
                </c:pt>
                <c:pt idx="345">
                  <c:v>-371</c:v>
                </c:pt>
                <c:pt idx="346">
                  <c:v>-371</c:v>
                </c:pt>
                <c:pt idx="347">
                  <c:v>-371</c:v>
                </c:pt>
                <c:pt idx="348">
                  <c:v>-371</c:v>
                </c:pt>
                <c:pt idx="349">
                  <c:v>-371</c:v>
                </c:pt>
                <c:pt idx="350">
                  <c:v>-371</c:v>
                </c:pt>
                <c:pt idx="351">
                  <c:v>-371</c:v>
                </c:pt>
                <c:pt idx="352">
                  <c:v>-371</c:v>
                </c:pt>
                <c:pt idx="353">
                  <c:v>-371</c:v>
                </c:pt>
                <c:pt idx="354">
                  <c:v>-371</c:v>
                </c:pt>
                <c:pt idx="355">
                  <c:v>-371</c:v>
                </c:pt>
                <c:pt idx="356">
                  <c:v>-371</c:v>
                </c:pt>
                <c:pt idx="357">
                  <c:v>-371</c:v>
                </c:pt>
                <c:pt idx="358">
                  <c:v>-371</c:v>
                </c:pt>
                <c:pt idx="359">
                  <c:v>-371</c:v>
                </c:pt>
                <c:pt idx="360">
                  <c:v>-371</c:v>
                </c:pt>
                <c:pt idx="361">
                  <c:v>-371</c:v>
                </c:pt>
                <c:pt idx="362">
                  <c:v>-371</c:v>
                </c:pt>
                <c:pt idx="363">
                  <c:v>-371</c:v>
                </c:pt>
                <c:pt idx="364">
                  <c:v>-371</c:v>
                </c:pt>
              </c:numCache>
            </c:numRef>
          </c:yVal>
          <c:smooth val="1"/>
          <c:extLst>
            <c:ext xmlns:c16="http://schemas.microsoft.com/office/drawing/2014/chart" uri="{C3380CC4-5D6E-409C-BE32-E72D297353CC}">
              <c16:uniqueId val="{00000004-A5BA-47AD-AEE7-F3C95516C0D0}"/>
            </c:ext>
          </c:extLst>
        </c:ser>
        <c:ser>
          <c:idx val="5"/>
          <c:order val="5"/>
          <c:tx>
            <c:strRef>
              <c:f>'Figure 29'!$H$20</c:f>
              <c:strCache>
                <c:ptCount val="1"/>
                <c:pt idx="0">
                  <c:v>2030</c:v>
                </c:pt>
              </c:strCache>
            </c:strRef>
          </c:tx>
          <c:spPr>
            <a:ln w="19050" cap="rnd">
              <a:solidFill>
                <a:schemeClr val="accent6"/>
              </a:solidFill>
              <a:round/>
            </a:ln>
            <a:effectLst/>
          </c:spPr>
          <c:marker>
            <c:symbol val="none"/>
          </c:marker>
          <c:xVal>
            <c:numRef>
              <c:f>'Figure 29'!$B$21:$B$385</c:f>
              <c:numCache>
                <c:formatCode>0%</c:formatCode>
                <c:ptCount val="365"/>
                <c:pt idx="0">
                  <c:v>2.7397260000000001E-3</c:v>
                </c:pt>
                <c:pt idx="1">
                  <c:v>5.4794520000000001E-3</c:v>
                </c:pt>
                <c:pt idx="2">
                  <c:v>8.2191780000000006E-3</c:v>
                </c:pt>
                <c:pt idx="3">
                  <c:v>1.0958904E-2</c:v>
                </c:pt>
                <c:pt idx="4">
                  <c:v>1.369863E-2</c:v>
                </c:pt>
                <c:pt idx="5">
                  <c:v>1.6438356000000001E-2</c:v>
                </c:pt>
                <c:pt idx="6">
                  <c:v>1.9178081999999999E-2</c:v>
                </c:pt>
                <c:pt idx="7">
                  <c:v>2.1917808E-2</c:v>
                </c:pt>
                <c:pt idx="8">
                  <c:v>2.4657533999999998E-2</c:v>
                </c:pt>
                <c:pt idx="9">
                  <c:v>2.739726E-2</c:v>
                </c:pt>
                <c:pt idx="10">
                  <c:v>3.0136986000000001E-2</c:v>
                </c:pt>
                <c:pt idx="11">
                  <c:v>3.2876712000000002E-2</c:v>
                </c:pt>
                <c:pt idx="12">
                  <c:v>3.5616438E-2</c:v>
                </c:pt>
                <c:pt idx="13">
                  <c:v>3.8356163999999998E-2</c:v>
                </c:pt>
                <c:pt idx="14">
                  <c:v>4.1095890000000003E-2</c:v>
                </c:pt>
                <c:pt idx="15">
                  <c:v>4.3835616000000001E-2</c:v>
                </c:pt>
                <c:pt idx="16">
                  <c:v>4.6575341999999999E-2</c:v>
                </c:pt>
                <c:pt idx="17">
                  <c:v>4.9315067999999997E-2</c:v>
                </c:pt>
                <c:pt idx="18">
                  <c:v>5.2054794000000001E-2</c:v>
                </c:pt>
                <c:pt idx="19">
                  <c:v>5.4794519999999999E-2</c:v>
                </c:pt>
                <c:pt idx="20">
                  <c:v>5.7534245999999997E-2</c:v>
                </c:pt>
                <c:pt idx="21">
                  <c:v>6.0273972000000002E-2</c:v>
                </c:pt>
                <c:pt idx="22">
                  <c:v>6.3013698000000007E-2</c:v>
                </c:pt>
                <c:pt idx="23">
                  <c:v>6.5753424000000005E-2</c:v>
                </c:pt>
                <c:pt idx="24">
                  <c:v>6.8493150000000003E-2</c:v>
                </c:pt>
                <c:pt idx="25">
                  <c:v>7.1232876000000001E-2</c:v>
                </c:pt>
                <c:pt idx="26">
                  <c:v>7.3972601999999998E-2</c:v>
                </c:pt>
                <c:pt idx="27">
                  <c:v>7.6712327999999996E-2</c:v>
                </c:pt>
                <c:pt idx="28">
                  <c:v>7.9452053999999994E-2</c:v>
                </c:pt>
                <c:pt idx="29">
                  <c:v>8.2191780000000006E-2</c:v>
                </c:pt>
                <c:pt idx="30">
                  <c:v>8.4931506000000004E-2</c:v>
                </c:pt>
                <c:pt idx="31">
                  <c:v>8.7671232000000002E-2</c:v>
                </c:pt>
                <c:pt idx="32">
                  <c:v>9.0410958E-2</c:v>
                </c:pt>
                <c:pt idx="33">
                  <c:v>9.3150683999999997E-2</c:v>
                </c:pt>
                <c:pt idx="34">
                  <c:v>9.5890409999999995E-2</c:v>
                </c:pt>
                <c:pt idx="35">
                  <c:v>9.8630135999999993E-2</c:v>
                </c:pt>
                <c:pt idx="36">
                  <c:v>0.101369863</c:v>
                </c:pt>
                <c:pt idx="37">
                  <c:v>0.104109589</c:v>
                </c:pt>
                <c:pt idx="38">
                  <c:v>0.106849315</c:v>
                </c:pt>
                <c:pt idx="39">
                  <c:v>0.109589041</c:v>
                </c:pt>
                <c:pt idx="40">
                  <c:v>0.112328767</c:v>
                </c:pt>
                <c:pt idx="41">
                  <c:v>0.11506849299999999</c:v>
                </c:pt>
                <c:pt idx="42">
                  <c:v>0.11780821900000001</c:v>
                </c:pt>
                <c:pt idx="43">
                  <c:v>0.120547945</c:v>
                </c:pt>
                <c:pt idx="44">
                  <c:v>0.123287671</c:v>
                </c:pt>
                <c:pt idx="45">
                  <c:v>0.12602739700000001</c:v>
                </c:pt>
                <c:pt idx="46">
                  <c:v>0.12876712300000001</c:v>
                </c:pt>
                <c:pt idx="47">
                  <c:v>0.13150684900000001</c:v>
                </c:pt>
                <c:pt idx="48">
                  <c:v>0.13424657500000001</c:v>
                </c:pt>
                <c:pt idx="49">
                  <c:v>0.136986301</c:v>
                </c:pt>
                <c:pt idx="50">
                  <c:v>0.139726027</c:v>
                </c:pt>
                <c:pt idx="51">
                  <c:v>0.142465753</c:v>
                </c:pt>
                <c:pt idx="52">
                  <c:v>0.145205479</c:v>
                </c:pt>
                <c:pt idx="53">
                  <c:v>0.147945205</c:v>
                </c:pt>
                <c:pt idx="54">
                  <c:v>0.15068493099999999</c:v>
                </c:pt>
                <c:pt idx="55">
                  <c:v>0.15342465699999999</c:v>
                </c:pt>
                <c:pt idx="56">
                  <c:v>0.15616438299999999</c:v>
                </c:pt>
                <c:pt idx="57">
                  <c:v>0.15890410899999999</c:v>
                </c:pt>
                <c:pt idx="58">
                  <c:v>0.16164383500000001</c:v>
                </c:pt>
                <c:pt idx="59">
                  <c:v>0.16438356100000001</c:v>
                </c:pt>
                <c:pt idx="60">
                  <c:v>0.16712328700000001</c:v>
                </c:pt>
                <c:pt idx="61">
                  <c:v>0.16986301300000001</c:v>
                </c:pt>
                <c:pt idx="62">
                  <c:v>0.17260273900000001</c:v>
                </c:pt>
                <c:pt idx="63">
                  <c:v>0.175342465</c:v>
                </c:pt>
                <c:pt idx="64">
                  <c:v>0.178082191</c:v>
                </c:pt>
                <c:pt idx="65">
                  <c:v>0.180821917</c:v>
                </c:pt>
                <c:pt idx="66">
                  <c:v>0.183561643</c:v>
                </c:pt>
                <c:pt idx="67">
                  <c:v>0.18630136899999999</c:v>
                </c:pt>
                <c:pt idx="68">
                  <c:v>0.18904109499999999</c:v>
                </c:pt>
                <c:pt idx="69">
                  <c:v>0.19178082099999999</c:v>
                </c:pt>
                <c:pt idx="70">
                  <c:v>0.19452054699999999</c:v>
                </c:pt>
                <c:pt idx="71">
                  <c:v>0.19726027300000001</c:v>
                </c:pt>
                <c:pt idx="72">
                  <c:v>0.2</c:v>
                </c:pt>
                <c:pt idx="73">
                  <c:v>0.20273972600000001</c:v>
                </c:pt>
                <c:pt idx="74">
                  <c:v>0.20547945200000001</c:v>
                </c:pt>
                <c:pt idx="75">
                  <c:v>0.208219178</c:v>
                </c:pt>
                <c:pt idx="76">
                  <c:v>0.210958904</c:v>
                </c:pt>
                <c:pt idx="77">
                  <c:v>0.21369863</c:v>
                </c:pt>
                <c:pt idx="78">
                  <c:v>0.216438356</c:v>
                </c:pt>
                <c:pt idx="79">
                  <c:v>0.219178082</c:v>
                </c:pt>
                <c:pt idx="80">
                  <c:v>0.22191780799999999</c:v>
                </c:pt>
                <c:pt idx="81">
                  <c:v>0.22465753399999999</c:v>
                </c:pt>
                <c:pt idx="82">
                  <c:v>0.22739725999999999</c:v>
                </c:pt>
                <c:pt idx="83">
                  <c:v>0.23013698599999999</c:v>
                </c:pt>
                <c:pt idx="84">
                  <c:v>0.23287671200000001</c:v>
                </c:pt>
                <c:pt idx="85">
                  <c:v>0.23561643800000001</c:v>
                </c:pt>
                <c:pt idx="86">
                  <c:v>0.23835616400000001</c:v>
                </c:pt>
                <c:pt idx="87">
                  <c:v>0.24109589000000001</c:v>
                </c:pt>
                <c:pt idx="88">
                  <c:v>0.24383561600000001</c:v>
                </c:pt>
                <c:pt idx="89">
                  <c:v>0.246575342</c:v>
                </c:pt>
                <c:pt idx="90">
                  <c:v>0.249315068</c:v>
                </c:pt>
                <c:pt idx="91">
                  <c:v>0.25205479400000003</c:v>
                </c:pt>
                <c:pt idx="92">
                  <c:v>0.25479452000000002</c:v>
                </c:pt>
                <c:pt idx="93">
                  <c:v>0.25753424600000002</c:v>
                </c:pt>
                <c:pt idx="94">
                  <c:v>0.26027397200000002</c:v>
                </c:pt>
                <c:pt idx="95">
                  <c:v>0.26301369800000002</c:v>
                </c:pt>
                <c:pt idx="96">
                  <c:v>0.26575342400000002</c:v>
                </c:pt>
                <c:pt idx="97">
                  <c:v>0.26849315000000001</c:v>
                </c:pt>
                <c:pt idx="98">
                  <c:v>0.27123287600000001</c:v>
                </c:pt>
                <c:pt idx="99">
                  <c:v>0.27397260200000001</c:v>
                </c:pt>
                <c:pt idx="100">
                  <c:v>0.27671232800000001</c:v>
                </c:pt>
                <c:pt idx="101">
                  <c:v>0.27945205400000001</c:v>
                </c:pt>
                <c:pt idx="102">
                  <c:v>0.28219178</c:v>
                </c:pt>
                <c:pt idx="103">
                  <c:v>0.284931506</c:v>
                </c:pt>
                <c:pt idx="104">
                  <c:v>0.287671232</c:v>
                </c:pt>
                <c:pt idx="105">
                  <c:v>0.290410958</c:v>
                </c:pt>
                <c:pt idx="106">
                  <c:v>0.29315068399999999</c:v>
                </c:pt>
                <c:pt idx="107">
                  <c:v>0.29589040999999999</c:v>
                </c:pt>
                <c:pt idx="108">
                  <c:v>0.29863013599999999</c:v>
                </c:pt>
                <c:pt idx="109">
                  <c:v>0.30136986300000002</c:v>
                </c:pt>
                <c:pt idx="110">
                  <c:v>0.30410958900000001</c:v>
                </c:pt>
                <c:pt idx="111">
                  <c:v>0.30684931500000001</c:v>
                </c:pt>
                <c:pt idx="112">
                  <c:v>0.30958904100000001</c:v>
                </c:pt>
                <c:pt idx="113">
                  <c:v>0.31232876700000001</c:v>
                </c:pt>
                <c:pt idx="114">
                  <c:v>0.31506849300000001</c:v>
                </c:pt>
                <c:pt idx="115">
                  <c:v>0.317808219</c:v>
                </c:pt>
                <c:pt idx="116">
                  <c:v>0.320547945</c:v>
                </c:pt>
                <c:pt idx="117">
                  <c:v>0.323287671</c:v>
                </c:pt>
                <c:pt idx="118">
                  <c:v>0.326027397</c:v>
                </c:pt>
                <c:pt idx="119">
                  <c:v>0.32876712299999999</c:v>
                </c:pt>
                <c:pt idx="120">
                  <c:v>0.33150684899999999</c:v>
                </c:pt>
                <c:pt idx="121">
                  <c:v>0.33424657499999999</c:v>
                </c:pt>
                <c:pt idx="122">
                  <c:v>0.33698630099999999</c:v>
                </c:pt>
                <c:pt idx="123">
                  <c:v>0.33972602699999999</c:v>
                </c:pt>
                <c:pt idx="124">
                  <c:v>0.34246575299999998</c:v>
                </c:pt>
                <c:pt idx="125">
                  <c:v>0.34520547899999998</c:v>
                </c:pt>
                <c:pt idx="126">
                  <c:v>0.34794520499999998</c:v>
                </c:pt>
                <c:pt idx="127">
                  <c:v>0.35068493099999998</c:v>
                </c:pt>
                <c:pt idx="128">
                  <c:v>0.35342465699999998</c:v>
                </c:pt>
                <c:pt idx="129">
                  <c:v>0.35616438299999997</c:v>
                </c:pt>
                <c:pt idx="130">
                  <c:v>0.35890410900000003</c:v>
                </c:pt>
                <c:pt idx="131">
                  <c:v>0.36164383500000002</c:v>
                </c:pt>
                <c:pt idx="132">
                  <c:v>0.36438356100000002</c:v>
                </c:pt>
                <c:pt idx="133">
                  <c:v>0.36712328700000002</c:v>
                </c:pt>
                <c:pt idx="134">
                  <c:v>0.36986301300000002</c:v>
                </c:pt>
                <c:pt idx="135">
                  <c:v>0.37260273900000002</c:v>
                </c:pt>
                <c:pt idx="136">
                  <c:v>0.37534246500000001</c:v>
                </c:pt>
                <c:pt idx="137">
                  <c:v>0.37808219100000001</c:v>
                </c:pt>
                <c:pt idx="138">
                  <c:v>0.38082191700000001</c:v>
                </c:pt>
                <c:pt idx="139">
                  <c:v>0.38356164300000001</c:v>
                </c:pt>
                <c:pt idx="140">
                  <c:v>0.38630136900000001</c:v>
                </c:pt>
                <c:pt idx="141">
                  <c:v>0.389041095</c:v>
                </c:pt>
                <c:pt idx="142">
                  <c:v>0.391780821</c:v>
                </c:pt>
                <c:pt idx="143">
                  <c:v>0.394520547</c:v>
                </c:pt>
                <c:pt idx="144">
                  <c:v>0.397260273</c:v>
                </c:pt>
                <c:pt idx="145">
                  <c:v>0.4</c:v>
                </c:pt>
                <c:pt idx="146">
                  <c:v>0.40273972600000002</c:v>
                </c:pt>
                <c:pt idx="147">
                  <c:v>0.40547945200000002</c:v>
                </c:pt>
                <c:pt idx="148">
                  <c:v>0.40821917800000002</c:v>
                </c:pt>
                <c:pt idx="149">
                  <c:v>0.41095890400000001</c:v>
                </c:pt>
                <c:pt idx="150">
                  <c:v>0.41369863000000001</c:v>
                </c:pt>
                <c:pt idx="151">
                  <c:v>0.41643835600000001</c:v>
                </c:pt>
                <c:pt idx="152">
                  <c:v>0.41917808200000001</c:v>
                </c:pt>
                <c:pt idx="153">
                  <c:v>0.42191780800000001</c:v>
                </c:pt>
                <c:pt idx="154">
                  <c:v>0.424657534</c:v>
                </c:pt>
                <c:pt idx="155">
                  <c:v>0.42739726</c:v>
                </c:pt>
                <c:pt idx="156">
                  <c:v>0.430136986</c:v>
                </c:pt>
                <c:pt idx="157">
                  <c:v>0.432876712</c:v>
                </c:pt>
                <c:pt idx="158">
                  <c:v>0.43561643799999999</c:v>
                </c:pt>
                <c:pt idx="159">
                  <c:v>0.43835616399999999</c:v>
                </c:pt>
                <c:pt idx="160">
                  <c:v>0.44109588999999999</c:v>
                </c:pt>
                <c:pt idx="161">
                  <c:v>0.44383561599999999</c:v>
                </c:pt>
                <c:pt idx="162">
                  <c:v>0.44657534199999999</c:v>
                </c:pt>
                <c:pt idx="163">
                  <c:v>0.44931506799999998</c:v>
                </c:pt>
                <c:pt idx="164">
                  <c:v>0.45205479399999998</c:v>
                </c:pt>
                <c:pt idx="165">
                  <c:v>0.45479451999999998</c:v>
                </c:pt>
                <c:pt idx="166">
                  <c:v>0.45753424599999998</c:v>
                </c:pt>
                <c:pt idx="167">
                  <c:v>0.46027397199999998</c:v>
                </c:pt>
                <c:pt idx="168">
                  <c:v>0.46301369799999997</c:v>
                </c:pt>
                <c:pt idx="169">
                  <c:v>0.46575342400000003</c:v>
                </c:pt>
                <c:pt idx="170">
                  <c:v>0.46849315000000002</c:v>
                </c:pt>
                <c:pt idx="171">
                  <c:v>0.47123287600000002</c:v>
                </c:pt>
                <c:pt idx="172">
                  <c:v>0.47397260200000002</c:v>
                </c:pt>
                <c:pt idx="173">
                  <c:v>0.47671232800000002</c:v>
                </c:pt>
                <c:pt idx="174">
                  <c:v>0.47945205400000002</c:v>
                </c:pt>
                <c:pt idx="175">
                  <c:v>0.48219178000000001</c:v>
                </c:pt>
                <c:pt idx="176">
                  <c:v>0.48493150600000001</c:v>
                </c:pt>
                <c:pt idx="177">
                  <c:v>0.48767123200000001</c:v>
                </c:pt>
                <c:pt idx="178">
                  <c:v>0.49041095800000001</c:v>
                </c:pt>
                <c:pt idx="179">
                  <c:v>0.49315068400000001</c:v>
                </c:pt>
                <c:pt idx="180">
                  <c:v>0.49589041</c:v>
                </c:pt>
                <c:pt idx="181">
                  <c:v>0.498630136</c:v>
                </c:pt>
                <c:pt idx="182">
                  <c:v>0.50136986299999997</c:v>
                </c:pt>
                <c:pt idx="183">
                  <c:v>0.50410958900000002</c:v>
                </c:pt>
                <c:pt idx="184">
                  <c:v>0.50684931499999997</c:v>
                </c:pt>
                <c:pt idx="185">
                  <c:v>0.50958904100000002</c:v>
                </c:pt>
                <c:pt idx="186">
                  <c:v>0.51232876699999996</c:v>
                </c:pt>
                <c:pt idx="187">
                  <c:v>0.51506849300000002</c:v>
                </c:pt>
                <c:pt idx="188">
                  <c:v>0.51780821899999996</c:v>
                </c:pt>
                <c:pt idx="189">
                  <c:v>0.52054794500000001</c:v>
                </c:pt>
                <c:pt idx="190">
                  <c:v>0.52328767099999995</c:v>
                </c:pt>
                <c:pt idx="191">
                  <c:v>0.52602739700000001</c:v>
                </c:pt>
                <c:pt idx="192">
                  <c:v>0.52876712299999995</c:v>
                </c:pt>
                <c:pt idx="193">
                  <c:v>0.531506849</c:v>
                </c:pt>
                <c:pt idx="194">
                  <c:v>0.53424657499999995</c:v>
                </c:pt>
                <c:pt idx="195">
                  <c:v>0.536986301</c:v>
                </c:pt>
                <c:pt idx="196">
                  <c:v>0.53972602700000005</c:v>
                </c:pt>
                <c:pt idx="197">
                  <c:v>0.54246575299999999</c:v>
                </c:pt>
                <c:pt idx="198">
                  <c:v>0.54520547900000005</c:v>
                </c:pt>
                <c:pt idx="199">
                  <c:v>0.54794520499999999</c:v>
                </c:pt>
                <c:pt idx="200">
                  <c:v>0.55068493100000004</c:v>
                </c:pt>
                <c:pt idx="201">
                  <c:v>0.55342465699999999</c:v>
                </c:pt>
                <c:pt idx="202">
                  <c:v>0.55616438300000004</c:v>
                </c:pt>
                <c:pt idx="203">
                  <c:v>0.55890410899999998</c:v>
                </c:pt>
                <c:pt idx="204">
                  <c:v>0.56164383500000004</c:v>
                </c:pt>
                <c:pt idx="205">
                  <c:v>0.56438356099999998</c:v>
                </c:pt>
                <c:pt idx="206">
                  <c:v>0.56712328700000003</c:v>
                </c:pt>
                <c:pt idx="207">
                  <c:v>0.56986301299999997</c:v>
                </c:pt>
                <c:pt idx="208">
                  <c:v>0.57260273900000003</c:v>
                </c:pt>
                <c:pt idx="209">
                  <c:v>0.57534246499999997</c:v>
                </c:pt>
                <c:pt idx="210">
                  <c:v>0.57808219100000002</c:v>
                </c:pt>
                <c:pt idx="211">
                  <c:v>0.58082191699999997</c:v>
                </c:pt>
                <c:pt idx="212">
                  <c:v>0.58356164300000002</c:v>
                </c:pt>
                <c:pt idx="213">
                  <c:v>0.58630136899999996</c:v>
                </c:pt>
                <c:pt idx="214">
                  <c:v>0.58904109500000001</c:v>
                </c:pt>
                <c:pt idx="215">
                  <c:v>0.59178082099999996</c:v>
                </c:pt>
                <c:pt idx="216">
                  <c:v>0.59452054700000001</c:v>
                </c:pt>
                <c:pt idx="217">
                  <c:v>0.59726027299999995</c:v>
                </c:pt>
                <c:pt idx="218">
                  <c:v>0.6</c:v>
                </c:pt>
                <c:pt idx="219">
                  <c:v>0.60273972600000003</c:v>
                </c:pt>
                <c:pt idx="220">
                  <c:v>0.60547945199999997</c:v>
                </c:pt>
                <c:pt idx="221">
                  <c:v>0.60821917800000003</c:v>
                </c:pt>
                <c:pt idx="222">
                  <c:v>0.61095890399999997</c:v>
                </c:pt>
                <c:pt idx="223">
                  <c:v>0.61369863000000002</c:v>
                </c:pt>
                <c:pt idx="224">
                  <c:v>0.61643835599999997</c:v>
                </c:pt>
                <c:pt idx="225">
                  <c:v>0.61917808200000002</c:v>
                </c:pt>
                <c:pt idx="226">
                  <c:v>0.62191780799999996</c:v>
                </c:pt>
                <c:pt idx="227">
                  <c:v>0.62465753400000001</c:v>
                </c:pt>
                <c:pt idx="228">
                  <c:v>0.62739725999999996</c:v>
                </c:pt>
                <c:pt idx="229">
                  <c:v>0.63013698600000001</c:v>
                </c:pt>
                <c:pt idx="230">
                  <c:v>0.63287671199999995</c:v>
                </c:pt>
                <c:pt idx="231">
                  <c:v>0.63561643800000001</c:v>
                </c:pt>
                <c:pt idx="232">
                  <c:v>0.63835616399999995</c:v>
                </c:pt>
                <c:pt idx="233">
                  <c:v>0.64109589</c:v>
                </c:pt>
                <c:pt idx="234">
                  <c:v>0.64383561600000005</c:v>
                </c:pt>
                <c:pt idx="235">
                  <c:v>0.646575342</c:v>
                </c:pt>
                <c:pt idx="236">
                  <c:v>0.64931506800000005</c:v>
                </c:pt>
                <c:pt idx="237">
                  <c:v>0.65205479399999999</c:v>
                </c:pt>
                <c:pt idx="238">
                  <c:v>0.65479452000000005</c:v>
                </c:pt>
                <c:pt idx="239">
                  <c:v>0.65753424599999999</c:v>
                </c:pt>
                <c:pt idx="240">
                  <c:v>0.66027397200000004</c:v>
                </c:pt>
                <c:pt idx="241">
                  <c:v>0.66301369799999998</c:v>
                </c:pt>
                <c:pt idx="242">
                  <c:v>0.66575342400000004</c:v>
                </c:pt>
                <c:pt idx="243">
                  <c:v>0.66849314999999998</c:v>
                </c:pt>
                <c:pt idx="244">
                  <c:v>0.67123287600000003</c:v>
                </c:pt>
                <c:pt idx="245">
                  <c:v>0.67397260199999998</c:v>
                </c:pt>
                <c:pt idx="246">
                  <c:v>0.67671232800000003</c:v>
                </c:pt>
                <c:pt idx="247">
                  <c:v>0.67945205399999997</c:v>
                </c:pt>
                <c:pt idx="248">
                  <c:v>0.68219178000000003</c:v>
                </c:pt>
                <c:pt idx="249">
                  <c:v>0.68493150599999997</c:v>
                </c:pt>
                <c:pt idx="250">
                  <c:v>0.68767123200000002</c:v>
                </c:pt>
                <c:pt idx="251">
                  <c:v>0.69041095799999996</c:v>
                </c:pt>
                <c:pt idx="252">
                  <c:v>0.69315068400000002</c:v>
                </c:pt>
                <c:pt idx="253">
                  <c:v>0.69589040999999996</c:v>
                </c:pt>
                <c:pt idx="254">
                  <c:v>0.69863013600000001</c:v>
                </c:pt>
                <c:pt idx="255">
                  <c:v>0.70136986300000004</c:v>
                </c:pt>
                <c:pt idx="256">
                  <c:v>0.70410958899999998</c:v>
                </c:pt>
                <c:pt idx="257">
                  <c:v>0.70684931500000003</c:v>
                </c:pt>
                <c:pt idx="258">
                  <c:v>0.70958904099999998</c:v>
                </c:pt>
                <c:pt idx="259">
                  <c:v>0.71232876700000003</c:v>
                </c:pt>
                <c:pt idx="260">
                  <c:v>0.71506849299999997</c:v>
                </c:pt>
                <c:pt idx="261">
                  <c:v>0.71780821900000003</c:v>
                </c:pt>
                <c:pt idx="262">
                  <c:v>0.72054794499999997</c:v>
                </c:pt>
                <c:pt idx="263">
                  <c:v>0.72328767100000002</c:v>
                </c:pt>
                <c:pt idx="264">
                  <c:v>0.72602739699999996</c:v>
                </c:pt>
                <c:pt idx="265">
                  <c:v>0.72876712300000002</c:v>
                </c:pt>
                <c:pt idx="266">
                  <c:v>0.73150684899999996</c:v>
                </c:pt>
                <c:pt idx="267">
                  <c:v>0.73424657500000001</c:v>
                </c:pt>
                <c:pt idx="268">
                  <c:v>0.73698630099999995</c:v>
                </c:pt>
                <c:pt idx="269">
                  <c:v>0.73972602700000001</c:v>
                </c:pt>
                <c:pt idx="270">
                  <c:v>0.74246575299999995</c:v>
                </c:pt>
                <c:pt idx="271">
                  <c:v>0.745205479</c:v>
                </c:pt>
                <c:pt idx="272">
                  <c:v>0.74794520499999995</c:v>
                </c:pt>
                <c:pt idx="273">
                  <c:v>0.750684931</c:v>
                </c:pt>
                <c:pt idx="274">
                  <c:v>0.75342465700000005</c:v>
                </c:pt>
                <c:pt idx="275">
                  <c:v>0.756164383</c:v>
                </c:pt>
                <c:pt idx="276">
                  <c:v>0.75890410900000005</c:v>
                </c:pt>
                <c:pt idx="277">
                  <c:v>0.76164383499999999</c:v>
                </c:pt>
                <c:pt idx="278">
                  <c:v>0.76438356100000004</c:v>
                </c:pt>
                <c:pt idx="279">
                  <c:v>0.76712328699999999</c:v>
                </c:pt>
                <c:pt idx="280">
                  <c:v>0.76986301300000004</c:v>
                </c:pt>
                <c:pt idx="281">
                  <c:v>0.77260273899999998</c:v>
                </c:pt>
                <c:pt idx="282">
                  <c:v>0.77534246500000004</c:v>
                </c:pt>
                <c:pt idx="283">
                  <c:v>0.77808219099999998</c:v>
                </c:pt>
                <c:pt idx="284">
                  <c:v>0.78082191700000003</c:v>
                </c:pt>
                <c:pt idx="285">
                  <c:v>0.78356164299999997</c:v>
                </c:pt>
                <c:pt idx="286">
                  <c:v>0.78630136900000003</c:v>
                </c:pt>
                <c:pt idx="287">
                  <c:v>0.78904109499999997</c:v>
                </c:pt>
                <c:pt idx="288">
                  <c:v>0.79178082100000002</c:v>
                </c:pt>
                <c:pt idx="289">
                  <c:v>0.79452054699999997</c:v>
                </c:pt>
                <c:pt idx="290">
                  <c:v>0.79726027300000002</c:v>
                </c:pt>
                <c:pt idx="291">
                  <c:v>0.8</c:v>
                </c:pt>
                <c:pt idx="292">
                  <c:v>0.80273972599999999</c:v>
                </c:pt>
                <c:pt idx="293">
                  <c:v>0.80547945200000004</c:v>
                </c:pt>
                <c:pt idx="294">
                  <c:v>0.80821917799999998</c:v>
                </c:pt>
                <c:pt idx="295">
                  <c:v>0.81095890400000004</c:v>
                </c:pt>
                <c:pt idx="296">
                  <c:v>0.81369862999999998</c:v>
                </c:pt>
                <c:pt idx="297">
                  <c:v>0.81643835600000003</c:v>
                </c:pt>
                <c:pt idx="298">
                  <c:v>0.81917808199999997</c:v>
                </c:pt>
                <c:pt idx="299">
                  <c:v>0.82191780800000003</c:v>
                </c:pt>
                <c:pt idx="300">
                  <c:v>0.82465753399999997</c:v>
                </c:pt>
                <c:pt idx="301">
                  <c:v>0.82739726000000002</c:v>
                </c:pt>
                <c:pt idx="302">
                  <c:v>0.83013698599999997</c:v>
                </c:pt>
                <c:pt idx="303">
                  <c:v>0.83287671200000002</c:v>
                </c:pt>
                <c:pt idx="304">
                  <c:v>0.83561643799999996</c:v>
                </c:pt>
                <c:pt idx="305">
                  <c:v>0.83835616400000001</c:v>
                </c:pt>
                <c:pt idx="306">
                  <c:v>0.84109588999999996</c:v>
                </c:pt>
                <c:pt idx="307">
                  <c:v>0.84383561600000001</c:v>
                </c:pt>
                <c:pt idx="308">
                  <c:v>0.84657534199999995</c:v>
                </c:pt>
                <c:pt idx="309">
                  <c:v>0.84931506800000001</c:v>
                </c:pt>
                <c:pt idx="310">
                  <c:v>0.85205479399999995</c:v>
                </c:pt>
                <c:pt idx="311">
                  <c:v>0.85479452</c:v>
                </c:pt>
                <c:pt idx="312">
                  <c:v>0.85753424599999994</c:v>
                </c:pt>
                <c:pt idx="313">
                  <c:v>0.860273972</c:v>
                </c:pt>
                <c:pt idx="314">
                  <c:v>0.86301369800000005</c:v>
                </c:pt>
                <c:pt idx="315">
                  <c:v>0.86575342399999999</c:v>
                </c:pt>
                <c:pt idx="316">
                  <c:v>0.86849315000000005</c:v>
                </c:pt>
                <c:pt idx="317">
                  <c:v>0.87123287599999999</c:v>
                </c:pt>
                <c:pt idx="318">
                  <c:v>0.87397260200000004</c:v>
                </c:pt>
                <c:pt idx="319">
                  <c:v>0.87671232799999999</c:v>
                </c:pt>
                <c:pt idx="320">
                  <c:v>0.87945205400000004</c:v>
                </c:pt>
                <c:pt idx="321">
                  <c:v>0.88219177999999998</c:v>
                </c:pt>
                <c:pt idx="322">
                  <c:v>0.88493150600000003</c:v>
                </c:pt>
                <c:pt idx="323">
                  <c:v>0.88767123199999998</c:v>
                </c:pt>
                <c:pt idx="324">
                  <c:v>0.89041095800000003</c:v>
                </c:pt>
                <c:pt idx="325">
                  <c:v>0.89315068399999997</c:v>
                </c:pt>
                <c:pt idx="326">
                  <c:v>0.89589041000000003</c:v>
                </c:pt>
                <c:pt idx="327">
                  <c:v>0.89863013599999997</c:v>
                </c:pt>
                <c:pt idx="328">
                  <c:v>0.90136986299999999</c:v>
                </c:pt>
                <c:pt idx="329">
                  <c:v>0.90410958900000005</c:v>
                </c:pt>
                <c:pt idx="330">
                  <c:v>0.90684931499999999</c:v>
                </c:pt>
                <c:pt idx="331">
                  <c:v>0.90958904100000004</c:v>
                </c:pt>
                <c:pt idx="332">
                  <c:v>0.91232876699999998</c:v>
                </c:pt>
                <c:pt idx="333">
                  <c:v>0.91506849300000004</c:v>
                </c:pt>
                <c:pt idx="334">
                  <c:v>0.91780821899999998</c:v>
                </c:pt>
                <c:pt idx="335">
                  <c:v>0.92054794500000003</c:v>
                </c:pt>
                <c:pt idx="336">
                  <c:v>0.92328767099999998</c:v>
                </c:pt>
                <c:pt idx="337">
                  <c:v>0.92602739700000003</c:v>
                </c:pt>
                <c:pt idx="338">
                  <c:v>0.92876712299999997</c:v>
                </c:pt>
                <c:pt idx="339">
                  <c:v>0.93150684900000003</c:v>
                </c:pt>
                <c:pt idx="340">
                  <c:v>0.93424657499999997</c:v>
                </c:pt>
                <c:pt idx="341">
                  <c:v>0.93698630100000002</c:v>
                </c:pt>
                <c:pt idx="342">
                  <c:v>0.93972602699999996</c:v>
                </c:pt>
                <c:pt idx="343">
                  <c:v>0.94246575300000002</c:v>
                </c:pt>
                <c:pt idx="344">
                  <c:v>0.94520547899999996</c:v>
                </c:pt>
                <c:pt idx="345">
                  <c:v>0.94794520500000001</c:v>
                </c:pt>
                <c:pt idx="346">
                  <c:v>0.95068493099999996</c:v>
                </c:pt>
                <c:pt idx="347">
                  <c:v>0.95342465700000001</c:v>
                </c:pt>
                <c:pt idx="348">
                  <c:v>0.95616438299999995</c:v>
                </c:pt>
                <c:pt idx="349">
                  <c:v>0.958904109</c:v>
                </c:pt>
                <c:pt idx="350">
                  <c:v>0.96164383499999995</c:v>
                </c:pt>
                <c:pt idx="351">
                  <c:v>0.964383561</c:v>
                </c:pt>
                <c:pt idx="352">
                  <c:v>0.96712328700000005</c:v>
                </c:pt>
                <c:pt idx="353">
                  <c:v>0.969863013</c:v>
                </c:pt>
                <c:pt idx="354">
                  <c:v>0.97260273900000005</c:v>
                </c:pt>
                <c:pt idx="355">
                  <c:v>0.97534246499999999</c:v>
                </c:pt>
                <c:pt idx="356">
                  <c:v>0.97808219100000005</c:v>
                </c:pt>
                <c:pt idx="357">
                  <c:v>0.98082191699999999</c:v>
                </c:pt>
                <c:pt idx="358">
                  <c:v>0.98356164300000004</c:v>
                </c:pt>
                <c:pt idx="359">
                  <c:v>0.98630136899999998</c:v>
                </c:pt>
                <c:pt idx="360">
                  <c:v>0.98904109500000004</c:v>
                </c:pt>
                <c:pt idx="361">
                  <c:v>0.99178082099999998</c:v>
                </c:pt>
                <c:pt idx="362">
                  <c:v>0.99452054700000003</c:v>
                </c:pt>
                <c:pt idx="363">
                  <c:v>0.99726027299999997</c:v>
                </c:pt>
                <c:pt idx="364">
                  <c:v>1</c:v>
                </c:pt>
              </c:numCache>
            </c:numRef>
          </c:xVal>
          <c:yVal>
            <c:numRef>
              <c:f>'Figure 29'!$H$21:$H$385</c:f>
              <c:numCache>
                <c:formatCode>#,##0</c:formatCode>
                <c:ptCount val="365"/>
                <c:pt idx="0">
                  <c:v>-171</c:v>
                </c:pt>
                <c:pt idx="1">
                  <c:v>-171</c:v>
                </c:pt>
                <c:pt idx="2">
                  <c:v>-171</c:v>
                </c:pt>
                <c:pt idx="3">
                  <c:v>-171</c:v>
                </c:pt>
                <c:pt idx="4">
                  <c:v>-171</c:v>
                </c:pt>
                <c:pt idx="5">
                  <c:v>-171</c:v>
                </c:pt>
                <c:pt idx="6">
                  <c:v>-171</c:v>
                </c:pt>
                <c:pt idx="7">
                  <c:v>-171</c:v>
                </c:pt>
                <c:pt idx="8">
                  <c:v>-171</c:v>
                </c:pt>
                <c:pt idx="9">
                  <c:v>-171</c:v>
                </c:pt>
                <c:pt idx="10">
                  <c:v>-171</c:v>
                </c:pt>
                <c:pt idx="11">
                  <c:v>-171</c:v>
                </c:pt>
                <c:pt idx="12">
                  <c:v>-171</c:v>
                </c:pt>
                <c:pt idx="13">
                  <c:v>-171</c:v>
                </c:pt>
                <c:pt idx="14">
                  <c:v>-173.95063965689101</c:v>
                </c:pt>
                <c:pt idx="15">
                  <c:v>-178.784467957435</c:v>
                </c:pt>
                <c:pt idx="16">
                  <c:v>-180.741782419694</c:v>
                </c:pt>
                <c:pt idx="17">
                  <c:v>-186.84272527072</c:v>
                </c:pt>
                <c:pt idx="18">
                  <c:v>-188.48270635432399</c:v>
                </c:pt>
                <c:pt idx="19">
                  <c:v>-188.64206111484</c:v>
                </c:pt>
                <c:pt idx="20">
                  <c:v>-188.96760151076199</c:v>
                </c:pt>
                <c:pt idx="21">
                  <c:v>-190.243341522365</c:v>
                </c:pt>
                <c:pt idx="22">
                  <c:v>-190.45927660023801</c:v>
                </c:pt>
                <c:pt idx="23">
                  <c:v>-190.81825972668199</c:v>
                </c:pt>
                <c:pt idx="24">
                  <c:v>-191.477451624445</c:v>
                </c:pt>
                <c:pt idx="25">
                  <c:v>-192.88038308151201</c:v>
                </c:pt>
                <c:pt idx="26">
                  <c:v>-194.18473732327899</c:v>
                </c:pt>
                <c:pt idx="27">
                  <c:v>-195.015733053828</c:v>
                </c:pt>
                <c:pt idx="28">
                  <c:v>-199.51865770080599</c:v>
                </c:pt>
                <c:pt idx="29">
                  <c:v>-199.996836085712</c:v>
                </c:pt>
                <c:pt idx="30">
                  <c:v>-200.98706388211301</c:v>
                </c:pt>
                <c:pt idx="31">
                  <c:v>-201.827683333702</c:v>
                </c:pt>
                <c:pt idx="32">
                  <c:v>-202.39504715146199</c:v>
                </c:pt>
                <c:pt idx="33">
                  <c:v>-203.08566956745599</c:v>
                </c:pt>
                <c:pt idx="34">
                  <c:v>-203.83223629051099</c:v>
                </c:pt>
                <c:pt idx="35">
                  <c:v>-205.388629370839</c:v>
                </c:pt>
                <c:pt idx="36">
                  <c:v>-205.75711588347599</c:v>
                </c:pt>
                <c:pt idx="37">
                  <c:v>-208.16188530572001</c:v>
                </c:pt>
                <c:pt idx="38">
                  <c:v>-209.40437649961501</c:v>
                </c:pt>
                <c:pt idx="39">
                  <c:v>-210.382592944306</c:v>
                </c:pt>
                <c:pt idx="40">
                  <c:v>-211.09310500049301</c:v>
                </c:pt>
                <c:pt idx="41">
                  <c:v>-211.653179242025</c:v>
                </c:pt>
                <c:pt idx="42">
                  <c:v>-213.779983350321</c:v>
                </c:pt>
                <c:pt idx="43">
                  <c:v>-215.064789844567</c:v>
                </c:pt>
                <c:pt idx="44">
                  <c:v>-215.50990475517401</c:v>
                </c:pt>
                <c:pt idx="45">
                  <c:v>-216.77225944860001</c:v>
                </c:pt>
                <c:pt idx="46">
                  <c:v>-216.78365200917099</c:v>
                </c:pt>
                <c:pt idx="47">
                  <c:v>-218.14717983846299</c:v>
                </c:pt>
                <c:pt idx="48">
                  <c:v>-218.41125603280901</c:v>
                </c:pt>
                <c:pt idx="49">
                  <c:v>-218.78208938997301</c:v>
                </c:pt>
                <c:pt idx="50">
                  <c:v>-221.97998335032099</c:v>
                </c:pt>
                <c:pt idx="51">
                  <c:v>-223.02648470742699</c:v>
                </c:pt>
                <c:pt idx="52">
                  <c:v>-223.42944211452499</c:v>
                </c:pt>
                <c:pt idx="53">
                  <c:v>-224.91765724081699</c:v>
                </c:pt>
                <c:pt idx="54">
                  <c:v>-226.433091736107</c:v>
                </c:pt>
                <c:pt idx="55">
                  <c:v>-226.85887395068801</c:v>
                </c:pt>
                <c:pt idx="56">
                  <c:v>-226.96903010022299</c:v>
                </c:pt>
                <c:pt idx="57">
                  <c:v>-227.05530266238199</c:v>
                </c:pt>
                <c:pt idx="58">
                  <c:v>-228.04078341962301</c:v>
                </c:pt>
                <c:pt idx="59">
                  <c:v>-230.190440462851</c:v>
                </c:pt>
                <c:pt idx="60">
                  <c:v>-231.13995351950399</c:v>
                </c:pt>
                <c:pt idx="61">
                  <c:v>-231.27735784074699</c:v>
                </c:pt>
                <c:pt idx="62">
                  <c:v>-231.997145895546</c:v>
                </c:pt>
                <c:pt idx="63">
                  <c:v>-232.50987872284699</c:v>
                </c:pt>
                <c:pt idx="64">
                  <c:v>-232.813154375312</c:v>
                </c:pt>
                <c:pt idx="65">
                  <c:v>-232.856311870555</c:v>
                </c:pt>
                <c:pt idx="66">
                  <c:v>-234.11436309212499</c:v>
                </c:pt>
                <c:pt idx="67">
                  <c:v>-234.430009444055</c:v>
                </c:pt>
                <c:pt idx="68">
                  <c:v>-234.456599769582</c:v>
                </c:pt>
                <c:pt idx="69">
                  <c:v>-235.09440720157201</c:v>
                </c:pt>
                <c:pt idx="70">
                  <c:v>-236.15215295368799</c:v>
                </c:pt>
                <c:pt idx="71">
                  <c:v>-236.91952224142699</c:v>
                </c:pt>
                <c:pt idx="72">
                  <c:v>-237.61532965973899</c:v>
                </c:pt>
                <c:pt idx="73">
                  <c:v>-239.305026153597</c:v>
                </c:pt>
                <c:pt idx="74">
                  <c:v>-240.251243332466</c:v>
                </c:pt>
                <c:pt idx="75">
                  <c:v>-240.96998151447301</c:v>
                </c:pt>
                <c:pt idx="76">
                  <c:v>-241.083611608366</c:v>
                </c:pt>
                <c:pt idx="77">
                  <c:v>-243.19360817542801</c:v>
                </c:pt>
                <c:pt idx="78">
                  <c:v>-243.354785767046</c:v>
                </c:pt>
                <c:pt idx="79">
                  <c:v>-244.030191758862</c:v>
                </c:pt>
                <c:pt idx="80">
                  <c:v>-244.733733561478</c:v>
                </c:pt>
                <c:pt idx="81">
                  <c:v>-245.979772245482</c:v>
                </c:pt>
                <c:pt idx="82">
                  <c:v>-246.284871749524</c:v>
                </c:pt>
                <c:pt idx="83">
                  <c:v>-246.79930753857701</c:v>
                </c:pt>
                <c:pt idx="84">
                  <c:v>-247.12806434773901</c:v>
                </c:pt>
                <c:pt idx="85">
                  <c:v>-248.58831791135901</c:v>
                </c:pt>
                <c:pt idx="86">
                  <c:v>-248.702754324457</c:v>
                </c:pt>
                <c:pt idx="87">
                  <c:v>-249.514823712251</c:v>
                </c:pt>
                <c:pt idx="88">
                  <c:v>-249.979989321852</c:v>
                </c:pt>
                <c:pt idx="89">
                  <c:v>-250.077846038171</c:v>
                </c:pt>
                <c:pt idx="90">
                  <c:v>-250.85167080794</c:v>
                </c:pt>
                <c:pt idx="91">
                  <c:v>-251.682266685272</c:v>
                </c:pt>
                <c:pt idx="92">
                  <c:v>-252.11028937125599</c:v>
                </c:pt>
                <c:pt idx="93">
                  <c:v>-252.574166434245</c:v>
                </c:pt>
                <c:pt idx="94">
                  <c:v>-253.39627295116401</c:v>
                </c:pt>
                <c:pt idx="95">
                  <c:v>-254.19835652140901</c:v>
                </c:pt>
                <c:pt idx="96">
                  <c:v>-254.75630964905099</c:v>
                </c:pt>
                <c:pt idx="97">
                  <c:v>-255.036327556695</c:v>
                </c:pt>
                <c:pt idx="98">
                  <c:v>-256.292181080229</c:v>
                </c:pt>
                <c:pt idx="99">
                  <c:v>-256.48687097288899</c:v>
                </c:pt>
                <c:pt idx="100">
                  <c:v>-256.70350917268797</c:v>
                </c:pt>
                <c:pt idx="101">
                  <c:v>-257.57143790223603</c:v>
                </c:pt>
                <c:pt idx="102">
                  <c:v>-257.90026630516599</c:v>
                </c:pt>
                <c:pt idx="103">
                  <c:v>-257.97654053315898</c:v>
                </c:pt>
                <c:pt idx="104">
                  <c:v>-258.91150029285802</c:v>
                </c:pt>
                <c:pt idx="105">
                  <c:v>-258.99524531400198</c:v>
                </c:pt>
                <c:pt idx="106">
                  <c:v>-260.83617382414099</c:v>
                </c:pt>
                <c:pt idx="107">
                  <c:v>-261.02347605839498</c:v>
                </c:pt>
                <c:pt idx="108">
                  <c:v>-263.614949336108</c:v>
                </c:pt>
                <c:pt idx="109">
                  <c:v>-263.70160888017199</c:v>
                </c:pt>
                <c:pt idx="110">
                  <c:v>-264.35434674285301</c:v>
                </c:pt>
                <c:pt idx="111">
                  <c:v>-264.399013834524</c:v>
                </c:pt>
                <c:pt idx="112">
                  <c:v>-264.617018865945</c:v>
                </c:pt>
                <c:pt idx="113">
                  <c:v>-265.990436458315</c:v>
                </c:pt>
                <c:pt idx="114">
                  <c:v>-266.53118808855601</c:v>
                </c:pt>
                <c:pt idx="115">
                  <c:v>-266.61829788665398</c:v>
                </c:pt>
                <c:pt idx="116">
                  <c:v>-266.76581897495402</c:v>
                </c:pt>
                <c:pt idx="117">
                  <c:v>-266.89407282309497</c:v>
                </c:pt>
                <c:pt idx="118">
                  <c:v>-267.01255085237602</c:v>
                </c:pt>
                <c:pt idx="119">
                  <c:v>-268.952439975076</c:v>
                </c:pt>
                <c:pt idx="120">
                  <c:v>-269.45513807466102</c:v>
                </c:pt>
                <c:pt idx="121">
                  <c:v>-269.87083126723002</c:v>
                </c:pt>
                <c:pt idx="122">
                  <c:v>-269.962249595505</c:v>
                </c:pt>
                <c:pt idx="123">
                  <c:v>-270.752566064576</c:v>
                </c:pt>
                <c:pt idx="124">
                  <c:v>-270.88540210734197</c:v>
                </c:pt>
                <c:pt idx="125">
                  <c:v>-271.57817388702398</c:v>
                </c:pt>
                <c:pt idx="126">
                  <c:v>-272.41789725921399</c:v>
                </c:pt>
                <c:pt idx="127">
                  <c:v>-273.184150438068</c:v>
                </c:pt>
                <c:pt idx="128">
                  <c:v>-274.99461263447103</c:v>
                </c:pt>
                <c:pt idx="129">
                  <c:v>-275.25167040709601</c:v>
                </c:pt>
                <c:pt idx="130">
                  <c:v>-275.28057547660001</c:v>
                </c:pt>
                <c:pt idx="131">
                  <c:v>-275.34026941128201</c:v>
                </c:pt>
                <c:pt idx="132">
                  <c:v>-275.39279901223199</c:v>
                </c:pt>
                <c:pt idx="133">
                  <c:v>-276.49169693199502</c:v>
                </c:pt>
                <c:pt idx="134">
                  <c:v>-277.18030580758301</c:v>
                </c:pt>
                <c:pt idx="135">
                  <c:v>-277.60513117491797</c:v>
                </c:pt>
                <c:pt idx="136">
                  <c:v>-278.49513569274302</c:v>
                </c:pt>
                <c:pt idx="137">
                  <c:v>-279.457749914548</c:v>
                </c:pt>
                <c:pt idx="138">
                  <c:v>-279.78017061250898</c:v>
                </c:pt>
                <c:pt idx="139">
                  <c:v>-280.16795270383398</c:v>
                </c:pt>
                <c:pt idx="140">
                  <c:v>-280.75590028555598</c:v>
                </c:pt>
                <c:pt idx="141">
                  <c:v>-280.99763850499301</c:v>
                </c:pt>
                <c:pt idx="142">
                  <c:v>-281.11882219528098</c:v>
                </c:pt>
                <c:pt idx="143">
                  <c:v>-281.210482608262</c:v>
                </c:pt>
                <c:pt idx="144">
                  <c:v>-282.19577139822502</c:v>
                </c:pt>
                <c:pt idx="145">
                  <c:v>-283.02107555663201</c:v>
                </c:pt>
                <c:pt idx="146">
                  <c:v>-283.05758216379502</c:v>
                </c:pt>
                <c:pt idx="147">
                  <c:v>-283.08694269739999</c:v>
                </c:pt>
                <c:pt idx="148">
                  <c:v>-283.62366512495498</c:v>
                </c:pt>
                <c:pt idx="149">
                  <c:v>-283.75664204334498</c:v>
                </c:pt>
                <c:pt idx="150">
                  <c:v>-283.76597863203699</c:v>
                </c:pt>
                <c:pt idx="151">
                  <c:v>-284.05115384805799</c:v>
                </c:pt>
                <c:pt idx="152">
                  <c:v>-284.35842913680898</c:v>
                </c:pt>
                <c:pt idx="153">
                  <c:v>-284.49312343136899</c:v>
                </c:pt>
                <c:pt idx="154">
                  <c:v>-284.97189606935501</c:v>
                </c:pt>
                <c:pt idx="155">
                  <c:v>-285.471658202073</c:v>
                </c:pt>
                <c:pt idx="156">
                  <c:v>-286.00118092260499</c:v>
                </c:pt>
                <c:pt idx="157">
                  <c:v>-286.103104115907</c:v>
                </c:pt>
                <c:pt idx="158">
                  <c:v>-286.33126815338397</c:v>
                </c:pt>
                <c:pt idx="159">
                  <c:v>-286.75515464697202</c:v>
                </c:pt>
                <c:pt idx="160">
                  <c:v>-287.52414847241499</c:v>
                </c:pt>
                <c:pt idx="161">
                  <c:v>-287.72386061463197</c:v>
                </c:pt>
                <c:pt idx="162">
                  <c:v>-288.908778902655</c:v>
                </c:pt>
                <c:pt idx="163">
                  <c:v>-288.92133871591102</c:v>
                </c:pt>
                <c:pt idx="164">
                  <c:v>-289.12945106134703</c:v>
                </c:pt>
                <c:pt idx="165">
                  <c:v>-289.235122422698</c:v>
                </c:pt>
                <c:pt idx="166">
                  <c:v>-290.76615852383702</c:v>
                </c:pt>
                <c:pt idx="167">
                  <c:v>-291.872544424426</c:v>
                </c:pt>
                <c:pt idx="168">
                  <c:v>-292.18021265200201</c:v>
                </c:pt>
                <c:pt idx="169">
                  <c:v>-293.32814740829599</c:v>
                </c:pt>
                <c:pt idx="170">
                  <c:v>-295.47054756618701</c:v>
                </c:pt>
                <c:pt idx="171">
                  <c:v>-297.21628155171601</c:v>
                </c:pt>
                <c:pt idx="172">
                  <c:v>-298.48604898556198</c:v>
                </c:pt>
                <c:pt idx="173">
                  <c:v>-299.59363697007001</c:v>
                </c:pt>
                <c:pt idx="174">
                  <c:v>-302.42697312460098</c:v>
                </c:pt>
                <c:pt idx="175">
                  <c:v>-302.427832350899</c:v>
                </c:pt>
                <c:pt idx="176">
                  <c:v>-302.45654007276198</c:v>
                </c:pt>
                <c:pt idx="177">
                  <c:v>-303.30297848396401</c:v>
                </c:pt>
                <c:pt idx="178">
                  <c:v>-303.42974922654997</c:v>
                </c:pt>
                <c:pt idx="179">
                  <c:v>-303.79691443493402</c:v>
                </c:pt>
                <c:pt idx="180">
                  <c:v>-306.20798109862699</c:v>
                </c:pt>
                <c:pt idx="181">
                  <c:v>-307.422423006663</c:v>
                </c:pt>
                <c:pt idx="182">
                  <c:v>-309.823704641527</c:v>
                </c:pt>
                <c:pt idx="183">
                  <c:v>-310.24892136151999</c:v>
                </c:pt>
                <c:pt idx="184">
                  <c:v>-310.837321441482</c:v>
                </c:pt>
                <c:pt idx="185">
                  <c:v>-311.03295705220802</c:v>
                </c:pt>
                <c:pt idx="186">
                  <c:v>-312.650139592833</c:v>
                </c:pt>
                <c:pt idx="187">
                  <c:v>-314.51516400851301</c:v>
                </c:pt>
                <c:pt idx="188">
                  <c:v>-314.51749366566901</c:v>
                </c:pt>
                <c:pt idx="189">
                  <c:v>-314.95127742174401</c:v>
                </c:pt>
                <c:pt idx="190">
                  <c:v>-315.881519273111</c:v>
                </c:pt>
                <c:pt idx="191">
                  <c:v>-316.29656656639497</c:v>
                </c:pt>
                <c:pt idx="192">
                  <c:v>-317.10408706506797</c:v>
                </c:pt>
                <c:pt idx="193">
                  <c:v>-317.62812779077501</c:v>
                </c:pt>
                <c:pt idx="194">
                  <c:v>-318.69473275185499</c:v>
                </c:pt>
                <c:pt idx="195">
                  <c:v>-319.46813986758701</c:v>
                </c:pt>
                <c:pt idx="196">
                  <c:v>-321.64745959047798</c:v>
                </c:pt>
                <c:pt idx="197">
                  <c:v>-321.746132156567</c:v>
                </c:pt>
                <c:pt idx="198">
                  <c:v>-323.00551897707101</c:v>
                </c:pt>
                <c:pt idx="199">
                  <c:v>-323.71945422457799</c:v>
                </c:pt>
                <c:pt idx="200">
                  <c:v>-323.93303359900898</c:v>
                </c:pt>
                <c:pt idx="201">
                  <c:v>-325.77394644227002</c:v>
                </c:pt>
                <c:pt idx="202">
                  <c:v>-326.35687199824901</c:v>
                </c:pt>
                <c:pt idx="203">
                  <c:v>-328.83323764317498</c:v>
                </c:pt>
                <c:pt idx="204">
                  <c:v>-329.16455285598403</c:v>
                </c:pt>
                <c:pt idx="205">
                  <c:v>-329.73516919029902</c:v>
                </c:pt>
                <c:pt idx="206">
                  <c:v>-330.82553664426098</c:v>
                </c:pt>
                <c:pt idx="207">
                  <c:v>-331.12431034524502</c:v>
                </c:pt>
                <c:pt idx="208">
                  <c:v>-332.37519910896401</c:v>
                </c:pt>
                <c:pt idx="209">
                  <c:v>-332.94755795704799</c:v>
                </c:pt>
                <c:pt idx="210">
                  <c:v>-333.74028841699698</c:v>
                </c:pt>
                <c:pt idx="211">
                  <c:v>-334.88549176660001</c:v>
                </c:pt>
                <c:pt idx="212">
                  <c:v>-335.44659418907702</c:v>
                </c:pt>
                <c:pt idx="213">
                  <c:v>-335.55809062753599</c:v>
                </c:pt>
                <c:pt idx="214">
                  <c:v>-335.95963968108998</c:v>
                </c:pt>
                <c:pt idx="215">
                  <c:v>-336.49203866946499</c:v>
                </c:pt>
                <c:pt idx="216">
                  <c:v>-336.51194098814398</c:v>
                </c:pt>
                <c:pt idx="217">
                  <c:v>-336.77141742129402</c:v>
                </c:pt>
                <c:pt idx="218">
                  <c:v>-336.87591418031701</c:v>
                </c:pt>
                <c:pt idx="219">
                  <c:v>-337.29282011117601</c:v>
                </c:pt>
                <c:pt idx="220">
                  <c:v>-337.302398720018</c:v>
                </c:pt>
                <c:pt idx="221">
                  <c:v>-338.32568986959001</c:v>
                </c:pt>
                <c:pt idx="222">
                  <c:v>-338.48960155976698</c:v>
                </c:pt>
                <c:pt idx="223">
                  <c:v>-339.91083136030602</c:v>
                </c:pt>
                <c:pt idx="224">
                  <c:v>-340.275145125444</c:v>
                </c:pt>
                <c:pt idx="225">
                  <c:v>-340.39986603504502</c:v>
                </c:pt>
                <c:pt idx="226">
                  <c:v>-340.97670714692202</c:v>
                </c:pt>
                <c:pt idx="227">
                  <c:v>-341.94622461221297</c:v>
                </c:pt>
                <c:pt idx="228">
                  <c:v>-342.07078396263103</c:v>
                </c:pt>
                <c:pt idx="229">
                  <c:v>-344.02454258363002</c:v>
                </c:pt>
                <c:pt idx="230">
                  <c:v>-344.34411972297102</c:v>
                </c:pt>
                <c:pt idx="231">
                  <c:v>-344.67375739460101</c:v>
                </c:pt>
                <c:pt idx="232">
                  <c:v>-344.900191786314</c:v>
                </c:pt>
                <c:pt idx="233">
                  <c:v>-345.231948936207</c:v>
                </c:pt>
                <c:pt idx="234">
                  <c:v>-346.237437452927</c:v>
                </c:pt>
                <c:pt idx="235">
                  <c:v>-346.41820877605301</c:v>
                </c:pt>
                <c:pt idx="236">
                  <c:v>-346.56841496782198</c:v>
                </c:pt>
                <c:pt idx="237">
                  <c:v>-347.53878819080501</c:v>
                </c:pt>
                <c:pt idx="238">
                  <c:v>-348.43293227250302</c:v>
                </c:pt>
                <c:pt idx="239">
                  <c:v>-348.76410130764202</c:v>
                </c:pt>
                <c:pt idx="240">
                  <c:v>-349.798025322184</c:v>
                </c:pt>
                <c:pt idx="241">
                  <c:v>-350.286353633163</c:v>
                </c:pt>
                <c:pt idx="242">
                  <c:v>-350.548251672356</c:v>
                </c:pt>
                <c:pt idx="243">
                  <c:v>-351.05803285307201</c:v>
                </c:pt>
                <c:pt idx="244">
                  <c:v>-351.43079850600498</c:v>
                </c:pt>
                <c:pt idx="245">
                  <c:v>-351.56760411384101</c:v>
                </c:pt>
                <c:pt idx="246">
                  <c:v>-351.83563006017499</c:v>
                </c:pt>
                <c:pt idx="247">
                  <c:v>-352.61773386602999</c:v>
                </c:pt>
                <c:pt idx="248">
                  <c:v>-352.74273395908602</c:v>
                </c:pt>
                <c:pt idx="249">
                  <c:v>-352.96807528821199</c:v>
                </c:pt>
                <c:pt idx="250">
                  <c:v>-353.11153469222597</c:v>
                </c:pt>
                <c:pt idx="251">
                  <c:v>-354.28954056684802</c:v>
                </c:pt>
                <c:pt idx="252">
                  <c:v>-354.60136560949098</c:v>
                </c:pt>
                <c:pt idx="253">
                  <c:v>-354.69492182660099</c:v>
                </c:pt>
                <c:pt idx="254">
                  <c:v>-354.80884671915101</c:v>
                </c:pt>
                <c:pt idx="255">
                  <c:v>-354.91174063003399</c:v>
                </c:pt>
                <c:pt idx="256">
                  <c:v>-354.913646795913</c:v>
                </c:pt>
                <c:pt idx="257">
                  <c:v>-354.91414622561098</c:v>
                </c:pt>
                <c:pt idx="258">
                  <c:v>-355.19392895587902</c:v>
                </c:pt>
                <c:pt idx="259">
                  <c:v>-355.34991911146102</c:v>
                </c:pt>
                <c:pt idx="260">
                  <c:v>-356.41763132227601</c:v>
                </c:pt>
                <c:pt idx="261">
                  <c:v>-356.80384560540398</c:v>
                </c:pt>
                <c:pt idx="262">
                  <c:v>-356.88933743573699</c:v>
                </c:pt>
                <c:pt idx="263">
                  <c:v>-357.13060354877598</c:v>
                </c:pt>
                <c:pt idx="264">
                  <c:v>-358.50606945829202</c:v>
                </c:pt>
                <c:pt idx="265">
                  <c:v>-359.66156384133302</c:v>
                </c:pt>
                <c:pt idx="266">
                  <c:v>-360.25753285226801</c:v>
                </c:pt>
                <c:pt idx="267">
                  <c:v>-360.76201676456702</c:v>
                </c:pt>
                <c:pt idx="268">
                  <c:v>-360.85138409488002</c:v>
                </c:pt>
                <c:pt idx="269">
                  <c:v>-361.094057935043</c:v>
                </c:pt>
                <c:pt idx="270">
                  <c:v>-361.09945018767002</c:v>
                </c:pt>
                <c:pt idx="271">
                  <c:v>-361.29114850832701</c:v>
                </c:pt>
                <c:pt idx="272">
                  <c:v>-361.49330128138399</c:v>
                </c:pt>
                <c:pt idx="273">
                  <c:v>-362.86850888060297</c:v>
                </c:pt>
                <c:pt idx="274">
                  <c:v>-362.90495660104898</c:v>
                </c:pt>
                <c:pt idx="275">
                  <c:v>-362.95587031501702</c:v>
                </c:pt>
                <c:pt idx="276">
                  <c:v>-363.33589791607398</c:v>
                </c:pt>
                <c:pt idx="277">
                  <c:v>-363.63685785349202</c:v>
                </c:pt>
                <c:pt idx="278">
                  <c:v>-363.763270094365</c:v>
                </c:pt>
                <c:pt idx="279">
                  <c:v>-363.82535493937002</c:v>
                </c:pt>
                <c:pt idx="280">
                  <c:v>-364.14083191500401</c:v>
                </c:pt>
                <c:pt idx="281">
                  <c:v>-364.41843934865</c:v>
                </c:pt>
                <c:pt idx="282">
                  <c:v>-364.41843934865</c:v>
                </c:pt>
                <c:pt idx="283">
                  <c:v>-365.14972386546702</c:v>
                </c:pt>
                <c:pt idx="284">
                  <c:v>-365.14972386546702</c:v>
                </c:pt>
                <c:pt idx="285">
                  <c:v>-365.20315704399502</c:v>
                </c:pt>
                <c:pt idx="286">
                  <c:v>-365.30981431382702</c:v>
                </c:pt>
                <c:pt idx="287">
                  <c:v>-365.88100838228399</c:v>
                </c:pt>
                <c:pt idx="288">
                  <c:v>-365.88100838228399</c:v>
                </c:pt>
                <c:pt idx="289">
                  <c:v>-366.6122928991</c:v>
                </c:pt>
                <c:pt idx="290">
                  <c:v>-367.34357741591703</c:v>
                </c:pt>
                <c:pt idx="291">
                  <c:v>-368.37860456127203</c:v>
                </c:pt>
                <c:pt idx="292">
                  <c:v>-368.55803870310399</c:v>
                </c:pt>
                <c:pt idx="293">
                  <c:v>-369.00975430801901</c:v>
                </c:pt>
                <c:pt idx="294">
                  <c:v>-369.53743096636703</c:v>
                </c:pt>
                <c:pt idx="295">
                  <c:v>-369.53743096636703</c:v>
                </c:pt>
                <c:pt idx="296">
                  <c:v>-370.268715483184</c:v>
                </c:pt>
                <c:pt idx="297">
                  <c:v>-370.268715483184</c:v>
                </c:pt>
                <c:pt idx="298">
                  <c:v>-370.71469382028698</c:v>
                </c:pt>
                <c:pt idx="299">
                  <c:v>-371</c:v>
                </c:pt>
                <c:pt idx="300">
                  <c:v>-371</c:v>
                </c:pt>
                <c:pt idx="301">
                  <c:v>-371</c:v>
                </c:pt>
                <c:pt idx="302">
                  <c:v>-371</c:v>
                </c:pt>
                <c:pt idx="303">
                  <c:v>-371</c:v>
                </c:pt>
                <c:pt idx="304">
                  <c:v>-371</c:v>
                </c:pt>
                <c:pt idx="305">
                  <c:v>-371</c:v>
                </c:pt>
                <c:pt idx="306">
                  <c:v>-371</c:v>
                </c:pt>
                <c:pt idx="307">
                  <c:v>-371</c:v>
                </c:pt>
                <c:pt idx="308">
                  <c:v>-371</c:v>
                </c:pt>
                <c:pt idx="309">
                  <c:v>-371</c:v>
                </c:pt>
                <c:pt idx="310">
                  <c:v>-371</c:v>
                </c:pt>
                <c:pt idx="311">
                  <c:v>-371</c:v>
                </c:pt>
                <c:pt idx="312">
                  <c:v>-371</c:v>
                </c:pt>
                <c:pt idx="313">
                  <c:v>-371</c:v>
                </c:pt>
                <c:pt idx="314">
                  <c:v>-371</c:v>
                </c:pt>
                <c:pt idx="315">
                  <c:v>-371</c:v>
                </c:pt>
                <c:pt idx="316">
                  <c:v>-371</c:v>
                </c:pt>
                <c:pt idx="317">
                  <c:v>-371</c:v>
                </c:pt>
                <c:pt idx="318">
                  <c:v>-371</c:v>
                </c:pt>
                <c:pt idx="319">
                  <c:v>-371</c:v>
                </c:pt>
                <c:pt idx="320">
                  <c:v>-371</c:v>
                </c:pt>
                <c:pt idx="321">
                  <c:v>-371</c:v>
                </c:pt>
                <c:pt idx="322">
                  <c:v>-371</c:v>
                </c:pt>
                <c:pt idx="323">
                  <c:v>-371</c:v>
                </c:pt>
                <c:pt idx="324">
                  <c:v>-371</c:v>
                </c:pt>
                <c:pt idx="325">
                  <c:v>-371</c:v>
                </c:pt>
                <c:pt idx="326">
                  <c:v>-371</c:v>
                </c:pt>
                <c:pt idx="327">
                  <c:v>-371</c:v>
                </c:pt>
                <c:pt idx="328">
                  <c:v>-371</c:v>
                </c:pt>
                <c:pt idx="329">
                  <c:v>-371</c:v>
                </c:pt>
                <c:pt idx="330">
                  <c:v>-371</c:v>
                </c:pt>
                <c:pt idx="331">
                  <c:v>-371</c:v>
                </c:pt>
                <c:pt idx="332">
                  <c:v>-371</c:v>
                </c:pt>
                <c:pt idx="333">
                  <c:v>-371</c:v>
                </c:pt>
                <c:pt idx="334">
                  <c:v>-371</c:v>
                </c:pt>
                <c:pt idx="335">
                  <c:v>-371</c:v>
                </c:pt>
                <c:pt idx="336">
                  <c:v>-371</c:v>
                </c:pt>
                <c:pt idx="337">
                  <c:v>-371</c:v>
                </c:pt>
                <c:pt idx="338">
                  <c:v>-371</c:v>
                </c:pt>
                <c:pt idx="339">
                  <c:v>-371</c:v>
                </c:pt>
                <c:pt idx="340">
                  <c:v>-371</c:v>
                </c:pt>
                <c:pt idx="341">
                  <c:v>-371</c:v>
                </c:pt>
                <c:pt idx="342">
                  <c:v>-371</c:v>
                </c:pt>
                <c:pt idx="343">
                  <c:v>-371</c:v>
                </c:pt>
                <c:pt idx="344">
                  <c:v>-371</c:v>
                </c:pt>
                <c:pt idx="345">
                  <c:v>-371</c:v>
                </c:pt>
                <c:pt idx="346">
                  <c:v>-371</c:v>
                </c:pt>
                <c:pt idx="347">
                  <c:v>-371</c:v>
                </c:pt>
                <c:pt idx="348">
                  <c:v>-371</c:v>
                </c:pt>
                <c:pt idx="349">
                  <c:v>-371</c:v>
                </c:pt>
                <c:pt idx="350">
                  <c:v>-371</c:v>
                </c:pt>
                <c:pt idx="351">
                  <c:v>-371</c:v>
                </c:pt>
                <c:pt idx="352">
                  <c:v>-371</c:v>
                </c:pt>
                <c:pt idx="353">
                  <c:v>-371</c:v>
                </c:pt>
                <c:pt idx="354">
                  <c:v>-371</c:v>
                </c:pt>
                <c:pt idx="355">
                  <c:v>-371</c:v>
                </c:pt>
                <c:pt idx="356">
                  <c:v>-371</c:v>
                </c:pt>
                <c:pt idx="357">
                  <c:v>-371</c:v>
                </c:pt>
                <c:pt idx="358">
                  <c:v>-371</c:v>
                </c:pt>
                <c:pt idx="359">
                  <c:v>-371</c:v>
                </c:pt>
                <c:pt idx="360">
                  <c:v>-371</c:v>
                </c:pt>
                <c:pt idx="361">
                  <c:v>-371</c:v>
                </c:pt>
                <c:pt idx="362">
                  <c:v>-371</c:v>
                </c:pt>
                <c:pt idx="363">
                  <c:v>-371</c:v>
                </c:pt>
                <c:pt idx="364">
                  <c:v>-371</c:v>
                </c:pt>
              </c:numCache>
            </c:numRef>
          </c:yVal>
          <c:smooth val="1"/>
          <c:extLst>
            <c:ext xmlns:c16="http://schemas.microsoft.com/office/drawing/2014/chart" uri="{C3380CC4-5D6E-409C-BE32-E72D297353CC}">
              <c16:uniqueId val="{00000005-A5BA-47AD-AEE7-F3C95516C0D0}"/>
            </c:ext>
          </c:extLst>
        </c:ser>
        <c:dLbls>
          <c:showLegendKey val="0"/>
          <c:showVal val="0"/>
          <c:showCatName val="0"/>
          <c:showSerName val="0"/>
          <c:showPercent val="0"/>
          <c:showBubbleSize val="0"/>
        </c:dLbls>
        <c:axId val="204504448"/>
        <c:axId val="204506624"/>
      </c:scatterChart>
      <c:valAx>
        <c:axId val="204504448"/>
        <c:scaling>
          <c:orientation val="minMax"/>
          <c:max val="1"/>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r>
                  <a:rPr lang="en-US" sz="900" b="1"/>
                  <a:t>Percentage of days in the year</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204506624"/>
        <c:crosses val="autoZero"/>
        <c:crossBetween val="midCat"/>
        <c:majorUnit val="0.1"/>
      </c:valAx>
      <c:valAx>
        <c:axId val="204506624"/>
        <c:scaling>
          <c:orientation val="minMax"/>
          <c:max val="400"/>
          <c:min val="-4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mn-lt"/>
                    <a:ea typeface="+mn-ea"/>
                    <a:cs typeface="+mn-cs"/>
                  </a:defRPr>
                </a:pPr>
                <a:r>
                  <a:rPr lang="en-US" sz="900" b="0"/>
                  <a:t>TJ/day</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20450444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129075182967379E-2"/>
          <c:y val="2.6414236111111111E-2"/>
          <c:w val="0.9050765136393879"/>
          <c:h val="0.73915277777777777"/>
        </c:manualLayout>
      </c:layout>
      <c:lineChart>
        <c:grouping val="standard"/>
        <c:varyColors val="0"/>
        <c:ser>
          <c:idx val="0"/>
          <c:order val="0"/>
          <c:tx>
            <c:strRef>
              <c:f>'GSOO Figure 47'!$B$23</c:f>
              <c:strCache>
                <c:ptCount val="1"/>
                <c:pt idx="0">
                  <c:v>NGFR 2014</c:v>
                </c:pt>
              </c:strCache>
            </c:strRef>
          </c:tx>
          <c:spPr>
            <a:ln w="19050" cap="rnd">
              <a:solidFill>
                <a:schemeClr val="accent1"/>
              </a:solidFill>
              <a:prstDash val="sysDash"/>
              <a:round/>
            </a:ln>
            <a:effectLst/>
          </c:spPr>
          <c:marker>
            <c:symbol val="none"/>
          </c:marker>
          <c:cat>
            <c:numRef>
              <c:f>'GSOO Figure 47'!$C$22:$R$22</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'GSOO Figure 47'!$C$23:$R$23</c:f>
              <c:numCache>
                <c:formatCode>#,##0</c:formatCode>
                <c:ptCount val="16"/>
                <c:pt idx="4">
                  <c:v>24.1</c:v>
                </c:pt>
                <c:pt idx="5">
                  <c:v>19</c:v>
                </c:pt>
                <c:pt idx="6">
                  <c:v>12.9</c:v>
                </c:pt>
                <c:pt idx="7">
                  <c:v>9.6</c:v>
                </c:pt>
                <c:pt idx="8">
                  <c:v>7.2</c:v>
                </c:pt>
                <c:pt idx="9">
                  <c:v>5.9</c:v>
                </c:pt>
                <c:pt idx="10">
                  <c:v>6.2</c:v>
                </c:pt>
                <c:pt idx="11">
                  <c:v>6.5</c:v>
                </c:pt>
                <c:pt idx="12">
                  <c:v>7.1</c:v>
                </c:pt>
                <c:pt idx="13">
                  <c:v>7.2</c:v>
                </c:pt>
                <c:pt idx="14">
                  <c:v>7.6</c:v>
                </c:pt>
                <c:pt idx="15">
                  <c:v>7.7</c:v>
                </c:pt>
              </c:numCache>
            </c:numRef>
          </c:val>
          <c:smooth val="0"/>
          <c:extLst xmlns:c15="http://schemas.microsoft.com/office/drawing/2012/chart">
            <c:ext xmlns:c16="http://schemas.microsoft.com/office/drawing/2014/chart" uri="{C3380CC4-5D6E-409C-BE32-E72D297353CC}">
              <c16:uniqueId val="{00000000-700E-4CB9-99D1-7FE666AF4EEC}"/>
            </c:ext>
          </c:extLst>
        </c:ser>
        <c:ser>
          <c:idx val="1"/>
          <c:order val="1"/>
          <c:tx>
            <c:strRef>
              <c:f>'GSOO Figure 47'!$B$24</c:f>
              <c:strCache>
                <c:ptCount val="1"/>
                <c:pt idx="0">
                  <c:v>NGFR 2015</c:v>
                </c:pt>
              </c:strCache>
            </c:strRef>
          </c:tx>
          <c:spPr>
            <a:ln w="19050" cap="rnd">
              <a:solidFill>
                <a:schemeClr val="accent3"/>
              </a:solidFill>
              <a:prstDash val="sysDash"/>
              <a:round/>
            </a:ln>
            <a:effectLst/>
          </c:spPr>
          <c:marker>
            <c:symbol val="none"/>
          </c:marker>
          <c:cat>
            <c:numRef>
              <c:f>'GSOO Figure 47'!$C$22:$R$22</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'GSOO Figure 47'!$C$24:$R$24</c:f>
              <c:numCache>
                <c:formatCode>#,##0</c:formatCode>
                <c:ptCount val="16"/>
                <c:pt idx="5">
                  <c:v>9.4</c:v>
                </c:pt>
                <c:pt idx="6">
                  <c:v>12.1</c:v>
                </c:pt>
                <c:pt idx="7">
                  <c:v>10</c:v>
                </c:pt>
                <c:pt idx="8">
                  <c:v>8.8000000000000007</c:v>
                </c:pt>
                <c:pt idx="9">
                  <c:v>10.3</c:v>
                </c:pt>
                <c:pt idx="10">
                  <c:v>9.9</c:v>
                </c:pt>
                <c:pt idx="11">
                  <c:v>9.9</c:v>
                </c:pt>
                <c:pt idx="12">
                  <c:v>10.199999999999999</c:v>
                </c:pt>
                <c:pt idx="13">
                  <c:v>10.3</c:v>
                </c:pt>
                <c:pt idx="14">
                  <c:v>10.9</c:v>
                </c:pt>
                <c:pt idx="15">
                  <c:v>11.1</c:v>
                </c:pt>
              </c:numCache>
            </c:numRef>
          </c:val>
          <c:smooth val="0"/>
          <c:extLst>
            <c:ext xmlns:c16="http://schemas.microsoft.com/office/drawing/2014/chart" uri="{C3380CC4-5D6E-409C-BE32-E72D297353CC}">
              <c16:uniqueId val="{00000001-700E-4CB9-99D1-7FE666AF4EEC}"/>
            </c:ext>
          </c:extLst>
        </c:ser>
        <c:ser>
          <c:idx val="2"/>
          <c:order val="2"/>
          <c:tx>
            <c:strRef>
              <c:f>'GSOO Figure 47'!$B$25</c:f>
              <c:strCache>
                <c:ptCount val="1"/>
                <c:pt idx="0">
                  <c:v>NGFR 2016</c:v>
                </c:pt>
              </c:strCache>
            </c:strRef>
          </c:tx>
          <c:spPr>
            <a:ln w="19050" cap="rnd">
              <a:solidFill>
                <a:schemeClr val="accent4"/>
              </a:solidFill>
              <a:prstDash val="sysDash"/>
              <a:round/>
            </a:ln>
            <a:effectLst/>
          </c:spPr>
          <c:marker>
            <c:symbol val="none"/>
          </c:marker>
          <c:cat>
            <c:numRef>
              <c:f>'GSOO Figure 47'!$C$22:$R$22</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'GSOO Figure 47'!$C$25:$R$25</c:f>
              <c:numCache>
                <c:formatCode>#,##0</c:formatCode>
                <c:ptCount val="16"/>
                <c:pt idx="6">
                  <c:v>7.5</c:v>
                </c:pt>
                <c:pt idx="7">
                  <c:v>14.5</c:v>
                </c:pt>
                <c:pt idx="8">
                  <c:v>15</c:v>
                </c:pt>
                <c:pt idx="9">
                  <c:v>10.4</c:v>
                </c:pt>
                <c:pt idx="10">
                  <c:v>2.6</c:v>
                </c:pt>
                <c:pt idx="11">
                  <c:v>3.6</c:v>
                </c:pt>
                <c:pt idx="12">
                  <c:v>6.8</c:v>
                </c:pt>
                <c:pt idx="13">
                  <c:v>9</c:v>
                </c:pt>
                <c:pt idx="14">
                  <c:v>9.1999999999999993</c:v>
                </c:pt>
                <c:pt idx="15">
                  <c:v>8.1999999999999993</c:v>
                </c:pt>
              </c:numCache>
            </c:numRef>
          </c:val>
          <c:smooth val="0"/>
          <c:extLst xmlns:c15="http://schemas.microsoft.com/office/drawing/2012/chart">
            <c:ext xmlns:c16="http://schemas.microsoft.com/office/drawing/2014/chart" uri="{C3380CC4-5D6E-409C-BE32-E72D297353CC}">
              <c16:uniqueId val="{00000002-700E-4CB9-99D1-7FE666AF4EEC}"/>
            </c:ext>
          </c:extLst>
        </c:ser>
        <c:ser>
          <c:idx val="3"/>
          <c:order val="3"/>
          <c:tx>
            <c:strRef>
              <c:f>'GSOO Figure 47'!$B$26</c:f>
              <c:strCache>
                <c:ptCount val="1"/>
                <c:pt idx="0">
                  <c:v>GSOO 2018</c:v>
                </c:pt>
              </c:strCache>
            </c:strRef>
          </c:tx>
          <c:spPr>
            <a:ln w="19050" cap="rnd">
              <a:solidFill>
                <a:schemeClr val="accent5"/>
              </a:solidFill>
              <a:prstDash val="sysDash"/>
              <a:round/>
            </a:ln>
            <a:effectLst/>
          </c:spPr>
          <c:marker>
            <c:symbol val="none"/>
          </c:marker>
          <c:cat>
            <c:numRef>
              <c:f>'GSOO Figure 47'!$C$22:$R$22</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'GSOO Figure 47'!$C$26:$R$26</c:f>
              <c:numCache>
                <c:formatCode>#,##0</c:formatCode>
                <c:ptCount val="16"/>
                <c:pt idx="8">
                  <c:v>22.2</c:v>
                </c:pt>
                <c:pt idx="9">
                  <c:v>13.5</c:v>
                </c:pt>
                <c:pt idx="10">
                  <c:v>6.4</c:v>
                </c:pt>
                <c:pt idx="11">
                  <c:v>5.4</c:v>
                </c:pt>
                <c:pt idx="12">
                  <c:v>5.7</c:v>
                </c:pt>
                <c:pt idx="13">
                  <c:v>7.3</c:v>
                </c:pt>
                <c:pt idx="14">
                  <c:v>8.4</c:v>
                </c:pt>
                <c:pt idx="15">
                  <c:v>9.9</c:v>
                </c:pt>
              </c:numCache>
            </c:numRef>
          </c:val>
          <c:smooth val="0"/>
          <c:extLst xmlns:c15="http://schemas.microsoft.com/office/drawing/2012/chart">
            <c:ext xmlns:c16="http://schemas.microsoft.com/office/drawing/2014/chart" uri="{C3380CC4-5D6E-409C-BE32-E72D297353CC}">
              <c16:uniqueId val="{00000003-700E-4CB9-99D1-7FE666AF4EEC}"/>
            </c:ext>
          </c:extLst>
        </c:ser>
        <c:ser>
          <c:idx val="4"/>
          <c:order val="4"/>
          <c:tx>
            <c:strRef>
              <c:f>'GSOO Figure 47'!$B$27</c:f>
              <c:strCache>
                <c:ptCount val="1"/>
                <c:pt idx="0">
                  <c:v>GSOO 2019</c:v>
                </c:pt>
              </c:strCache>
            </c:strRef>
          </c:tx>
          <c:spPr>
            <a:ln w="19050" cap="rnd">
              <a:solidFill>
                <a:schemeClr val="accent6"/>
              </a:solidFill>
              <a:prstDash val="sysDash"/>
              <a:round/>
            </a:ln>
            <a:effectLst/>
          </c:spPr>
          <c:marker>
            <c:symbol val="none"/>
          </c:marker>
          <c:cat>
            <c:numRef>
              <c:f>'GSOO Figure 47'!$C$22:$R$22</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'GSOO Figure 47'!$C$27:$R$27</c:f>
              <c:numCache>
                <c:formatCode>#,##0</c:formatCode>
                <c:ptCount val="16"/>
                <c:pt idx="9">
                  <c:v>14.1</c:v>
                </c:pt>
                <c:pt idx="10">
                  <c:v>7.6</c:v>
                </c:pt>
                <c:pt idx="11">
                  <c:v>8.5</c:v>
                </c:pt>
                <c:pt idx="12">
                  <c:v>10</c:v>
                </c:pt>
                <c:pt idx="13">
                  <c:v>17.7</c:v>
                </c:pt>
                <c:pt idx="14">
                  <c:v>27.1</c:v>
                </c:pt>
                <c:pt idx="15">
                  <c:v>28</c:v>
                </c:pt>
              </c:numCache>
            </c:numRef>
          </c:val>
          <c:smooth val="0"/>
          <c:extLst>
            <c:ext xmlns:c16="http://schemas.microsoft.com/office/drawing/2014/chart" uri="{C3380CC4-5D6E-409C-BE32-E72D297353CC}">
              <c16:uniqueId val="{00000004-700E-4CB9-99D1-7FE666AF4EEC}"/>
            </c:ext>
          </c:extLst>
        </c:ser>
        <c:ser>
          <c:idx val="5"/>
          <c:order val="5"/>
          <c:tx>
            <c:strRef>
              <c:f>'GSOO Figure 47'!$B$28</c:f>
              <c:strCache>
                <c:ptCount val="1"/>
                <c:pt idx="0">
                  <c:v>GSOO 2020</c:v>
                </c:pt>
              </c:strCache>
            </c:strRef>
          </c:tx>
          <c:spPr>
            <a:ln w="19050" cap="rnd">
              <a:solidFill>
                <a:schemeClr val="accent2">
                  <a:lumMod val="50000"/>
                  <a:lumOff val="50000"/>
                </a:schemeClr>
              </a:solidFill>
              <a:prstDash val="sysDash"/>
              <a:round/>
            </a:ln>
            <a:effectLst/>
          </c:spPr>
          <c:marker>
            <c:symbol val="none"/>
          </c:marker>
          <c:cat>
            <c:numRef>
              <c:f>'GSOO Figure 47'!$C$22:$R$22</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'GSOO Figure 47'!$C$28:$R$28</c:f>
              <c:numCache>
                <c:formatCode>#,##0</c:formatCode>
                <c:ptCount val="16"/>
                <c:pt idx="10">
                  <c:v>18</c:v>
                </c:pt>
                <c:pt idx="11">
                  <c:v>10.5</c:v>
                </c:pt>
                <c:pt idx="12">
                  <c:v>9.9</c:v>
                </c:pt>
                <c:pt idx="13">
                  <c:v>9.9</c:v>
                </c:pt>
                <c:pt idx="14">
                  <c:v>11.2</c:v>
                </c:pt>
                <c:pt idx="15">
                  <c:v>8.1</c:v>
                </c:pt>
              </c:numCache>
            </c:numRef>
          </c:val>
          <c:smooth val="0"/>
          <c:extLst>
            <c:ext xmlns:c16="http://schemas.microsoft.com/office/drawing/2014/chart" uri="{C3380CC4-5D6E-409C-BE32-E72D297353CC}">
              <c16:uniqueId val="{00000005-700E-4CB9-99D1-7FE666AF4EEC}"/>
            </c:ext>
          </c:extLst>
        </c:ser>
        <c:ser>
          <c:idx val="6"/>
          <c:order val="6"/>
          <c:tx>
            <c:strRef>
              <c:f>'GSOO Figure 47'!$B$29</c:f>
              <c:strCache>
                <c:ptCount val="1"/>
                <c:pt idx="0">
                  <c:v>GSOO 2021</c:v>
                </c:pt>
              </c:strCache>
            </c:strRef>
          </c:tx>
          <c:spPr>
            <a:ln w="19050" cap="rnd">
              <a:solidFill>
                <a:schemeClr val="tx1"/>
              </a:solidFill>
              <a:round/>
            </a:ln>
            <a:effectLst/>
          </c:spPr>
          <c:marker>
            <c:symbol val="none"/>
          </c:marker>
          <c:cat>
            <c:numRef>
              <c:f>'GSOO Figure 47'!$C$22:$R$22</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'GSOO Figure 47'!$C$29:$R$29</c:f>
              <c:numCache>
                <c:formatCode>#,##0</c:formatCode>
                <c:ptCount val="16"/>
                <c:pt idx="11">
                  <c:v>8.5132324105602208</c:v>
                </c:pt>
                <c:pt idx="12">
                  <c:v>5.5530495288982502</c:v>
                </c:pt>
                <c:pt idx="13">
                  <c:v>4.9956938743429404</c:v>
                </c:pt>
                <c:pt idx="14">
                  <c:v>4.77830019620282</c:v>
                </c:pt>
                <c:pt idx="15">
                  <c:v>2.6062657705901202</c:v>
                </c:pt>
              </c:numCache>
            </c:numRef>
          </c:val>
          <c:smooth val="0"/>
          <c:extLst>
            <c:ext xmlns:c16="http://schemas.microsoft.com/office/drawing/2014/chart" uri="{C3380CC4-5D6E-409C-BE32-E72D297353CC}">
              <c16:uniqueId val="{00000006-700E-4CB9-99D1-7FE666AF4EEC}"/>
            </c:ext>
          </c:extLst>
        </c:ser>
        <c:ser>
          <c:idx val="7"/>
          <c:order val="7"/>
          <c:tx>
            <c:strRef>
              <c:f>'GSOO Figure 47'!$B$30</c:f>
              <c:strCache>
                <c:ptCount val="1"/>
                <c:pt idx="0">
                  <c:v>Actual Consumption</c:v>
                </c:pt>
              </c:strCache>
            </c:strRef>
          </c:tx>
          <c:spPr>
            <a:ln w="28575" cap="rnd">
              <a:noFill/>
              <a:round/>
            </a:ln>
            <a:effectLst/>
          </c:spPr>
          <c:marker>
            <c:symbol val="circle"/>
            <c:size val="4"/>
            <c:spPr>
              <a:solidFill>
                <a:schemeClr val="tx1"/>
              </a:solidFill>
              <a:ln w="6350">
                <a:solidFill>
                  <a:schemeClr val="accent2">
                    <a:lumMod val="60000"/>
                  </a:schemeClr>
                </a:solidFill>
              </a:ln>
              <a:effectLst/>
            </c:spPr>
          </c:marker>
          <c:cat>
            <c:numRef>
              <c:f>'GSOO Figure 47'!$C$22:$R$22</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'GSOO Figure 47'!$C$30:$R$30</c:f>
              <c:numCache>
                <c:formatCode>#,##0</c:formatCode>
                <c:ptCount val="16"/>
                <c:pt idx="0">
                  <c:v>7.6</c:v>
                </c:pt>
                <c:pt idx="1">
                  <c:v>9.4</c:v>
                </c:pt>
                <c:pt idx="2">
                  <c:v>16.2</c:v>
                </c:pt>
                <c:pt idx="3">
                  <c:v>18.2</c:v>
                </c:pt>
                <c:pt idx="4">
                  <c:v>23</c:v>
                </c:pt>
                <c:pt idx="5">
                  <c:v>9.4</c:v>
                </c:pt>
                <c:pt idx="6">
                  <c:v>8.6</c:v>
                </c:pt>
                <c:pt idx="7">
                  <c:v>33.799999999999997</c:v>
                </c:pt>
                <c:pt idx="8">
                  <c:v>23.7</c:v>
                </c:pt>
                <c:pt idx="9">
                  <c:v>32.9</c:v>
                </c:pt>
                <c:pt idx="10">
                  <c:v>18.062520120398901</c:v>
                </c:pt>
              </c:numCache>
            </c:numRef>
          </c:val>
          <c:smooth val="0"/>
          <c:extLst>
            <c:ext xmlns:c16="http://schemas.microsoft.com/office/drawing/2014/chart" uri="{C3380CC4-5D6E-409C-BE32-E72D297353CC}">
              <c16:uniqueId val="{00000007-700E-4CB9-99D1-7FE666AF4EEC}"/>
            </c:ext>
          </c:extLst>
        </c:ser>
        <c:dLbls>
          <c:showLegendKey val="0"/>
          <c:showVal val="0"/>
          <c:showCatName val="0"/>
          <c:showSerName val="0"/>
          <c:showPercent val="0"/>
          <c:showBubbleSize val="0"/>
        </c:dLbls>
        <c:smooth val="0"/>
        <c:axId val="206553472"/>
        <c:axId val="206555392"/>
        <c:extLst/>
      </c:lineChart>
      <c:catAx>
        <c:axId val="206553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206555392"/>
        <c:crosses val="autoZero"/>
        <c:auto val="1"/>
        <c:lblAlgn val="ctr"/>
        <c:lblOffset val="100"/>
        <c:noMultiLvlLbl val="0"/>
      </c:catAx>
      <c:valAx>
        <c:axId val="206555392"/>
        <c:scaling>
          <c:orientation val="minMax"/>
        </c:scaling>
        <c:delete val="0"/>
        <c:axPos val="l"/>
        <c:majorGridlines>
          <c:spPr>
            <a:ln w="9525" cap="flat" cmpd="sng" algn="ctr">
              <a:solidFill>
                <a:schemeClr val="accent5">
                  <a:lumMod val="20000"/>
                  <a:lumOff val="80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mn-lt"/>
                    <a:ea typeface="+mn-ea"/>
                    <a:cs typeface="+mn-cs"/>
                  </a:defRPr>
                </a:pPr>
                <a:r>
                  <a:rPr lang="en-AU" b="0"/>
                  <a:t>Annual Consumption (PJ)</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206553472"/>
        <c:crosses val="autoZero"/>
        <c:crossBetween val="between"/>
      </c:valAx>
      <c:spPr>
        <a:noFill/>
        <a:ln>
          <a:noFill/>
        </a:ln>
        <a:effectLst/>
      </c:spPr>
    </c:plotArea>
    <c:legend>
      <c:legendPos val="b"/>
      <c:layout>
        <c:manualLayout>
          <c:xMode val="edge"/>
          <c:yMode val="edge"/>
          <c:x val="2.0046573519627409E-2"/>
          <c:y val="0.85866527777777779"/>
          <c:w val="0.95990685296074518"/>
          <c:h val="0.141334722222222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chemeClr val="tx1"/>
          </a:solidFill>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0422265737346"/>
          <c:y val="4.8474880330892242E-2"/>
          <c:w val="0.87735472480789478"/>
          <c:h val="0.609800808839986"/>
        </c:manualLayout>
      </c:layout>
      <c:barChart>
        <c:barDir val="col"/>
        <c:grouping val="clustered"/>
        <c:varyColors val="0"/>
        <c:ser>
          <c:idx val="0"/>
          <c:order val="0"/>
          <c:tx>
            <c:strRef>
              <c:f>'GSOO Figure 1'!$C$21</c:f>
              <c:strCache>
                <c:ptCount val="1"/>
                <c:pt idx="0">
                  <c:v>Actual southern demand</c:v>
                </c:pt>
              </c:strCache>
            </c:strRef>
          </c:tx>
          <c:spPr>
            <a:solidFill>
              <a:schemeClr val="accent2"/>
            </a:solidFill>
            <a:ln w="3175">
              <a:solidFill>
                <a:schemeClr val="accent2"/>
              </a:solidFill>
            </a:ln>
            <a:effectLst/>
          </c:spPr>
          <c:invertIfNegative val="0"/>
          <c:cat>
            <c:numRef>
              <c:f>'GSOO Figure 1'!$B$22:$B$2578</c:f>
              <c:numCache>
                <c:formatCode>m/d/yyyy</c:formatCode>
                <c:ptCount val="2557"/>
                <c:pt idx="0">
                  <c:v>43466</c:v>
                </c:pt>
                <c:pt idx="1">
                  <c:v>43467</c:v>
                </c:pt>
                <c:pt idx="2">
                  <c:v>43468</c:v>
                </c:pt>
                <c:pt idx="3">
                  <c:v>43469</c:v>
                </c:pt>
                <c:pt idx="4">
                  <c:v>43470</c:v>
                </c:pt>
                <c:pt idx="5">
                  <c:v>43471</c:v>
                </c:pt>
                <c:pt idx="6">
                  <c:v>43472</c:v>
                </c:pt>
                <c:pt idx="7">
                  <c:v>43473</c:v>
                </c:pt>
                <c:pt idx="8">
                  <c:v>43474</c:v>
                </c:pt>
                <c:pt idx="9">
                  <c:v>43475</c:v>
                </c:pt>
                <c:pt idx="10">
                  <c:v>43476</c:v>
                </c:pt>
                <c:pt idx="11">
                  <c:v>43477</c:v>
                </c:pt>
                <c:pt idx="12">
                  <c:v>43478</c:v>
                </c:pt>
                <c:pt idx="13">
                  <c:v>43479</c:v>
                </c:pt>
                <c:pt idx="14">
                  <c:v>43480</c:v>
                </c:pt>
                <c:pt idx="15">
                  <c:v>43481</c:v>
                </c:pt>
                <c:pt idx="16">
                  <c:v>43482</c:v>
                </c:pt>
                <c:pt idx="17">
                  <c:v>43483</c:v>
                </c:pt>
                <c:pt idx="18">
                  <c:v>43484</c:v>
                </c:pt>
                <c:pt idx="19">
                  <c:v>43485</c:v>
                </c:pt>
                <c:pt idx="20">
                  <c:v>43486</c:v>
                </c:pt>
                <c:pt idx="21">
                  <c:v>43487</c:v>
                </c:pt>
                <c:pt idx="22">
                  <c:v>43488</c:v>
                </c:pt>
                <c:pt idx="23">
                  <c:v>43489</c:v>
                </c:pt>
                <c:pt idx="24">
                  <c:v>43490</c:v>
                </c:pt>
                <c:pt idx="25">
                  <c:v>43491</c:v>
                </c:pt>
                <c:pt idx="26">
                  <c:v>43492</c:v>
                </c:pt>
                <c:pt idx="27">
                  <c:v>43493</c:v>
                </c:pt>
                <c:pt idx="28">
                  <c:v>43494</c:v>
                </c:pt>
                <c:pt idx="29">
                  <c:v>43495</c:v>
                </c:pt>
                <c:pt idx="30">
                  <c:v>43496</c:v>
                </c:pt>
                <c:pt idx="31">
                  <c:v>43497</c:v>
                </c:pt>
                <c:pt idx="32">
                  <c:v>43498</c:v>
                </c:pt>
                <c:pt idx="33">
                  <c:v>43499</c:v>
                </c:pt>
                <c:pt idx="34">
                  <c:v>43500</c:v>
                </c:pt>
                <c:pt idx="35">
                  <c:v>43501</c:v>
                </c:pt>
                <c:pt idx="36">
                  <c:v>43502</c:v>
                </c:pt>
                <c:pt idx="37">
                  <c:v>43503</c:v>
                </c:pt>
                <c:pt idx="38">
                  <c:v>43504</c:v>
                </c:pt>
                <c:pt idx="39">
                  <c:v>43505</c:v>
                </c:pt>
                <c:pt idx="40">
                  <c:v>43506</c:v>
                </c:pt>
                <c:pt idx="41">
                  <c:v>43507</c:v>
                </c:pt>
                <c:pt idx="42">
                  <c:v>43508</c:v>
                </c:pt>
                <c:pt idx="43">
                  <c:v>43509</c:v>
                </c:pt>
                <c:pt idx="44">
                  <c:v>43510</c:v>
                </c:pt>
                <c:pt idx="45">
                  <c:v>43511</c:v>
                </c:pt>
                <c:pt idx="46">
                  <c:v>43512</c:v>
                </c:pt>
                <c:pt idx="47">
                  <c:v>43513</c:v>
                </c:pt>
                <c:pt idx="48">
                  <c:v>43514</c:v>
                </c:pt>
                <c:pt idx="49">
                  <c:v>43515</c:v>
                </c:pt>
                <c:pt idx="50">
                  <c:v>43516</c:v>
                </c:pt>
                <c:pt idx="51">
                  <c:v>43517</c:v>
                </c:pt>
                <c:pt idx="52">
                  <c:v>43518</c:v>
                </c:pt>
                <c:pt idx="53">
                  <c:v>43519</c:v>
                </c:pt>
                <c:pt idx="54">
                  <c:v>43520</c:v>
                </c:pt>
                <c:pt idx="55">
                  <c:v>43521</c:v>
                </c:pt>
                <c:pt idx="56">
                  <c:v>43522</c:v>
                </c:pt>
                <c:pt idx="57">
                  <c:v>43523</c:v>
                </c:pt>
                <c:pt idx="58">
                  <c:v>43524</c:v>
                </c:pt>
                <c:pt idx="59">
                  <c:v>43525</c:v>
                </c:pt>
                <c:pt idx="60">
                  <c:v>43526</c:v>
                </c:pt>
                <c:pt idx="61">
                  <c:v>43527</c:v>
                </c:pt>
                <c:pt idx="62">
                  <c:v>43528</c:v>
                </c:pt>
                <c:pt idx="63">
                  <c:v>43529</c:v>
                </c:pt>
                <c:pt idx="64">
                  <c:v>43530</c:v>
                </c:pt>
                <c:pt idx="65">
                  <c:v>43531</c:v>
                </c:pt>
                <c:pt idx="66">
                  <c:v>43532</c:v>
                </c:pt>
                <c:pt idx="67">
                  <c:v>43533</c:v>
                </c:pt>
                <c:pt idx="68">
                  <c:v>43534</c:v>
                </c:pt>
                <c:pt idx="69">
                  <c:v>43535</c:v>
                </c:pt>
                <c:pt idx="70">
                  <c:v>43536</c:v>
                </c:pt>
                <c:pt idx="71">
                  <c:v>43537</c:v>
                </c:pt>
                <c:pt idx="72">
                  <c:v>43538</c:v>
                </c:pt>
                <c:pt idx="73">
                  <c:v>43539</c:v>
                </c:pt>
                <c:pt idx="74">
                  <c:v>43540</c:v>
                </c:pt>
                <c:pt idx="75">
                  <c:v>43541</c:v>
                </c:pt>
                <c:pt idx="76">
                  <c:v>43542</c:v>
                </c:pt>
                <c:pt idx="77">
                  <c:v>43543</c:v>
                </c:pt>
                <c:pt idx="78">
                  <c:v>43544</c:v>
                </c:pt>
                <c:pt idx="79">
                  <c:v>43545</c:v>
                </c:pt>
                <c:pt idx="80">
                  <c:v>43546</c:v>
                </c:pt>
                <c:pt idx="81">
                  <c:v>43547</c:v>
                </c:pt>
                <c:pt idx="82">
                  <c:v>43548</c:v>
                </c:pt>
                <c:pt idx="83">
                  <c:v>43549</c:v>
                </c:pt>
                <c:pt idx="84">
                  <c:v>43550</c:v>
                </c:pt>
                <c:pt idx="85">
                  <c:v>43551</c:v>
                </c:pt>
                <c:pt idx="86">
                  <c:v>43552</c:v>
                </c:pt>
                <c:pt idx="87">
                  <c:v>43553</c:v>
                </c:pt>
                <c:pt idx="88">
                  <c:v>43554</c:v>
                </c:pt>
                <c:pt idx="89">
                  <c:v>43555</c:v>
                </c:pt>
                <c:pt idx="90">
                  <c:v>43556</c:v>
                </c:pt>
                <c:pt idx="91">
                  <c:v>43557</c:v>
                </c:pt>
                <c:pt idx="92">
                  <c:v>43558</c:v>
                </c:pt>
                <c:pt idx="93">
                  <c:v>43559</c:v>
                </c:pt>
                <c:pt idx="94">
                  <c:v>43560</c:v>
                </c:pt>
                <c:pt idx="95">
                  <c:v>43561</c:v>
                </c:pt>
                <c:pt idx="96">
                  <c:v>43562</c:v>
                </c:pt>
                <c:pt idx="97">
                  <c:v>43563</c:v>
                </c:pt>
                <c:pt idx="98">
                  <c:v>43564</c:v>
                </c:pt>
                <c:pt idx="99">
                  <c:v>43565</c:v>
                </c:pt>
                <c:pt idx="100">
                  <c:v>43566</c:v>
                </c:pt>
                <c:pt idx="101">
                  <c:v>43567</c:v>
                </c:pt>
                <c:pt idx="102">
                  <c:v>43568</c:v>
                </c:pt>
                <c:pt idx="103">
                  <c:v>43569</c:v>
                </c:pt>
                <c:pt idx="104">
                  <c:v>43570</c:v>
                </c:pt>
                <c:pt idx="105">
                  <c:v>43571</c:v>
                </c:pt>
                <c:pt idx="106">
                  <c:v>43572</c:v>
                </c:pt>
                <c:pt idx="107">
                  <c:v>43573</c:v>
                </c:pt>
                <c:pt idx="108">
                  <c:v>43574</c:v>
                </c:pt>
                <c:pt idx="109">
                  <c:v>43575</c:v>
                </c:pt>
                <c:pt idx="110">
                  <c:v>43576</c:v>
                </c:pt>
                <c:pt idx="111">
                  <c:v>43577</c:v>
                </c:pt>
                <c:pt idx="112">
                  <c:v>43578</c:v>
                </c:pt>
                <c:pt idx="113">
                  <c:v>43579</c:v>
                </c:pt>
                <c:pt idx="114">
                  <c:v>43580</c:v>
                </c:pt>
                <c:pt idx="115">
                  <c:v>43581</c:v>
                </c:pt>
                <c:pt idx="116">
                  <c:v>43582</c:v>
                </c:pt>
                <c:pt idx="117">
                  <c:v>43583</c:v>
                </c:pt>
                <c:pt idx="118">
                  <c:v>43584</c:v>
                </c:pt>
                <c:pt idx="119">
                  <c:v>43585</c:v>
                </c:pt>
                <c:pt idx="120">
                  <c:v>43586</c:v>
                </c:pt>
                <c:pt idx="121">
                  <c:v>43587</c:v>
                </c:pt>
                <c:pt idx="122">
                  <c:v>43588</c:v>
                </c:pt>
                <c:pt idx="123">
                  <c:v>43589</c:v>
                </c:pt>
                <c:pt idx="124">
                  <c:v>43590</c:v>
                </c:pt>
                <c:pt idx="125">
                  <c:v>43591</c:v>
                </c:pt>
                <c:pt idx="126">
                  <c:v>43592</c:v>
                </c:pt>
                <c:pt idx="127">
                  <c:v>43593</c:v>
                </c:pt>
                <c:pt idx="128">
                  <c:v>43594</c:v>
                </c:pt>
                <c:pt idx="129">
                  <c:v>43595</c:v>
                </c:pt>
                <c:pt idx="130">
                  <c:v>43596</c:v>
                </c:pt>
                <c:pt idx="131">
                  <c:v>43597</c:v>
                </c:pt>
                <c:pt idx="132">
                  <c:v>43598</c:v>
                </c:pt>
                <c:pt idx="133">
                  <c:v>43599</c:v>
                </c:pt>
                <c:pt idx="134">
                  <c:v>43600</c:v>
                </c:pt>
                <c:pt idx="135">
                  <c:v>43601</c:v>
                </c:pt>
                <c:pt idx="136">
                  <c:v>43602</c:v>
                </c:pt>
                <c:pt idx="137">
                  <c:v>43603</c:v>
                </c:pt>
                <c:pt idx="138">
                  <c:v>43604</c:v>
                </c:pt>
                <c:pt idx="139">
                  <c:v>43605</c:v>
                </c:pt>
                <c:pt idx="140">
                  <c:v>43606</c:v>
                </c:pt>
                <c:pt idx="141">
                  <c:v>43607</c:v>
                </c:pt>
                <c:pt idx="142">
                  <c:v>43608</c:v>
                </c:pt>
                <c:pt idx="143">
                  <c:v>43609</c:v>
                </c:pt>
                <c:pt idx="144">
                  <c:v>43610</c:v>
                </c:pt>
                <c:pt idx="145">
                  <c:v>43611</c:v>
                </c:pt>
                <c:pt idx="146">
                  <c:v>43612</c:v>
                </c:pt>
                <c:pt idx="147">
                  <c:v>43613</c:v>
                </c:pt>
                <c:pt idx="148">
                  <c:v>43614</c:v>
                </c:pt>
                <c:pt idx="149">
                  <c:v>43615</c:v>
                </c:pt>
                <c:pt idx="150">
                  <c:v>43616</c:v>
                </c:pt>
                <c:pt idx="151">
                  <c:v>43617</c:v>
                </c:pt>
                <c:pt idx="152">
                  <c:v>43618</c:v>
                </c:pt>
                <c:pt idx="153">
                  <c:v>43619</c:v>
                </c:pt>
                <c:pt idx="154">
                  <c:v>43620</c:v>
                </c:pt>
                <c:pt idx="155">
                  <c:v>43621</c:v>
                </c:pt>
                <c:pt idx="156">
                  <c:v>43622</c:v>
                </c:pt>
                <c:pt idx="157">
                  <c:v>43623</c:v>
                </c:pt>
                <c:pt idx="158">
                  <c:v>43624</c:v>
                </c:pt>
                <c:pt idx="159">
                  <c:v>43625</c:v>
                </c:pt>
                <c:pt idx="160">
                  <c:v>43626</c:v>
                </c:pt>
                <c:pt idx="161">
                  <c:v>43627</c:v>
                </c:pt>
                <c:pt idx="162">
                  <c:v>43628</c:v>
                </c:pt>
                <c:pt idx="163">
                  <c:v>43629</c:v>
                </c:pt>
                <c:pt idx="164">
                  <c:v>43630</c:v>
                </c:pt>
                <c:pt idx="165">
                  <c:v>43631</c:v>
                </c:pt>
                <c:pt idx="166">
                  <c:v>43632</c:v>
                </c:pt>
                <c:pt idx="167">
                  <c:v>43633</c:v>
                </c:pt>
                <c:pt idx="168">
                  <c:v>43634</c:v>
                </c:pt>
                <c:pt idx="169">
                  <c:v>43635</c:v>
                </c:pt>
                <c:pt idx="170">
                  <c:v>43636</c:v>
                </c:pt>
                <c:pt idx="171">
                  <c:v>43637</c:v>
                </c:pt>
                <c:pt idx="172">
                  <c:v>43638</c:v>
                </c:pt>
                <c:pt idx="173">
                  <c:v>43639</c:v>
                </c:pt>
                <c:pt idx="174">
                  <c:v>43640</c:v>
                </c:pt>
                <c:pt idx="175">
                  <c:v>43641</c:v>
                </c:pt>
                <c:pt idx="176">
                  <c:v>43642</c:v>
                </c:pt>
                <c:pt idx="177">
                  <c:v>43643</c:v>
                </c:pt>
                <c:pt idx="178">
                  <c:v>43644</c:v>
                </c:pt>
                <c:pt idx="179">
                  <c:v>43645</c:v>
                </c:pt>
                <c:pt idx="180">
                  <c:v>43646</c:v>
                </c:pt>
                <c:pt idx="181">
                  <c:v>43647</c:v>
                </c:pt>
                <c:pt idx="182">
                  <c:v>43648</c:v>
                </c:pt>
                <c:pt idx="183">
                  <c:v>43649</c:v>
                </c:pt>
                <c:pt idx="184">
                  <c:v>43650</c:v>
                </c:pt>
                <c:pt idx="185">
                  <c:v>43651</c:v>
                </c:pt>
                <c:pt idx="186">
                  <c:v>43652</c:v>
                </c:pt>
                <c:pt idx="187">
                  <c:v>43653</c:v>
                </c:pt>
                <c:pt idx="188">
                  <c:v>43654</c:v>
                </c:pt>
                <c:pt idx="189">
                  <c:v>43655</c:v>
                </c:pt>
                <c:pt idx="190">
                  <c:v>43656</c:v>
                </c:pt>
                <c:pt idx="191">
                  <c:v>43657</c:v>
                </c:pt>
                <c:pt idx="192">
                  <c:v>43658</c:v>
                </c:pt>
                <c:pt idx="193">
                  <c:v>43659</c:v>
                </c:pt>
                <c:pt idx="194">
                  <c:v>43660</c:v>
                </c:pt>
                <c:pt idx="195">
                  <c:v>43661</c:v>
                </c:pt>
                <c:pt idx="196">
                  <c:v>43662</c:v>
                </c:pt>
                <c:pt idx="197">
                  <c:v>43663</c:v>
                </c:pt>
                <c:pt idx="198">
                  <c:v>43664</c:v>
                </c:pt>
                <c:pt idx="199">
                  <c:v>43665</c:v>
                </c:pt>
                <c:pt idx="200">
                  <c:v>43666</c:v>
                </c:pt>
                <c:pt idx="201">
                  <c:v>43667</c:v>
                </c:pt>
                <c:pt idx="202">
                  <c:v>43668</c:v>
                </c:pt>
                <c:pt idx="203">
                  <c:v>43669</c:v>
                </c:pt>
                <c:pt idx="204">
                  <c:v>43670</c:v>
                </c:pt>
                <c:pt idx="205">
                  <c:v>43671</c:v>
                </c:pt>
                <c:pt idx="206">
                  <c:v>43672</c:v>
                </c:pt>
                <c:pt idx="207">
                  <c:v>43673</c:v>
                </c:pt>
                <c:pt idx="208">
                  <c:v>43674</c:v>
                </c:pt>
                <c:pt idx="209">
                  <c:v>43675</c:v>
                </c:pt>
                <c:pt idx="210">
                  <c:v>43676</c:v>
                </c:pt>
                <c:pt idx="211">
                  <c:v>43677</c:v>
                </c:pt>
                <c:pt idx="212">
                  <c:v>43678</c:v>
                </c:pt>
                <c:pt idx="213">
                  <c:v>43679</c:v>
                </c:pt>
                <c:pt idx="214">
                  <c:v>43680</c:v>
                </c:pt>
                <c:pt idx="215">
                  <c:v>43681</c:v>
                </c:pt>
                <c:pt idx="216">
                  <c:v>43682</c:v>
                </c:pt>
                <c:pt idx="217">
                  <c:v>43683</c:v>
                </c:pt>
                <c:pt idx="218">
                  <c:v>43684</c:v>
                </c:pt>
                <c:pt idx="219">
                  <c:v>43685</c:v>
                </c:pt>
                <c:pt idx="220">
                  <c:v>43686</c:v>
                </c:pt>
                <c:pt idx="221">
                  <c:v>43687</c:v>
                </c:pt>
                <c:pt idx="222">
                  <c:v>43688</c:v>
                </c:pt>
                <c:pt idx="223">
                  <c:v>43689</c:v>
                </c:pt>
                <c:pt idx="224">
                  <c:v>43690</c:v>
                </c:pt>
                <c:pt idx="225">
                  <c:v>43691</c:v>
                </c:pt>
                <c:pt idx="226">
                  <c:v>43692</c:v>
                </c:pt>
                <c:pt idx="227">
                  <c:v>43693</c:v>
                </c:pt>
                <c:pt idx="228">
                  <c:v>43694</c:v>
                </c:pt>
                <c:pt idx="229">
                  <c:v>43695</c:v>
                </c:pt>
                <c:pt idx="230">
                  <c:v>43696</c:v>
                </c:pt>
                <c:pt idx="231">
                  <c:v>43697</c:v>
                </c:pt>
                <c:pt idx="232">
                  <c:v>43698</c:v>
                </c:pt>
                <c:pt idx="233">
                  <c:v>43699</c:v>
                </c:pt>
                <c:pt idx="234">
                  <c:v>43700</c:v>
                </c:pt>
                <c:pt idx="235">
                  <c:v>43701</c:v>
                </c:pt>
                <c:pt idx="236">
                  <c:v>43702</c:v>
                </c:pt>
                <c:pt idx="237">
                  <c:v>43703</c:v>
                </c:pt>
                <c:pt idx="238">
                  <c:v>43704</c:v>
                </c:pt>
                <c:pt idx="239">
                  <c:v>43705</c:v>
                </c:pt>
                <c:pt idx="240">
                  <c:v>43706</c:v>
                </c:pt>
                <c:pt idx="241">
                  <c:v>43707</c:v>
                </c:pt>
                <c:pt idx="242">
                  <c:v>43708</c:v>
                </c:pt>
                <c:pt idx="243">
                  <c:v>43709</c:v>
                </c:pt>
                <c:pt idx="244">
                  <c:v>43710</c:v>
                </c:pt>
                <c:pt idx="245">
                  <c:v>43711</c:v>
                </c:pt>
                <c:pt idx="246">
                  <c:v>43712</c:v>
                </c:pt>
                <c:pt idx="247">
                  <c:v>43713</c:v>
                </c:pt>
                <c:pt idx="248">
                  <c:v>43714</c:v>
                </c:pt>
                <c:pt idx="249">
                  <c:v>43715</c:v>
                </c:pt>
                <c:pt idx="250">
                  <c:v>43716</c:v>
                </c:pt>
                <c:pt idx="251">
                  <c:v>43717</c:v>
                </c:pt>
                <c:pt idx="252">
                  <c:v>43718</c:v>
                </c:pt>
                <c:pt idx="253">
                  <c:v>43719</c:v>
                </c:pt>
                <c:pt idx="254">
                  <c:v>43720</c:v>
                </c:pt>
                <c:pt idx="255">
                  <c:v>43721</c:v>
                </c:pt>
                <c:pt idx="256">
                  <c:v>43722</c:v>
                </c:pt>
                <c:pt idx="257">
                  <c:v>43723</c:v>
                </c:pt>
                <c:pt idx="258">
                  <c:v>43724</c:v>
                </c:pt>
                <c:pt idx="259">
                  <c:v>43725</c:v>
                </c:pt>
                <c:pt idx="260">
                  <c:v>43726</c:v>
                </c:pt>
                <c:pt idx="261">
                  <c:v>43727</c:v>
                </c:pt>
                <c:pt idx="262">
                  <c:v>43728</c:v>
                </c:pt>
                <c:pt idx="263">
                  <c:v>43729</c:v>
                </c:pt>
                <c:pt idx="264">
                  <c:v>43730</c:v>
                </c:pt>
                <c:pt idx="265">
                  <c:v>43731</c:v>
                </c:pt>
                <c:pt idx="266">
                  <c:v>43732</c:v>
                </c:pt>
                <c:pt idx="267">
                  <c:v>43733</c:v>
                </c:pt>
                <c:pt idx="268">
                  <c:v>43734</c:v>
                </c:pt>
                <c:pt idx="269">
                  <c:v>43735</c:v>
                </c:pt>
                <c:pt idx="270">
                  <c:v>43736</c:v>
                </c:pt>
                <c:pt idx="271">
                  <c:v>43737</c:v>
                </c:pt>
                <c:pt idx="272">
                  <c:v>43738</c:v>
                </c:pt>
                <c:pt idx="273">
                  <c:v>43739</c:v>
                </c:pt>
                <c:pt idx="274">
                  <c:v>43740</c:v>
                </c:pt>
                <c:pt idx="275">
                  <c:v>43741</c:v>
                </c:pt>
                <c:pt idx="276">
                  <c:v>43742</c:v>
                </c:pt>
                <c:pt idx="277">
                  <c:v>43743</c:v>
                </c:pt>
                <c:pt idx="278">
                  <c:v>43744</c:v>
                </c:pt>
                <c:pt idx="279">
                  <c:v>43745</c:v>
                </c:pt>
                <c:pt idx="280">
                  <c:v>43746</c:v>
                </c:pt>
                <c:pt idx="281">
                  <c:v>43747</c:v>
                </c:pt>
                <c:pt idx="282">
                  <c:v>43748</c:v>
                </c:pt>
                <c:pt idx="283">
                  <c:v>43749</c:v>
                </c:pt>
                <c:pt idx="284">
                  <c:v>43750</c:v>
                </c:pt>
                <c:pt idx="285">
                  <c:v>43751</c:v>
                </c:pt>
                <c:pt idx="286">
                  <c:v>43752</c:v>
                </c:pt>
                <c:pt idx="287">
                  <c:v>43753</c:v>
                </c:pt>
                <c:pt idx="288">
                  <c:v>43754</c:v>
                </c:pt>
                <c:pt idx="289">
                  <c:v>43755</c:v>
                </c:pt>
                <c:pt idx="290">
                  <c:v>43756</c:v>
                </c:pt>
                <c:pt idx="291">
                  <c:v>43757</c:v>
                </c:pt>
                <c:pt idx="292">
                  <c:v>43758</c:v>
                </c:pt>
                <c:pt idx="293">
                  <c:v>43759</c:v>
                </c:pt>
                <c:pt idx="294">
                  <c:v>43760</c:v>
                </c:pt>
                <c:pt idx="295">
                  <c:v>43761</c:v>
                </c:pt>
                <c:pt idx="296">
                  <c:v>43762</c:v>
                </c:pt>
                <c:pt idx="297">
                  <c:v>43763</c:v>
                </c:pt>
                <c:pt idx="298">
                  <c:v>43764</c:v>
                </c:pt>
                <c:pt idx="299">
                  <c:v>43765</c:v>
                </c:pt>
                <c:pt idx="300">
                  <c:v>43766</c:v>
                </c:pt>
                <c:pt idx="301">
                  <c:v>43767</c:v>
                </c:pt>
                <c:pt idx="302">
                  <c:v>43768</c:v>
                </c:pt>
                <c:pt idx="303">
                  <c:v>43769</c:v>
                </c:pt>
                <c:pt idx="304">
                  <c:v>43770</c:v>
                </c:pt>
                <c:pt idx="305">
                  <c:v>43771</c:v>
                </c:pt>
                <c:pt idx="306">
                  <c:v>43772</c:v>
                </c:pt>
                <c:pt idx="307">
                  <c:v>43773</c:v>
                </c:pt>
                <c:pt idx="308">
                  <c:v>43774</c:v>
                </c:pt>
                <c:pt idx="309">
                  <c:v>43775</c:v>
                </c:pt>
                <c:pt idx="310">
                  <c:v>43776</c:v>
                </c:pt>
                <c:pt idx="311">
                  <c:v>43777</c:v>
                </c:pt>
                <c:pt idx="312">
                  <c:v>43778</c:v>
                </c:pt>
                <c:pt idx="313">
                  <c:v>43779</c:v>
                </c:pt>
                <c:pt idx="314">
                  <c:v>43780</c:v>
                </c:pt>
                <c:pt idx="315">
                  <c:v>43781</c:v>
                </c:pt>
                <c:pt idx="316">
                  <c:v>43782</c:v>
                </c:pt>
                <c:pt idx="317">
                  <c:v>43783</c:v>
                </c:pt>
                <c:pt idx="318">
                  <c:v>43784</c:v>
                </c:pt>
                <c:pt idx="319">
                  <c:v>43785</c:v>
                </c:pt>
                <c:pt idx="320">
                  <c:v>43786</c:v>
                </c:pt>
                <c:pt idx="321">
                  <c:v>43787</c:v>
                </c:pt>
                <c:pt idx="322">
                  <c:v>43788</c:v>
                </c:pt>
                <c:pt idx="323">
                  <c:v>43789</c:v>
                </c:pt>
                <c:pt idx="324">
                  <c:v>43790</c:v>
                </c:pt>
                <c:pt idx="325">
                  <c:v>43791</c:v>
                </c:pt>
                <c:pt idx="326">
                  <c:v>43792</c:v>
                </c:pt>
                <c:pt idx="327">
                  <c:v>43793</c:v>
                </c:pt>
                <c:pt idx="328">
                  <c:v>43794</c:v>
                </c:pt>
                <c:pt idx="329">
                  <c:v>43795</c:v>
                </c:pt>
                <c:pt idx="330">
                  <c:v>43796</c:v>
                </c:pt>
                <c:pt idx="331">
                  <c:v>43797</c:v>
                </c:pt>
                <c:pt idx="332">
                  <c:v>43798</c:v>
                </c:pt>
                <c:pt idx="333">
                  <c:v>43799</c:v>
                </c:pt>
                <c:pt idx="334">
                  <c:v>43800</c:v>
                </c:pt>
                <c:pt idx="335">
                  <c:v>43801</c:v>
                </c:pt>
                <c:pt idx="336">
                  <c:v>43802</c:v>
                </c:pt>
                <c:pt idx="337">
                  <c:v>43803</c:v>
                </c:pt>
                <c:pt idx="338">
                  <c:v>43804</c:v>
                </c:pt>
                <c:pt idx="339">
                  <c:v>43805</c:v>
                </c:pt>
                <c:pt idx="340">
                  <c:v>43806</c:v>
                </c:pt>
                <c:pt idx="341">
                  <c:v>43807</c:v>
                </c:pt>
                <c:pt idx="342">
                  <c:v>43808</c:v>
                </c:pt>
                <c:pt idx="343">
                  <c:v>43809</c:v>
                </c:pt>
                <c:pt idx="344">
                  <c:v>43810</c:v>
                </c:pt>
                <c:pt idx="345">
                  <c:v>43811</c:v>
                </c:pt>
                <c:pt idx="346">
                  <c:v>43812</c:v>
                </c:pt>
                <c:pt idx="347">
                  <c:v>43813</c:v>
                </c:pt>
                <c:pt idx="348">
                  <c:v>43814</c:v>
                </c:pt>
                <c:pt idx="349">
                  <c:v>43815</c:v>
                </c:pt>
                <c:pt idx="350">
                  <c:v>43816</c:v>
                </c:pt>
                <c:pt idx="351">
                  <c:v>43817</c:v>
                </c:pt>
                <c:pt idx="352">
                  <c:v>43818</c:v>
                </c:pt>
                <c:pt idx="353">
                  <c:v>43819</c:v>
                </c:pt>
                <c:pt idx="354">
                  <c:v>43820</c:v>
                </c:pt>
                <c:pt idx="355">
                  <c:v>43821</c:v>
                </c:pt>
                <c:pt idx="356">
                  <c:v>43822</c:v>
                </c:pt>
                <c:pt idx="357">
                  <c:v>43823</c:v>
                </c:pt>
                <c:pt idx="358">
                  <c:v>43824</c:v>
                </c:pt>
                <c:pt idx="359">
                  <c:v>43825</c:v>
                </c:pt>
                <c:pt idx="360">
                  <c:v>43826</c:v>
                </c:pt>
                <c:pt idx="361">
                  <c:v>43827</c:v>
                </c:pt>
                <c:pt idx="362">
                  <c:v>43828</c:v>
                </c:pt>
                <c:pt idx="363">
                  <c:v>43829</c:v>
                </c:pt>
                <c:pt idx="364">
                  <c:v>43830</c:v>
                </c:pt>
                <c:pt idx="365">
                  <c:v>43831</c:v>
                </c:pt>
                <c:pt idx="366">
                  <c:v>43832</c:v>
                </c:pt>
                <c:pt idx="367">
                  <c:v>43833</c:v>
                </c:pt>
                <c:pt idx="368">
                  <c:v>43834</c:v>
                </c:pt>
                <c:pt idx="369">
                  <c:v>43835</c:v>
                </c:pt>
                <c:pt idx="370">
                  <c:v>43836</c:v>
                </c:pt>
                <c:pt idx="371">
                  <c:v>43837</c:v>
                </c:pt>
                <c:pt idx="372">
                  <c:v>43838</c:v>
                </c:pt>
                <c:pt idx="373">
                  <c:v>43839</c:v>
                </c:pt>
                <c:pt idx="374">
                  <c:v>43840</c:v>
                </c:pt>
                <c:pt idx="375">
                  <c:v>43841</c:v>
                </c:pt>
                <c:pt idx="376">
                  <c:v>43842</c:v>
                </c:pt>
                <c:pt idx="377">
                  <c:v>43843</c:v>
                </c:pt>
                <c:pt idx="378">
                  <c:v>43844</c:v>
                </c:pt>
                <c:pt idx="379">
                  <c:v>43845</c:v>
                </c:pt>
                <c:pt idx="380">
                  <c:v>43846</c:v>
                </c:pt>
                <c:pt idx="381">
                  <c:v>43847</c:v>
                </c:pt>
                <c:pt idx="382">
                  <c:v>43848</c:v>
                </c:pt>
                <c:pt idx="383">
                  <c:v>43849</c:v>
                </c:pt>
                <c:pt idx="384">
                  <c:v>43850</c:v>
                </c:pt>
                <c:pt idx="385">
                  <c:v>43851</c:v>
                </c:pt>
                <c:pt idx="386">
                  <c:v>43852</c:v>
                </c:pt>
                <c:pt idx="387">
                  <c:v>43853</c:v>
                </c:pt>
                <c:pt idx="388">
                  <c:v>43854</c:v>
                </c:pt>
                <c:pt idx="389">
                  <c:v>43855</c:v>
                </c:pt>
                <c:pt idx="390">
                  <c:v>43856</c:v>
                </c:pt>
                <c:pt idx="391">
                  <c:v>43857</c:v>
                </c:pt>
                <c:pt idx="392">
                  <c:v>43858</c:v>
                </c:pt>
                <c:pt idx="393">
                  <c:v>43859</c:v>
                </c:pt>
                <c:pt idx="394">
                  <c:v>43860</c:v>
                </c:pt>
                <c:pt idx="395">
                  <c:v>43861</c:v>
                </c:pt>
                <c:pt idx="396">
                  <c:v>43862</c:v>
                </c:pt>
                <c:pt idx="397">
                  <c:v>43863</c:v>
                </c:pt>
                <c:pt idx="398">
                  <c:v>43864</c:v>
                </c:pt>
                <c:pt idx="399">
                  <c:v>43865</c:v>
                </c:pt>
                <c:pt idx="400">
                  <c:v>43866</c:v>
                </c:pt>
                <c:pt idx="401">
                  <c:v>43867</c:v>
                </c:pt>
                <c:pt idx="402">
                  <c:v>43868</c:v>
                </c:pt>
                <c:pt idx="403">
                  <c:v>43869</c:v>
                </c:pt>
                <c:pt idx="404">
                  <c:v>43870</c:v>
                </c:pt>
                <c:pt idx="405">
                  <c:v>43871</c:v>
                </c:pt>
                <c:pt idx="406">
                  <c:v>43872</c:v>
                </c:pt>
                <c:pt idx="407">
                  <c:v>43873</c:v>
                </c:pt>
                <c:pt idx="408">
                  <c:v>43874</c:v>
                </c:pt>
                <c:pt idx="409">
                  <c:v>43875</c:v>
                </c:pt>
                <c:pt idx="410">
                  <c:v>43876</c:v>
                </c:pt>
                <c:pt idx="411">
                  <c:v>43877</c:v>
                </c:pt>
                <c:pt idx="412">
                  <c:v>43878</c:v>
                </c:pt>
                <c:pt idx="413">
                  <c:v>43879</c:v>
                </c:pt>
                <c:pt idx="414">
                  <c:v>43880</c:v>
                </c:pt>
                <c:pt idx="415">
                  <c:v>43881</c:v>
                </c:pt>
                <c:pt idx="416">
                  <c:v>43882</c:v>
                </c:pt>
                <c:pt idx="417">
                  <c:v>43883</c:v>
                </c:pt>
                <c:pt idx="418">
                  <c:v>43884</c:v>
                </c:pt>
                <c:pt idx="419">
                  <c:v>43885</c:v>
                </c:pt>
                <c:pt idx="420">
                  <c:v>43886</c:v>
                </c:pt>
                <c:pt idx="421">
                  <c:v>43887</c:v>
                </c:pt>
                <c:pt idx="422">
                  <c:v>43888</c:v>
                </c:pt>
                <c:pt idx="423">
                  <c:v>43889</c:v>
                </c:pt>
                <c:pt idx="424">
                  <c:v>43890</c:v>
                </c:pt>
                <c:pt idx="425">
                  <c:v>43891</c:v>
                </c:pt>
                <c:pt idx="426">
                  <c:v>43892</c:v>
                </c:pt>
                <c:pt idx="427">
                  <c:v>43893</c:v>
                </c:pt>
                <c:pt idx="428">
                  <c:v>43894</c:v>
                </c:pt>
                <c:pt idx="429">
                  <c:v>43895</c:v>
                </c:pt>
                <c:pt idx="430">
                  <c:v>43896</c:v>
                </c:pt>
                <c:pt idx="431">
                  <c:v>43897</c:v>
                </c:pt>
                <c:pt idx="432">
                  <c:v>43898</c:v>
                </c:pt>
                <c:pt idx="433">
                  <c:v>43899</c:v>
                </c:pt>
                <c:pt idx="434">
                  <c:v>43900</c:v>
                </c:pt>
                <c:pt idx="435">
                  <c:v>43901</c:v>
                </c:pt>
                <c:pt idx="436">
                  <c:v>43902</c:v>
                </c:pt>
                <c:pt idx="437">
                  <c:v>43903</c:v>
                </c:pt>
                <c:pt idx="438">
                  <c:v>43904</c:v>
                </c:pt>
                <c:pt idx="439">
                  <c:v>43905</c:v>
                </c:pt>
                <c:pt idx="440">
                  <c:v>43906</c:v>
                </c:pt>
                <c:pt idx="441">
                  <c:v>43907</c:v>
                </c:pt>
                <c:pt idx="442">
                  <c:v>43908</c:v>
                </c:pt>
                <c:pt idx="443">
                  <c:v>43909</c:v>
                </c:pt>
                <c:pt idx="444">
                  <c:v>43910</c:v>
                </c:pt>
                <c:pt idx="445">
                  <c:v>43911</c:v>
                </c:pt>
                <c:pt idx="446">
                  <c:v>43912</c:v>
                </c:pt>
                <c:pt idx="447">
                  <c:v>43913</c:v>
                </c:pt>
                <c:pt idx="448">
                  <c:v>43914</c:v>
                </c:pt>
                <c:pt idx="449">
                  <c:v>43915</c:v>
                </c:pt>
                <c:pt idx="450">
                  <c:v>43916</c:v>
                </c:pt>
                <c:pt idx="451">
                  <c:v>43917</c:v>
                </c:pt>
                <c:pt idx="452">
                  <c:v>43918</c:v>
                </c:pt>
                <c:pt idx="453">
                  <c:v>43919</c:v>
                </c:pt>
                <c:pt idx="454">
                  <c:v>43920</c:v>
                </c:pt>
                <c:pt idx="455">
                  <c:v>43921</c:v>
                </c:pt>
                <c:pt idx="456">
                  <c:v>43922</c:v>
                </c:pt>
                <c:pt idx="457">
                  <c:v>43923</c:v>
                </c:pt>
                <c:pt idx="458">
                  <c:v>43924</c:v>
                </c:pt>
                <c:pt idx="459">
                  <c:v>43925</c:v>
                </c:pt>
                <c:pt idx="460">
                  <c:v>43926</c:v>
                </c:pt>
                <c:pt idx="461">
                  <c:v>43927</c:v>
                </c:pt>
                <c:pt idx="462">
                  <c:v>43928</c:v>
                </c:pt>
                <c:pt idx="463">
                  <c:v>43929</c:v>
                </c:pt>
                <c:pt idx="464">
                  <c:v>43930</c:v>
                </c:pt>
                <c:pt idx="465">
                  <c:v>43931</c:v>
                </c:pt>
                <c:pt idx="466">
                  <c:v>43932</c:v>
                </c:pt>
                <c:pt idx="467">
                  <c:v>43933</c:v>
                </c:pt>
                <c:pt idx="468">
                  <c:v>43934</c:v>
                </c:pt>
                <c:pt idx="469">
                  <c:v>43935</c:v>
                </c:pt>
                <c:pt idx="470">
                  <c:v>43936</c:v>
                </c:pt>
                <c:pt idx="471">
                  <c:v>43937</c:v>
                </c:pt>
                <c:pt idx="472">
                  <c:v>43938</c:v>
                </c:pt>
                <c:pt idx="473">
                  <c:v>43939</c:v>
                </c:pt>
                <c:pt idx="474">
                  <c:v>43940</c:v>
                </c:pt>
                <c:pt idx="475">
                  <c:v>43941</c:v>
                </c:pt>
                <c:pt idx="476">
                  <c:v>43942</c:v>
                </c:pt>
                <c:pt idx="477">
                  <c:v>43943</c:v>
                </c:pt>
                <c:pt idx="478">
                  <c:v>43944</c:v>
                </c:pt>
                <c:pt idx="479">
                  <c:v>43945</c:v>
                </c:pt>
                <c:pt idx="480">
                  <c:v>43946</c:v>
                </c:pt>
                <c:pt idx="481">
                  <c:v>43947</c:v>
                </c:pt>
                <c:pt idx="482">
                  <c:v>43948</c:v>
                </c:pt>
                <c:pt idx="483">
                  <c:v>43949</c:v>
                </c:pt>
                <c:pt idx="484">
                  <c:v>43950</c:v>
                </c:pt>
                <c:pt idx="485">
                  <c:v>43951</c:v>
                </c:pt>
                <c:pt idx="486">
                  <c:v>43952</c:v>
                </c:pt>
                <c:pt idx="487">
                  <c:v>43953</c:v>
                </c:pt>
                <c:pt idx="488">
                  <c:v>43954</c:v>
                </c:pt>
                <c:pt idx="489">
                  <c:v>43955</c:v>
                </c:pt>
                <c:pt idx="490">
                  <c:v>43956</c:v>
                </c:pt>
                <c:pt idx="491">
                  <c:v>43957</c:v>
                </c:pt>
                <c:pt idx="492">
                  <c:v>43958</c:v>
                </c:pt>
                <c:pt idx="493">
                  <c:v>43959</c:v>
                </c:pt>
                <c:pt idx="494">
                  <c:v>43960</c:v>
                </c:pt>
                <c:pt idx="495">
                  <c:v>43961</c:v>
                </c:pt>
                <c:pt idx="496">
                  <c:v>43962</c:v>
                </c:pt>
                <c:pt idx="497">
                  <c:v>43963</c:v>
                </c:pt>
                <c:pt idx="498">
                  <c:v>43964</c:v>
                </c:pt>
                <c:pt idx="499">
                  <c:v>43965</c:v>
                </c:pt>
                <c:pt idx="500">
                  <c:v>43966</c:v>
                </c:pt>
                <c:pt idx="501">
                  <c:v>43967</c:v>
                </c:pt>
                <c:pt idx="502">
                  <c:v>43968</c:v>
                </c:pt>
                <c:pt idx="503">
                  <c:v>43969</c:v>
                </c:pt>
                <c:pt idx="504">
                  <c:v>43970</c:v>
                </c:pt>
                <c:pt idx="505">
                  <c:v>43971</c:v>
                </c:pt>
                <c:pt idx="506">
                  <c:v>43972</c:v>
                </c:pt>
                <c:pt idx="507">
                  <c:v>43973</c:v>
                </c:pt>
                <c:pt idx="508">
                  <c:v>43974</c:v>
                </c:pt>
                <c:pt idx="509">
                  <c:v>43975</c:v>
                </c:pt>
                <c:pt idx="510">
                  <c:v>43976</c:v>
                </c:pt>
                <c:pt idx="511">
                  <c:v>43977</c:v>
                </c:pt>
                <c:pt idx="512">
                  <c:v>43978</c:v>
                </c:pt>
                <c:pt idx="513">
                  <c:v>43979</c:v>
                </c:pt>
                <c:pt idx="514">
                  <c:v>43980</c:v>
                </c:pt>
                <c:pt idx="515">
                  <c:v>43981</c:v>
                </c:pt>
                <c:pt idx="516">
                  <c:v>43982</c:v>
                </c:pt>
                <c:pt idx="517">
                  <c:v>43983</c:v>
                </c:pt>
                <c:pt idx="518">
                  <c:v>43984</c:v>
                </c:pt>
                <c:pt idx="519">
                  <c:v>43985</c:v>
                </c:pt>
                <c:pt idx="520">
                  <c:v>43986</c:v>
                </c:pt>
                <c:pt idx="521">
                  <c:v>43987</c:v>
                </c:pt>
                <c:pt idx="522">
                  <c:v>43988</c:v>
                </c:pt>
                <c:pt idx="523">
                  <c:v>43989</c:v>
                </c:pt>
                <c:pt idx="524">
                  <c:v>43990</c:v>
                </c:pt>
                <c:pt idx="525">
                  <c:v>43991</c:v>
                </c:pt>
                <c:pt idx="526">
                  <c:v>43992</c:v>
                </c:pt>
                <c:pt idx="527">
                  <c:v>43993</c:v>
                </c:pt>
                <c:pt idx="528">
                  <c:v>43994</c:v>
                </c:pt>
                <c:pt idx="529">
                  <c:v>43995</c:v>
                </c:pt>
                <c:pt idx="530">
                  <c:v>43996</c:v>
                </c:pt>
                <c:pt idx="531">
                  <c:v>43997</c:v>
                </c:pt>
                <c:pt idx="532">
                  <c:v>43998</c:v>
                </c:pt>
                <c:pt idx="533">
                  <c:v>43999</c:v>
                </c:pt>
                <c:pt idx="534">
                  <c:v>44000</c:v>
                </c:pt>
                <c:pt idx="535">
                  <c:v>44001</c:v>
                </c:pt>
                <c:pt idx="536">
                  <c:v>44002</c:v>
                </c:pt>
                <c:pt idx="537">
                  <c:v>44003</c:v>
                </c:pt>
                <c:pt idx="538">
                  <c:v>44004</c:v>
                </c:pt>
                <c:pt idx="539">
                  <c:v>44005</c:v>
                </c:pt>
                <c:pt idx="540">
                  <c:v>44006</c:v>
                </c:pt>
                <c:pt idx="541">
                  <c:v>44007</c:v>
                </c:pt>
                <c:pt idx="542">
                  <c:v>44008</c:v>
                </c:pt>
                <c:pt idx="543">
                  <c:v>44009</c:v>
                </c:pt>
                <c:pt idx="544">
                  <c:v>44010</c:v>
                </c:pt>
                <c:pt idx="545">
                  <c:v>44011</c:v>
                </c:pt>
                <c:pt idx="546">
                  <c:v>44012</c:v>
                </c:pt>
                <c:pt idx="547">
                  <c:v>44013</c:v>
                </c:pt>
                <c:pt idx="548">
                  <c:v>44014</c:v>
                </c:pt>
                <c:pt idx="549">
                  <c:v>44015</c:v>
                </c:pt>
                <c:pt idx="550">
                  <c:v>44016</c:v>
                </c:pt>
                <c:pt idx="551">
                  <c:v>44017</c:v>
                </c:pt>
                <c:pt idx="552">
                  <c:v>44018</c:v>
                </c:pt>
                <c:pt idx="553">
                  <c:v>44019</c:v>
                </c:pt>
                <c:pt idx="554">
                  <c:v>44020</c:v>
                </c:pt>
                <c:pt idx="555">
                  <c:v>44021</c:v>
                </c:pt>
                <c:pt idx="556">
                  <c:v>44022</c:v>
                </c:pt>
                <c:pt idx="557">
                  <c:v>44023</c:v>
                </c:pt>
                <c:pt idx="558">
                  <c:v>44024</c:v>
                </c:pt>
                <c:pt idx="559">
                  <c:v>44025</c:v>
                </c:pt>
                <c:pt idx="560">
                  <c:v>44026</c:v>
                </c:pt>
                <c:pt idx="561">
                  <c:v>44027</c:v>
                </c:pt>
                <c:pt idx="562">
                  <c:v>44028</c:v>
                </c:pt>
                <c:pt idx="563">
                  <c:v>44029</c:v>
                </c:pt>
                <c:pt idx="564">
                  <c:v>44030</c:v>
                </c:pt>
                <c:pt idx="565">
                  <c:v>44031</c:v>
                </c:pt>
                <c:pt idx="566">
                  <c:v>44032</c:v>
                </c:pt>
                <c:pt idx="567">
                  <c:v>44033</c:v>
                </c:pt>
                <c:pt idx="568">
                  <c:v>44034</c:v>
                </c:pt>
                <c:pt idx="569">
                  <c:v>44035</c:v>
                </c:pt>
                <c:pt idx="570">
                  <c:v>44036</c:v>
                </c:pt>
                <c:pt idx="571">
                  <c:v>44037</c:v>
                </c:pt>
                <c:pt idx="572">
                  <c:v>44038</c:v>
                </c:pt>
                <c:pt idx="573">
                  <c:v>44039</c:v>
                </c:pt>
                <c:pt idx="574">
                  <c:v>44040</c:v>
                </c:pt>
                <c:pt idx="575">
                  <c:v>44041</c:v>
                </c:pt>
                <c:pt idx="576">
                  <c:v>44042</c:v>
                </c:pt>
                <c:pt idx="577">
                  <c:v>44043</c:v>
                </c:pt>
                <c:pt idx="578">
                  <c:v>44044</c:v>
                </c:pt>
                <c:pt idx="579">
                  <c:v>44045</c:v>
                </c:pt>
                <c:pt idx="580">
                  <c:v>44046</c:v>
                </c:pt>
                <c:pt idx="581">
                  <c:v>44047</c:v>
                </c:pt>
                <c:pt idx="582">
                  <c:v>44048</c:v>
                </c:pt>
                <c:pt idx="583">
                  <c:v>44049</c:v>
                </c:pt>
                <c:pt idx="584">
                  <c:v>44050</c:v>
                </c:pt>
                <c:pt idx="585">
                  <c:v>44051</c:v>
                </c:pt>
                <c:pt idx="586">
                  <c:v>44052</c:v>
                </c:pt>
                <c:pt idx="587">
                  <c:v>44053</c:v>
                </c:pt>
                <c:pt idx="588">
                  <c:v>44054</c:v>
                </c:pt>
                <c:pt idx="589">
                  <c:v>44055</c:v>
                </c:pt>
                <c:pt idx="590">
                  <c:v>44056</c:v>
                </c:pt>
                <c:pt idx="591">
                  <c:v>44057</c:v>
                </c:pt>
                <c:pt idx="592">
                  <c:v>44058</c:v>
                </c:pt>
                <c:pt idx="593">
                  <c:v>44059</c:v>
                </c:pt>
                <c:pt idx="594">
                  <c:v>44060</c:v>
                </c:pt>
                <c:pt idx="595">
                  <c:v>44061</c:v>
                </c:pt>
                <c:pt idx="596">
                  <c:v>44062</c:v>
                </c:pt>
                <c:pt idx="597">
                  <c:v>44063</c:v>
                </c:pt>
                <c:pt idx="598">
                  <c:v>44064</c:v>
                </c:pt>
                <c:pt idx="599">
                  <c:v>44065</c:v>
                </c:pt>
                <c:pt idx="600">
                  <c:v>44066</c:v>
                </c:pt>
                <c:pt idx="601">
                  <c:v>44067</c:v>
                </c:pt>
                <c:pt idx="602">
                  <c:v>44068</c:v>
                </c:pt>
                <c:pt idx="603">
                  <c:v>44069</c:v>
                </c:pt>
                <c:pt idx="604">
                  <c:v>44070</c:v>
                </c:pt>
                <c:pt idx="605">
                  <c:v>44071</c:v>
                </c:pt>
                <c:pt idx="606">
                  <c:v>44072</c:v>
                </c:pt>
                <c:pt idx="607">
                  <c:v>44073</c:v>
                </c:pt>
                <c:pt idx="608">
                  <c:v>44074</c:v>
                </c:pt>
                <c:pt idx="609">
                  <c:v>44075</c:v>
                </c:pt>
                <c:pt idx="610">
                  <c:v>44076</c:v>
                </c:pt>
                <c:pt idx="611">
                  <c:v>44077</c:v>
                </c:pt>
                <c:pt idx="612">
                  <c:v>44078</c:v>
                </c:pt>
                <c:pt idx="613">
                  <c:v>44079</c:v>
                </c:pt>
                <c:pt idx="614">
                  <c:v>44080</c:v>
                </c:pt>
                <c:pt idx="615">
                  <c:v>44081</c:v>
                </c:pt>
                <c:pt idx="616">
                  <c:v>44082</c:v>
                </c:pt>
                <c:pt idx="617">
                  <c:v>44083</c:v>
                </c:pt>
                <c:pt idx="618">
                  <c:v>44084</c:v>
                </c:pt>
                <c:pt idx="619">
                  <c:v>44085</c:v>
                </c:pt>
                <c:pt idx="620">
                  <c:v>44086</c:v>
                </c:pt>
                <c:pt idx="621">
                  <c:v>44087</c:v>
                </c:pt>
                <c:pt idx="622">
                  <c:v>44088</c:v>
                </c:pt>
                <c:pt idx="623">
                  <c:v>44089</c:v>
                </c:pt>
                <c:pt idx="624">
                  <c:v>44090</c:v>
                </c:pt>
                <c:pt idx="625">
                  <c:v>44091</c:v>
                </c:pt>
                <c:pt idx="626">
                  <c:v>44092</c:v>
                </c:pt>
                <c:pt idx="627">
                  <c:v>44093</c:v>
                </c:pt>
                <c:pt idx="628">
                  <c:v>44094</c:v>
                </c:pt>
                <c:pt idx="629">
                  <c:v>44095</c:v>
                </c:pt>
                <c:pt idx="630">
                  <c:v>44096</c:v>
                </c:pt>
                <c:pt idx="631">
                  <c:v>44097</c:v>
                </c:pt>
                <c:pt idx="632">
                  <c:v>44098</c:v>
                </c:pt>
                <c:pt idx="633">
                  <c:v>44099</c:v>
                </c:pt>
                <c:pt idx="634">
                  <c:v>44100</c:v>
                </c:pt>
                <c:pt idx="635">
                  <c:v>44101</c:v>
                </c:pt>
                <c:pt idx="636">
                  <c:v>44102</c:v>
                </c:pt>
                <c:pt idx="637">
                  <c:v>44103</c:v>
                </c:pt>
                <c:pt idx="638">
                  <c:v>44104</c:v>
                </c:pt>
                <c:pt idx="639">
                  <c:v>44105</c:v>
                </c:pt>
                <c:pt idx="640">
                  <c:v>44106</c:v>
                </c:pt>
                <c:pt idx="641">
                  <c:v>44107</c:v>
                </c:pt>
                <c:pt idx="642">
                  <c:v>44108</c:v>
                </c:pt>
                <c:pt idx="643">
                  <c:v>44109</c:v>
                </c:pt>
                <c:pt idx="644">
                  <c:v>44110</c:v>
                </c:pt>
                <c:pt idx="645">
                  <c:v>44111</c:v>
                </c:pt>
                <c:pt idx="646">
                  <c:v>44112</c:v>
                </c:pt>
                <c:pt idx="647">
                  <c:v>44113</c:v>
                </c:pt>
                <c:pt idx="648">
                  <c:v>44114</c:v>
                </c:pt>
                <c:pt idx="649">
                  <c:v>44115</c:v>
                </c:pt>
                <c:pt idx="650">
                  <c:v>44116</c:v>
                </c:pt>
                <c:pt idx="651">
                  <c:v>44117</c:v>
                </c:pt>
                <c:pt idx="652">
                  <c:v>44118</c:v>
                </c:pt>
                <c:pt idx="653">
                  <c:v>44119</c:v>
                </c:pt>
                <c:pt idx="654">
                  <c:v>44120</c:v>
                </c:pt>
                <c:pt idx="655">
                  <c:v>44121</c:v>
                </c:pt>
                <c:pt idx="656">
                  <c:v>44122</c:v>
                </c:pt>
                <c:pt idx="657">
                  <c:v>44123</c:v>
                </c:pt>
                <c:pt idx="658">
                  <c:v>44124</c:v>
                </c:pt>
                <c:pt idx="659">
                  <c:v>44125</c:v>
                </c:pt>
                <c:pt idx="660">
                  <c:v>44126</c:v>
                </c:pt>
                <c:pt idx="661">
                  <c:v>44127</c:v>
                </c:pt>
                <c:pt idx="662">
                  <c:v>44128</c:v>
                </c:pt>
                <c:pt idx="663">
                  <c:v>44129</c:v>
                </c:pt>
                <c:pt idx="664">
                  <c:v>44130</c:v>
                </c:pt>
                <c:pt idx="665">
                  <c:v>44131</c:v>
                </c:pt>
                <c:pt idx="666">
                  <c:v>44132</c:v>
                </c:pt>
                <c:pt idx="667">
                  <c:v>44133</c:v>
                </c:pt>
                <c:pt idx="668">
                  <c:v>44134</c:v>
                </c:pt>
                <c:pt idx="669">
                  <c:v>44135</c:v>
                </c:pt>
                <c:pt idx="670">
                  <c:v>44136</c:v>
                </c:pt>
                <c:pt idx="671">
                  <c:v>44137</c:v>
                </c:pt>
                <c:pt idx="672">
                  <c:v>44138</c:v>
                </c:pt>
                <c:pt idx="673">
                  <c:v>44139</c:v>
                </c:pt>
                <c:pt idx="674">
                  <c:v>44140</c:v>
                </c:pt>
                <c:pt idx="675">
                  <c:v>44141</c:v>
                </c:pt>
                <c:pt idx="676">
                  <c:v>44142</c:v>
                </c:pt>
                <c:pt idx="677">
                  <c:v>44143</c:v>
                </c:pt>
                <c:pt idx="678">
                  <c:v>44144</c:v>
                </c:pt>
                <c:pt idx="679">
                  <c:v>44145</c:v>
                </c:pt>
                <c:pt idx="680">
                  <c:v>44146</c:v>
                </c:pt>
                <c:pt idx="681">
                  <c:v>44147</c:v>
                </c:pt>
                <c:pt idx="682">
                  <c:v>44148</c:v>
                </c:pt>
                <c:pt idx="683">
                  <c:v>44149</c:v>
                </c:pt>
                <c:pt idx="684">
                  <c:v>44150</c:v>
                </c:pt>
                <c:pt idx="685">
                  <c:v>44151</c:v>
                </c:pt>
                <c:pt idx="686">
                  <c:v>44152</c:v>
                </c:pt>
                <c:pt idx="687">
                  <c:v>44153</c:v>
                </c:pt>
                <c:pt idx="688">
                  <c:v>44154</c:v>
                </c:pt>
                <c:pt idx="689">
                  <c:v>44155</c:v>
                </c:pt>
                <c:pt idx="690">
                  <c:v>44156</c:v>
                </c:pt>
                <c:pt idx="691">
                  <c:v>44157</c:v>
                </c:pt>
                <c:pt idx="692">
                  <c:v>44158</c:v>
                </c:pt>
                <c:pt idx="693">
                  <c:v>44159</c:v>
                </c:pt>
                <c:pt idx="694">
                  <c:v>44160</c:v>
                </c:pt>
                <c:pt idx="695">
                  <c:v>44161</c:v>
                </c:pt>
                <c:pt idx="696">
                  <c:v>44162</c:v>
                </c:pt>
                <c:pt idx="697">
                  <c:v>44163</c:v>
                </c:pt>
                <c:pt idx="698">
                  <c:v>44164</c:v>
                </c:pt>
                <c:pt idx="699">
                  <c:v>44165</c:v>
                </c:pt>
                <c:pt idx="700">
                  <c:v>44166</c:v>
                </c:pt>
                <c:pt idx="701">
                  <c:v>44167</c:v>
                </c:pt>
                <c:pt idx="702">
                  <c:v>44168</c:v>
                </c:pt>
                <c:pt idx="703">
                  <c:v>44169</c:v>
                </c:pt>
                <c:pt idx="704">
                  <c:v>44170</c:v>
                </c:pt>
                <c:pt idx="705">
                  <c:v>44171</c:v>
                </c:pt>
                <c:pt idx="706">
                  <c:v>44172</c:v>
                </c:pt>
                <c:pt idx="707">
                  <c:v>44173</c:v>
                </c:pt>
                <c:pt idx="708">
                  <c:v>44174</c:v>
                </c:pt>
                <c:pt idx="709">
                  <c:v>44175</c:v>
                </c:pt>
                <c:pt idx="710">
                  <c:v>44176</c:v>
                </c:pt>
                <c:pt idx="711">
                  <c:v>44177</c:v>
                </c:pt>
                <c:pt idx="712">
                  <c:v>44178</c:v>
                </c:pt>
                <c:pt idx="713">
                  <c:v>44179</c:v>
                </c:pt>
                <c:pt idx="714">
                  <c:v>44180</c:v>
                </c:pt>
                <c:pt idx="715">
                  <c:v>44181</c:v>
                </c:pt>
                <c:pt idx="716">
                  <c:v>44182</c:v>
                </c:pt>
                <c:pt idx="717">
                  <c:v>44183</c:v>
                </c:pt>
                <c:pt idx="718">
                  <c:v>44184</c:v>
                </c:pt>
                <c:pt idx="719">
                  <c:v>44185</c:v>
                </c:pt>
                <c:pt idx="720">
                  <c:v>44186</c:v>
                </c:pt>
                <c:pt idx="721">
                  <c:v>44187</c:v>
                </c:pt>
                <c:pt idx="722">
                  <c:v>44188</c:v>
                </c:pt>
                <c:pt idx="723">
                  <c:v>44189</c:v>
                </c:pt>
                <c:pt idx="724">
                  <c:v>44190</c:v>
                </c:pt>
                <c:pt idx="725">
                  <c:v>44191</c:v>
                </c:pt>
                <c:pt idx="726">
                  <c:v>44192</c:v>
                </c:pt>
                <c:pt idx="727">
                  <c:v>44193</c:v>
                </c:pt>
                <c:pt idx="728">
                  <c:v>44194</c:v>
                </c:pt>
                <c:pt idx="729">
                  <c:v>44195</c:v>
                </c:pt>
                <c:pt idx="730">
                  <c:v>44196</c:v>
                </c:pt>
                <c:pt idx="731">
                  <c:v>44197</c:v>
                </c:pt>
                <c:pt idx="732">
                  <c:v>44198</c:v>
                </c:pt>
                <c:pt idx="733">
                  <c:v>44199</c:v>
                </c:pt>
                <c:pt idx="734">
                  <c:v>44200</c:v>
                </c:pt>
                <c:pt idx="735">
                  <c:v>44201</c:v>
                </c:pt>
                <c:pt idx="736">
                  <c:v>44202</c:v>
                </c:pt>
                <c:pt idx="737">
                  <c:v>44203</c:v>
                </c:pt>
                <c:pt idx="738">
                  <c:v>44204</c:v>
                </c:pt>
                <c:pt idx="739">
                  <c:v>44205</c:v>
                </c:pt>
                <c:pt idx="740">
                  <c:v>44206</c:v>
                </c:pt>
                <c:pt idx="741">
                  <c:v>44207</c:v>
                </c:pt>
                <c:pt idx="742">
                  <c:v>44208</c:v>
                </c:pt>
                <c:pt idx="743">
                  <c:v>44209</c:v>
                </c:pt>
                <c:pt idx="744">
                  <c:v>44210</c:v>
                </c:pt>
                <c:pt idx="745">
                  <c:v>44211</c:v>
                </c:pt>
                <c:pt idx="746">
                  <c:v>44212</c:v>
                </c:pt>
                <c:pt idx="747">
                  <c:v>44213</c:v>
                </c:pt>
                <c:pt idx="748">
                  <c:v>44214</c:v>
                </c:pt>
                <c:pt idx="749">
                  <c:v>44215</c:v>
                </c:pt>
                <c:pt idx="750">
                  <c:v>44216</c:v>
                </c:pt>
                <c:pt idx="751">
                  <c:v>44217</c:v>
                </c:pt>
                <c:pt idx="752">
                  <c:v>44218</c:v>
                </c:pt>
                <c:pt idx="753">
                  <c:v>44219</c:v>
                </c:pt>
                <c:pt idx="754">
                  <c:v>44220</c:v>
                </c:pt>
                <c:pt idx="755">
                  <c:v>44221</c:v>
                </c:pt>
                <c:pt idx="756">
                  <c:v>44222</c:v>
                </c:pt>
                <c:pt idx="757">
                  <c:v>44223</c:v>
                </c:pt>
                <c:pt idx="758">
                  <c:v>44224</c:v>
                </c:pt>
                <c:pt idx="759">
                  <c:v>44225</c:v>
                </c:pt>
                <c:pt idx="760">
                  <c:v>44226</c:v>
                </c:pt>
                <c:pt idx="761">
                  <c:v>44227</c:v>
                </c:pt>
                <c:pt idx="762">
                  <c:v>44228</c:v>
                </c:pt>
                <c:pt idx="763">
                  <c:v>44229</c:v>
                </c:pt>
                <c:pt idx="764">
                  <c:v>44230</c:v>
                </c:pt>
                <c:pt idx="765">
                  <c:v>44231</c:v>
                </c:pt>
                <c:pt idx="766">
                  <c:v>44232</c:v>
                </c:pt>
                <c:pt idx="767">
                  <c:v>44233</c:v>
                </c:pt>
                <c:pt idx="768">
                  <c:v>44234</c:v>
                </c:pt>
                <c:pt idx="769">
                  <c:v>44235</c:v>
                </c:pt>
                <c:pt idx="770">
                  <c:v>44236</c:v>
                </c:pt>
                <c:pt idx="771">
                  <c:v>44237</c:v>
                </c:pt>
                <c:pt idx="772">
                  <c:v>44238</c:v>
                </c:pt>
                <c:pt idx="773">
                  <c:v>44239</c:v>
                </c:pt>
                <c:pt idx="774">
                  <c:v>44240</c:v>
                </c:pt>
                <c:pt idx="775">
                  <c:v>44241</c:v>
                </c:pt>
                <c:pt idx="776">
                  <c:v>44242</c:v>
                </c:pt>
                <c:pt idx="777">
                  <c:v>44243</c:v>
                </c:pt>
                <c:pt idx="778">
                  <c:v>44244</c:v>
                </c:pt>
                <c:pt idx="779">
                  <c:v>44245</c:v>
                </c:pt>
                <c:pt idx="780">
                  <c:v>44246</c:v>
                </c:pt>
                <c:pt idx="781">
                  <c:v>44247</c:v>
                </c:pt>
                <c:pt idx="782">
                  <c:v>44248</c:v>
                </c:pt>
                <c:pt idx="783">
                  <c:v>44249</c:v>
                </c:pt>
                <c:pt idx="784">
                  <c:v>44250</c:v>
                </c:pt>
                <c:pt idx="785">
                  <c:v>44251</c:v>
                </c:pt>
                <c:pt idx="786">
                  <c:v>44252</c:v>
                </c:pt>
                <c:pt idx="787">
                  <c:v>44253</c:v>
                </c:pt>
                <c:pt idx="788">
                  <c:v>44254</c:v>
                </c:pt>
                <c:pt idx="789">
                  <c:v>44255</c:v>
                </c:pt>
                <c:pt idx="790">
                  <c:v>44256</c:v>
                </c:pt>
                <c:pt idx="791">
                  <c:v>44257</c:v>
                </c:pt>
                <c:pt idx="792">
                  <c:v>44258</c:v>
                </c:pt>
                <c:pt idx="793">
                  <c:v>44259</c:v>
                </c:pt>
                <c:pt idx="794">
                  <c:v>44260</c:v>
                </c:pt>
                <c:pt idx="795">
                  <c:v>44261</c:v>
                </c:pt>
                <c:pt idx="796">
                  <c:v>44262</c:v>
                </c:pt>
                <c:pt idx="797">
                  <c:v>44263</c:v>
                </c:pt>
                <c:pt idx="798">
                  <c:v>44264</c:v>
                </c:pt>
                <c:pt idx="799">
                  <c:v>44265</c:v>
                </c:pt>
                <c:pt idx="800">
                  <c:v>44266</c:v>
                </c:pt>
                <c:pt idx="801">
                  <c:v>44267</c:v>
                </c:pt>
                <c:pt idx="802">
                  <c:v>44268</c:v>
                </c:pt>
                <c:pt idx="803">
                  <c:v>44269</c:v>
                </c:pt>
                <c:pt idx="804">
                  <c:v>44270</c:v>
                </c:pt>
                <c:pt idx="805">
                  <c:v>44271</c:v>
                </c:pt>
                <c:pt idx="806">
                  <c:v>44272</c:v>
                </c:pt>
                <c:pt idx="807">
                  <c:v>44273</c:v>
                </c:pt>
                <c:pt idx="808">
                  <c:v>44274</c:v>
                </c:pt>
                <c:pt idx="809">
                  <c:v>44275</c:v>
                </c:pt>
                <c:pt idx="810">
                  <c:v>44276</c:v>
                </c:pt>
                <c:pt idx="811">
                  <c:v>44277</c:v>
                </c:pt>
                <c:pt idx="812">
                  <c:v>44278</c:v>
                </c:pt>
                <c:pt idx="813">
                  <c:v>44279</c:v>
                </c:pt>
                <c:pt idx="814">
                  <c:v>44280</c:v>
                </c:pt>
                <c:pt idx="815">
                  <c:v>44281</c:v>
                </c:pt>
                <c:pt idx="816">
                  <c:v>44282</c:v>
                </c:pt>
                <c:pt idx="817">
                  <c:v>44283</c:v>
                </c:pt>
                <c:pt idx="818">
                  <c:v>44284</c:v>
                </c:pt>
                <c:pt idx="819">
                  <c:v>44285</c:v>
                </c:pt>
                <c:pt idx="820">
                  <c:v>44286</c:v>
                </c:pt>
                <c:pt idx="821">
                  <c:v>44287</c:v>
                </c:pt>
                <c:pt idx="822">
                  <c:v>44288</c:v>
                </c:pt>
                <c:pt idx="823">
                  <c:v>44289</c:v>
                </c:pt>
                <c:pt idx="824">
                  <c:v>44290</c:v>
                </c:pt>
                <c:pt idx="825">
                  <c:v>44291</c:v>
                </c:pt>
                <c:pt idx="826">
                  <c:v>44292</c:v>
                </c:pt>
                <c:pt idx="827">
                  <c:v>44293</c:v>
                </c:pt>
                <c:pt idx="828">
                  <c:v>44294</c:v>
                </c:pt>
                <c:pt idx="829">
                  <c:v>44295</c:v>
                </c:pt>
                <c:pt idx="830">
                  <c:v>44296</c:v>
                </c:pt>
                <c:pt idx="831">
                  <c:v>44297</c:v>
                </c:pt>
                <c:pt idx="832">
                  <c:v>44298</c:v>
                </c:pt>
                <c:pt idx="833">
                  <c:v>44299</c:v>
                </c:pt>
                <c:pt idx="834">
                  <c:v>44300</c:v>
                </c:pt>
                <c:pt idx="835">
                  <c:v>44301</c:v>
                </c:pt>
                <c:pt idx="836">
                  <c:v>44302</c:v>
                </c:pt>
                <c:pt idx="837">
                  <c:v>44303</c:v>
                </c:pt>
                <c:pt idx="838">
                  <c:v>44304</c:v>
                </c:pt>
                <c:pt idx="839">
                  <c:v>44305</c:v>
                </c:pt>
                <c:pt idx="840">
                  <c:v>44306</c:v>
                </c:pt>
                <c:pt idx="841">
                  <c:v>44307</c:v>
                </c:pt>
                <c:pt idx="842">
                  <c:v>44308</c:v>
                </c:pt>
                <c:pt idx="843">
                  <c:v>44309</c:v>
                </c:pt>
                <c:pt idx="844">
                  <c:v>44310</c:v>
                </c:pt>
                <c:pt idx="845">
                  <c:v>44311</c:v>
                </c:pt>
                <c:pt idx="846">
                  <c:v>44312</c:v>
                </c:pt>
                <c:pt idx="847">
                  <c:v>44313</c:v>
                </c:pt>
                <c:pt idx="848">
                  <c:v>44314</c:v>
                </c:pt>
                <c:pt idx="849">
                  <c:v>44315</c:v>
                </c:pt>
                <c:pt idx="850">
                  <c:v>44316</c:v>
                </c:pt>
                <c:pt idx="851">
                  <c:v>44317</c:v>
                </c:pt>
                <c:pt idx="852">
                  <c:v>44318</c:v>
                </c:pt>
                <c:pt idx="853">
                  <c:v>44319</c:v>
                </c:pt>
                <c:pt idx="854">
                  <c:v>44320</c:v>
                </c:pt>
                <c:pt idx="855">
                  <c:v>44321</c:v>
                </c:pt>
                <c:pt idx="856">
                  <c:v>44322</c:v>
                </c:pt>
                <c:pt idx="857">
                  <c:v>44323</c:v>
                </c:pt>
                <c:pt idx="858">
                  <c:v>44324</c:v>
                </c:pt>
                <c:pt idx="859">
                  <c:v>44325</c:v>
                </c:pt>
                <c:pt idx="860">
                  <c:v>44326</c:v>
                </c:pt>
                <c:pt idx="861">
                  <c:v>44327</c:v>
                </c:pt>
                <c:pt idx="862">
                  <c:v>44328</c:v>
                </c:pt>
                <c:pt idx="863">
                  <c:v>44329</c:v>
                </c:pt>
                <c:pt idx="864">
                  <c:v>44330</c:v>
                </c:pt>
                <c:pt idx="865">
                  <c:v>44331</c:v>
                </c:pt>
                <c:pt idx="866">
                  <c:v>44332</c:v>
                </c:pt>
                <c:pt idx="867">
                  <c:v>44333</c:v>
                </c:pt>
                <c:pt idx="868">
                  <c:v>44334</c:v>
                </c:pt>
                <c:pt idx="869">
                  <c:v>44335</c:v>
                </c:pt>
                <c:pt idx="870">
                  <c:v>44336</c:v>
                </c:pt>
                <c:pt idx="871">
                  <c:v>44337</c:v>
                </c:pt>
                <c:pt idx="872">
                  <c:v>44338</c:v>
                </c:pt>
                <c:pt idx="873">
                  <c:v>44339</c:v>
                </c:pt>
                <c:pt idx="874">
                  <c:v>44340</c:v>
                </c:pt>
                <c:pt idx="875">
                  <c:v>44341</c:v>
                </c:pt>
                <c:pt idx="876">
                  <c:v>44342</c:v>
                </c:pt>
                <c:pt idx="877">
                  <c:v>44343</c:v>
                </c:pt>
                <c:pt idx="878">
                  <c:v>44344</c:v>
                </c:pt>
                <c:pt idx="879">
                  <c:v>44345</c:v>
                </c:pt>
                <c:pt idx="880">
                  <c:v>44346</c:v>
                </c:pt>
                <c:pt idx="881">
                  <c:v>44347</c:v>
                </c:pt>
                <c:pt idx="882">
                  <c:v>44348</c:v>
                </c:pt>
                <c:pt idx="883">
                  <c:v>44349</c:v>
                </c:pt>
                <c:pt idx="884">
                  <c:v>44350</c:v>
                </c:pt>
                <c:pt idx="885">
                  <c:v>44351</c:v>
                </c:pt>
                <c:pt idx="886">
                  <c:v>44352</c:v>
                </c:pt>
                <c:pt idx="887">
                  <c:v>44353</c:v>
                </c:pt>
                <c:pt idx="888">
                  <c:v>44354</c:v>
                </c:pt>
                <c:pt idx="889">
                  <c:v>44355</c:v>
                </c:pt>
                <c:pt idx="890">
                  <c:v>44356</c:v>
                </c:pt>
                <c:pt idx="891">
                  <c:v>44357</c:v>
                </c:pt>
                <c:pt idx="892">
                  <c:v>44358</c:v>
                </c:pt>
                <c:pt idx="893">
                  <c:v>44359</c:v>
                </c:pt>
                <c:pt idx="894">
                  <c:v>44360</c:v>
                </c:pt>
                <c:pt idx="895">
                  <c:v>44361</c:v>
                </c:pt>
                <c:pt idx="896">
                  <c:v>44362</c:v>
                </c:pt>
                <c:pt idx="897">
                  <c:v>44363</c:v>
                </c:pt>
                <c:pt idx="898">
                  <c:v>44364</c:v>
                </c:pt>
                <c:pt idx="899">
                  <c:v>44365</c:v>
                </c:pt>
                <c:pt idx="900">
                  <c:v>44366</c:v>
                </c:pt>
                <c:pt idx="901">
                  <c:v>44367</c:v>
                </c:pt>
                <c:pt idx="902">
                  <c:v>44368</c:v>
                </c:pt>
                <c:pt idx="903">
                  <c:v>44369</c:v>
                </c:pt>
                <c:pt idx="904">
                  <c:v>44370</c:v>
                </c:pt>
                <c:pt idx="905">
                  <c:v>44371</c:v>
                </c:pt>
                <c:pt idx="906">
                  <c:v>44372</c:v>
                </c:pt>
                <c:pt idx="907">
                  <c:v>44373</c:v>
                </c:pt>
                <c:pt idx="908">
                  <c:v>44374</c:v>
                </c:pt>
                <c:pt idx="909">
                  <c:v>44375</c:v>
                </c:pt>
                <c:pt idx="910">
                  <c:v>44376</c:v>
                </c:pt>
                <c:pt idx="911">
                  <c:v>44377</c:v>
                </c:pt>
                <c:pt idx="912">
                  <c:v>44378</c:v>
                </c:pt>
                <c:pt idx="913">
                  <c:v>44379</c:v>
                </c:pt>
                <c:pt idx="914">
                  <c:v>44380</c:v>
                </c:pt>
                <c:pt idx="915">
                  <c:v>44381</c:v>
                </c:pt>
                <c:pt idx="916">
                  <c:v>44382</c:v>
                </c:pt>
                <c:pt idx="917">
                  <c:v>44383</c:v>
                </c:pt>
                <c:pt idx="918">
                  <c:v>44384</c:v>
                </c:pt>
                <c:pt idx="919">
                  <c:v>44385</c:v>
                </c:pt>
                <c:pt idx="920">
                  <c:v>44386</c:v>
                </c:pt>
                <c:pt idx="921">
                  <c:v>44387</c:v>
                </c:pt>
                <c:pt idx="922">
                  <c:v>44388</c:v>
                </c:pt>
                <c:pt idx="923">
                  <c:v>44389</c:v>
                </c:pt>
                <c:pt idx="924">
                  <c:v>44390</c:v>
                </c:pt>
                <c:pt idx="925">
                  <c:v>44391</c:v>
                </c:pt>
                <c:pt idx="926">
                  <c:v>44392</c:v>
                </c:pt>
                <c:pt idx="927">
                  <c:v>44393</c:v>
                </c:pt>
                <c:pt idx="928">
                  <c:v>44394</c:v>
                </c:pt>
                <c:pt idx="929">
                  <c:v>44395</c:v>
                </c:pt>
                <c:pt idx="930">
                  <c:v>44396</c:v>
                </c:pt>
                <c:pt idx="931">
                  <c:v>44397</c:v>
                </c:pt>
                <c:pt idx="932">
                  <c:v>44398</c:v>
                </c:pt>
                <c:pt idx="933">
                  <c:v>44399</c:v>
                </c:pt>
                <c:pt idx="934">
                  <c:v>44400</c:v>
                </c:pt>
                <c:pt idx="935">
                  <c:v>44401</c:v>
                </c:pt>
                <c:pt idx="936">
                  <c:v>44402</c:v>
                </c:pt>
                <c:pt idx="937">
                  <c:v>44403</c:v>
                </c:pt>
                <c:pt idx="938">
                  <c:v>44404</c:v>
                </c:pt>
                <c:pt idx="939">
                  <c:v>44405</c:v>
                </c:pt>
                <c:pt idx="940">
                  <c:v>44406</c:v>
                </c:pt>
                <c:pt idx="941">
                  <c:v>44407</c:v>
                </c:pt>
                <c:pt idx="942">
                  <c:v>44408</c:v>
                </c:pt>
                <c:pt idx="943">
                  <c:v>44409</c:v>
                </c:pt>
                <c:pt idx="944">
                  <c:v>44410</c:v>
                </c:pt>
                <c:pt idx="945">
                  <c:v>44411</c:v>
                </c:pt>
                <c:pt idx="946">
                  <c:v>44412</c:v>
                </c:pt>
                <c:pt idx="947">
                  <c:v>44413</c:v>
                </c:pt>
                <c:pt idx="948">
                  <c:v>44414</c:v>
                </c:pt>
                <c:pt idx="949">
                  <c:v>44415</c:v>
                </c:pt>
                <c:pt idx="950">
                  <c:v>44416</c:v>
                </c:pt>
                <c:pt idx="951">
                  <c:v>44417</c:v>
                </c:pt>
                <c:pt idx="952">
                  <c:v>44418</c:v>
                </c:pt>
                <c:pt idx="953">
                  <c:v>44419</c:v>
                </c:pt>
                <c:pt idx="954">
                  <c:v>44420</c:v>
                </c:pt>
                <c:pt idx="955">
                  <c:v>44421</c:v>
                </c:pt>
                <c:pt idx="956">
                  <c:v>44422</c:v>
                </c:pt>
                <c:pt idx="957">
                  <c:v>44423</c:v>
                </c:pt>
                <c:pt idx="958">
                  <c:v>44424</c:v>
                </c:pt>
                <c:pt idx="959">
                  <c:v>44425</c:v>
                </c:pt>
                <c:pt idx="960">
                  <c:v>44426</c:v>
                </c:pt>
                <c:pt idx="961">
                  <c:v>44427</c:v>
                </c:pt>
                <c:pt idx="962">
                  <c:v>44428</c:v>
                </c:pt>
                <c:pt idx="963">
                  <c:v>44429</c:v>
                </c:pt>
                <c:pt idx="964">
                  <c:v>44430</c:v>
                </c:pt>
                <c:pt idx="965">
                  <c:v>44431</c:v>
                </c:pt>
                <c:pt idx="966">
                  <c:v>44432</c:v>
                </c:pt>
                <c:pt idx="967">
                  <c:v>44433</c:v>
                </c:pt>
                <c:pt idx="968">
                  <c:v>44434</c:v>
                </c:pt>
                <c:pt idx="969">
                  <c:v>44435</c:v>
                </c:pt>
                <c:pt idx="970">
                  <c:v>44436</c:v>
                </c:pt>
                <c:pt idx="971">
                  <c:v>44437</c:v>
                </c:pt>
                <c:pt idx="972">
                  <c:v>44438</c:v>
                </c:pt>
                <c:pt idx="973">
                  <c:v>44439</c:v>
                </c:pt>
                <c:pt idx="974">
                  <c:v>44440</c:v>
                </c:pt>
                <c:pt idx="975">
                  <c:v>44441</c:v>
                </c:pt>
                <c:pt idx="976">
                  <c:v>44442</c:v>
                </c:pt>
                <c:pt idx="977">
                  <c:v>44443</c:v>
                </c:pt>
                <c:pt idx="978">
                  <c:v>44444</c:v>
                </c:pt>
                <c:pt idx="979">
                  <c:v>44445</c:v>
                </c:pt>
                <c:pt idx="980">
                  <c:v>44446</c:v>
                </c:pt>
                <c:pt idx="981">
                  <c:v>44447</c:v>
                </c:pt>
                <c:pt idx="982">
                  <c:v>44448</c:v>
                </c:pt>
                <c:pt idx="983">
                  <c:v>44449</c:v>
                </c:pt>
                <c:pt idx="984">
                  <c:v>44450</c:v>
                </c:pt>
                <c:pt idx="985">
                  <c:v>44451</c:v>
                </c:pt>
                <c:pt idx="986">
                  <c:v>44452</c:v>
                </c:pt>
                <c:pt idx="987">
                  <c:v>44453</c:v>
                </c:pt>
                <c:pt idx="988">
                  <c:v>44454</c:v>
                </c:pt>
                <c:pt idx="989">
                  <c:v>44455</c:v>
                </c:pt>
                <c:pt idx="990">
                  <c:v>44456</c:v>
                </c:pt>
                <c:pt idx="991">
                  <c:v>44457</c:v>
                </c:pt>
                <c:pt idx="992">
                  <c:v>44458</c:v>
                </c:pt>
                <c:pt idx="993">
                  <c:v>44459</c:v>
                </c:pt>
                <c:pt idx="994">
                  <c:v>44460</c:v>
                </c:pt>
                <c:pt idx="995">
                  <c:v>44461</c:v>
                </c:pt>
                <c:pt idx="996">
                  <c:v>44462</c:v>
                </c:pt>
                <c:pt idx="997">
                  <c:v>44463</c:v>
                </c:pt>
                <c:pt idx="998">
                  <c:v>44464</c:v>
                </c:pt>
                <c:pt idx="999">
                  <c:v>44465</c:v>
                </c:pt>
                <c:pt idx="1000">
                  <c:v>44466</c:v>
                </c:pt>
                <c:pt idx="1001">
                  <c:v>44467</c:v>
                </c:pt>
                <c:pt idx="1002">
                  <c:v>44468</c:v>
                </c:pt>
                <c:pt idx="1003">
                  <c:v>44469</c:v>
                </c:pt>
                <c:pt idx="1004">
                  <c:v>44470</c:v>
                </c:pt>
                <c:pt idx="1005">
                  <c:v>44471</c:v>
                </c:pt>
                <c:pt idx="1006">
                  <c:v>44472</c:v>
                </c:pt>
                <c:pt idx="1007">
                  <c:v>44473</c:v>
                </c:pt>
                <c:pt idx="1008">
                  <c:v>44474</c:v>
                </c:pt>
                <c:pt idx="1009">
                  <c:v>44475</c:v>
                </c:pt>
                <c:pt idx="1010">
                  <c:v>44476</c:v>
                </c:pt>
                <c:pt idx="1011">
                  <c:v>44477</c:v>
                </c:pt>
                <c:pt idx="1012">
                  <c:v>44478</c:v>
                </c:pt>
                <c:pt idx="1013">
                  <c:v>44479</c:v>
                </c:pt>
                <c:pt idx="1014">
                  <c:v>44480</c:v>
                </c:pt>
                <c:pt idx="1015">
                  <c:v>44481</c:v>
                </c:pt>
                <c:pt idx="1016">
                  <c:v>44482</c:v>
                </c:pt>
                <c:pt idx="1017">
                  <c:v>44483</c:v>
                </c:pt>
                <c:pt idx="1018">
                  <c:v>44484</c:v>
                </c:pt>
                <c:pt idx="1019">
                  <c:v>44485</c:v>
                </c:pt>
                <c:pt idx="1020">
                  <c:v>44486</c:v>
                </c:pt>
                <c:pt idx="1021">
                  <c:v>44487</c:v>
                </c:pt>
                <c:pt idx="1022">
                  <c:v>44488</c:v>
                </c:pt>
                <c:pt idx="1023">
                  <c:v>44489</c:v>
                </c:pt>
                <c:pt idx="1024">
                  <c:v>44490</c:v>
                </c:pt>
                <c:pt idx="1025">
                  <c:v>44491</c:v>
                </c:pt>
                <c:pt idx="1026">
                  <c:v>44492</c:v>
                </c:pt>
                <c:pt idx="1027">
                  <c:v>44493</c:v>
                </c:pt>
                <c:pt idx="1028">
                  <c:v>44494</c:v>
                </c:pt>
                <c:pt idx="1029">
                  <c:v>44495</c:v>
                </c:pt>
                <c:pt idx="1030">
                  <c:v>44496</c:v>
                </c:pt>
                <c:pt idx="1031">
                  <c:v>44497</c:v>
                </c:pt>
                <c:pt idx="1032">
                  <c:v>44498</c:v>
                </c:pt>
                <c:pt idx="1033">
                  <c:v>44499</c:v>
                </c:pt>
                <c:pt idx="1034">
                  <c:v>44500</c:v>
                </c:pt>
                <c:pt idx="1035">
                  <c:v>44501</c:v>
                </c:pt>
                <c:pt idx="1036">
                  <c:v>44502</c:v>
                </c:pt>
                <c:pt idx="1037">
                  <c:v>44503</c:v>
                </c:pt>
                <c:pt idx="1038">
                  <c:v>44504</c:v>
                </c:pt>
                <c:pt idx="1039">
                  <c:v>44505</c:v>
                </c:pt>
                <c:pt idx="1040">
                  <c:v>44506</c:v>
                </c:pt>
                <c:pt idx="1041">
                  <c:v>44507</c:v>
                </c:pt>
                <c:pt idx="1042">
                  <c:v>44508</c:v>
                </c:pt>
                <c:pt idx="1043">
                  <c:v>44509</c:v>
                </c:pt>
                <c:pt idx="1044">
                  <c:v>44510</c:v>
                </c:pt>
                <c:pt idx="1045">
                  <c:v>44511</c:v>
                </c:pt>
                <c:pt idx="1046">
                  <c:v>44512</c:v>
                </c:pt>
                <c:pt idx="1047">
                  <c:v>44513</c:v>
                </c:pt>
                <c:pt idx="1048">
                  <c:v>44514</c:v>
                </c:pt>
                <c:pt idx="1049">
                  <c:v>44515</c:v>
                </c:pt>
                <c:pt idx="1050">
                  <c:v>44516</c:v>
                </c:pt>
                <c:pt idx="1051">
                  <c:v>44517</c:v>
                </c:pt>
                <c:pt idx="1052">
                  <c:v>44518</c:v>
                </c:pt>
                <c:pt idx="1053">
                  <c:v>44519</c:v>
                </c:pt>
                <c:pt idx="1054">
                  <c:v>44520</c:v>
                </c:pt>
                <c:pt idx="1055">
                  <c:v>44521</c:v>
                </c:pt>
                <c:pt idx="1056">
                  <c:v>44522</c:v>
                </c:pt>
                <c:pt idx="1057">
                  <c:v>44523</c:v>
                </c:pt>
                <c:pt idx="1058">
                  <c:v>44524</c:v>
                </c:pt>
                <c:pt idx="1059">
                  <c:v>44525</c:v>
                </c:pt>
                <c:pt idx="1060">
                  <c:v>44526</c:v>
                </c:pt>
                <c:pt idx="1061">
                  <c:v>44527</c:v>
                </c:pt>
                <c:pt idx="1062">
                  <c:v>44528</c:v>
                </c:pt>
                <c:pt idx="1063">
                  <c:v>44529</c:v>
                </c:pt>
                <c:pt idx="1064">
                  <c:v>44530</c:v>
                </c:pt>
                <c:pt idx="1065">
                  <c:v>44531</c:v>
                </c:pt>
                <c:pt idx="1066">
                  <c:v>44532</c:v>
                </c:pt>
                <c:pt idx="1067">
                  <c:v>44533</c:v>
                </c:pt>
                <c:pt idx="1068">
                  <c:v>44534</c:v>
                </c:pt>
                <c:pt idx="1069">
                  <c:v>44535</c:v>
                </c:pt>
                <c:pt idx="1070">
                  <c:v>44536</c:v>
                </c:pt>
                <c:pt idx="1071">
                  <c:v>44537</c:v>
                </c:pt>
                <c:pt idx="1072">
                  <c:v>44538</c:v>
                </c:pt>
                <c:pt idx="1073">
                  <c:v>44539</c:v>
                </c:pt>
                <c:pt idx="1074">
                  <c:v>44540</c:v>
                </c:pt>
                <c:pt idx="1075">
                  <c:v>44541</c:v>
                </c:pt>
                <c:pt idx="1076">
                  <c:v>44542</c:v>
                </c:pt>
                <c:pt idx="1077">
                  <c:v>44543</c:v>
                </c:pt>
                <c:pt idx="1078">
                  <c:v>44544</c:v>
                </c:pt>
                <c:pt idx="1079">
                  <c:v>44545</c:v>
                </c:pt>
                <c:pt idx="1080">
                  <c:v>44546</c:v>
                </c:pt>
                <c:pt idx="1081">
                  <c:v>44547</c:v>
                </c:pt>
                <c:pt idx="1082">
                  <c:v>44548</c:v>
                </c:pt>
                <c:pt idx="1083">
                  <c:v>44549</c:v>
                </c:pt>
                <c:pt idx="1084">
                  <c:v>44550</c:v>
                </c:pt>
                <c:pt idx="1085">
                  <c:v>44551</c:v>
                </c:pt>
                <c:pt idx="1086">
                  <c:v>44552</c:v>
                </c:pt>
                <c:pt idx="1087">
                  <c:v>44553</c:v>
                </c:pt>
                <c:pt idx="1088">
                  <c:v>44554</c:v>
                </c:pt>
                <c:pt idx="1089">
                  <c:v>44555</c:v>
                </c:pt>
                <c:pt idx="1090">
                  <c:v>44556</c:v>
                </c:pt>
                <c:pt idx="1091">
                  <c:v>44557</c:v>
                </c:pt>
                <c:pt idx="1092">
                  <c:v>44558</c:v>
                </c:pt>
                <c:pt idx="1093">
                  <c:v>44559</c:v>
                </c:pt>
                <c:pt idx="1094">
                  <c:v>44560</c:v>
                </c:pt>
                <c:pt idx="1095">
                  <c:v>44561</c:v>
                </c:pt>
                <c:pt idx="1096">
                  <c:v>44562</c:v>
                </c:pt>
                <c:pt idx="1097">
                  <c:v>44563</c:v>
                </c:pt>
                <c:pt idx="1098">
                  <c:v>44564</c:v>
                </c:pt>
                <c:pt idx="1099">
                  <c:v>44565</c:v>
                </c:pt>
                <c:pt idx="1100">
                  <c:v>44566</c:v>
                </c:pt>
                <c:pt idx="1101">
                  <c:v>44567</c:v>
                </c:pt>
                <c:pt idx="1102">
                  <c:v>44568</c:v>
                </c:pt>
                <c:pt idx="1103">
                  <c:v>44569</c:v>
                </c:pt>
                <c:pt idx="1104">
                  <c:v>44570</c:v>
                </c:pt>
                <c:pt idx="1105">
                  <c:v>44571</c:v>
                </c:pt>
                <c:pt idx="1106">
                  <c:v>44572</c:v>
                </c:pt>
                <c:pt idx="1107">
                  <c:v>44573</c:v>
                </c:pt>
                <c:pt idx="1108">
                  <c:v>44574</c:v>
                </c:pt>
                <c:pt idx="1109">
                  <c:v>44575</c:v>
                </c:pt>
                <c:pt idx="1110">
                  <c:v>44576</c:v>
                </c:pt>
                <c:pt idx="1111">
                  <c:v>44577</c:v>
                </c:pt>
                <c:pt idx="1112">
                  <c:v>44578</c:v>
                </c:pt>
                <c:pt idx="1113">
                  <c:v>44579</c:v>
                </c:pt>
                <c:pt idx="1114">
                  <c:v>44580</c:v>
                </c:pt>
                <c:pt idx="1115">
                  <c:v>44581</c:v>
                </c:pt>
                <c:pt idx="1116">
                  <c:v>44582</c:v>
                </c:pt>
                <c:pt idx="1117">
                  <c:v>44583</c:v>
                </c:pt>
                <c:pt idx="1118">
                  <c:v>44584</c:v>
                </c:pt>
                <c:pt idx="1119">
                  <c:v>44585</c:v>
                </c:pt>
                <c:pt idx="1120">
                  <c:v>44586</c:v>
                </c:pt>
                <c:pt idx="1121">
                  <c:v>44587</c:v>
                </c:pt>
                <c:pt idx="1122">
                  <c:v>44588</c:v>
                </c:pt>
                <c:pt idx="1123">
                  <c:v>44589</c:v>
                </c:pt>
                <c:pt idx="1124">
                  <c:v>44590</c:v>
                </c:pt>
                <c:pt idx="1125">
                  <c:v>44591</c:v>
                </c:pt>
                <c:pt idx="1126">
                  <c:v>44592</c:v>
                </c:pt>
                <c:pt idx="1127">
                  <c:v>44593</c:v>
                </c:pt>
                <c:pt idx="1128">
                  <c:v>44594</c:v>
                </c:pt>
                <c:pt idx="1129">
                  <c:v>44595</c:v>
                </c:pt>
                <c:pt idx="1130">
                  <c:v>44596</c:v>
                </c:pt>
                <c:pt idx="1131">
                  <c:v>44597</c:v>
                </c:pt>
                <c:pt idx="1132">
                  <c:v>44598</c:v>
                </c:pt>
                <c:pt idx="1133">
                  <c:v>44599</c:v>
                </c:pt>
                <c:pt idx="1134">
                  <c:v>44600</c:v>
                </c:pt>
                <c:pt idx="1135">
                  <c:v>44601</c:v>
                </c:pt>
                <c:pt idx="1136">
                  <c:v>44602</c:v>
                </c:pt>
                <c:pt idx="1137">
                  <c:v>44603</c:v>
                </c:pt>
                <c:pt idx="1138">
                  <c:v>44604</c:v>
                </c:pt>
                <c:pt idx="1139">
                  <c:v>44605</c:v>
                </c:pt>
                <c:pt idx="1140">
                  <c:v>44606</c:v>
                </c:pt>
                <c:pt idx="1141">
                  <c:v>44607</c:v>
                </c:pt>
                <c:pt idx="1142">
                  <c:v>44608</c:v>
                </c:pt>
                <c:pt idx="1143">
                  <c:v>44609</c:v>
                </c:pt>
                <c:pt idx="1144">
                  <c:v>44610</c:v>
                </c:pt>
                <c:pt idx="1145">
                  <c:v>44611</c:v>
                </c:pt>
                <c:pt idx="1146">
                  <c:v>44612</c:v>
                </c:pt>
                <c:pt idx="1147">
                  <c:v>44613</c:v>
                </c:pt>
                <c:pt idx="1148">
                  <c:v>44614</c:v>
                </c:pt>
                <c:pt idx="1149">
                  <c:v>44615</c:v>
                </c:pt>
                <c:pt idx="1150">
                  <c:v>44616</c:v>
                </c:pt>
                <c:pt idx="1151">
                  <c:v>44617</c:v>
                </c:pt>
                <c:pt idx="1152">
                  <c:v>44618</c:v>
                </c:pt>
                <c:pt idx="1153">
                  <c:v>44619</c:v>
                </c:pt>
                <c:pt idx="1154">
                  <c:v>44620</c:v>
                </c:pt>
                <c:pt idx="1155">
                  <c:v>44621</c:v>
                </c:pt>
                <c:pt idx="1156">
                  <c:v>44622</c:v>
                </c:pt>
                <c:pt idx="1157">
                  <c:v>44623</c:v>
                </c:pt>
                <c:pt idx="1158">
                  <c:v>44624</c:v>
                </c:pt>
                <c:pt idx="1159">
                  <c:v>44625</c:v>
                </c:pt>
                <c:pt idx="1160">
                  <c:v>44626</c:v>
                </c:pt>
                <c:pt idx="1161">
                  <c:v>44627</c:v>
                </c:pt>
                <c:pt idx="1162">
                  <c:v>44628</c:v>
                </c:pt>
                <c:pt idx="1163">
                  <c:v>44629</c:v>
                </c:pt>
                <c:pt idx="1164">
                  <c:v>44630</c:v>
                </c:pt>
                <c:pt idx="1165">
                  <c:v>44631</c:v>
                </c:pt>
                <c:pt idx="1166">
                  <c:v>44632</c:v>
                </c:pt>
                <c:pt idx="1167">
                  <c:v>44633</c:v>
                </c:pt>
                <c:pt idx="1168">
                  <c:v>44634</c:v>
                </c:pt>
                <c:pt idx="1169">
                  <c:v>44635</c:v>
                </c:pt>
                <c:pt idx="1170">
                  <c:v>44636</c:v>
                </c:pt>
                <c:pt idx="1171">
                  <c:v>44637</c:v>
                </c:pt>
                <c:pt idx="1172">
                  <c:v>44638</c:v>
                </c:pt>
                <c:pt idx="1173">
                  <c:v>44639</c:v>
                </c:pt>
                <c:pt idx="1174">
                  <c:v>44640</c:v>
                </c:pt>
                <c:pt idx="1175">
                  <c:v>44641</c:v>
                </c:pt>
                <c:pt idx="1176">
                  <c:v>44642</c:v>
                </c:pt>
                <c:pt idx="1177">
                  <c:v>44643</c:v>
                </c:pt>
                <c:pt idx="1178">
                  <c:v>44644</c:v>
                </c:pt>
                <c:pt idx="1179">
                  <c:v>44645</c:v>
                </c:pt>
                <c:pt idx="1180">
                  <c:v>44646</c:v>
                </c:pt>
                <c:pt idx="1181">
                  <c:v>44647</c:v>
                </c:pt>
                <c:pt idx="1182">
                  <c:v>44648</c:v>
                </c:pt>
                <c:pt idx="1183">
                  <c:v>44649</c:v>
                </c:pt>
                <c:pt idx="1184">
                  <c:v>44650</c:v>
                </c:pt>
                <c:pt idx="1185">
                  <c:v>44651</c:v>
                </c:pt>
                <c:pt idx="1186">
                  <c:v>44652</c:v>
                </c:pt>
                <c:pt idx="1187">
                  <c:v>44653</c:v>
                </c:pt>
                <c:pt idx="1188">
                  <c:v>44654</c:v>
                </c:pt>
                <c:pt idx="1189">
                  <c:v>44655</c:v>
                </c:pt>
                <c:pt idx="1190">
                  <c:v>44656</c:v>
                </c:pt>
                <c:pt idx="1191">
                  <c:v>44657</c:v>
                </c:pt>
                <c:pt idx="1192">
                  <c:v>44658</c:v>
                </c:pt>
                <c:pt idx="1193">
                  <c:v>44659</c:v>
                </c:pt>
                <c:pt idx="1194">
                  <c:v>44660</c:v>
                </c:pt>
                <c:pt idx="1195">
                  <c:v>44661</c:v>
                </c:pt>
                <c:pt idx="1196">
                  <c:v>44662</c:v>
                </c:pt>
                <c:pt idx="1197">
                  <c:v>44663</c:v>
                </c:pt>
                <c:pt idx="1198">
                  <c:v>44664</c:v>
                </c:pt>
                <c:pt idx="1199">
                  <c:v>44665</c:v>
                </c:pt>
                <c:pt idx="1200">
                  <c:v>44666</c:v>
                </c:pt>
                <c:pt idx="1201">
                  <c:v>44667</c:v>
                </c:pt>
                <c:pt idx="1202">
                  <c:v>44668</c:v>
                </c:pt>
                <c:pt idx="1203">
                  <c:v>44669</c:v>
                </c:pt>
                <c:pt idx="1204">
                  <c:v>44670</c:v>
                </c:pt>
                <c:pt idx="1205">
                  <c:v>44671</c:v>
                </c:pt>
                <c:pt idx="1206">
                  <c:v>44672</c:v>
                </c:pt>
                <c:pt idx="1207">
                  <c:v>44673</c:v>
                </c:pt>
                <c:pt idx="1208">
                  <c:v>44674</c:v>
                </c:pt>
                <c:pt idx="1209">
                  <c:v>44675</c:v>
                </c:pt>
                <c:pt idx="1210">
                  <c:v>44676</c:v>
                </c:pt>
                <c:pt idx="1211">
                  <c:v>44677</c:v>
                </c:pt>
                <c:pt idx="1212">
                  <c:v>44678</c:v>
                </c:pt>
                <c:pt idx="1213">
                  <c:v>44679</c:v>
                </c:pt>
                <c:pt idx="1214">
                  <c:v>44680</c:v>
                </c:pt>
                <c:pt idx="1215">
                  <c:v>44681</c:v>
                </c:pt>
                <c:pt idx="1216">
                  <c:v>44682</c:v>
                </c:pt>
                <c:pt idx="1217">
                  <c:v>44683</c:v>
                </c:pt>
                <c:pt idx="1218">
                  <c:v>44684</c:v>
                </c:pt>
                <c:pt idx="1219">
                  <c:v>44685</c:v>
                </c:pt>
                <c:pt idx="1220">
                  <c:v>44686</c:v>
                </c:pt>
                <c:pt idx="1221">
                  <c:v>44687</c:v>
                </c:pt>
                <c:pt idx="1222">
                  <c:v>44688</c:v>
                </c:pt>
                <c:pt idx="1223">
                  <c:v>44689</c:v>
                </c:pt>
                <c:pt idx="1224">
                  <c:v>44690</c:v>
                </c:pt>
                <c:pt idx="1225">
                  <c:v>44691</c:v>
                </c:pt>
                <c:pt idx="1226">
                  <c:v>44692</c:v>
                </c:pt>
                <c:pt idx="1227">
                  <c:v>44693</c:v>
                </c:pt>
                <c:pt idx="1228">
                  <c:v>44694</c:v>
                </c:pt>
                <c:pt idx="1229">
                  <c:v>44695</c:v>
                </c:pt>
                <c:pt idx="1230">
                  <c:v>44696</c:v>
                </c:pt>
                <c:pt idx="1231">
                  <c:v>44697</c:v>
                </c:pt>
                <c:pt idx="1232">
                  <c:v>44698</c:v>
                </c:pt>
                <c:pt idx="1233">
                  <c:v>44699</c:v>
                </c:pt>
                <c:pt idx="1234">
                  <c:v>44700</c:v>
                </c:pt>
                <c:pt idx="1235">
                  <c:v>44701</c:v>
                </c:pt>
                <c:pt idx="1236">
                  <c:v>44702</c:v>
                </c:pt>
                <c:pt idx="1237">
                  <c:v>44703</c:v>
                </c:pt>
                <c:pt idx="1238">
                  <c:v>44704</c:v>
                </c:pt>
                <c:pt idx="1239">
                  <c:v>44705</c:v>
                </c:pt>
                <c:pt idx="1240">
                  <c:v>44706</c:v>
                </c:pt>
                <c:pt idx="1241">
                  <c:v>44707</c:v>
                </c:pt>
                <c:pt idx="1242">
                  <c:v>44708</c:v>
                </c:pt>
                <c:pt idx="1243">
                  <c:v>44709</c:v>
                </c:pt>
                <c:pt idx="1244">
                  <c:v>44710</c:v>
                </c:pt>
                <c:pt idx="1245">
                  <c:v>44711</c:v>
                </c:pt>
                <c:pt idx="1246">
                  <c:v>44712</c:v>
                </c:pt>
                <c:pt idx="1247">
                  <c:v>44713</c:v>
                </c:pt>
                <c:pt idx="1248">
                  <c:v>44714</c:v>
                </c:pt>
                <c:pt idx="1249">
                  <c:v>44715</c:v>
                </c:pt>
                <c:pt idx="1250">
                  <c:v>44716</c:v>
                </c:pt>
                <c:pt idx="1251">
                  <c:v>44717</c:v>
                </c:pt>
                <c:pt idx="1252">
                  <c:v>44718</c:v>
                </c:pt>
                <c:pt idx="1253">
                  <c:v>44719</c:v>
                </c:pt>
                <c:pt idx="1254">
                  <c:v>44720</c:v>
                </c:pt>
                <c:pt idx="1255">
                  <c:v>44721</c:v>
                </c:pt>
                <c:pt idx="1256">
                  <c:v>44722</c:v>
                </c:pt>
                <c:pt idx="1257">
                  <c:v>44723</c:v>
                </c:pt>
                <c:pt idx="1258">
                  <c:v>44724</c:v>
                </c:pt>
                <c:pt idx="1259">
                  <c:v>44725</c:v>
                </c:pt>
                <c:pt idx="1260">
                  <c:v>44726</c:v>
                </c:pt>
                <c:pt idx="1261">
                  <c:v>44727</c:v>
                </c:pt>
                <c:pt idx="1262">
                  <c:v>44728</c:v>
                </c:pt>
                <c:pt idx="1263">
                  <c:v>44729</c:v>
                </c:pt>
                <c:pt idx="1264">
                  <c:v>44730</c:v>
                </c:pt>
                <c:pt idx="1265">
                  <c:v>44731</c:v>
                </c:pt>
                <c:pt idx="1266">
                  <c:v>44732</c:v>
                </c:pt>
                <c:pt idx="1267">
                  <c:v>44733</c:v>
                </c:pt>
                <c:pt idx="1268">
                  <c:v>44734</c:v>
                </c:pt>
                <c:pt idx="1269">
                  <c:v>44735</c:v>
                </c:pt>
                <c:pt idx="1270">
                  <c:v>44736</c:v>
                </c:pt>
                <c:pt idx="1271">
                  <c:v>44737</c:v>
                </c:pt>
                <c:pt idx="1272">
                  <c:v>44738</c:v>
                </c:pt>
                <c:pt idx="1273">
                  <c:v>44739</c:v>
                </c:pt>
                <c:pt idx="1274">
                  <c:v>44740</c:v>
                </c:pt>
                <c:pt idx="1275">
                  <c:v>44741</c:v>
                </c:pt>
                <c:pt idx="1276">
                  <c:v>44742</c:v>
                </c:pt>
                <c:pt idx="1277">
                  <c:v>44743</c:v>
                </c:pt>
                <c:pt idx="1278">
                  <c:v>44744</c:v>
                </c:pt>
                <c:pt idx="1279">
                  <c:v>44745</c:v>
                </c:pt>
                <c:pt idx="1280">
                  <c:v>44746</c:v>
                </c:pt>
                <c:pt idx="1281">
                  <c:v>44747</c:v>
                </c:pt>
                <c:pt idx="1282">
                  <c:v>44748</c:v>
                </c:pt>
                <c:pt idx="1283">
                  <c:v>44749</c:v>
                </c:pt>
                <c:pt idx="1284">
                  <c:v>44750</c:v>
                </c:pt>
                <c:pt idx="1285">
                  <c:v>44751</c:v>
                </c:pt>
                <c:pt idx="1286">
                  <c:v>44752</c:v>
                </c:pt>
                <c:pt idx="1287">
                  <c:v>44753</c:v>
                </c:pt>
                <c:pt idx="1288">
                  <c:v>44754</c:v>
                </c:pt>
                <c:pt idx="1289">
                  <c:v>44755</c:v>
                </c:pt>
                <c:pt idx="1290">
                  <c:v>44756</c:v>
                </c:pt>
                <c:pt idx="1291">
                  <c:v>44757</c:v>
                </c:pt>
                <c:pt idx="1292">
                  <c:v>44758</c:v>
                </c:pt>
                <c:pt idx="1293">
                  <c:v>44759</c:v>
                </c:pt>
                <c:pt idx="1294">
                  <c:v>44760</c:v>
                </c:pt>
                <c:pt idx="1295">
                  <c:v>44761</c:v>
                </c:pt>
                <c:pt idx="1296">
                  <c:v>44762</c:v>
                </c:pt>
                <c:pt idx="1297">
                  <c:v>44763</c:v>
                </c:pt>
                <c:pt idx="1298">
                  <c:v>44764</c:v>
                </c:pt>
                <c:pt idx="1299">
                  <c:v>44765</c:v>
                </c:pt>
                <c:pt idx="1300">
                  <c:v>44766</c:v>
                </c:pt>
                <c:pt idx="1301">
                  <c:v>44767</c:v>
                </c:pt>
                <c:pt idx="1302">
                  <c:v>44768</c:v>
                </c:pt>
                <c:pt idx="1303">
                  <c:v>44769</c:v>
                </c:pt>
                <c:pt idx="1304">
                  <c:v>44770</c:v>
                </c:pt>
                <c:pt idx="1305">
                  <c:v>44771</c:v>
                </c:pt>
                <c:pt idx="1306">
                  <c:v>44772</c:v>
                </c:pt>
                <c:pt idx="1307">
                  <c:v>44773</c:v>
                </c:pt>
                <c:pt idx="1308">
                  <c:v>44774</c:v>
                </c:pt>
                <c:pt idx="1309">
                  <c:v>44775</c:v>
                </c:pt>
                <c:pt idx="1310">
                  <c:v>44776</c:v>
                </c:pt>
                <c:pt idx="1311">
                  <c:v>44777</c:v>
                </c:pt>
                <c:pt idx="1312">
                  <c:v>44778</c:v>
                </c:pt>
                <c:pt idx="1313">
                  <c:v>44779</c:v>
                </c:pt>
                <c:pt idx="1314">
                  <c:v>44780</c:v>
                </c:pt>
                <c:pt idx="1315">
                  <c:v>44781</c:v>
                </c:pt>
                <c:pt idx="1316">
                  <c:v>44782</c:v>
                </c:pt>
                <c:pt idx="1317">
                  <c:v>44783</c:v>
                </c:pt>
                <c:pt idx="1318">
                  <c:v>44784</c:v>
                </c:pt>
                <c:pt idx="1319">
                  <c:v>44785</c:v>
                </c:pt>
                <c:pt idx="1320">
                  <c:v>44786</c:v>
                </c:pt>
                <c:pt idx="1321">
                  <c:v>44787</c:v>
                </c:pt>
                <c:pt idx="1322">
                  <c:v>44788</c:v>
                </c:pt>
                <c:pt idx="1323">
                  <c:v>44789</c:v>
                </c:pt>
                <c:pt idx="1324">
                  <c:v>44790</c:v>
                </c:pt>
                <c:pt idx="1325">
                  <c:v>44791</c:v>
                </c:pt>
                <c:pt idx="1326">
                  <c:v>44792</c:v>
                </c:pt>
                <c:pt idx="1327">
                  <c:v>44793</c:v>
                </c:pt>
                <c:pt idx="1328">
                  <c:v>44794</c:v>
                </c:pt>
                <c:pt idx="1329">
                  <c:v>44795</c:v>
                </c:pt>
                <c:pt idx="1330">
                  <c:v>44796</c:v>
                </c:pt>
                <c:pt idx="1331">
                  <c:v>44797</c:v>
                </c:pt>
                <c:pt idx="1332">
                  <c:v>44798</c:v>
                </c:pt>
                <c:pt idx="1333">
                  <c:v>44799</c:v>
                </c:pt>
                <c:pt idx="1334">
                  <c:v>44800</c:v>
                </c:pt>
                <c:pt idx="1335">
                  <c:v>44801</c:v>
                </c:pt>
                <c:pt idx="1336">
                  <c:v>44802</c:v>
                </c:pt>
                <c:pt idx="1337">
                  <c:v>44803</c:v>
                </c:pt>
                <c:pt idx="1338">
                  <c:v>44804</c:v>
                </c:pt>
                <c:pt idx="1339">
                  <c:v>44805</c:v>
                </c:pt>
                <c:pt idx="1340">
                  <c:v>44806</c:v>
                </c:pt>
                <c:pt idx="1341">
                  <c:v>44807</c:v>
                </c:pt>
                <c:pt idx="1342">
                  <c:v>44808</c:v>
                </c:pt>
                <c:pt idx="1343">
                  <c:v>44809</c:v>
                </c:pt>
                <c:pt idx="1344">
                  <c:v>44810</c:v>
                </c:pt>
                <c:pt idx="1345">
                  <c:v>44811</c:v>
                </c:pt>
                <c:pt idx="1346">
                  <c:v>44812</c:v>
                </c:pt>
                <c:pt idx="1347">
                  <c:v>44813</c:v>
                </c:pt>
                <c:pt idx="1348">
                  <c:v>44814</c:v>
                </c:pt>
                <c:pt idx="1349">
                  <c:v>44815</c:v>
                </c:pt>
                <c:pt idx="1350">
                  <c:v>44816</c:v>
                </c:pt>
                <c:pt idx="1351">
                  <c:v>44817</c:v>
                </c:pt>
                <c:pt idx="1352">
                  <c:v>44818</c:v>
                </c:pt>
                <c:pt idx="1353">
                  <c:v>44819</c:v>
                </c:pt>
                <c:pt idx="1354">
                  <c:v>44820</c:v>
                </c:pt>
                <c:pt idx="1355">
                  <c:v>44821</c:v>
                </c:pt>
                <c:pt idx="1356">
                  <c:v>44822</c:v>
                </c:pt>
                <c:pt idx="1357">
                  <c:v>44823</c:v>
                </c:pt>
                <c:pt idx="1358">
                  <c:v>44824</c:v>
                </c:pt>
                <c:pt idx="1359">
                  <c:v>44825</c:v>
                </c:pt>
                <c:pt idx="1360">
                  <c:v>44826</c:v>
                </c:pt>
                <c:pt idx="1361">
                  <c:v>44827</c:v>
                </c:pt>
                <c:pt idx="1362">
                  <c:v>44828</c:v>
                </c:pt>
                <c:pt idx="1363">
                  <c:v>44829</c:v>
                </c:pt>
                <c:pt idx="1364">
                  <c:v>44830</c:v>
                </c:pt>
                <c:pt idx="1365">
                  <c:v>44831</c:v>
                </c:pt>
                <c:pt idx="1366">
                  <c:v>44832</c:v>
                </c:pt>
                <c:pt idx="1367">
                  <c:v>44833</c:v>
                </c:pt>
                <c:pt idx="1368">
                  <c:v>44834</c:v>
                </c:pt>
                <c:pt idx="1369">
                  <c:v>44835</c:v>
                </c:pt>
                <c:pt idx="1370">
                  <c:v>44836</c:v>
                </c:pt>
                <c:pt idx="1371">
                  <c:v>44837</c:v>
                </c:pt>
                <c:pt idx="1372">
                  <c:v>44838</c:v>
                </c:pt>
                <c:pt idx="1373">
                  <c:v>44839</c:v>
                </c:pt>
                <c:pt idx="1374">
                  <c:v>44840</c:v>
                </c:pt>
                <c:pt idx="1375">
                  <c:v>44841</c:v>
                </c:pt>
                <c:pt idx="1376">
                  <c:v>44842</c:v>
                </c:pt>
                <c:pt idx="1377">
                  <c:v>44843</c:v>
                </c:pt>
                <c:pt idx="1378">
                  <c:v>44844</c:v>
                </c:pt>
                <c:pt idx="1379">
                  <c:v>44845</c:v>
                </c:pt>
                <c:pt idx="1380">
                  <c:v>44846</c:v>
                </c:pt>
                <c:pt idx="1381">
                  <c:v>44847</c:v>
                </c:pt>
                <c:pt idx="1382">
                  <c:v>44848</c:v>
                </c:pt>
                <c:pt idx="1383">
                  <c:v>44849</c:v>
                </c:pt>
                <c:pt idx="1384">
                  <c:v>44850</c:v>
                </c:pt>
                <c:pt idx="1385">
                  <c:v>44851</c:v>
                </c:pt>
                <c:pt idx="1386">
                  <c:v>44852</c:v>
                </c:pt>
                <c:pt idx="1387">
                  <c:v>44853</c:v>
                </c:pt>
                <c:pt idx="1388">
                  <c:v>44854</c:v>
                </c:pt>
                <c:pt idx="1389">
                  <c:v>44855</c:v>
                </c:pt>
                <c:pt idx="1390">
                  <c:v>44856</c:v>
                </c:pt>
                <c:pt idx="1391">
                  <c:v>44857</c:v>
                </c:pt>
                <c:pt idx="1392">
                  <c:v>44858</c:v>
                </c:pt>
                <c:pt idx="1393">
                  <c:v>44859</c:v>
                </c:pt>
                <c:pt idx="1394">
                  <c:v>44860</c:v>
                </c:pt>
                <c:pt idx="1395">
                  <c:v>44861</c:v>
                </c:pt>
                <c:pt idx="1396">
                  <c:v>44862</c:v>
                </c:pt>
                <c:pt idx="1397">
                  <c:v>44863</c:v>
                </c:pt>
                <c:pt idx="1398">
                  <c:v>44864</c:v>
                </c:pt>
                <c:pt idx="1399">
                  <c:v>44865</c:v>
                </c:pt>
                <c:pt idx="1400">
                  <c:v>44866</c:v>
                </c:pt>
                <c:pt idx="1401">
                  <c:v>44867</c:v>
                </c:pt>
                <c:pt idx="1402">
                  <c:v>44868</c:v>
                </c:pt>
                <c:pt idx="1403">
                  <c:v>44869</c:v>
                </c:pt>
                <c:pt idx="1404">
                  <c:v>44870</c:v>
                </c:pt>
                <c:pt idx="1405">
                  <c:v>44871</c:v>
                </c:pt>
                <c:pt idx="1406">
                  <c:v>44872</c:v>
                </c:pt>
                <c:pt idx="1407">
                  <c:v>44873</c:v>
                </c:pt>
                <c:pt idx="1408">
                  <c:v>44874</c:v>
                </c:pt>
                <c:pt idx="1409">
                  <c:v>44875</c:v>
                </c:pt>
                <c:pt idx="1410">
                  <c:v>44876</c:v>
                </c:pt>
                <c:pt idx="1411">
                  <c:v>44877</c:v>
                </c:pt>
                <c:pt idx="1412">
                  <c:v>44878</c:v>
                </c:pt>
                <c:pt idx="1413">
                  <c:v>44879</c:v>
                </c:pt>
                <c:pt idx="1414">
                  <c:v>44880</c:v>
                </c:pt>
                <c:pt idx="1415">
                  <c:v>44881</c:v>
                </c:pt>
                <c:pt idx="1416">
                  <c:v>44882</c:v>
                </c:pt>
                <c:pt idx="1417">
                  <c:v>44883</c:v>
                </c:pt>
                <c:pt idx="1418">
                  <c:v>44884</c:v>
                </c:pt>
                <c:pt idx="1419">
                  <c:v>44885</c:v>
                </c:pt>
                <c:pt idx="1420">
                  <c:v>44886</c:v>
                </c:pt>
                <c:pt idx="1421">
                  <c:v>44887</c:v>
                </c:pt>
                <c:pt idx="1422">
                  <c:v>44888</c:v>
                </c:pt>
                <c:pt idx="1423">
                  <c:v>44889</c:v>
                </c:pt>
                <c:pt idx="1424">
                  <c:v>44890</c:v>
                </c:pt>
                <c:pt idx="1425">
                  <c:v>44891</c:v>
                </c:pt>
                <c:pt idx="1426">
                  <c:v>44892</c:v>
                </c:pt>
                <c:pt idx="1427">
                  <c:v>44893</c:v>
                </c:pt>
                <c:pt idx="1428">
                  <c:v>44894</c:v>
                </c:pt>
                <c:pt idx="1429">
                  <c:v>44895</c:v>
                </c:pt>
                <c:pt idx="1430">
                  <c:v>44896</c:v>
                </c:pt>
                <c:pt idx="1431">
                  <c:v>44897</c:v>
                </c:pt>
                <c:pt idx="1432">
                  <c:v>44898</c:v>
                </c:pt>
                <c:pt idx="1433">
                  <c:v>44899</c:v>
                </c:pt>
                <c:pt idx="1434">
                  <c:v>44900</c:v>
                </c:pt>
                <c:pt idx="1435">
                  <c:v>44901</c:v>
                </c:pt>
                <c:pt idx="1436">
                  <c:v>44902</c:v>
                </c:pt>
                <c:pt idx="1437">
                  <c:v>44903</c:v>
                </c:pt>
                <c:pt idx="1438">
                  <c:v>44904</c:v>
                </c:pt>
                <c:pt idx="1439">
                  <c:v>44905</c:v>
                </c:pt>
                <c:pt idx="1440">
                  <c:v>44906</c:v>
                </c:pt>
                <c:pt idx="1441">
                  <c:v>44907</c:v>
                </c:pt>
                <c:pt idx="1442">
                  <c:v>44908</c:v>
                </c:pt>
                <c:pt idx="1443">
                  <c:v>44909</c:v>
                </c:pt>
                <c:pt idx="1444">
                  <c:v>44910</c:v>
                </c:pt>
                <c:pt idx="1445">
                  <c:v>44911</c:v>
                </c:pt>
                <c:pt idx="1446">
                  <c:v>44912</c:v>
                </c:pt>
                <c:pt idx="1447">
                  <c:v>44913</c:v>
                </c:pt>
                <c:pt idx="1448">
                  <c:v>44914</c:v>
                </c:pt>
                <c:pt idx="1449">
                  <c:v>44915</c:v>
                </c:pt>
                <c:pt idx="1450">
                  <c:v>44916</c:v>
                </c:pt>
                <c:pt idx="1451">
                  <c:v>44917</c:v>
                </c:pt>
                <c:pt idx="1452">
                  <c:v>44918</c:v>
                </c:pt>
                <c:pt idx="1453">
                  <c:v>44919</c:v>
                </c:pt>
                <c:pt idx="1454">
                  <c:v>44920</c:v>
                </c:pt>
                <c:pt idx="1455">
                  <c:v>44921</c:v>
                </c:pt>
                <c:pt idx="1456">
                  <c:v>44922</c:v>
                </c:pt>
                <c:pt idx="1457">
                  <c:v>44923</c:v>
                </c:pt>
                <c:pt idx="1458">
                  <c:v>44924</c:v>
                </c:pt>
                <c:pt idx="1459">
                  <c:v>44925</c:v>
                </c:pt>
                <c:pt idx="1460">
                  <c:v>44926</c:v>
                </c:pt>
                <c:pt idx="1461">
                  <c:v>44927</c:v>
                </c:pt>
                <c:pt idx="1462">
                  <c:v>44928</c:v>
                </c:pt>
                <c:pt idx="1463">
                  <c:v>44929</c:v>
                </c:pt>
                <c:pt idx="1464">
                  <c:v>44930</c:v>
                </c:pt>
                <c:pt idx="1465">
                  <c:v>44931</c:v>
                </c:pt>
                <c:pt idx="1466">
                  <c:v>44932</c:v>
                </c:pt>
                <c:pt idx="1467">
                  <c:v>44933</c:v>
                </c:pt>
                <c:pt idx="1468">
                  <c:v>44934</c:v>
                </c:pt>
                <c:pt idx="1469">
                  <c:v>44935</c:v>
                </c:pt>
                <c:pt idx="1470">
                  <c:v>44936</c:v>
                </c:pt>
                <c:pt idx="1471">
                  <c:v>44937</c:v>
                </c:pt>
                <c:pt idx="1472">
                  <c:v>44938</c:v>
                </c:pt>
                <c:pt idx="1473">
                  <c:v>44939</c:v>
                </c:pt>
                <c:pt idx="1474">
                  <c:v>44940</c:v>
                </c:pt>
                <c:pt idx="1475">
                  <c:v>44941</c:v>
                </c:pt>
                <c:pt idx="1476">
                  <c:v>44942</c:v>
                </c:pt>
                <c:pt idx="1477">
                  <c:v>44943</c:v>
                </c:pt>
                <c:pt idx="1478">
                  <c:v>44944</c:v>
                </c:pt>
                <c:pt idx="1479">
                  <c:v>44945</c:v>
                </c:pt>
                <c:pt idx="1480">
                  <c:v>44946</c:v>
                </c:pt>
                <c:pt idx="1481">
                  <c:v>44947</c:v>
                </c:pt>
                <c:pt idx="1482">
                  <c:v>44948</c:v>
                </c:pt>
                <c:pt idx="1483">
                  <c:v>44949</c:v>
                </c:pt>
                <c:pt idx="1484">
                  <c:v>44950</c:v>
                </c:pt>
                <c:pt idx="1485">
                  <c:v>44951</c:v>
                </c:pt>
                <c:pt idx="1486">
                  <c:v>44952</c:v>
                </c:pt>
                <c:pt idx="1487">
                  <c:v>44953</c:v>
                </c:pt>
                <c:pt idx="1488">
                  <c:v>44954</c:v>
                </c:pt>
                <c:pt idx="1489">
                  <c:v>44955</c:v>
                </c:pt>
                <c:pt idx="1490">
                  <c:v>44956</c:v>
                </c:pt>
                <c:pt idx="1491">
                  <c:v>44957</c:v>
                </c:pt>
                <c:pt idx="1492">
                  <c:v>44958</c:v>
                </c:pt>
                <c:pt idx="1493">
                  <c:v>44959</c:v>
                </c:pt>
                <c:pt idx="1494">
                  <c:v>44960</c:v>
                </c:pt>
                <c:pt idx="1495">
                  <c:v>44961</c:v>
                </c:pt>
                <c:pt idx="1496">
                  <c:v>44962</c:v>
                </c:pt>
                <c:pt idx="1497">
                  <c:v>44963</c:v>
                </c:pt>
                <c:pt idx="1498">
                  <c:v>44964</c:v>
                </c:pt>
                <c:pt idx="1499">
                  <c:v>44965</c:v>
                </c:pt>
                <c:pt idx="1500">
                  <c:v>44966</c:v>
                </c:pt>
                <c:pt idx="1501">
                  <c:v>44967</c:v>
                </c:pt>
                <c:pt idx="1502">
                  <c:v>44968</c:v>
                </c:pt>
                <c:pt idx="1503">
                  <c:v>44969</c:v>
                </c:pt>
                <c:pt idx="1504">
                  <c:v>44970</c:v>
                </c:pt>
                <c:pt idx="1505">
                  <c:v>44971</c:v>
                </c:pt>
                <c:pt idx="1506">
                  <c:v>44972</c:v>
                </c:pt>
                <c:pt idx="1507">
                  <c:v>44973</c:v>
                </c:pt>
                <c:pt idx="1508">
                  <c:v>44974</c:v>
                </c:pt>
                <c:pt idx="1509">
                  <c:v>44975</c:v>
                </c:pt>
                <c:pt idx="1510">
                  <c:v>44976</c:v>
                </c:pt>
                <c:pt idx="1511">
                  <c:v>44977</c:v>
                </c:pt>
                <c:pt idx="1512">
                  <c:v>44978</c:v>
                </c:pt>
                <c:pt idx="1513">
                  <c:v>44979</c:v>
                </c:pt>
                <c:pt idx="1514">
                  <c:v>44980</c:v>
                </c:pt>
                <c:pt idx="1515">
                  <c:v>44981</c:v>
                </c:pt>
                <c:pt idx="1516">
                  <c:v>44982</c:v>
                </c:pt>
                <c:pt idx="1517">
                  <c:v>44983</c:v>
                </c:pt>
                <c:pt idx="1518">
                  <c:v>44984</c:v>
                </c:pt>
                <c:pt idx="1519">
                  <c:v>44985</c:v>
                </c:pt>
                <c:pt idx="1520">
                  <c:v>44986</c:v>
                </c:pt>
                <c:pt idx="1521">
                  <c:v>44987</c:v>
                </c:pt>
                <c:pt idx="1522">
                  <c:v>44988</c:v>
                </c:pt>
                <c:pt idx="1523">
                  <c:v>44989</c:v>
                </c:pt>
                <c:pt idx="1524">
                  <c:v>44990</c:v>
                </c:pt>
                <c:pt idx="1525">
                  <c:v>44991</c:v>
                </c:pt>
                <c:pt idx="1526">
                  <c:v>44992</c:v>
                </c:pt>
                <c:pt idx="1527">
                  <c:v>44993</c:v>
                </c:pt>
                <c:pt idx="1528">
                  <c:v>44994</c:v>
                </c:pt>
                <c:pt idx="1529">
                  <c:v>44995</c:v>
                </c:pt>
                <c:pt idx="1530">
                  <c:v>44996</c:v>
                </c:pt>
                <c:pt idx="1531">
                  <c:v>44997</c:v>
                </c:pt>
                <c:pt idx="1532">
                  <c:v>44998</c:v>
                </c:pt>
                <c:pt idx="1533">
                  <c:v>44999</c:v>
                </c:pt>
                <c:pt idx="1534">
                  <c:v>45000</c:v>
                </c:pt>
                <c:pt idx="1535">
                  <c:v>45001</c:v>
                </c:pt>
                <c:pt idx="1536">
                  <c:v>45002</c:v>
                </c:pt>
                <c:pt idx="1537">
                  <c:v>45003</c:v>
                </c:pt>
                <c:pt idx="1538">
                  <c:v>45004</c:v>
                </c:pt>
                <c:pt idx="1539">
                  <c:v>45005</c:v>
                </c:pt>
                <c:pt idx="1540">
                  <c:v>45006</c:v>
                </c:pt>
                <c:pt idx="1541">
                  <c:v>45007</c:v>
                </c:pt>
                <c:pt idx="1542">
                  <c:v>45008</c:v>
                </c:pt>
                <c:pt idx="1543">
                  <c:v>45009</c:v>
                </c:pt>
                <c:pt idx="1544">
                  <c:v>45010</c:v>
                </c:pt>
                <c:pt idx="1545">
                  <c:v>45011</c:v>
                </c:pt>
                <c:pt idx="1546">
                  <c:v>45012</c:v>
                </c:pt>
                <c:pt idx="1547">
                  <c:v>45013</c:v>
                </c:pt>
                <c:pt idx="1548">
                  <c:v>45014</c:v>
                </c:pt>
                <c:pt idx="1549">
                  <c:v>45015</c:v>
                </c:pt>
                <c:pt idx="1550">
                  <c:v>45016</c:v>
                </c:pt>
                <c:pt idx="1551">
                  <c:v>45017</c:v>
                </c:pt>
                <c:pt idx="1552">
                  <c:v>45018</c:v>
                </c:pt>
                <c:pt idx="1553">
                  <c:v>45019</c:v>
                </c:pt>
                <c:pt idx="1554">
                  <c:v>45020</c:v>
                </c:pt>
                <c:pt idx="1555">
                  <c:v>45021</c:v>
                </c:pt>
                <c:pt idx="1556">
                  <c:v>45022</c:v>
                </c:pt>
                <c:pt idx="1557">
                  <c:v>45023</c:v>
                </c:pt>
                <c:pt idx="1558">
                  <c:v>45024</c:v>
                </c:pt>
                <c:pt idx="1559">
                  <c:v>45025</c:v>
                </c:pt>
                <c:pt idx="1560">
                  <c:v>45026</c:v>
                </c:pt>
                <c:pt idx="1561">
                  <c:v>45027</c:v>
                </c:pt>
                <c:pt idx="1562">
                  <c:v>45028</c:v>
                </c:pt>
                <c:pt idx="1563">
                  <c:v>45029</c:v>
                </c:pt>
                <c:pt idx="1564">
                  <c:v>45030</c:v>
                </c:pt>
                <c:pt idx="1565">
                  <c:v>45031</c:v>
                </c:pt>
                <c:pt idx="1566">
                  <c:v>45032</c:v>
                </c:pt>
                <c:pt idx="1567">
                  <c:v>45033</c:v>
                </c:pt>
                <c:pt idx="1568">
                  <c:v>45034</c:v>
                </c:pt>
                <c:pt idx="1569">
                  <c:v>45035</c:v>
                </c:pt>
                <c:pt idx="1570">
                  <c:v>45036</c:v>
                </c:pt>
                <c:pt idx="1571">
                  <c:v>45037</c:v>
                </c:pt>
                <c:pt idx="1572">
                  <c:v>45038</c:v>
                </c:pt>
                <c:pt idx="1573">
                  <c:v>45039</c:v>
                </c:pt>
                <c:pt idx="1574">
                  <c:v>45040</c:v>
                </c:pt>
                <c:pt idx="1575">
                  <c:v>45041</c:v>
                </c:pt>
                <c:pt idx="1576">
                  <c:v>45042</c:v>
                </c:pt>
                <c:pt idx="1577">
                  <c:v>45043</c:v>
                </c:pt>
                <c:pt idx="1578">
                  <c:v>45044</c:v>
                </c:pt>
                <c:pt idx="1579">
                  <c:v>45045</c:v>
                </c:pt>
                <c:pt idx="1580">
                  <c:v>45046</c:v>
                </c:pt>
                <c:pt idx="1581">
                  <c:v>45047</c:v>
                </c:pt>
                <c:pt idx="1582">
                  <c:v>45048</c:v>
                </c:pt>
                <c:pt idx="1583">
                  <c:v>45049</c:v>
                </c:pt>
                <c:pt idx="1584">
                  <c:v>45050</c:v>
                </c:pt>
                <c:pt idx="1585">
                  <c:v>45051</c:v>
                </c:pt>
                <c:pt idx="1586">
                  <c:v>45052</c:v>
                </c:pt>
                <c:pt idx="1587">
                  <c:v>45053</c:v>
                </c:pt>
                <c:pt idx="1588">
                  <c:v>45054</c:v>
                </c:pt>
                <c:pt idx="1589">
                  <c:v>45055</c:v>
                </c:pt>
                <c:pt idx="1590">
                  <c:v>45056</c:v>
                </c:pt>
                <c:pt idx="1591">
                  <c:v>45057</c:v>
                </c:pt>
                <c:pt idx="1592">
                  <c:v>45058</c:v>
                </c:pt>
                <c:pt idx="1593">
                  <c:v>45059</c:v>
                </c:pt>
                <c:pt idx="1594">
                  <c:v>45060</c:v>
                </c:pt>
                <c:pt idx="1595">
                  <c:v>45061</c:v>
                </c:pt>
                <c:pt idx="1596">
                  <c:v>45062</c:v>
                </c:pt>
                <c:pt idx="1597">
                  <c:v>45063</c:v>
                </c:pt>
                <c:pt idx="1598">
                  <c:v>45064</c:v>
                </c:pt>
                <c:pt idx="1599">
                  <c:v>45065</c:v>
                </c:pt>
                <c:pt idx="1600">
                  <c:v>45066</c:v>
                </c:pt>
                <c:pt idx="1601">
                  <c:v>45067</c:v>
                </c:pt>
                <c:pt idx="1602">
                  <c:v>45068</c:v>
                </c:pt>
                <c:pt idx="1603">
                  <c:v>45069</c:v>
                </c:pt>
                <c:pt idx="1604">
                  <c:v>45070</c:v>
                </c:pt>
                <c:pt idx="1605">
                  <c:v>45071</c:v>
                </c:pt>
                <c:pt idx="1606">
                  <c:v>45072</c:v>
                </c:pt>
                <c:pt idx="1607">
                  <c:v>45073</c:v>
                </c:pt>
                <c:pt idx="1608">
                  <c:v>45074</c:v>
                </c:pt>
                <c:pt idx="1609">
                  <c:v>45075</c:v>
                </c:pt>
                <c:pt idx="1610">
                  <c:v>45076</c:v>
                </c:pt>
                <c:pt idx="1611">
                  <c:v>45077</c:v>
                </c:pt>
                <c:pt idx="1612">
                  <c:v>45078</c:v>
                </c:pt>
                <c:pt idx="1613">
                  <c:v>45079</c:v>
                </c:pt>
                <c:pt idx="1614">
                  <c:v>45080</c:v>
                </c:pt>
                <c:pt idx="1615">
                  <c:v>45081</c:v>
                </c:pt>
                <c:pt idx="1616">
                  <c:v>45082</c:v>
                </c:pt>
                <c:pt idx="1617">
                  <c:v>45083</c:v>
                </c:pt>
                <c:pt idx="1618">
                  <c:v>45084</c:v>
                </c:pt>
                <c:pt idx="1619">
                  <c:v>45085</c:v>
                </c:pt>
                <c:pt idx="1620">
                  <c:v>45086</c:v>
                </c:pt>
                <c:pt idx="1621">
                  <c:v>45087</c:v>
                </c:pt>
                <c:pt idx="1622">
                  <c:v>45088</c:v>
                </c:pt>
                <c:pt idx="1623">
                  <c:v>45089</c:v>
                </c:pt>
                <c:pt idx="1624">
                  <c:v>45090</c:v>
                </c:pt>
                <c:pt idx="1625">
                  <c:v>45091</c:v>
                </c:pt>
                <c:pt idx="1626">
                  <c:v>45092</c:v>
                </c:pt>
                <c:pt idx="1627">
                  <c:v>45093</c:v>
                </c:pt>
                <c:pt idx="1628">
                  <c:v>45094</c:v>
                </c:pt>
                <c:pt idx="1629">
                  <c:v>45095</c:v>
                </c:pt>
                <c:pt idx="1630">
                  <c:v>45096</c:v>
                </c:pt>
                <c:pt idx="1631">
                  <c:v>45097</c:v>
                </c:pt>
                <c:pt idx="1632">
                  <c:v>45098</c:v>
                </c:pt>
                <c:pt idx="1633">
                  <c:v>45099</c:v>
                </c:pt>
                <c:pt idx="1634">
                  <c:v>45100</c:v>
                </c:pt>
                <c:pt idx="1635">
                  <c:v>45101</c:v>
                </c:pt>
                <c:pt idx="1636">
                  <c:v>45102</c:v>
                </c:pt>
                <c:pt idx="1637">
                  <c:v>45103</c:v>
                </c:pt>
                <c:pt idx="1638">
                  <c:v>45104</c:v>
                </c:pt>
                <c:pt idx="1639">
                  <c:v>45105</c:v>
                </c:pt>
                <c:pt idx="1640">
                  <c:v>45106</c:v>
                </c:pt>
                <c:pt idx="1641">
                  <c:v>45107</c:v>
                </c:pt>
                <c:pt idx="1642">
                  <c:v>45108</c:v>
                </c:pt>
                <c:pt idx="1643">
                  <c:v>45109</c:v>
                </c:pt>
                <c:pt idx="1644">
                  <c:v>45110</c:v>
                </c:pt>
                <c:pt idx="1645">
                  <c:v>45111</c:v>
                </c:pt>
                <c:pt idx="1646">
                  <c:v>45112</c:v>
                </c:pt>
                <c:pt idx="1647">
                  <c:v>45113</c:v>
                </c:pt>
                <c:pt idx="1648">
                  <c:v>45114</c:v>
                </c:pt>
                <c:pt idx="1649">
                  <c:v>45115</c:v>
                </c:pt>
                <c:pt idx="1650">
                  <c:v>45116</c:v>
                </c:pt>
                <c:pt idx="1651">
                  <c:v>45117</c:v>
                </c:pt>
                <c:pt idx="1652">
                  <c:v>45118</c:v>
                </c:pt>
                <c:pt idx="1653">
                  <c:v>45119</c:v>
                </c:pt>
                <c:pt idx="1654">
                  <c:v>45120</c:v>
                </c:pt>
                <c:pt idx="1655">
                  <c:v>45121</c:v>
                </c:pt>
                <c:pt idx="1656">
                  <c:v>45122</c:v>
                </c:pt>
                <c:pt idx="1657">
                  <c:v>45123</c:v>
                </c:pt>
                <c:pt idx="1658">
                  <c:v>45124</c:v>
                </c:pt>
                <c:pt idx="1659">
                  <c:v>45125</c:v>
                </c:pt>
                <c:pt idx="1660">
                  <c:v>45126</c:v>
                </c:pt>
                <c:pt idx="1661">
                  <c:v>45127</c:v>
                </c:pt>
                <c:pt idx="1662">
                  <c:v>45128</c:v>
                </c:pt>
                <c:pt idx="1663">
                  <c:v>45129</c:v>
                </c:pt>
                <c:pt idx="1664">
                  <c:v>45130</c:v>
                </c:pt>
                <c:pt idx="1665">
                  <c:v>45131</c:v>
                </c:pt>
                <c:pt idx="1666">
                  <c:v>45132</c:v>
                </c:pt>
                <c:pt idx="1667">
                  <c:v>45133</c:v>
                </c:pt>
                <c:pt idx="1668">
                  <c:v>45134</c:v>
                </c:pt>
                <c:pt idx="1669">
                  <c:v>45135</c:v>
                </c:pt>
                <c:pt idx="1670">
                  <c:v>45136</c:v>
                </c:pt>
                <c:pt idx="1671">
                  <c:v>45137</c:v>
                </c:pt>
                <c:pt idx="1672">
                  <c:v>45138</c:v>
                </c:pt>
                <c:pt idx="1673">
                  <c:v>45139</c:v>
                </c:pt>
                <c:pt idx="1674">
                  <c:v>45140</c:v>
                </c:pt>
                <c:pt idx="1675">
                  <c:v>45141</c:v>
                </c:pt>
                <c:pt idx="1676">
                  <c:v>45142</c:v>
                </c:pt>
                <c:pt idx="1677">
                  <c:v>45143</c:v>
                </c:pt>
                <c:pt idx="1678">
                  <c:v>45144</c:v>
                </c:pt>
                <c:pt idx="1679">
                  <c:v>45145</c:v>
                </c:pt>
                <c:pt idx="1680">
                  <c:v>45146</c:v>
                </c:pt>
                <c:pt idx="1681">
                  <c:v>45147</c:v>
                </c:pt>
                <c:pt idx="1682">
                  <c:v>45148</c:v>
                </c:pt>
                <c:pt idx="1683">
                  <c:v>45149</c:v>
                </c:pt>
                <c:pt idx="1684">
                  <c:v>45150</c:v>
                </c:pt>
                <c:pt idx="1685">
                  <c:v>45151</c:v>
                </c:pt>
                <c:pt idx="1686">
                  <c:v>45152</c:v>
                </c:pt>
                <c:pt idx="1687">
                  <c:v>45153</c:v>
                </c:pt>
                <c:pt idx="1688">
                  <c:v>45154</c:v>
                </c:pt>
                <c:pt idx="1689">
                  <c:v>45155</c:v>
                </c:pt>
                <c:pt idx="1690">
                  <c:v>45156</c:v>
                </c:pt>
                <c:pt idx="1691">
                  <c:v>45157</c:v>
                </c:pt>
                <c:pt idx="1692">
                  <c:v>45158</c:v>
                </c:pt>
                <c:pt idx="1693">
                  <c:v>45159</c:v>
                </c:pt>
                <c:pt idx="1694">
                  <c:v>45160</c:v>
                </c:pt>
                <c:pt idx="1695">
                  <c:v>45161</c:v>
                </c:pt>
                <c:pt idx="1696">
                  <c:v>45162</c:v>
                </c:pt>
                <c:pt idx="1697">
                  <c:v>45163</c:v>
                </c:pt>
                <c:pt idx="1698">
                  <c:v>45164</c:v>
                </c:pt>
                <c:pt idx="1699">
                  <c:v>45165</c:v>
                </c:pt>
                <c:pt idx="1700">
                  <c:v>45166</c:v>
                </c:pt>
                <c:pt idx="1701">
                  <c:v>45167</c:v>
                </c:pt>
                <c:pt idx="1702">
                  <c:v>45168</c:v>
                </c:pt>
                <c:pt idx="1703">
                  <c:v>45169</c:v>
                </c:pt>
                <c:pt idx="1704">
                  <c:v>45170</c:v>
                </c:pt>
                <c:pt idx="1705">
                  <c:v>45171</c:v>
                </c:pt>
                <c:pt idx="1706">
                  <c:v>45172</c:v>
                </c:pt>
                <c:pt idx="1707">
                  <c:v>45173</c:v>
                </c:pt>
                <c:pt idx="1708">
                  <c:v>45174</c:v>
                </c:pt>
                <c:pt idx="1709">
                  <c:v>45175</c:v>
                </c:pt>
                <c:pt idx="1710">
                  <c:v>45176</c:v>
                </c:pt>
                <c:pt idx="1711">
                  <c:v>45177</c:v>
                </c:pt>
                <c:pt idx="1712">
                  <c:v>45178</c:v>
                </c:pt>
                <c:pt idx="1713">
                  <c:v>45179</c:v>
                </c:pt>
                <c:pt idx="1714">
                  <c:v>45180</c:v>
                </c:pt>
                <c:pt idx="1715">
                  <c:v>45181</c:v>
                </c:pt>
                <c:pt idx="1716">
                  <c:v>45182</c:v>
                </c:pt>
                <c:pt idx="1717">
                  <c:v>45183</c:v>
                </c:pt>
                <c:pt idx="1718">
                  <c:v>45184</c:v>
                </c:pt>
                <c:pt idx="1719">
                  <c:v>45185</c:v>
                </c:pt>
                <c:pt idx="1720">
                  <c:v>45186</c:v>
                </c:pt>
                <c:pt idx="1721">
                  <c:v>45187</c:v>
                </c:pt>
                <c:pt idx="1722">
                  <c:v>45188</c:v>
                </c:pt>
                <c:pt idx="1723">
                  <c:v>45189</c:v>
                </c:pt>
                <c:pt idx="1724">
                  <c:v>45190</c:v>
                </c:pt>
                <c:pt idx="1725">
                  <c:v>45191</c:v>
                </c:pt>
                <c:pt idx="1726">
                  <c:v>45192</c:v>
                </c:pt>
                <c:pt idx="1727">
                  <c:v>45193</c:v>
                </c:pt>
                <c:pt idx="1728">
                  <c:v>45194</c:v>
                </c:pt>
                <c:pt idx="1729">
                  <c:v>45195</c:v>
                </c:pt>
                <c:pt idx="1730">
                  <c:v>45196</c:v>
                </c:pt>
                <c:pt idx="1731">
                  <c:v>45197</c:v>
                </c:pt>
                <c:pt idx="1732">
                  <c:v>45198</c:v>
                </c:pt>
                <c:pt idx="1733">
                  <c:v>45199</c:v>
                </c:pt>
                <c:pt idx="1734">
                  <c:v>45200</c:v>
                </c:pt>
                <c:pt idx="1735">
                  <c:v>45201</c:v>
                </c:pt>
                <c:pt idx="1736">
                  <c:v>45202</c:v>
                </c:pt>
                <c:pt idx="1737">
                  <c:v>45203</c:v>
                </c:pt>
                <c:pt idx="1738">
                  <c:v>45204</c:v>
                </c:pt>
                <c:pt idx="1739">
                  <c:v>45205</c:v>
                </c:pt>
                <c:pt idx="1740">
                  <c:v>45206</c:v>
                </c:pt>
                <c:pt idx="1741">
                  <c:v>45207</c:v>
                </c:pt>
                <c:pt idx="1742">
                  <c:v>45208</c:v>
                </c:pt>
                <c:pt idx="1743">
                  <c:v>45209</c:v>
                </c:pt>
                <c:pt idx="1744">
                  <c:v>45210</c:v>
                </c:pt>
                <c:pt idx="1745">
                  <c:v>45211</c:v>
                </c:pt>
                <c:pt idx="1746">
                  <c:v>45212</c:v>
                </c:pt>
                <c:pt idx="1747">
                  <c:v>45213</c:v>
                </c:pt>
                <c:pt idx="1748">
                  <c:v>45214</c:v>
                </c:pt>
                <c:pt idx="1749">
                  <c:v>45215</c:v>
                </c:pt>
                <c:pt idx="1750">
                  <c:v>45216</c:v>
                </c:pt>
                <c:pt idx="1751">
                  <c:v>45217</c:v>
                </c:pt>
                <c:pt idx="1752">
                  <c:v>45218</c:v>
                </c:pt>
                <c:pt idx="1753">
                  <c:v>45219</c:v>
                </c:pt>
                <c:pt idx="1754">
                  <c:v>45220</c:v>
                </c:pt>
                <c:pt idx="1755">
                  <c:v>45221</c:v>
                </c:pt>
                <c:pt idx="1756">
                  <c:v>45222</c:v>
                </c:pt>
                <c:pt idx="1757">
                  <c:v>45223</c:v>
                </c:pt>
                <c:pt idx="1758">
                  <c:v>45224</c:v>
                </c:pt>
                <c:pt idx="1759">
                  <c:v>45225</c:v>
                </c:pt>
                <c:pt idx="1760">
                  <c:v>45226</c:v>
                </c:pt>
                <c:pt idx="1761">
                  <c:v>45227</c:v>
                </c:pt>
                <c:pt idx="1762">
                  <c:v>45228</c:v>
                </c:pt>
                <c:pt idx="1763">
                  <c:v>45229</c:v>
                </c:pt>
                <c:pt idx="1764">
                  <c:v>45230</c:v>
                </c:pt>
                <c:pt idx="1765">
                  <c:v>45231</c:v>
                </c:pt>
                <c:pt idx="1766">
                  <c:v>45232</c:v>
                </c:pt>
                <c:pt idx="1767">
                  <c:v>45233</c:v>
                </c:pt>
                <c:pt idx="1768">
                  <c:v>45234</c:v>
                </c:pt>
                <c:pt idx="1769">
                  <c:v>45235</c:v>
                </c:pt>
                <c:pt idx="1770">
                  <c:v>45236</c:v>
                </c:pt>
                <c:pt idx="1771">
                  <c:v>45237</c:v>
                </c:pt>
                <c:pt idx="1772">
                  <c:v>45238</c:v>
                </c:pt>
                <c:pt idx="1773">
                  <c:v>45239</c:v>
                </c:pt>
                <c:pt idx="1774">
                  <c:v>45240</c:v>
                </c:pt>
                <c:pt idx="1775">
                  <c:v>45241</c:v>
                </c:pt>
                <c:pt idx="1776">
                  <c:v>45242</c:v>
                </c:pt>
                <c:pt idx="1777">
                  <c:v>45243</c:v>
                </c:pt>
                <c:pt idx="1778">
                  <c:v>45244</c:v>
                </c:pt>
                <c:pt idx="1779">
                  <c:v>45245</c:v>
                </c:pt>
                <c:pt idx="1780">
                  <c:v>45246</c:v>
                </c:pt>
                <c:pt idx="1781">
                  <c:v>45247</c:v>
                </c:pt>
                <c:pt idx="1782">
                  <c:v>45248</c:v>
                </c:pt>
                <c:pt idx="1783">
                  <c:v>45249</c:v>
                </c:pt>
                <c:pt idx="1784">
                  <c:v>45250</c:v>
                </c:pt>
                <c:pt idx="1785">
                  <c:v>45251</c:v>
                </c:pt>
                <c:pt idx="1786">
                  <c:v>45252</c:v>
                </c:pt>
                <c:pt idx="1787">
                  <c:v>45253</c:v>
                </c:pt>
                <c:pt idx="1788">
                  <c:v>45254</c:v>
                </c:pt>
                <c:pt idx="1789">
                  <c:v>45255</c:v>
                </c:pt>
                <c:pt idx="1790">
                  <c:v>45256</c:v>
                </c:pt>
                <c:pt idx="1791">
                  <c:v>45257</c:v>
                </c:pt>
                <c:pt idx="1792">
                  <c:v>45258</c:v>
                </c:pt>
                <c:pt idx="1793">
                  <c:v>45259</c:v>
                </c:pt>
                <c:pt idx="1794">
                  <c:v>45260</c:v>
                </c:pt>
                <c:pt idx="1795">
                  <c:v>45261</c:v>
                </c:pt>
                <c:pt idx="1796">
                  <c:v>45262</c:v>
                </c:pt>
                <c:pt idx="1797">
                  <c:v>45263</c:v>
                </c:pt>
                <c:pt idx="1798">
                  <c:v>45264</c:v>
                </c:pt>
                <c:pt idx="1799">
                  <c:v>45265</c:v>
                </c:pt>
                <c:pt idx="1800">
                  <c:v>45266</c:v>
                </c:pt>
                <c:pt idx="1801">
                  <c:v>45267</c:v>
                </c:pt>
                <c:pt idx="1802">
                  <c:v>45268</c:v>
                </c:pt>
                <c:pt idx="1803">
                  <c:v>45269</c:v>
                </c:pt>
                <c:pt idx="1804">
                  <c:v>45270</c:v>
                </c:pt>
                <c:pt idx="1805">
                  <c:v>45271</c:v>
                </c:pt>
                <c:pt idx="1806">
                  <c:v>45272</c:v>
                </c:pt>
                <c:pt idx="1807">
                  <c:v>45273</c:v>
                </c:pt>
                <c:pt idx="1808">
                  <c:v>45274</c:v>
                </c:pt>
                <c:pt idx="1809">
                  <c:v>45275</c:v>
                </c:pt>
                <c:pt idx="1810">
                  <c:v>45276</c:v>
                </c:pt>
                <c:pt idx="1811">
                  <c:v>45277</c:v>
                </c:pt>
                <c:pt idx="1812">
                  <c:v>45278</c:v>
                </c:pt>
                <c:pt idx="1813">
                  <c:v>45279</c:v>
                </c:pt>
                <c:pt idx="1814">
                  <c:v>45280</c:v>
                </c:pt>
                <c:pt idx="1815">
                  <c:v>45281</c:v>
                </c:pt>
                <c:pt idx="1816">
                  <c:v>45282</c:v>
                </c:pt>
                <c:pt idx="1817">
                  <c:v>45283</c:v>
                </c:pt>
                <c:pt idx="1818">
                  <c:v>45284</c:v>
                </c:pt>
                <c:pt idx="1819">
                  <c:v>45285</c:v>
                </c:pt>
                <c:pt idx="1820">
                  <c:v>45286</c:v>
                </c:pt>
                <c:pt idx="1821">
                  <c:v>45287</c:v>
                </c:pt>
                <c:pt idx="1822">
                  <c:v>45288</c:v>
                </c:pt>
                <c:pt idx="1823">
                  <c:v>45289</c:v>
                </c:pt>
                <c:pt idx="1824">
                  <c:v>45290</c:v>
                </c:pt>
                <c:pt idx="1825">
                  <c:v>45291</c:v>
                </c:pt>
                <c:pt idx="1826">
                  <c:v>45292</c:v>
                </c:pt>
                <c:pt idx="1827">
                  <c:v>45293</c:v>
                </c:pt>
                <c:pt idx="1828">
                  <c:v>45294</c:v>
                </c:pt>
                <c:pt idx="1829">
                  <c:v>45295</c:v>
                </c:pt>
                <c:pt idx="1830">
                  <c:v>45296</c:v>
                </c:pt>
                <c:pt idx="1831">
                  <c:v>45297</c:v>
                </c:pt>
                <c:pt idx="1832">
                  <c:v>45298</c:v>
                </c:pt>
                <c:pt idx="1833">
                  <c:v>45299</c:v>
                </c:pt>
                <c:pt idx="1834">
                  <c:v>45300</c:v>
                </c:pt>
                <c:pt idx="1835">
                  <c:v>45301</c:v>
                </c:pt>
                <c:pt idx="1836">
                  <c:v>45302</c:v>
                </c:pt>
                <c:pt idx="1837">
                  <c:v>45303</c:v>
                </c:pt>
                <c:pt idx="1838">
                  <c:v>45304</c:v>
                </c:pt>
                <c:pt idx="1839">
                  <c:v>45305</c:v>
                </c:pt>
                <c:pt idx="1840">
                  <c:v>45306</c:v>
                </c:pt>
                <c:pt idx="1841">
                  <c:v>45307</c:v>
                </c:pt>
                <c:pt idx="1842">
                  <c:v>45308</c:v>
                </c:pt>
                <c:pt idx="1843">
                  <c:v>45309</c:v>
                </c:pt>
                <c:pt idx="1844">
                  <c:v>45310</c:v>
                </c:pt>
                <c:pt idx="1845">
                  <c:v>45311</c:v>
                </c:pt>
                <c:pt idx="1846">
                  <c:v>45312</c:v>
                </c:pt>
                <c:pt idx="1847">
                  <c:v>45313</c:v>
                </c:pt>
                <c:pt idx="1848">
                  <c:v>45314</c:v>
                </c:pt>
                <c:pt idx="1849">
                  <c:v>45315</c:v>
                </c:pt>
                <c:pt idx="1850">
                  <c:v>45316</c:v>
                </c:pt>
                <c:pt idx="1851">
                  <c:v>45317</c:v>
                </c:pt>
                <c:pt idx="1852">
                  <c:v>45318</c:v>
                </c:pt>
                <c:pt idx="1853">
                  <c:v>45319</c:v>
                </c:pt>
                <c:pt idx="1854">
                  <c:v>45320</c:v>
                </c:pt>
                <c:pt idx="1855">
                  <c:v>45321</c:v>
                </c:pt>
                <c:pt idx="1856">
                  <c:v>45322</c:v>
                </c:pt>
                <c:pt idx="1857">
                  <c:v>45323</c:v>
                </c:pt>
                <c:pt idx="1858">
                  <c:v>45324</c:v>
                </c:pt>
                <c:pt idx="1859">
                  <c:v>45325</c:v>
                </c:pt>
                <c:pt idx="1860">
                  <c:v>45326</c:v>
                </c:pt>
                <c:pt idx="1861">
                  <c:v>45327</c:v>
                </c:pt>
                <c:pt idx="1862">
                  <c:v>45328</c:v>
                </c:pt>
                <c:pt idx="1863">
                  <c:v>45329</c:v>
                </c:pt>
                <c:pt idx="1864">
                  <c:v>45330</c:v>
                </c:pt>
                <c:pt idx="1865">
                  <c:v>45331</c:v>
                </c:pt>
                <c:pt idx="1866">
                  <c:v>45332</c:v>
                </c:pt>
                <c:pt idx="1867">
                  <c:v>45333</c:v>
                </c:pt>
                <c:pt idx="1868">
                  <c:v>45334</c:v>
                </c:pt>
                <c:pt idx="1869">
                  <c:v>45335</c:v>
                </c:pt>
                <c:pt idx="1870">
                  <c:v>45336</c:v>
                </c:pt>
                <c:pt idx="1871">
                  <c:v>45337</c:v>
                </c:pt>
                <c:pt idx="1872">
                  <c:v>45338</c:v>
                </c:pt>
                <c:pt idx="1873">
                  <c:v>45339</c:v>
                </c:pt>
                <c:pt idx="1874">
                  <c:v>45340</c:v>
                </c:pt>
                <c:pt idx="1875">
                  <c:v>45341</c:v>
                </c:pt>
                <c:pt idx="1876">
                  <c:v>45342</c:v>
                </c:pt>
                <c:pt idx="1877">
                  <c:v>45343</c:v>
                </c:pt>
                <c:pt idx="1878">
                  <c:v>45344</c:v>
                </c:pt>
                <c:pt idx="1879">
                  <c:v>45345</c:v>
                </c:pt>
                <c:pt idx="1880">
                  <c:v>45346</c:v>
                </c:pt>
                <c:pt idx="1881">
                  <c:v>45347</c:v>
                </c:pt>
                <c:pt idx="1882">
                  <c:v>45348</c:v>
                </c:pt>
                <c:pt idx="1883">
                  <c:v>45349</c:v>
                </c:pt>
                <c:pt idx="1884">
                  <c:v>45350</c:v>
                </c:pt>
                <c:pt idx="1885">
                  <c:v>45351</c:v>
                </c:pt>
                <c:pt idx="1886">
                  <c:v>45352</c:v>
                </c:pt>
                <c:pt idx="1887">
                  <c:v>45353</c:v>
                </c:pt>
                <c:pt idx="1888">
                  <c:v>45354</c:v>
                </c:pt>
                <c:pt idx="1889">
                  <c:v>45355</c:v>
                </c:pt>
                <c:pt idx="1890">
                  <c:v>45356</c:v>
                </c:pt>
                <c:pt idx="1891">
                  <c:v>45357</c:v>
                </c:pt>
                <c:pt idx="1892">
                  <c:v>45358</c:v>
                </c:pt>
                <c:pt idx="1893">
                  <c:v>45359</c:v>
                </c:pt>
                <c:pt idx="1894">
                  <c:v>45360</c:v>
                </c:pt>
                <c:pt idx="1895">
                  <c:v>45361</c:v>
                </c:pt>
                <c:pt idx="1896">
                  <c:v>45362</c:v>
                </c:pt>
                <c:pt idx="1897">
                  <c:v>45363</c:v>
                </c:pt>
                <c:pt idx="1898">
                  <c:v>45364</c:v>
                </c:pt>
                <c:pt idx="1899">
                  <c:v>45365</c:v>
                </c:pt>
                <c:pt idx="1900">
                  <c:v>45366</c:v>
                </c:pt>
                <c:pt idx="1901">
                  <c:v>45367</c:v>
                </c:pt>
                <c:pt idx="1902">
                  <c:v>45368</c:v>
                </c:pt>
                <c:pt idx="1903">
                  <c:v>45369</c:v>
                </c:pt>
                <c:pt idx="1904">
                  <c:v>45370</c:v>
                </c:pt>
                <c:pt idx="1905">
                  <c:v>45371</c:v>
                </c:pt>
                <c:pt idx="1906">
                  <c:v>45372</c:v>
                </c:pt>
                <c:pt idx="1907">
                  <c:v>45373</c:v>
                </c:pt>
                <c:pt idx="1908">
                  <c:v>45374</c:v>
                </c:pt>
                <c:pt idx="1909">
                  <c:v>45375</c:v>
                </c:pt>
                <c:pt idx="1910">
                  <c:v>45376</c:v>
                </c:pt>
                <c:pt idx="1911">
                  <c:v>45377</c:v>
                </c:pt>
                <c:pt idx="1912">
                  <c:v>45378</c:v>
                </c:pt>
                <c:pt idx="1913">
                  <c:v>45379</c:v>
                </c:pt>
                <c:pt idx="1914">
                  <c:v>45380</c:v>
                </c:pt>
                <c:pt idx="1915">
                  <c:v>45381</c:v>
                </c:pt>
                <c:pt idx="1916">
                  <c:v>45382</c:v>
                </c:pt>
                <c:pt idx="1917">
                  <c:v>45383</c:v>
                </c:pt>
                <c:pt idx="1918">
                  <c:v>45384</c:v>
                </c:pt>
                <c:pt idx="1919">
                  <c:v>45385</c:v>
                </c:pt>
                <c:pt idx="1920">
                  <c:v>45386</c:v>
                </c:pt>
                <c:pt idx="1921">
                  <c:v>45387</c:v>
                </c:pt>
                <c:pt idx="1922">
                  <c:v>45388</c:v>
                </c:pt>
                <c:pt idx="1923">
                  <c:v>45389</c:v>
                </c:pt>
                <c:pt idx="1924">
                  <c:v>45390</c:v>
                </c:pt>
                <c:pt idx="1925">
                  <c:v>45391</c:v>
                </c:pt>
                <c:pt idx="1926">
                  <c:v>45392</c:v>
                </c:pt>
                <c:pt idx="1927">
                  <c:v>45393</c:v>
                </c:pt>
                <c:pt idx="1928">
                  <c:v>45394</c:v>
                </c:pt>
                <c:pt idx="1929">
                  <c:v>45395</c:v>
                </c:pt>
                <c:pt idx="1930">
                  <c:v>45396</c:v>
                </c:pt>
                <c:pt idx="1931">
                  <c:v>45397</c:v>
                </c:pt>
                <c:pt idx="1932">
                  <c:v>45398</c:v>
                </c:pt>
                <c:pt idx="1933">
                  <c:v>45399</c:v>
                </c:pt>
                <c:pt idx="1934">
                  <c:v>45400</c:v>
                </c:pt>
                <c:pt idx="1935">
                  <c:v>45401</c:v>
                </c:pt>
                <c:pt idx="1936">
                  <c:v>45402</c:v>
                </c:pt>
                <c:pt idx="1937">
                  <c:v>45403</c:v>
                </c:pt>
                <c:pt idx="1938">
                  <c:v>45404</c:v>
                </c:pt>
                <c:pt idx="1939">
                  <c:v>45405</c:v>
                </c:pt>
                <c:pt idx="1940">
                  <c:v>45406</c:v>
                </c:pt>
                <c:pt idx="1941">
                  <c:v>45407</c:v>
                </c:pt>
                <c:pt idx="1942">
                  <c:v>45408</c:v>
                </c:pt>
                <c:pt idx="1943">
                  <c:v>45409</c:v>
                </c:pt>
                <c:pt idx="1944">
                  <c:v>45410</c:v>
                </c:pt>
                <c:pt idx="1945">
                  <c:v>45411</c:v>
                </c:pt>
                <c:pt idx="1946">
                  <c:v>45412</c:v>
                </c:pt>
                <c:pt idx="1947">
                  <c:v>45413</c:v>
                </c:pt>
                <c:pt idx="1948">
                  <c:v>45414</c:v>
                </c:pt>
                <c:pt idx="1949">
                  <c:v>45415</c:v>
                </c:pt>
                <c:pt idx="1950">
                  <c:v>45416</c:v>
                </c:pt>
                <c:pt idx="1951">
                  <c:v>45417</c:v>
                </c:pt>
                <c:pt idx="1952">
                  <c:v>45418</c:v>
                </c:pt>
                <c:pt idx="1953">
                  <c:v>45419</c:v>
                </c:pt>
                <c:pt idx="1954">
                  <c:v>45420</c:v>
                </c:pt>
                <c:pt idx="1955">
                  <c:v>45421</c:v>
                </c:pt>
                <c:pt idx="1956">
                  <c:v>45422</c:v>
                </c:pt>
                <c:pt idx="1957">
                  <c:v>45423</c:v>
                </c:pt>
                <c:pt idx="1958">
                  <c:v>45424</c:v>
                </c:pt>
                <c:pt idx="1959">
                  <c:v>45425</c:v>
                </c:pt>
                <c:pt idx="1960">
                  <c:v>45426</c:v>
                </c:pt>
                <c:pt idx="1961">
                  <c:v>45427</c:v>
                </c:pt>
                <c:pt idx="1962">
                  <c:v>45428</c:v>
                </c:pt>
                <c:pt idx="1963">
                  <c:v>45429</c:v>
                </c:pt>
                <c:pt idx="1964">
                  <c:v>45430</c:v>
                </c:pt>
                <c:pt idx="1965">
                  <c:v>45431</c:v>
                </c:pt>
                <c:pt idx="1966">
                  <c:v>45432</c:v>
                </c:pt>
                <c:pt idx="1967">
                  <c:v>45433</c:v>
                </c:pt>
                <c:pt idx="1968">
                  <c:v>45434</c:v>
                </c:pt>
                <c:pt idx="1969">
                  <c:v>45435</c:v>
                </c:pt>
                <c:pt idx="1970">
                  <c:v>45436</c:v>
                </c:pt>
                <c:pt idx="1971">
                  <c:v>45437</c:v>
                </c:pt>
                <c:pt idx="1972">
                  <c:v>45438</c:v>
                </c:pt>
                <c:pt idx="1973">
                  <c:v>45439</c:v>
                </c:pt>
                <c:pt idx="1974">
                  <c:v>45440</c:v>
                </c:pt>
                <c:pt idx="1975">
                  <c:v>45441</c:v>
                </c:pt>
                <c:pt idx="1976">
                  <c:v>45442</c:v>
                </c:pt>
                <c:pt idx="1977">
                  <c:v>45443</c:v>
                </c:pt>
                <c:pt idx="1978">
                  <c:v>45444</c:v>
                </c:pt>
                <c:pt idx="1979">
                  <c:v>45445</c:v>
                </c:pt>
                <c:pt idx="1980">
                  <c:v>45446</c:v>
                </c:pt>
                <c:pt idx="1981">
                  <c:v>45447</c:v>
                </c:pt>
                <c:pt idx="1982">
                  <c:v>45448</c:v>
                </c:pt>
                <c:pt idx="1983">
                  <c:v>45449</c:v>
                </c:pt>
                <c:pt idx="1984">
                  <c:v>45450</c:v>
                </c:pt>
                <c:pt idx="1985">
                  <c:v>45451</c:v>
                </c:pt>
                <c:pt idx="1986">
                  <c:v>45452</c:v>
                </c:pt>
                <c:pt idx="1987">
                  <c:v>45453</c:v>
                </c:pt>
                <c:pt idx="1988">
                  <c:v>45454</c:v>
                </c:pt>
                <c:pt idx="1989">
                  <c:v>45455</c:v>
                </c:pt>
                <c:pt idx="1990">
                  <c:v>45456</c:v>
                </c:pt>
                <c:pt idx="1991">
                  <c:v>45457</c:v>
                </c:pt>
                <c:pt idx="1992">
                  <c:v>45458</c:v>
                </c:pt>
                <c:pt idx="1993">
                  <c:v>45459</c:v>
                </c:pt>
                <c:pt idx="1994">
                  <c:v>45460</c:v>
                </c:pt>
                <c:pt idx="1995">
                  <c:v>45461</c:v>
                </c:pt>
                <c:pt idx="1996">
                  <c:v>45462</c:v>
                </c:pt>
                <c:pt idx="1997">
                  <c:v>45463</c:v>
                </c:pt>
                <c:pt idx="1998">
                  <c:v>45464</c:v>
                </c:pt>
                <c:pt idx="1999">
                  <c:v>45465</c:v>
                </c:pt>
                <c:pt idx="2000">
                  <c:v>45466</c:v>
                </c:pt>
                <c:pt idx="2001">
                  <c:v>45467</c:v>
                </c:pt>
                <c:pt idx="2002">
                  <c:v>45468</c:v>
                </c:pt>
                <c:pt idx="2003">
                  <c:v>45469</c:v>
                </c:pt>
                <c:pt idx="2004">
                  <c:v>45470</c:v>
                </c:pt>
                <c:pt idx="2005">
                  <c:v>45471</c:v>
                </c:pt>
                <c:pt idx="2006">
                  <c:v>45472</c:v>
                </c:pt>
                <c:pt idx="2007">
                  <c:v>45473</c:v>
                </c:pt>
                <c:pt idx="2008">
                  <c:v>45474</c:v>
                </c:pt>
                <c:pt idx="2009">
                  <c:v>45475</c:v>
                </c:pt>
                <c:pt idx="2010">
                  <c:v>45476</c:v>
                </c:pt>
                <c:pt idx="2011">
                  <c:v>45477</c:v>
                </c:pt>
                <c:pt idx="2012">
                  <c:v>45478</c:v>
                </c:pt>
                <c:pt idx="2013">
                  <c:v>45479</c:v>
                </c:pt>
                <c:pt idx="2014">
                  <c:v>45480</c:v>
                </c:pt>
                <c:pt idx="2015">
                  <c:v>45481</c:v>
                </c:pt>
                <c:pt idx="2016">
                  <c:v>45482</c:v>
                </c:pt>
                <c:pt idx="2017">
                  <c:v>45483</c:v>
                </c:pt>
                <c:pt idx="2018">
                  <c:v>45484</c:v>
                </c:pt>
                <c:pt idx="2019">
                  <c:v>45485</c:v>
                </c:pt>
                <c:pt idx="2020">
                  <c:v>45486</c:v>
                </c:pt>
                <c:pt idx="2021">
                  <c:v>45487</c:v>
                </c:pt>
                <c:pt idx="2022">
                  <c:v>45488</c:v>
                </c:pt>
                <c:pt idx="2023">
                  <c:v>45489</c:v>
                </c:pt>
                <c:pt idx="2024">
                  <c:v>45490</c:v>
                </c:pt>
                <c:pt idx="2025">
                  <c:v>45491</c:v>
                </c:pt>
                <c:pt idx="2026">
                  <c:v>45492</c:v>
                </c:pt>
                <c:pt idx="2027">
                  <c:v>45493</c:v>
                </c:pt>
                <c:pt idx="2028">
                  <c:v>45494</c:v>
                </c:pt>
                <c:pt idx="2029">
                  <c:v>45495</c:v>
                </c:pt>
                <c:pt idx="2030">
                  <c:v>45496</c:v>
                </c:pt>
                <c:pt idx="2031">
                  <c:v>45497</c:v>
                </c:pt>
                <c:pt idx="2032">
                  <c:v>45498</c:v>
                </c:pt>
                <c:pt idx="2033">
                  <c:v>45499</c:v>
                </c:pt>
                <c:pt idx="2034">
                  <c:v>45500</c:v>
                </c:pt>
                <c:pt idx="2035">
                  <c:v>45501</c:v>
                </c:pt>
                <c:pt idx="2036">
                  <c:v>45502</c:v>
                </c:pt>
                <c:pt idx="2037">
                  <c:v>45503</c:v>
                </c:pt>
                <c:pt idx="2038">
                  <c:v>45504</c:v>
                </c:pt>
                <c:pt idx="2039">
                  <c:v>45505</c:v>
                </c:pt>
                <c:pt idx="2040">
                  <c:v>45506</c:v>
                </c:pt>
                <c:pt idx="2041">
                  <c:v>45507</c:v>
                </c:pt>
                <c:pt idx="2042">
                  <c:v>45508</c:v>
                </c:pt>
                <c:pt idx="2043">
                  <c:v>45509</c:v>
                </c:pt>
                <c:pt idx="2044">
                  <c:v>45510</c:v>
                </c:pt>
                <c:pt idx="2045">
                  <c:v>45511</c:v>
                </c:pt>
                <c:pt idx="2046">
                  <c:v>45512</c:v>
                </c:pt>
                <c:pt idx="2047">
                  <c:v>45513</c:v>
                </c:pt>
                <c:pt idx="2048">
                  <c:v>45514</c:v>
                </c:pt>
                <c:pt idx="2049">
                  <c:v>45515</c:v>
                </c:pt>
                <c:pt idx="2050">
                  <c:v>45516</c:v>
                </c:pt>
                <c:pt idx="2051">
                  <c:v>45517</c:v>
                </c:pt>
                <c:pt idx="2052">
                  <c:v>45518</c:v>
                </c:pt>
                <c:pt idx="2053">
                  <c:v>45519</c:v>
                </c:pt>
                <c:pt idx="2054">
                  <c:v>45520</c:v>
                </c:pt>
                <c:pt idx="2055">
                  <c:v>45521</c:v>
                </c:pt>
                <c:pt idx="2056">
                  <c:v>45522</c:v>
                </c:pt>
                <c:pt idx="2057">
                  <c:v>45523</c:v>
                </c:pt>
                <c:pt idx="2058">
                  <c:v>45524</c:v>
                </c:pt>
                <c:pt idx="2059">
                  <c:v>45525</c:v>
                </c:pt>
                <c:pt idx="2060">
                  <c:v>45526</c:v>
                </c:pt>
                <c:pt idx="2061">
                  <c:v>45527</c:v>
                </c:pt>
                <c:pt idx="2062">
                  <c:v>45528</c:v>
                </c:pt>
                <c:pt idx="2063">
                  <c:v>45529</c:v>
                </c:pt>
                <c:pt idx="2064">
                  <c:v>45530</c:v>
                </c:pt>
                <c:pt idx="2065">
                  <c:v>45531</c:v>
                </c:pt>
                <c:pt idx="2066">
                  <c:v>45532</c:v>
                </c:pt>
                <c:pt idx="2067">
                  <c:v>45533</c:v>
                </c:pt>
                <c:pt idx="2068">
                  <c:v>45534</c:v>
                </c:pt>
                <c:pt idx="2069">
                  <c:v>45535</c:v>
                </c:pt>
                <c:pt idx="2070">
                  <c:v>45536</c:v>
                </c:pt>
                <c:pt idx="2071">
                  <c:v>45537</c:v>
                </c:pt>
                <c:pt idx="2072">
                  <c:v>45538</c:v>
                </c:pt>
                <c:pt idx="2073">
                  <c:v>45539</c:v>
                </c:pt>
                <c:pt idx="2074">
                  <c:v>45540</c:v>
                </c:pt>
                <c:pt idx="2075">
                  <c:v>45541</c:v>
                </c:pt>
                <c:pt idx="2076">
                  <c:v>45542</c:v>
                </c:pt>
                <c:pt idx="2077">
                  <c:v>45543</c:v>
                </c:pt>
                <c:pt idx="2078">
                  <c:v>45544</c:v>
                </c:pt>
                <c:pt idx="2079">
                  <c:v>45545</c:v>
                </c:pt>
                <c:pt idx="2080">
                  <c:v>45546</c:v>
                </c:pt>
                <c:pt idx="2081">
                  <c:v>45547</c:v>
                </c:pt>
                <c:pt idx="2082">
                  <c:v>45548</c:v>
                </c:pt>
                <c:pt idx="2083">
                  <c:v>45549</c:v>
                </c:pt>
                <c:pt idx="2084">
                  <c:v>45550</c:v>
                </c:pt>
                <c:pt idx="2085">
                  <c:v>45551</c:v>
                </c:pt>
                <c:pt idx="2086">
                  <c:v>45552</c:v>
                </c:pt>
                <c:pt idx="2087">
                  <c:v>45553</c:v>
                </c:pt>
                <c:pt idx="2088">
                  <c:v>45554</c:v>
                </c:pt>
                <c:pt idx="2089">
                  <c:v>45555</c:v>
                </c:pt>
                <c:pt idx="2090">
                  <c:v>45556</c:v>
                </c:pt>
                <c:pt idx="2091">
                  <c:v>45557</c:v>
                </c:pt>
                <c:pt idx="2092">
                  <c:v>45558</c:v>
                </c:pt>
                <c:pt idx="2093">
                  <c:v>45559</c:v>
                </c:pt>
                <c:pt idx="2094">
                  <c:v>45560</c:v>
                </c:pt>
                <c:pt idx="2095">
                  <c:v>45561</c:v>
                </c:pt>
                <c:pt idx="2096">
                  <c:v>45562</c:v>
                </c:pt>
                <c:pt idx="2097">
                  <c:v>45563</c:v>
                </c:pt>
                <c:pt idx="2098">
                  <c:v>45564</c:v>
                </c:pt>
                <c:pt idx="2099">
                  <c:v>45565</c:v>
                </c:pt>
                <c:pt idx="2100">
                  <c:v>45566</c:v>
                </c:pt>
                <c:pt idx="2101">
                  <c:v>45567</c:v>
                </c:pt>
                <c:pt idx="2102">
                  <c:v>45568</c:v>
                </c:pt>
                <c:pt idx="2103">
                  <c:v>45569</c:v>
                </c:pt>
                <c:pt idx="2104">
                  <c:v>45570</c:v>
                </c:pt>
                <c:pt idx="2105">
                  <c:v>45571</c:v>
                </c:pt>
                <c:pt idx="2106">
                  <c:v>45572</c:v>
                </c:pt>
                <c:pt idx="2107">
                  <c:v>45573</c:v>
                </c:pt>
                <c:pt idx="2108">
                  <c:v>45574</c:v>
                </c:pt>
                <c:pt idx="2109">
                  <c:v>45575</c:v>
                </c:pt>
                <c:pt idx="2110">
                  <c:v>45576</c:v>
                </c:pt>
                <c:pt idx="2111">
                  <c:v>45577</c:v>
                </c:pt>
                <c:pt idx="2112">
                  <c:v>45578</c:v>
                </c:pt>
                <c:pt idx="2113">
                  <c:v>45579</c:v>
                </c:pt>
                <c:pt idx="2114">
                  <c:v>45580</c:v>
                </c:pt>
                <c:pt idx="2115">
                  <c:v>45581</c:v>
                </c:pt>
                <c:pt idx="2116">
                  <c:v>45582</c:v>
                </c:pt>
                <c:pt idx="2117">
                  <c:v>45583</c:v>
                </c:pt>
                <c:pt idx="2118">
                  <c:v>45584</c:v>
                </c:pt>
                <c:pt idx="2119">
                  <c:v>45585</c:v>
                </c:pt>
                <c:pt idx="2120">
                  <c:v>45586</c:v>
                </c:pt>
                <c:pt idx="2121">
                  <c:v>45587</c:v>
                </c:pt>
                <c:pt idx="2122">
                  <c:v>45588</c:v>
                </c:pt>
                <c:pt idx="2123">
                  <c:v>45589</c:v>
                </c:pt>
                <c:pt idx="2124">
                  <c:v>45590</c:v>
                </c:pt>
                <c:pt idx="2125">
                  <c:v>45591</c:v>
                </c:pt>
                <c:pt idx="2126">
                  <c:v>45592</c:v>
                </c:pt>
                <c:pt idx="2127">
                  <c:v>45593</c:v>
                </c:pt>
                <c:pt idx="2128">
                  <c:v>45594</c:v>
                </c:pt>
                <c:pt idx="2129">
                  <c:v>45595</c:v>
                </c:pt>
                <c:pt idx="2130">
                  <c:v>45596</c:v>
                </c:pt>
                <c:pt idx="2131">
                  <c:v>45597</c:v>
                </c:pt>
                <c:pt idx="2132">
                  <c:v>45598</c:v>
                </c:pt>
                <c:pt idx="2133">
                  <c:v>45599</c:v>
                </c:pt>
                <c:pt idx="2134">
                  <c:v>45600</c:v>
                </c:pt>
                <c:pt idx="2135">
                  <c:v>45601</c:v>
                </c:pt>
                <c:pt idx="2136">
                  <c:v>45602</c:v>
                </c:pt>
                <c:pt idx="2137">
                  <c:v>45603</c:v>
                </c:pt>
                <c:pt idx="2138">
                  <c:v>45604</c:v>
                </c:pt>
                <c:pt idx="2139">
                  <c:v>45605</c:v>
                </c:pt>
                <c:pt idx="2140">
                  <c:v>45606</c:v>
                </c:pt>
                <c:pt idx="2141">
                  <c:v>45607</c:v>
                </c:pt>
                <c:pt idx="2142">
                  <c:v>45608</c:v>
                </c:pt>
                <c:pt idx="2143">
                  <c:v>45609</c:v>
                </c:pt>
                <c:pt idx="2144">
                  <c:v>45610</c:v>
                </c:pt>
                <c:pt idx="2145">
                  <c:v>45611</c:v>
                </c:pt>
                <c:pt idx="2146">
                  <c:v>45612</c:v>
                </c:pt>
                <c:pt idx="2147">
                  <c:v>45613</c:v>
                </c:pt>
                <c:pt idx="2148">
                  <c:v>45614</c:v>
                </c:pt>
                <c:pt idx="2149">
                  <c:v>45615</c:v>
                </c:pt>
                <c:pt idx="2150">
                  <c:v>45616</c:v>
                </c:pt>
                <c:pt idx="2151">
                  <c:v>45617</c:v>
                </c:pt>
                <c:pt idx="2152">
                  <c:v>45618</c:v>
                </c:pt>
                <c:pt idx="2153">
                  <c:v>45619</c:v>
                </c:pt>
                <c:pt idx="2154">
                  <c:v>45620</c:v>
                </c:pt>
                <c:pt idx="2155">
                  <c:v>45621</c:v>
                </c:pt>
                <c:pt idx="2156">
                  <c:v>45622</c:v>
                </c:pt>
                <c:pt idx="2157">
                  <c:v>45623</c:v>
                </c:pt>
                <c:pt idx="2158">
                  <c:v>45624</c:v>
                </c:pt>
                <c:pt idx="2159">
                  <c:v>45625</c:v>
                </c:pt>
                <c:pt idx="2160">
                  <c:v>45626</c:v>
                </c:pt>
                <c:pt idx="2161">
                  <c:v>45627</c:v>
                </c:pt>
                <c:pt idx="2162">
                  <c:v>45628</c:v>
                </c:pt>
                <c:pt idx="2163">
                  <c:v>45629</c:v>
                </c:pt>
                <c:pt idx="2164">
                  <c:v>45630</c:v>
                </c:pt>
                <c:pt idx="2165">
                  <c:v>45631</c:v>
                </c:pt>
                <c:pt idx="2166">
                  <c:v>45632</c:v>
                </c:pt>
                <c:pt idx="2167">
                  <c:v>45633</c:v>
                </c:pt>
                <c:pt idx="2168">
                  <c:v>45634</c:v>
                </c:pt>
                <c:pt idx="2169">
                  <c:v>45635</c:v>
                </c:pt>
                <c:pt idx="2170">
                  <c:v>45636</c:v>
                </c:pt>
                <c:pt idx="2171">
                  <c:v>45637</c:v>
                </c:pt>
                <c:pt idx="2172">
                  <c:v>45638</c:v>
                </c:pt>
                <c:pt idx="2173">
                  <c:v>45639</c:v>
                </c:pt>
                <c:pt idx="2174">
                  <c:v>45640</c:v>
                </c:pt>
                <c:pt idx="2175">
                  <c:v>45641</c:v>
                </c:pt>
                <c:pt idx="2176">
                  <c:v>45642</c:v>
                </c:pt>
                <c:pt idx="2177">
                  <c:v>45643</c:v>
                </c:pt>
                <c:pt idx="2178">
                  <c:v>45644</c:v>
                </c:pt>
                <c:pt idx="2179">
                  <c:v>45645</c:v>
                </c:pt>
                <c:pt idx="2180">
                  <c:v>45646</c:v>
                </c:pt>
                <c:pt idx="2181">
                  <c:v>45647</c:v>
                </c:pt>
                <c:pt idx="2182">
                  <c:v>45648</c:v>
                </c:pt>
                <c:pt idx="2183">
                  <c:v>45649</c:v>
                </c:pt>
                <c:pt idx="2184">
                  <c:v>45650</c:v>
                </c:pt>
                <c:pt idx="2185">
                  <c:v>45651</c:v>
                </c:pt>
                <c:pt idx="2186">
                  <c:v>45652</c:v>
                </c:pt>
                <c:pt idx="2187">
                  <c:v>45653</c:v>
                </c:pt>
                <c:pt idx="2188">
                  <c:v>45654</c:v>
                </c:pt>
                <c:pt idx="2189">
                  <c:v>45655</c:v>
                </c:pt>
                <c:pt idx="2190">
                  <c:v>45656</c:v>
                </c:pt>
                <c:pt idx="2191">
                  <c:v>45657</c:v>
                </c:pt>
                <c:pt idx="2192">
                  <c:v>45658</c:v>
                </c:pt>
                <c:pt idx="2193">
                  <c:v>45659</c:v>
                </c:pt>
                <c:pt idx="2194">
                  <c:v>45660</c:v>
                </c:pt>
                <c:pt idx="2195">
                  <c:v>45661</c:v>
                </c:pt>
                <c:pt idx="2196">
                  <c:v>45662</c:v>
                </c:pt>
                <c:pt idx="2197">
                  <c:v>45663</c:v>
                </c:pt>
                <c:pt idx="2198">
                  <c:v>45664</c:v>
                </c:pt>
                <c:pt idx="2199">
                  <c:v>45665</c:v>
                </c:pt>
                <c:pt idx="2200">
                  <c:v>45666</c:v>
                </c:pt>
                <c:pt idx="2201">
                  <c:v>45667</c:v>
                </c:pt>
                <c:pt idx="2202">
                  <c:v>45668</c:v>
                </c:pt>
                <c:pt idx="2203">
                  <c:v>45669</c:v>
                </c:pt>
                <c:pt idx="2204">
                  <c:v>45670</c:v>
                </c:pt>
                <c:pt idx="2205">
                  <c:v>45671</c:v>
                </c:pt>
                <c:pt idx="2206">
                  <c:v>45672</c:v>
                </c:pt>
                <c:pt idx="2207">
                  <c:v>45673</c:v>
                </c:pt>
                <c:pt idx="2208">
                  <c:v>45674</c:v>
                </c:pt>
                <c:pt idx="2209">
                  <c:v>45675</c:v>
                </c:pt>
                <c:pt idx="2210">
                  <c:v>45676</c:v>
                </c:pt>
                <c:pt idx="2211">
                  <c:v>45677</c:v>
                </c:pt>
                <c:pt idx="2212">
                  <c:v>45678</c:v>
                </c:pt>
                <c:pt idx="2213">
                  <c:v>45679</c:v>
                </c:pt>
                <c:pt idx="2214">
                  <c:v>45680</c:v>
                </c:pt>
                <c:pt idx="2215">
                  <c:v>45681</c:v>
                </c:pt>
                <c:pt idx="2216">
                  <c:v>45682</c:v>
                </c:pt>
                <c:pt idx="2217">
                  <c:v>45683</c:v>
                </c:pt>
                <c:pt idx="2218">
                  <c:v>45684</c:v>
                </c:pt>
                <c:pt idx="2219">
                  <c:v>45685</c:v>
                </c:pt>
                <c:pt idx="2220">
                  <c:v>45686</c:v>
                </c:pt>
                <c:pt idx="2221">
                  <c:v>45687</c:v>
                </c:pt>
                <c:pt idx="2222">
                  <c:v>45688</c:v>
                </c:pt>
                <c:pt idx="2223">
                  <c:v>45689</c:v>
                </c:pt>
                <c:pt idx="2224">
                  <c:v>45690</c:v>
                </c:pt>
                <c:pt idx="2225">
                  <c:v>45691</c:v>
                </c:pt>
                <c:pt idx="2226">
                  <c:v>45692</c:v>
                </c:pt>
                <c:pt idx="2227">
                  <c:v>45693</c:v>
                </c:pt>
                <c:pt idx="2228">
                  <c:v>45694</c:v>
                </c:pt>
                <c:pt idx="2229">
                  <c:v>45695</c:v>
                </c:pt>
                <c:pt idx="2230">
                  <c:v>45696</c:v>
                </c:pt>
                <c:pt idx="2231">
                  <c:v>45697</c:v>
                </c:pt>
                <c:pt idx="2232">
                  <c:v>45698</c:v>
                </c:pt>
                <c:pt idx="2233">
                  <c:v>45699</c:v>
                </c:pt>
                <c:pt idx="2234">
                  <c:v>45700</c:v>
                </c:pt>
                <c:pt idx="2235">
                  <c:v>45701</c:v>
                </c:pt>
                <c:pt idx="2236">
                  <c:v>45702</c:v>
                </c:pt>
                <c:pt idx="2237">
                  <c:v>45703</c:v>
                </c:pt>
                <c:pt idx="2238">
                  <c:v>45704</c:v>
                </c:pt>
                <c:pt idx="2239">
                  <c:v>45705</c:v>
                </c:pt>
                <c:pt idx="2240">
                  <c:v>45706</c:v>
                </c:pt>
                <c:pt idx="2241">
                  <c:v>45707</c:v>
                </c:pt>
                <c:pt idx="2242">
                  <c:v>45708</c:v>
                </c:pt>
                <c:pt idx="2243">
                  <c:v>45709</c:v>
                </c:pt>
                <c:pt idx="2244">
                  <c:v>45710</c:v>
                </c:pt>
                <c:pt idx="2245">
                  <c:v>45711</c:v>
                </c:pt>
                <c:pt idx="2246">
                  <c:v>45712</c:v>
                </c:pt>
                <c:pt idx="2247">
                  <c:v>45713</c:v>
                </c:pt>
                <c:pt idx="2248">
                  <c:v>45714</c:v>
                </c:pt>
                <c:pt idx="2249">
                  <c:v>45715</c:v>
                </c:pt>
                <c:pt idx="2250">
                  <c:v>45716</c:v>
                </c:pt>
                <c:pt idx="2251">
                  <c:v>45717</c:v>
                </c:pt>
                <c:pt idx="2252">
                  <c:v>45718</c:v>
                </c:pt>
                <c:pt idx="2253">
                  <c:v>45719</c:v>
                </c:pt>
                <c:pt idx="2254">
                  <c:v>45720</c:v>
                </c:pt>
                <c:pt idx="2255">
                  <c:v>45721</c:v>
                </c:pt>
                <c:pt idx="2256">
                  <c:v>45722</c:v>
                </c:pt>
                <c:pt idx="2257">
                  <c:v>45723</c:v>
                </c:pt>
                <c:pt idx="2258">
                  <c:v>45724</c:v>
                </c:pt>
                <c:pt idx="2259">
                  <c:v>45725</c:v>
                </c:pt>
                <c:pt idx="2260">
                  <c:v>45726</c:v>
                </c:pt>
                <c:pt idx="2261">
                  <c:v>45727</c:v>
                </c:pt>
                <c:pt idx="2262">
                  <c:v>45728</c:v>
                </c:pt>
                <c:pt idx="2263">
                  <c:v>45729</c:v>
                </c:pt>
                <c:pt idx="2264">
                  <c:v>45730</c:v>
                </c:pt>
                <c:pt idx="2265">
                  <c:v>45731</c:v>
                </c:pt>
                <c:pt idx="2266">
                  <c:v>45732</c:v>
                </c:pt>
                <c:pt idx="2267">
                  <c:v>45733</c:v>
                </c:pt>
                <c:pt idx="2268">
                  <c:v>45734</c:v>
                </c:pt>
                <c:pt idx="2269">
                  <c:v>45735</c:v>
                </c:pt>
                <c:pt idx="2270">
                  <c:v>45736</c:v>
                </c:pt>
                <c:pt idx="2271">
                  <c:v>45737</c:v>
                </c:pt>
                <c:pt idx="2272">
                  <c:v>45738</c:v>
                </c:pt>
                <c:pt idx="2273">
                  <c:v>45739</c:v>
                </c:pt>
                <c:pt idx="2274">
                  <c:v>45740</c:v>
                </c:pt>
                <c:pt idx="2275">
                  <c:v>45741</c:v>
                </c:pt>
                <c:pt idx="2276">
                  <c:v>45742</c:v>
                </c:pt>
                <c:pt idx="2277">
                  <c:v>45743</c:v>
                </c:pt>
                <c:pt idx="2278">
                  <c:v>45744</c:v>
                </c:pt>
                <c:pt idx="2279">
                  <c:v>45745</c:v>
                </c:pt>
                <c:pt idx="2280">
                  <c:v>45746</c:v>
                </c:pt>
                <c:pt idx="2281">
                  <c:v>45747</c:v>
                </c:pt>
                <c:pt idx="2282">
                  <c:v>45748</c:v>
                </c:pt>
                <c:pt idx="2283">
                  <c:v>45749</c:v>
                </c:pt>
                <c:pt idx="2284">
                  <c:v>45750</c:v>
                </c:pt>
                <c:pt idx="2285">
                  <c:v>45751</c:v>
                </c:pt>
                <c:pt idx="2286">
                  <c:v>45752</c:v>
                </c:pt>
                <c:pt idx="2287">
                  <c:v>45753</c:v>
                </c:pt>
                <c:pt idx="2288">
                  <c:v>45754</c:v>
                </c:pt>
                <c:pt idx="2289">
                  <c:v>45755</c:v>
                </c:pt>
                <c:pt idx="2290">
                  <c:v>45756</c:v>
                </c:pt>
                <c:pt idx="2291">
                  <c:v>45757</c:v>
                </c:pt>
                <c:pt idx="2292">
                  <c:v>45758</c:v>
                </c:pt>
                <c:pt idx="2293">
                  <c:v>45759</c:v>
                </c:pt>
                <c:pt idx="2294">
                  <c:v>45760</c:v>
                </c:pt>
                <c:pt idx="2295">
                  <c:v>45761</c:v>
                </c:pt>
                <c:pt idx="2296">
                  <c:v>45762</c:v>
                </c:pt>
                <c:pt idx="2297">
                  <c:v>45763</c:v>
                </c:pt>
                <c:pt idx="2298">
                  <c:v>45764</c:v>
                </c:pt>
                <c:pt idx="2299">
                  <c:v>45765</c:v>
                </c:pt>
                <c:pt idx="2300">
                  <c:v>45766</c:v>
                </c:pt>
                <c:pt idx="2301">
                  <c:v>45767</c:v>
                </c:pt>
                <c:pt idx="2302">
                  <c:v>45768</c:v>
                </c:pt>
                <c:pt idx="2303">
                  <c:v>45769</c:v>
                </c:pt>
                <c:pt idx="2304">
                  <c:v>45770</c:v>
                </c:pt>
                <c:pt idx="2305">
                  <c:v>45771</c:v>
                </c:pt>
                <c:pt idx="2306">
                  <c:v>45772</c:v>
                </c:pt>
                <c:pt idx="2307">
                  <c:v>45773</c:v>
                </c:pt>
                <c:pt idx="2308">
                  <c:v>45774</c:v>
                </c:pt>
                <c:pt idx="2309">
                  <c:v>45775</c:v>
                </c:pt>
                <c:pt idx="2310">
                  <c:v>45776</c:v>
                </c:pt>
                <c:pt idx="2311">
                  <c:v>45777</c:v>
                </c:pt>
                <c:pt idx="2312">
                  <c:v>45778</c:v>
                </c:pt>
                <c:pt idx="2313">
                  <c:v>45779</c:v>
                </c:pt>
                <c:pt idx="2314">
                  <c:v>45780</c:v>
                </c:pt>
                <c:pt idx="2315">
                  <c:v>45781</c:v>
                </c:pt>
                <c:pt idx="2316">
                  <c:v>45782</c:v>
                </c:pt>
                <c:pt idx="2317">
                  <c:v>45783</c:v>
                </c:pt>
                <c:pt idx="2318">
                  <c:v>45784</c:v>
                </c:pt>
                <c:pt idx="2319">
                  <c:v>45785</c:v>
                </c:pt>
                <c:pt idx="2320">
                  <c:v>45786</c:v>
                </c:pt>
                <c:pt idx="2321">
                  <c:v>45787</c:v>
                </c:pt>
                <c:pt idx="2322">
                  <c:v>45788</c:v>
                </c:pt>
                <c:pt idx="2323">
                  <c:v>45789</c:v>
                </c:pt>
                <c:pt idx="2324">
                  <c:v>45790</c:v>
                </c:pt>
                <c:pt idx="2325">
                  <c:v>45791</c:v>
                </c:pt>
                <c:pt idx="2326">
                  <c:v>45792</c:v>
                </c:pt>
                <c:pt idx="2327">
                  <c:v>45793</c:v>
                </c:pt>
                <c:pt idx="2328">
                  <c:v>45794</c:v>
                </c:pt>
                <c:pt idx="2329">
                  <c:v>45795</c:v>
                </c:pt>
                <c:pt idx="2330">
                  <c:v>45796</c:v>
                </c:pt>
                <c:pt idx="2331">
                  <c:v>45797</c:v>
                </c:pt>
                <c:pt idx="2332">
                  <c:v>45798</c:v>
                </c:pt>
                <c:pt idx="2333">
                  <c:v>45799</c:v>
                </c:pt>
                <c:pt idx="2334">
                  <c:v>45800</c:v>
                </c:pt>
                <c:pt idx="2335">
                  <c:v>45801</c:v>
                </c:pt>
                <c:pt idx="2336">
                  <c:v>45802</c:v>
                </c:pt>
                <c:pt idx="2337">
                  <c:v>45803</c:v>
                </c:pt>
                <c:pt idx="2338">
                  <c:v>45804</c:v>
                </c:pt>
                <c:pt idx="2339">
                  <c:v>45805</c:v>
                </c:pt>
                <c:pt idx="2340">
                  <c:v>45806</c:v>
                </c:pt>
                <c:pt idx="2341">
                  <c:v>45807</c:v>
                </c:pt>
                <c:pt idx="2342">
                  <c:v>45808</c:v>
                </c:pt>
                <c:pt idx="2343">
                  <c:v>45809</c:v>
                </c:pt>
                <c:pt idx="2344">
                  <c:v>45810</c:v>
                </c:pt>
                <c:pt idx="2345">
                  <c:v>45811</c:v>
                </c:pt>
                <c:pt idx="2346">
                  <c:v>45812</c:v>
                </c:pt>
                <c:pt idx="2347">
                  <c:v>45813</c:v>
                </c:pt>
                <c:pt idx="2348">
                  <c:v>45814</c:v>
                </c:pt>
                <c:pt idx="2349">
                  <c:v>45815</c:v>
                </c:pt>
                <c:pt idx="2350">
                  <c:v>45816</c:v>
                </c:pt>
                <c:pt idx="2351">
                  <c:v>45817</c:v>
                </c:pt>
                <c:pt idx="2352">
                  <c:v>45818</c:v>
                </c:pt>
                <c:pt idx="2353">
                  <c:v>45819</c:v>
                </c:pt>
                <c:pt idx="2354">
                  <c:v>45820</c:v>
                </c:pt>
                <c:pt idx="2355">
                  <c:v>45821</c:v>
                </c:pt>
                <c:pt idx="2356">
                  <c:v>45822</c:v>
                </c:pt>
                <c:pt idx="2357">
                  <c:v>45823</c:v>
                </c:pt>
                <c:pt idx="2358">
                  <c:v>45824</c:v>
                </c:pt>
                <c:pt idx="2359">
                  <c:v>45825</c:v>
                </c:pt>
                <c:pt idx="2360">
                  <c:v>45826</c:v>
                </c:pt>
                <c:pt idx="2361">
                  <c:v>45827</c:v>
                </c:pt>
                <c:pt idx="2362">
                  <c:v>45828</c:v>
                </c:pt>
                <c:pt idx="2363">
                  <c:v>45829</c:v>
                </c:pt>
                <c:pt idx="2364">
                  <c:v>45830</c:v>
                </c:pt>
                <c:pt idx="2365">
                  <c:v>45831</c:v>
                </c:pt>
                <c:pt idx="2366">
                  <c:v>45832</c:v>
                </c:pt>
                <c:pt idx="2367">
                  <c:v>45833</c:v>
                </c:pt>
                <c:pt idx="2368">
                  <c:v>45834</c:v>
                </c:pt>
                <c:pt idx="2369">
                  <c:v>45835</c:v>
                </c:pt>
                <c:pt idx="2370">
                  <c:v>45836</c:v>
                </c:pt>
                <c:pt idx="2371">
                  <c:v>45837</c:v>
                </c:pt>
                <c:pt idx="2372">
                  <c:v>45838</c:v>
                </c:pt>
                <c:pt idx="2373">
                  <c:v>45839</c:v>
                </c:pt>
                <c:pt idx="2374">
                  <c:v>45840</c:v>
                </c:pt>
                <c:pt idx="2375">
                  <c:v>45841</c:v>
                </c:pt>
                <c:pt idx="2376">
                  <c:v>45842</c:v>
                </c:pt>
                <c:pt idx="2377">
                  <c:v>45843</c:v>
                </c:pt>
                <c:pt idx="2378">
                  <c:v>45844</c:v>
                </c:pt>
                <c:pt idx="2379">
                  <c:v>45845</c:v>
                </c:pt>
                <c:pt idx="2380">
                  <c:v>45846</c:v>
                </c:pt>
                <c:pt idx="2381">
                  <c:v>45847</c:v>
                </c:pt>
                <c:pt idx="2382">
                  <c:v>45848</c:v>
                </c:pt>
                <c:pt idx="2383">
                  <c:v>45849</c:v>
                </c:pt>
                <c:pt idx="2384">
                  <c:v>45850</c:v>
                </c:pt>
                <c:pt idx="2385">
                  <c:v>45851</c:v>
                </c:pt>
                <c:pt idx="2386">
                  <c:v>45852</c:v>
                </c:pt>
                <c:pt idx="2387">
                  <c:v>45853</c:v>
                </c:pt>
                <c:pt idx="2388">
                  <c:v>45854</c:v>
                </c:pt>
                <c:pt idx="2389">
                  <c:v>45855</c:v>
                </c:pt>
                <c:pt idx="2390">
                  <c:v>45856</c:v>
                </c:pt>
                <c:pt idx="2391">
                  <c:v>45857</c:v>
                </c:pt>
                <c:pt idx="2392">
                  <c:v>45858</c:v>
                </c:pt>
                <c:pt idx="2393">
                  <c:v>45859</c:v>
                </c:pt>
                <c:pt idx="2394">
                  <c:v>45860</c:v>
                </c:pt>
                <c:pt idx="2395">
                  <c:v>45861</c:v>
                </c:pt>
                <c:pt idx="2396">
                  <c:v>45862</c:v>
                </c:pt>
                <c:pt idx="2397">
                  <c:v>45863</c:v>
                </c:pt>
                <c:pt idx="2398">
                  <c:v>45864</c:v>
                </c:pt>
                <c:pt idx="2399">
                  <c:v>45865</c:v>
                </c:pt>
                <c:pt idx="2400">
                  <c:v>45866</c:v>
                </c:pt>
                <c:pt idx="2401">
                  <c:v>45867</c:v>
                </c:pt>
                <c:pt idx="2402">
                  <c:v>45868</c:v>
                </c:pt>
                <c:pt idx="2403">
                  <c:v>45869</c:v>
                </c:pt>
                <c:pt idx="2404">
                  <c:v>45870</c:v>
                </c:pt>
                <c:pt idx="2405">
                  <c:v>45871</c:v>
                </c:pt>
                <c:pt idx="2406">
                  <c:v>45872</c:v>
                </c:pt>
                <c:pt idx="2407">
                  <c:v>45873</c:v>
                </c:pt>
                <c:pt idx="2408">
                  <c:v>45874</c:v>
                </c:pt>
                <c:pt idx="2409">
                  <c:v>45875</c:v>
                </c:pt>
                <c:pt idx="2410">
                  <c:v>45876</c:v>
                </c:pt>
                <c:pt idx="2411">
                  <c:v>45877</c:v>
                </c:pt>
                <c:pt idx="2412">
                  <c:v>45878</c:v>
                </c:pt>
                <c:pt idx="2413">
                  <c:v>45879</c:v>
                </c:pt>
                <c:pt idx="2414">
                  <c:v>45880</c:v>
                </c:pt>
                <c:pt idx="2415">
                  <c:v>45881</c:v>
                </c:pt>
                <c:pt idx="2416">
                  <c:v>45882</c:v>
                </c:pt>
                <c:pt idx="2417">
                  <c:v>45883</c:v>
                </c:pt>
                <c:pt idx="2418">
                  <c:v>45884</c:v>
                </c:pt>
                <c:pt idx="2419">
                  <c:v>45885</c:v>
                </c:pt>
                <c:pt idx="2420">
                  <c:v>45886</c:v>
                </c:pt>
                <c:pt idx="2421">
                  <c:v>45887</c:v>
                </c:pt>
                <c:pt idx="2422">
                  <c:v>45888</c:v>
                </c:pt>
                <c:pt idx="2423">
                  <c:v>45889</c:v>
                </c:pt>
                <c:pt idx="2424">
                  <c:v>45890</c:v>
                </c:pt>
                <c:pt idx="2425">
                  <c:v>45891</c:v>
                </c:pt>
                <c:pt idx="2426">
                  <c:v>45892</c:v>
                </c:pt>
                <c:pt idx="2427">
                  <c:v>45893</c:v>
                </c:pt>
                <c:pt idx="2428">
                  <c:v>45894</c:v>
                </c:pt>
                <c:pt idx="2429">
                  <c:v>45895</c:v>
                </c:pt>
                <c:pt idx="2430">
                  <c:v>45896</c:v>
                </c:pt>
                <c:pt idx="2431">
                  <c:v>45897</c:v>
                </c:pt>
                <c:pt idx="2432">
                  <c:v>45898</c:v>
                </c:pt>
                <c:pt idx="2433">
                  <c:v>45899</c:v>
                </c:pt>
                <c:pt idx="2434">
                  <c:v>45900</c:v>
                </c:pt>
                <c:pt idx="2435">
                  <c:v>45901</c:v>
                </c:pt>
                <c:pt idx="2436">
                  <c:v>45902</c:v>
                </c:pt>
                <c:pt idx="2437">
                  <c:v>45903</c:v>
                </c:pt>
                <c:pt idx="2438">
                  <c:v>45904</c:v>
                </c:pt>
                <c:pt idx="2439">
                  <c:v>45905</c:v>
                </c:pt>
                <c:pt idx="2440">
                  <c:v>45906</c:v>
                </c:pt>
                <c:pt idx="2441">
                  <c:v>45907</c:v>
                </c:pt>
                <c:pt idx="2442">
                  <c:v>45908</c:v>
                </c:pt>
                <c:pt idx="2443">
                  <c:v>45909</c:v>
                </c:pt>
                <c:pt idx="2444">
                  <c:v>45910</c:v>
                </c:pt>
                <c:pt idx="2445">
                  <c:v>45911</c:v>
                </c:pt>
                <c:pt idx="2446">
                  <c:v>45912</c:v>
                </c:pt>
                <c:pt idx="2447">
                  <c:v>45913</c:v>
                </c:pt>
                <c:pt idx="2448">
                  <c:v>45914</c:v>
                </c:pt>
                <c:pt idx="2449">
                  <c:v>45915</c:v>
                </c:pt>
                <c:pt idx="2450">
                  <c:v>45916</c:v>
                </c:pt>
                <c:pt idx="2451">
                  <c:v>45917</c:v>
                </c:pt>
                <c:pt idx="2452">
                  <c:v>45918</c:v>
                </c:pt>
                <c:pt idx="2453">
                  <c:v>45919</c:v>
                </c:pt>
                <c:pt idx="2454">
                  <c:v>45920</c:v>
                </c:pt>
                <c:pt idx="2455">
                  <c:v>45921</c:v>
                </c:pt>
                <c:pt idx="2456">
                  <c:v>45922</c:v>
                </c:pt>
                <c:pt idx="2457">
                  <c:v>45923</c:v>
                </c:pt>
                <c:pt idx="2458">
                  <c:v>45924</c:v>
                </c:pt>
                <c:pt idx="2459">
                  <c:v>45925</c:v>
                </c:pt>
                <c:pt idx="2460">
                  <c:v>45926</c:v>
                </c:pt>
                <c:pt idx="2461">
                  <c:v>45927</c:v>
                </c:pt>
                <c:pt idx="2462">
                  <c:v>45928</c:v>
                </c:pt>
                <c:pt idx="2463">
                  <c:v>45929</c:v>
                </c:pt>
                <c:pt idx="2464">
                  <c:v>45930</c:v>
                </c:pt>
                <c:pt idx="2465">
                  <c:v>45931</c:v>
                </c:pt>
                <c:pt idx="2466">
                  <c:v>45932</c:v>
                </c:pt>
                <c:pt idx="2467">
                  <c:v>45933</c:v>
                </c:pt>
                <c:pt idx="2468">
                  <c:v>45934</c:v>
                </c:pt>
                <c:pt idx="2469">
                  <c:v>45935</c:v>
                </c:pt>
                <c:pt idx="2470">
                  <c:v>45936</c:v>
                </c:pt>
                <c:pt idx="2471">
                  <c:v>45937</c:v>
                </c:pt>
                <c:pt idx="2472">
                  <c:v>45938</c:v>
                </c:pt>
                <c:pt idx="2473">
                  <c:v>45939</c:v>
                </c:pt>
                <c:pt idx="2474">
                  <c:v>45940</c:v>
                </c:pt>
                <c:pt idx="2475">
                  <c:v>45941</c:v>
                </c:pt>
                <c:pt idx="2476">
                  <c:v>45942</c:v>
                </c:pt>
                <c:pt idx="2477">
                  <c:v>45943</c:v>
                </c:pt>
                <c:pt idx="2478">
                  <c:v>45944</c:v>
                </c:pt>
                <c:pt idx="2479">
                  <c:v>45945</c:v>
                </c:pt>
                <c:pt idx="2480">
                  <c:v>45946</c:v>
                </c:pt>
                <c:pt idx="2481">
                  <c:v>45947</c:v>
                </c:pt>
                <c:pt idx="2482">
                  <c:v>45948</c:v>
                </c:pt>
                <c:pt idx="2483">
                  <c:v>45949</c:v>
                </c:pt>
                <c:pt idx="2484">
                  <c:v>45950</c:v>
                </c:pt>
                <c:pt idx="2485">
                  <c:v>45951</c:v>
                </c:pt>
                <c:pt idx="2486">
                  <c:v>45952</c:v>
                </c:pt>
                <c:pt idx="2487">
                  <c:v>45953</c:v>
                </c:pt>
                <c:pt idx="2488">
                  <c:v>45954</c:v>
                </c:pt>
                <c:pt idx="2489">
                  <c:v>45955</c:v>
                </c:pt>
                <c:pt idx="2490">
                  <c:v>45956</c:v>
                </c:pt>
                <c:pt idx="2491">
                  <c:v>45957</c:v>
                </c:pt>
                <c:pt idx="2492">
                  <c:v>45958</c:v>
                </c:pt>
                <c:pt idx="2493">
                  <c:v>45959</c:v>
                </c:pt>
                <c:pt idx="2494">
                  <c:v>45960</c:v>
                </c:pt>
                <c:pt idx="2495">
                  <c:v>45961</c:v>
                </c:pt>
                <c:pt idx="2496">
                  <c:v>45962</c:v>
                </c:pt>
                <c:pt idx="2497">
                  <c:v>45963</c:v>
                </c:pt>
                <c:pt idx="2498">
                  <c:v>45964</c:v>
                </c:pt>
                <c:pt idx="2499">
                  <c:v>45965</c:v>
                </c:pt>
                <c:pt idx="2500">
                  <c:v>45966</c:v>
                </c:pt>
                <c:pt idx="2501">
                  <c:v>45967</c:v>
                </c:pt>
                <c:pt idx="2502">
                  <c:v>45968</c:v>
                </c:pt>
                <c:pt idx="2503">
                  <c:v>45969</c:v>
                </c:pt>
                <c:pt idx="2504">
                  <c:v>45970</c:v>
                </c:pt>
                <c:pt idx="2505">
                  <c:v>45971</c:v>
                </c:pt>
                <c:pt idx="2506">
                  <c:v>45972</c:v>
                </c:pt>
                <c:pt idx="2507">
                  <c:v>45973</c:v>
                </c:pt>
                <c:pt idx="2508">
                  <c:v>45974</c:v>
                </c:pt>
                <c:pt idx="2509">
                  <c:v>45975</c:v>
                </c:pt>
                <c:pt idx="2510">
                  <c:v>45976</c:v>
                </c:pt>
                <c:pt idx="2511">
                  <c:v>45977</c:v>
                </c:pt>
                <c:pt idx="2512">
                  <c:v>45978</c:v>
                </c:pt>
                <c:pt idx="2513">
                  <c:v>45979</c:v>
                </c:pt>
                <c:pt idx="2514">
                  <c:v>45980</c:v>
                </c:pt>
                <c:pt idx="2515">
                  <c:v>45981</c:v>
                </c:pt>
                <c:pt idx="2516">
                  <c:v>45982</c:v>
                </c:pt>
                <c:pt idx="2517">
                  <c:v>45983</c:v>
                </c:pt>
                <c:pt idx="2518">
                  <c:v>45984</c:v>
                </c:pt>
                <c:pt idx="2519">
                  <c:v>45985</c:v>
                </c:pt>
                <c:pt idx="2520">
                  <c:v>45986</c:v>
                </c:pt>
                <c:pt idx="2521">
                  <c:v>45987</c:v>
                </c:pt>
                <c:pt idx="2522">
                  <c:v>45988</c:v>
                </c:pt>
                <c:pt idx="2523">
                  <c:v>45989</c:v>
                </c:pt>
                <c:pt idx="2524">
                  <c:v>45990</c:v>
                </c:pt>
                <c:pt idx="2525">
                  <c:v>45991</c:v>
                </c:pt>
                <c:pt idx="2526">
                  <c:v>45992</c:v>
                </c:pt>
                <c:pt idx="2527">
                  <c:v>45993</c:v>
                </c:pt>
                <c:pt idx="2528">
                  <c:v>45994</c:v>
                </c:pt>
                <c:pt idx="2529">
                  <c:v>45995</c:v>
                </c:pt>
                <c:pt idx="2530">
                  <c:v>45996</c:v>
                </c:pt>
                <c:pt idx="2531">
                  <c:v>45997</c:v>
                </c:pt>
                <c:pt idx="2532">
                  <c:v>45998</c:v>
                </c:pt>
                <c:pt idx="2533">
                  <c:v>45999</c:v>
                </c:pt>
                <c:pt idx="2534">
                  <c:v>46000</c:v>
                </c:pt>
                <c:pt idx="2535">
                  <c:v>46001</c:v>
                </c:pt>
                <c:pt idx="2536">
                  <c:v>46002</c:v>
                </c:pt>
                <c:pt idx="2537">
                  <c:v>46003</c:v>
                </c:pt>
                <c:pt idx="2538">
                  <c:v>46004</c:v>
                </c:pt>
                <c:pt idx="2539">
                  <c:v>46005</c:v>
                </c:pt>
                <c:pt idx="2540">
                  <c:v>46006</c:v>
                </c:pt>
                <c:pt idx="2541">
                  <c:v>46007</c:v>
                </c:pt>
                <c:pt idx="2542">
                  <c:v>46008</c:v>
                </c:pt>
                <c:pt idx="2543">
                  <c:v>46009</c:v>
                </c:pt>
                <c:pt idx="2544">
                  <c:v>46010</c:v>
                </c:pt>
                <c:pt idx="2545">
                  <c:v>46011</c:v>
                </c:pt>
                <c:pt idx="2546">
                  <c:v>46012</c:v>
                </c:pt>
                <c:pt idx="2547">
                  <c:v>46013</c:v>
                </c:pt>
                <c:pt idx="2548">
                  <c:v>46014</c:v>
                </c:pt>
                <c:pt idx="2549">
                  <c:v>46015</c:v>
                </c:pt>
                <c:pt idx="2550">
                  <c:v>46016</c:v>
                </c:pt>
                <c:pt idx="2551">
                  <c:v>46017</c:v>
                </c:pt>
                <c:pt idx="2552">
                  <c:v>46018</c:v>
                </c:pt>
                <c:pt idx="2553">
                  <c:v>46019</c:v>
                </c:pt>
                <c:pt idx="2554">
                  <c:v>46020</c:v>
                </c:pt>
                <c:pt idx="2555">
                  <c:v>46021</c:v>
                </c:pt>
                <c:pt idx="2556">
                  <c:v>46022</c:v>
                </c:pt>
              </c:numCache>
            </c:numRef>
          </c:cat>
          <c:val>
            <c:numRef>
              <c:f>'GSOO Figure 1'!$C$22:$C$2578</c:f>
              <c:numCache>
                <c:formatCode>#,##0</c:formatCode>
                <c:ptCount val="2557"/>
                <c:pt idx="0">
                  <c:v>742.53490410958898</c:v>
                </c:pt>
                <c:pt idx="1">
                  <c:v>745.67090410958906</c:v>
                </c:pt>
                <c:pt idx="2">
                  <c:v>970.64590410958863</c:v>
                </c:pt>
                <c:pt idx="3">
                  <c:v>929.00690410958896</c:v>
                </c:pt>
                <c:pt idx="4">
                  <c:v>793.3939041095889</c:v>
                </c:pt>
                <c:pt idx="5">
                  <c:v>736.75190410958896</c:v>
                </c:pt>
                <c:pt idx="6">
                  <c:v>835.48390410958905</c:v>
                </c:pt>
                <c:pt idx="7">
                  <c:v>860.31790410958899</c:v>
                </c:pt>
                <c:pt idx="8">
                  <c:v>829.88390410958891</c:v>
                </c:pt>
                <c:pt idx="9">
                  <c:v>827.21890410958906</c:v>
                </c:pt>
                <c:pt idx="10">
                  <c:v>910.03790410958902</c:v>
                </c:pt>
                <c:pt idx="11">
                  <c:v>809.11290410958918</c:v>
                </c:pt>
                <c:pt idx="12">
                  <c:v>845.81190410958902</c:v>
                </c:pt>
                <c:pt idx="13">
                  <c:v>1176.2399041095889</c:v>
                </c:pt>
                <c:pt idx="14">
                  <c:v>1237.9809041095891</c:v>
                </c:pt>
                <c:pt idx="15">
                  <c:v>1354.5489041095889</c:v>
                </c:pt>
                <c:pt idx="16">
                  <c:v>1335.8679041095888</c:v>
                </c:pt>
                <c:pt idx="17">
                  <c:v>1163.4259041095891</c:v>
                </c:pt>
                <c:pt idx="18">
                  <c:v>827.94390410958897</c:v>
                </c:pt>
                <c:pt idx="19">
                  <c:v>807.59990410958926</c:v>
                </c:pt>
                <c:pt idx="20">
                  <c:v>1093.217904109589</c:v>
                </c:pt>
                <c:pt idx="21">
                  <c:v>1275.0219041095891</c:v>
                </c:pt>
                <c:pt idx="22">
                  <c:v>1229.339904109589</c:v>
                </c:pt>
                <c:pt idx="23">
                  <c:v>1399.8269041095889</c:v>
                </c:pt>
                <c:pt idx="24">
                  <c:v>1534.1369041095888</c:v>
                </c:pt>
                <c:pt idx="25">
                  <c:v>1183.5889041095888</c:v>
                </c:pt>
                <c:pt idx="26">
                  <c:v>1033.4889041095889</c:v>
                </c:pt>
                <c:pt idx="27">
                  <c:v>990.08590410958914</c:v>
                </c:pt>
                <c:pt idx="28">
                  <c:v>1269.4449041095891</c:v>
                </c:pt>
                <c:pt idx="29">
                  <c:v>1343.214904109589</c:v>
                </c:pt>
                <c:pt idx="30">
                  <c:v>1088.2319041095889</c:v>
                </c:pt>
                <c:pt idx="31">
                  <c:v>953.990904109589</c:v>
                </c:pt>
                <c:pt idx="32">
                  <c:v>1084.907904109589</c:v>
                </c:pt>
                <c:pt idx="33">
                  <c:v>1197.543904109589</c:v>
                </c:pt>
                <c:pt idx="34">
                  <c:v>1183.099904109589</c:v>
                </c:pt>
                <c:pt idx="35">
                  <c:v>1079.928904109589</c:v>
                </c:pt>
                <c:pt idx="36">
                  <c:v>1233.2919041095888</c:v>
                </c:pt>
                <c:pt idx="37">
                  <c:v>1262.0589041095889</c:v>
                </c:pt>
                <c:pt idx="38">
                  <c:v>1003.0469041095889</c:v>
                </c:pt>
                <c:pt idx="39">
                  <c:v>893.33390410958896</c:v>
                </c:pt>
                <c:pt idx="40">
                  <c:v>791.860904109589</c:v>
                </c:pt>
                <c:pt idx="41">
                  <c:v>919.97390410958894</c:v>
                </c:pt>
                <c:pt idx="42">
                  <c:v>967.54890410958865</c:v>
                </c:pt>
                <c:pt idx="43">
                  <c:v>988.29990410958885</c:v>
                </c:pt>
                <c:pt idx="44">
                  <c:v>1026.4029041095891</c:v>
                </c:pt>
                <c:pt idx="45">
                  <c:v>964.33390410958896</c:v>
                </c:pt>
                <c:pt idx="46">
                  <c:v>839.14290410958915</c:v>
                </c:pt>
                <c:pt idx="47">
                  <c:v>926.47490410958903</c:v>
                </c:pt>
                <c:pt idx="48">
                  <c:v>1003.040904109589</c:v>
                </c:pt>
                <c:pt idx="49">
                  <c:v>1074.2519041095888</c:v>
                </c:pt>
                <c:pt idx="50">
                  <c:v>976.19590410958904</c:v>
                </c:pt>
                <c:pt idx="51">
                  <c:v>997.19490410958883</c:v>
                </c:pt>
                <c:pt idx="52">
                  <c:v>1017.4219041095888</c:v>
                </c:pt>
                <c:pt idx="53">
                  <c:v>993.24290410958918</c:v>
                </c:pt>
                <c:pt idx="54">
                  <c:v>960.32590410958903</c:v>
                </c:pt>
                <c:pt idx="55">
                  <c:v>1098.0089041095889</c:v>
                </c:pt>
                <c:pt idx="56">
                  <c:v>1018.1449041095891</c:v>
                </c:pt>
                <c:pt idx="57">
                  <c:v>1162.0969041095891</c:v>
                </c:pt>
                <c:pt idx="58">
                  <c:v>1271.512904109589</c:v>
                </c:pt>
                <c:pt idx="59">
                  <c:v>1143.830904109589</c:v>
                </c:pt>
                <c:pt idx="60">
                  <c:v>1034.9439041095891</c:v>
                </c:pt>
                <c:pt idx="61">
                  <c:v>1012.964904109589</c:v>
                </c:pt>
                <c:pt idx="62">
                  <c:v>1220.3579041095891</c:v>
                </c:pt>
                <c:pt idx="63">
                  <c:v>1152.7939041095892</c:v>
                </c:pt>
                <c:pt idx="64">
                  <c:v>1032.6909041095889</c:v>
                </c:pt>
                <c:pt idx="65">
                  <c:v>1036.3879041095888</c:v>
                </c:pt>
                <c:pt idx="66">
                  <c:v>1035.3429041095887</c:v>
                </c:pt>
                <c:pt idx="67">
                  <c:v>796.78990410958909</c:v>
                </c:pt>
                <c:pt idx="68">
                  <c:v>806.79690410958904</c:v>
                </c:pt>
                <c:pt idx="69">
                  <c:v>874.92490410958908</c:v>
                </c:pt>
                <c:pt idx="70">
                  <c:v>914.29390410958911</c:v>
                </c:pt>
                <c:pt idx="71">
                  <c:v>1083.351904109589</c:v>
                </c:pt>
                <c:pt idx="72">
                  <c:v>1240.637904109589</c:v>
                </c:pt>
                <c:pt idx="73">
                  <c:v>1034.524904109589</c:v>
                </c:pt>
                <c:pt idx="74">
                  <c:v>941.27790410958892</c:v>
                </c:pt>
                <c:pt idx="75">
                  <c:v>844.3809041095891</c:v>
                </c:pt>
                <c:pt idx="76">
                  <c:v>989.95090410958915</c:v>
                </c:pt>
                <c:pt idx="77">
                  <c:v>1046.3169041095889</c:v>
                </c:pt>
                <c:pt idx="78">
                  <c:v>1113.9189041095892</c:v>
                </c:pt>
                <c:pt idx="79">
                  <c:v>1114.1169041095891</c:v>
                </c:pt>
                <c:pt idx="80">
                  <c:v>1173.4469041095892</c:v>
                </c:pt>
                <c:pt idx="81">
                  <c:v>969.09390410958906</c:v>
                </c:pt>
                <c:pt idx="82">
                  <c:v>886.10190410958899</c:v>
                </c:pt>
                <c:pt idx="83">
                  <c:v>977.41290410958891</c:v>
                </c:pt>
                <c:pt idx="84">
                  <c:v>1036.5459041095892</c:v>
                </c:pt>
                <c:pt idx="85">
                  <c:v>1057.4369041095888</c:v>
                </c:pt>
                <c:pt idx="86">
                  <c:v>1090.8199041095891</c:v>
                </c:pt>
                <c:pt idx="87">
                  <c:v>899.61490410958913</c:v>
                </c:pt>
                <c:pt idx="88">
                  <c:v>1121.5489041095889</c:v>
                </c:pt>
                <c:pt idx="89">
                  <c:v>1087.8239041095892</c:v>
                </c:pt>
                <c:pt idx="90">
                  <c:v>1266.4209041095892</c:v>
                </c:pt>
                <c:pt idx="91">
                  <c:v>1233.706904109589</c:v>
                </c:pt>
                <c:pt idx="92">
                  <c:v>1046.264904109589</c:v>
                </c:pt>
                <c:pt idx="93">
                  <c:v>1036.2329041095893</c:v>
                </c:pt>
                <c:pt idx="94">
                  <c:v>936.26490410958911</c:v>
                </c:pt>
                <c:pt idx="95">
                  <c:v>976.64090410958897</c:v>
                </c:pt>
                <c:pt idx="96">
                  <c:v>883.85790410958919</c:v>
                </c:pt>
                <c:pt idx="97">
                  <c:v>931.30790410958912</c:v>
                </c:pt>
                <c:pt idx="98">
                  <c:v>1159.8609041095892</c:v>
                </c:pt>
                <c:pt idx="99">
                  <c:v>1224.3269041095891</c:v>
                </c:pt>
                <c:pt idx="100">
                  <c:v>1308.4739041095893</c:v>
                </c:pt>
                <c:pt idx="101">
                  <c:v>1281.1179041095891</c:v>
                </c:pt>
                <c:pt idx="102">
                  <c:v>1101.2939041095892</c:v>
                </c:pt>
                <c:pt idx="103">
                  <c:v>1031.004904109589</c:v>
                </c:pt>
                <c:pt idx="104">
                  <c:v>1079.035904109589</c:v>
                </c:pt>
                <c:pt idx="105">
                  <c:v>1043.5659041095892</c:v>
                </c:pt>
                <c:pt idx="106">
                  <c:v>1016.869904109589</c:v>
                </c:pt>
                <c:pt idx="107">
                  <c:v>1065.3029041095888</c:v>
                </c:pt>
                <c:pt idx="108">
                  <c:v>995.36990410958879</c:v>
                </c:pt>
                <c:pt idx="109">
                  <c:v>787.30490410958896</c:v>
                </c:pt>
                <c:pt idx="110">
                  <c:v>714.71090410958914</c:v>
                </c:pt>
                <c:pt idx="111">
                  <c:v>823.58790410958909</c:v>
                </c:pt>
                <c:pt idx="112">
                  <c:v>957.33690410958889</c:v>
                </c:pt>
                <c:pt idx="113">
                  <c:v>1053.281904109589</c:v>
                </c:pt>
                <c:pt idx="114">
                  <c:v>784.74790410958906</c:v>
                </c:pt>
                <c:pt idx="115">
                  <c:v>1065.9239041095889</c:v>
                </c:pt>
                <c:pt idx="116">
                  <c:v>1133.9469041095888</c:v>
                </c:pt>
                <c:pt idx="117">
                  <c:v>1128.3519041095888</c:v>
                </c:pt>
                <c:pt idx="118">
                  <c:v>1373.3839041095887</c:v>
                </c:pt>
                <c:pt idx="119">
                  <c:v>1286.1459041095891</c:v>
                </c:pt>
                <c:pt idx="120">
                  <c:v>1188.0579041095889</c:v>
                </c:pt>
                <c:pt idx="121">
                  <c:v>1178.6739041095889</c:v>
                </c:pt>
                <c:pt idx="122">
                  <c:v>1235.476904109589</c:v>
                </c:pt>
                <c:pt idx="123">
                  <c:v>1380.9939041095893</c:v>
                </c:pt>
                <c:pt idx="124">
                  <c:v>1462.4729041095891</c:v>
                </c:pt>
                <c:pt idx="125">
                  <c:v>1529.716904109589</c:v>
                </c:pt>
                <c:pt idx="126">
                  <c:v>1478.2089041095887</c:v>
                </c:pt>
                <c:pt idx="127">
                  <c:v>1559.3359041095889</c:v>
                </c:pt>
                <c:pt idx="128">
                  <c:v>1614.2379041095892</c:v>
                </c:pt>
                <c:pt idx="129">
                  <c:v>1639.8479041095891</c:v>
                </c:pt>
                <c:pt idx="130">
                  <c:v>1473.7389041095889</c:v>
                </c:pt>
                <c:pt idx="131">
                  <c:v>1449.9659041095888</c:v>
                </c:pt>
                <c:pt idx="132">
                  <c:v>1523.542904109589</c:v>
                </c:pt>
                <c:pt idx="133">
                  <c:v>1554.2789041095893</c:v>
                </c:pt>
                <c:pt idx="134">
                  <c:v>1482.6629041095887</c:v>
                </c:pt>
                <c:pt idx="135">
                  <c:v>1608.7089041095887</c:v>
                </c:pt>
                <c:pt idx="136">
                  <c:v>1584.2759041095887</c:v>
                </c:pt>
                <c:pt idx="137">
                  <c:v>1402.6629041095891</c:v>
                </c:pt>
                <c:pt idx="138">
                  <c:v>1223.0249041095888</c:v>
                </c:pt>
                <c:pt idx="139">
                  <c:v>1411.1749041095891</c:v>
                </c:pt>
                <c:pt idx="140">
                  <c:v>1468.513904109589</c:v>
                </c:pt>
                <c:pt idx="141">
                  <c:v>1490.1739041095889</c:v>
                </c:pt>
                <c:pt idx="142">
                  <c:v>1406.744904109589</c:v>
                </c:pt>
                <c:pt idx="143">
                  <c:v>1385.8009041095888</c:v>
                </c:pt>
                <c:pt idx="144">
                  <c:v>1210.9119041095889</c:v>
                </c:pt>
                <c:pt idx="145">
                  <c:v>1194.1709041095889</c:v>
                </c:pt>
                <c:pt idx="146">
                  <c:v>1753.0439041095888</c:v>
                </c:pt>
                <c:pt idx="147">
                  <c:v>1760.5999041095888</c:v>
                </c:pt>
                <c:pt idx="148">
                  <c:v>1935.0279041095891</c:v>
                </c:pt>
                <c:pt idx="149">
                  <c:v>1943.725904109589</c:v>
                </c:pt>
                <c:pt idx="150">
                  <c:v>1803.3309041095888</c:v>
                </c:pt>
                <c:pt idx="151">
                  <c:v>1620.3599041095888</c:v>
                </c:pt>
                <c:pt idx="152">
                  <c:v>1543.4099041095888</c:v>
                </c:pt>
                <c:pt idx="153">
                  <c:v>1883.4749041095888</c:v>
                </c:pt>
                <c:pt idx="154">
                  <c:v>2000.8389041095888</c:v>
                </c:pt>
                <c:pt idx="155">
                  <c:v>1831.689904109589</c:v>
                </c:pt>
                <c:pt idx="156">
                  <c:v>1960.216904109589</c:v>
                </c:pt>
                <c:pt idx="157">
                  <c:v>1842.9119041095887</c:v>
                </c:pt>
                <c:pt idx="158">
                  <c:v>1767.610904109589</c:v>
                </c:pt>
                <c:pt idx="159">
                  <c:v>1494.438904109589</c:v>
                </c:pt>
                <c:pt idx="160">
                  <c:v>1332.2659041095887</c:v>
                </c:pt>
                <c:pt idx="161">
                  <c:v>1407.8299041095888</c:v>
                </c:pt>
                <c:pt idx="162">
                  <c:v>1440.919904109589</c:v>
                </c:pt>
                <c:pt idx="163">
                  <c:v>1500.5669041095891</c:v>
                </c:pt>
                <c:pt idx="164">
                  <c:v>1643.3169041095889</c:v>
                </c:pt>
                <c:pt idx="165">
                  <c:v>1749.2379041095887</c:v>
                </c:pt>
                <c:pt idx="166">
                  <c:v>1738.1929041095889</c:v>
                </c:pt>
                <c:pt idx="167">
                  <c:v>1896.3109041095888</c:v>
                </c:pt>
                <c:pt idx="168">
                  <c:v>2086.3289041095886</c:v>
                </c:pt>
                <c:pt idx="169">
                  <c:v>2320.3549041095889</c:v>
                </c:pt>
                <c:pt idx="170">
                  <c:v>2340.245904109589</c:v>
                </c:pt>
                <c:pt idx="171">
                  <c:v>2186.2629041095888</c:v>
                </c:pt>
                <c:pt idx="172">
                  <c:v>2018.7519041095891</c:v>
                </c:pt>
                <c:pt idx="173">
                  <c:v>2111.2599041095891</c:v>
                </c:pt>
                <c:pt idx="174">
                  <c:v>2054.8339041095887</c:v>
                </c:pt>
                <c:pt idx="175">
                  <c:v>2052.957904109589</c:v>
                </c:pt>
                <c:pt idx="176">
                  <c:v>1842.9599041095889</c:v>
                </c:pt>
                <c:pt idx="177">
                  <c:v>1575.7879041095889</c:v>
                </c:pt>
                <c:pt idx="178">
                  <c:v>1367.3069041095887</c:v>
                </c:pt>
                <c:pt idx="179">
                  <c:v>1271.2089041095892</c:v>
                </c:pt>
                <c:pt idx="180">
                  <c:v>1546.9249041095891</c:v>
                </c:pt>
                <c:pt idx="181">
                  <c:v>1774.349904109589</c:v>
                </c:pt>
                <c:pt idx="182">
                  <c:v>1956.6079041095891</c:v>
                </c:pt>
                <c:pt idx="183">
                  <c:v>1883.6369041095888</c:v>
                </c:pt>
                <c:pt idx="184">
                  <c:v>1832.7089041095887</c:v>
                </c:pt>
                <c:pt idx="185">
                  <c:v>1612.3549041095887</c:v>
                </c:pt>
                <c:pt idx="186">
                  <c:v>1416.4699041095889</c:v>
                </c:pt>
                <c:pt idx="187">
                  <c:v>1580.7519041095891</c:v>
                </c:pt>
                <c:pt idx="188">
                  <c:v>1783.4669041095888</c:v>
                </c:pt>
                <c:pt idx="189">
                  <c:v>1913.1039041095892</c:v>
                </c:pt>
                <c:pt idx="190">
                  <c:v>1854.725904109589</c:v>
                </c:pt>
                <c:pt idx="191">
                  <c:v>1896.399904109589</c:v>
                </c:pt>
                <c:pt idx="192">
                  <c:v>1739.9809041095891</c:v>
                </c:pt>
                <c:pt idx="193">
                  <c:v>1829.4469041095888</c:v>
                </c:pt>
                <c:pt idx="194">
                  <c:v>1864.0939041095892</c:v>
                </c:pt>
                <c:pt idx="195">
                  <c:v>1849.381904109589</c:v>
                </c:pt>
                <c:pt idx="196">
                  <c:v>1810.9629041095891</c:v>
                </c:pt>
                <c:pt idx="197">
                  <c:v>1899.2679041095889</c:v>
                </c:pt>
                <c:pt idx="198">
                  <c:v>1916.0689041095889</c:v>
                </c:pt>
                <c:pt idx="199">
                  <c:v>1825.4039041095891</c:v>
                </c:pt>
                <c:pt idx="200">
                  <c:v>1516.390904109589</c:v>
                </c:pt>
                <c:pt idx="201">
                  <c:v>1420.1099041095886</c:v>
                </c:pt>
                <c:pt idx="202">
                  <c:v>1653.7339041095888</c:v>
                </c:pt>
                <c:pt idx="203">
                  <c:v>1671.185904109589</c:v>
                </c:pt>
                <c:pt idx="204">
                  <c:v>1808.6679041095888</c:v>
                </c:pt>
                <c:pt idx="205">
                  <c:v>1744.3729041095892</c:v>
                </c:pt>
                <c:pt idx="206">
                  <c:v>1928.381904109589</c:v>
                </c:pt>
                <c:pt idx="207">
                  <c:v>1642.7659041095887</c:v>
                </c:pt>
                <c:pt idx="208">
                  <c:v>1645.0069041095887</c:v>
                </c:pt>
                <c:pt idx="209">
                  <c:v>1843.2399041095889</c:v>
                </c:pt>
                <c:pt idx="210">
                  <c:v>2121.6689041095888</c:v>
                </c:pt>
                <c:pt idx="211">
                  <c:v>2147.609904109589</c:v>
                </c:pt>
                <c:pt idx="212">
                  <c:v>2063.0999041095888</c:v>
                </c:pt>
                <c:pt idx="213">
                  <c:v>2038.406904109589</c:v>
                </c:pt>
                <c:pt idx="214">
                  <c:v>1917.9039041095889</c:v>
                </c:pt>
                <c:pt idx="215">
                  <c:v>1868.5199041095893</c:v>
                </c:pt>
                <c:pt idx="216">
                  <c:v>1893.783904109589</c:v>
                </c:pt>
                <c:pt idx="217">
                  <c:v>1974.3879041095888</c:v>
                </c:pt>
                <c:pt idx="218">
                  <c:v>2106.7829041095893</c:v>
                </c:pt>
                <c:pt idx="219">
                  <c:v>2082.4039041095889</c:v>
                </c:pt>
                <c:pt idx="220">
                  <c:v>2173.7999041095891</c:v>
                </c:pt>
                <c:pt idx="221">
                  <c:v>2082.3379041095886</c:v>
                </c:pt>
                <c:pt idx="222">
                  <c:v>2074.8989041095888</c:v>
                </c:pt>
                <c:pt idx="223">
                  <c:v>2161.6619041095892</c:v>
                </c:pt>
                <c:pt idx="224">
                  <c:v>2158.4879041095887</c:v>
                </c:pt>
                <c:pt idx="225">
                  <c:v>2057.4139041095887</c:v>
                </c:pt>
                <c:pt idx="226">
                  <c:v>1870.6059041095887</c:v>
                </c:pt>
                <c:pt idx="227">
                  <c:v>1873.4149041095889</c:v>
                </c:pt>
                <c:pt idx="228">
                  <c:v>1624.140904109589</c:v>
                </c:pt>
                <c:pt idx="229">
                  <c:v>1487.3619041095887</c:v>
                </c:pt>
                <c:pt idx="230">
                  <c:v>1913.7059041095888</c:v>
                </c:pt>
                <c:pt idx="231">
                  <c:v>1717.9429041095889</c:v>
                </c:pt>
                <c:pt idx="232">
                  <c:v>1569.5799041095891</c:v>
                </c:pt>
                <c:pt idx="233">
                  <c:v>1853.726904109589</c:v>
                </c:pt>
                <c:pt idx="234">
                  <c:v>1701.3949041095889</c:v>
                </c:pt>
                <c:pt idx="235">
                  <c:v>1520.2479041095889</c:v>
                </c:pt>
                <c:pt idx="236">
                  <c:v>1687.8059041095889</c:v>
                </c:pt>
                <c:pt idx="237">
                  <c:v>1994.1249041095891</c:v>
                </c:pt>
                <c:pt idx="238">
                  <c:v>1964.6829041095887</c:v>
                </c:pt>
                <c:pt idx="239">
                  <c:v>2021.8469041095891</c:v>
                </c:pt>
                <c:pt idx="240">
                  <c:v>2069.3099041095893</c:v>
                </c:pt>
                <c:pt idx="241">
                  <c:v>2060.9789041095892</c:v>
                </c:pt>
                <c:pt idx="242">
                  <c:v>1643.2489041095891</c:v>
                </c:pt>
                <c:pt idx="243">
                  <c:v>1492.302904109589</c:v>
                </c:pt>
                <c:pt idx="244">
                  <c:v>1552.888904109589</c:v>
                </c:pt>
                <c:pt idx="245">
                  <c:v>1432.3379041095891</c:v>
                </c:pt>
                <c:pt idx="246">
                  <c:v>1656.0059041095892</c:v>
                </c:pt>
                <c:pt idx="247">
                  <c:v>1502.4329041095887</c:v>
                </c:pt>
                <c:pt idx="248">
                  <c:v>1545.5949041095889</c:v>
                </c:pt>
                <c:pt idx="249">
                  <c:v>1623.7009041095891</c:v>
                </c:pt>
                <c:pt idx="250">
                  <c:v>1617.3289041095891</c:v>
                </c:pt>
                <c:pt idx="251">
                  <c:v>1953.4499041095889</c:v>
                </c:pt>
                <c:pt idx="252">
                  <c:v>1941.9139041095889</c:v>
                </c:pt>
                <c:pt idx="253">
                  <c:v>1624.8239041095887</c:v>
                </c:pt>
                <c:pt idx="254">
                  <c:v>1528.7289041095887</c:v>
                </c:pt>
                <c:pt idx="255">
                  <c:v>1633.705904109589</c:v>
                </c:pt>
                <c:pt idx="256">
                  <c:v>1353.091904109589</c:v>
                </c:pt>
                <c:pt idx="257">
                  <c:v>1280.5579041095889</c:v>
                </c:pt>
                <c:pt idx="258">
                  <c:v>1657.1879041095888</c:v>
                </c:pt>
                <c:pt idx="259">
                  <c:v>1958.9349041095888</c:v>
                </c:pt>
                <c:pt idx="260">
                  <c:v>1760.6279041095888</c:v>
                </c:pt>
                <c:pt idx="261">
                  <c:v>1344.9979041095889</c:v>
                </c:pt>
                <c:pt idx="262">
                  <c:v>1210.2619041095888</c:v>
                </c:pt>
                <c:pt idx="263">
                  <c:v>1185.003904109589</c:v>
                </c:pt>
                <c:pt idx="264">
                  <c:v>1361.3669041095886</c:v>
                </c:pt>
                <c:pt idx="265">
                  <c:v>1650.5019041095888</c:v>
                </c:pt>
                <c:pt idx="266">
                  <c:v>1778.6969041095888</c:v>
                </c:pt>
                <c:pt idx="267">
                  <c:v>1797.2419041095889</c:v>
                </c:pt>
                <c:pt idx="268">
                  <c:v>1580.4989041095887</c:v>
                </c:pt>
                <c:pt idx="269">
                  <c:v>1493.7589041095889</c:v>
                </c:pt>
                <c:pt idx="270">
                  <c:v>1603.6159041095889</c:v>
                </c:pt>
                <c:pt idx="271">
                  <c:v>1418.4249041095891</c:v>
                </c:pt>
                <c:pt idx="272">
                  <c:v>1606.4239041095889</c:v>
                </c:pt>
                <c:pt idx="273">
                  <c:v>1455.0509041095891</c:v>
                </c:pt>
                <c:pt idx="274">
                  <c:v>1238.9759041095888</c:v>
                </c:pt>
                <c:pt idx="275">
                  <c:v>1256.9639041095888</c:v>
                </c:pt>
                <c:pt idx="276">
                  <c:v>1354.4689041095889</c:v>
                </c:pt>
                <c:pt idx="277">
                  <c:v>1149.881904109589</c:v>
                </c:pt>
                <c:pt idx="278">
                  <c:v>937.71490410958904</c:v>
                </c:pt>
                <c:pt idx="279">
                  <c:v>1224.9149041095889</c:v>
                </c:pt>
                <c:pt idx="280">
                  <c:v>1577.1349041095891</c:v>
                </c:pt>
                <c:pt idx="281">
                  <c:v>1674.2689041095891</c:v>
                </c:pt>
                <c:pt idx="282">
                  <c:v>1721.4379041095888</c:v>
                </c:pt>
                <c:pt idx="283">
                  <c:v>1554.2229041095889</c:v>
                </c:pt>
                <c:pt idx="284">
                  <c:v>1357.7609041095891</c:v>
                </c:pt>
                <c:pt idx="285">
                  <c:v>1274.0479041095891</c:v>
                </c:pt>
                <c:pt idx="286">
                  <c:v>1329.0309041095888</c:v>
                </c:pt>
                <c:pt idx="287">
                  <c:v>1344.9039041095891</c:v>
                </c:pt>
                <c:pt idx="288">
                  <c:v>1409.9629041095889</c:v>
                </c:pt>
                <c:pt idx="289">
                  <c:v>1510.5659041095889</c:v>
                </c:pt>
                <c:pt idx="290">
                  <c:v>1386.4599041095889</c:v>
                </c:pt>
                <c:pt idx="291">
                  <c:v>1308.323904109589</c:v>
                </c:pt>
                <c:pt idx="292">
                  <c:v>1227.8289041095888</c:v>
                </c:pt>
                <c:pt idx="293">
                  <c:v>1445.5029041095891</c:v>
                </c:pt>
                <c:pt idx="294">
                  <c:v>1367.849904109589</c:v>
                </c:pt>
                <c:pt idx="295">
                  <c:v>1352.4239041095889</c:v>
                </c:pt>
                <c:pt idx="296">
                  <c:v>1172.3549041095889</c:v>
                </c:pt>
                <c:pt idx="297">
                  <c:v>1136.6859041095888</c:v>
                </c:pt>
                <c:pt idx="298">
                  <c:v>996.78190410958894</c:v>
                </c:pt>
                <c:pt idx="299">
                  <c:v>1130.7239041095888</c:v>
                </c:pt>
                <c:pt idx="300">
                  <c:v>1399.8589041095888</c:v>
                </c:pt>
                <c:pt idx="301">
                  <c:v>1315.504904109589</c:v>
                </c:pt>
                <c:pt idx="302">
                  <c:v>1341.5789041095888</c:v>
                </c:pt>
                <c:pt idx="303">
                  <c:v>1235.0989041095891</c:v>
                </c:pt>
                <c:pt idx="304">
                  <c:v>1049.2229041095893</c:v>
                </c:pt>
                <c:pt idx="305">
                  <c:v>936.45990410958893</c:v>
                </c:pt>
                <c:pt idx="306">
                  <c:v>909.639904109589</c:v>
                </c:pt>
                <c:pt idx="307">
                  <c:v>1249.342904109589</c:v>
                </c:pt>
                <c:pt idx="308">
                  <c:v>1187.1259041095891</c:v>
                </c:pt>
                <c:pt idx="309">
                  <c:v>1017.0159041095889</c:v>
                </c:pt>
                <c:pt idx="310">
                  <c:v>1075.6819041095891</c:v>
                </c:pt>
                <c:pt idx="311">
                  <c:v>1185.784904109589</c:v>
                </c:pt>
                <c:pt idx="312">
                  <c:v>1439.5309041095888</c:v>
                </c:pt>
                <c:pt idx="313">
                  <c:v>1224.841904109589</c:v>
                </c:pt>
                <c:pt idx="314">
                  <c:v>1140.2479041095892</c:v>
                </c:pt>
                <c:pt idx="315">
                  <c:v>1206.830904109589</c:v>
                </c:pt>
                <c:pt idx="316">
                  <c:v>1235.5919041095888</c:v>
                </c:pt>
                <c:pt idx="317">
                  <c:v>1204.6149041095891</c:v>
                </c:pt>
                <c:pt idx="318">
                  <c:v>1175.4059041095888</c:v>
                </c:pt>
                <c:pt idx="319">
                  <c:v>1138.2319041095889</c:v>
                </c:pt>
                <c:pt idx="320">
                  <c:v>1066.7909041095888</c:v>
                </c:pt>
                <c:pt idx="321">
                  <c:v>1115.331904109589</c:v>
                </c:pt>
                <c:pt idx="322">
                  <c:v>1012.2179041095889</c:v>
                </c:pt>
                <c:pt idx="323">
                  <c:v>1002.9639041095888</c:v>
                </c:pt>
                <c:pt idx="324">
                  <c:v>906.65190410958905</c:v>
                </c:pt>
                <c:pt idx="325">
                  <c:v>982.5059041095891</c:v>
                </c:pt>
                <c:pt idx="326">
                  <c:v>811.21290410958909</c:v>
                </c:pt>
                <c:pt idx="327">
                  <c:v>647.44290410958911</c:v>
                </c:pt>
                <c:pt idx="328">
                  <c:v>887.96090410958925</c:v>
                </c:pt>
                <c:pt idx="329">
                  <c:v>974.03790410958891</c:v>
                </c:pt>
                <c:pt idx="330">
                  <c:v>1016.4849041095888</c:v>
                </c:pt>
                <c:pt idx="331">
                  <c:v>904.96990410958892</c:v>
                </c:pt>
                <c:pt idx="332">
                  <c:v>849.17990410958919</c:v>
                </c:pt>
                <c:pt idx="333">
                  <c:v>905.51390410958913</c:v>
                </c:pt>
                <c:pt idx="334">
                  <c:v>890.99090410958911</c:v>
                </c:pt>
                <c:pt idx="335">
                  <c:v>1028.035904109589</c:v>
                </c:pt>
                <c:pt idx="336">
                  <c:v>970.01090410958909</c:v>
                </c:pt>
                <c:pt idx="337">
                  <c:v>1029.119904109589</c:v>
                </c:pt>
                <c:pt idx="338">
                  <c:v>898.22090410958913</c:v>
                </c:pt>
                <c:pt idx="339">
                  <c:v>829.88690410958895</c:v>
                </c:pt>
                <c:pt idx="340">
                  <c:v>807.26290410958904</c:v>
                </c:pt>
                <c:pt idx="341">
                  <c:v>805.00990410958923</c:v>
                </c:pt>
                <c:pt idx="342">
                  <c:v>897.36490410958913</c:v>
                </c:pt>
                <c:pt idx="343">
                  <c:v>944.64290410958904</c:v>
                </c:pt>
                <c:pt idx="344">
                  <c:v>941.64390410958913</c:v>
                </c:pt>
                <c:pt idx="345">
                  <c:v>880.99390410958904</c:v>
                </c:pt>
                <c:pt idx="346">
                  <c:v>821.4719041095891</c:v>
                </c:pt>
                <c:pt idx="347">
                  <c:v>864.29790410958901</c:v>
                </c:pt>
                <c:pt idx="348">
                  <c:v>891.73890410958916</c:v>
                </c:pt>
                <c:pt idx="349">
                  <c:v>945.68090410958894</c:v>
                </c:pt>
                <c:pt idx="350">
                  <c:v>1097.2049041095891</c:v>
                </c:pt>
                <c:pt idx="351">
                  <c:v>1166.8809041095888</c:v>
                </c:pt>
                <c:pt idx="352">
                  <c:v>1116.390904109589</c:v>
                </c:pt>
                <c:pt idx="353">
                  <c:v>1074.630904109589</c:v>
                </c:pt>
                <c:pt idx="354">
                  <c:v>786.44290410958899</c:v>
                </c:pt>
                <c:pt idx="355">
                  <c:v>750.38790410958916</c:v>
                </c:pt>
                <c:pt idx="356">
                  <c:v>741.79190410958904</c:v>
                </c:pt>
                <c:pt idx="357">
                  <c:v>726.41090410958907</c:v>
                </c:pt>
                <c:pt idx="358">
                  <c:v>663.30590410958916</c:v>
                </c:pt>
                <c:pt idx="359">
                  <c:v>605.63490410958912</c:v>
                </c:pt>
                <c:pt idx="360">
                  <c:v>669.89090410958897</c:v>
                </c:pt>
                <c:pt idx="361">
                  <c:v>779.0489041095891</c:v>
                </c:pt>
                <c:pt idx="362">
                  <c:v>797.41290410958914</c:v>
                </c:pt>
                <c:pt idx="363">
                  <c:v>862.5449041095892</c:v>
                </c:pt>
                <c:pt idx="364">
                  <c:v>756.63390410958925</c:v>
                </c:pt>
                <c:pt idx="365">
                  <c:v>711.50699999999995</c:v>
                </c:pt>
                <c:pt idx="366">
                  <c:v>735.63000000000011</c:v>
                </c:pt>
                <c:pt idx="367">
                  <c:v>827.99299999999994</c:v>
                </c:pt>
                <c:pt idx="368">
                  <c:v>512.79</c:v>
                </c:pt>
                <c:pt idx="369">
                  <c:v>463.69900000000001</c:v>
                </c:pt>
                <c:pt idx="370">
                  <c:v>797.76800000000003</c:v>
                </c:pt>
                <c:pt idx="371">
                  <c:v>790.57899999999995</c:v>
                </c:pt>
                <c:pt idx="372">
                  <c:v>820.44900000000007</c:v>
                </c:pt>
                <c:pt idx="373">
                  <c:v>814.20500000000015</c:v>
                </c:pt>
                <c:pt idx="374">
                  <c:v>840.79</c:v>
                </c:pt>
                <c:pt idx="375">
                  <c:v>736.64300000000003</c:v>
                </c:pt>
                <c:pt idx="376">
                  <c:v>602.79900000000009</c:v>
                </c:pt>
                <c:pt idx="377">
                  <c:v>853.44800000000009</c:v>
                </c:pt>
                <c:pt idx="378">
                  <c:v>884.97199999999998</c:v>
                </c:pt>
                <c:pt idx="379">
                  <c:v>908.4190000000001</c:v>
                </c:pt>
                <c:pt idx="380">
                  <c:v>661.97699999999998</c:v>
                </c:pt>
                <c:pt idx="381">
                  <c:v>725.4910000000001</c:v>
                </c:pt>
                <c:pt idx="382">
                  <c:v>682.21199999999999</c:v>
                </c:pt>
                <c:pt idx="383">
                  <c:v>669.32900000000006</c:v>
                </c:pt>
                <c:pt idx="384">
                  <c:v>803.69100000000003</c:v>
                </c:pt>
                <c:pt idx="385">
                  <c:v>848.61300000000006</c:v>
                </c:pt>
                <c:pt idx="386">
                  <c:v>707.79399999999998</c:v>
                </c:pt>
                <c:pt idx="387">
                  <c:v>801.58299999999997</c:v>
                </c:pt>
                <c:pt idx="388">
                  <c:v>824.11</c:v>
                </c:pt>
                <c:pt idx="389">
                  <c:v>732.75299999999993</c:v>
                </c:pt>
                <c:pt idx="390">
                  <c:v>664.03400000000011</c:v>
                </c:pt>
                <c:pt idx="391">
                  <c:v>722.75699999999995</c:v>
                </c:pt>
                <c:pt idx="392">
                  <c:v>845.85899999999992</c:v>
                </c:pt>
                <c:pt idx="393">
                  <c:v>919.24899999999991</c:v>
                </c:pt>
                <c:pt idx="394">
                  <c:v>1133.3990000000001</c:v>
                </c:pt>
                <c:pt idx="395">
                  <c:v>1354.7340000000002</c:v>
                </c:pt>
                <c:pt idx="396">
                  <c:v>1097.807</c:v>
                </c:pt>
                <c:pt idx="397">
                  <c:v>1022.9689999999999</c:v>
                </c:pt>
                <c:pt idx="398">
                  <c:v>1015.5649999999999</c:v>
                </c:pt>
                <c:pt idx="399">
                  <c:v>944.21399999999994</c:v>
                </c:pt>
                <c:pt idx="400">
                  <c:v>1069.2530000000002</c:v>
                </c:pt>
                <c:pt idx="401">
                  <c:v>993.24099999999999</c:v>
                </c:pt>
                <c:pt idx="402">
                  <c:v>939.54299999999989</c:v>
                </c:pt>
                <c:pt idx="403">
                  <c:v>885.98399999999992</c:v>
                </c:pt>
                <c:pt idx="404">
                  <c:v>890.04899999999986</c:v>
                </c:pt>
                <c:pt idx="405">
                  <c:v>1027.181</c:v>
                </c:pt>
                <c:pt idx="406">
                  <c:v>972.99899999999991</c:v>
                </c:pt>
                <c:pt idx="407">
                  <c:v>954.45600000000013</c:v>
                </c:pt>
                <c:pt idx="408">
                  <c:v>954.7650000000001</c:v>
                </c:pt>
                <c:pt idx="409">
                  <c:v>981.28000000000009</c:v>
                </c:pt>
                <c:pt idx="410">
                  <c:v>939.84400000000005</c:v>
                </c:pt>
                <c:pt idx="411">
                  <c:v>973.43300000000011</c:v>
                </c:pt>
                <c:pt idx="412">
                  <c:v>1021.376</c:v>
                </c:pt>
                <c:pt idx="413">
                  <c:v>887.08900000000006</c:v>
                </c:pt>
                <c:pt idx="414">
                  <c:v>917.51</c:v>
                </c:pt>
                <c:pt idx="415">
                  <c:v>961.30099999999993</c:v>
                </c:pt>
                <c:pt idx="416">
                  <c:v>873.25399999999991</c:v>
                </c:pt>
                <c:pt idx="417">
                  <c:v>719.827</c:v>
                </c:pt>
                <c:pt idx="418">
                  <c:v>815.53500000000008</c:v>
                </c:pt>
                <c:pt idx="419">
                  <c:v>927.55300000000011</c:v>
                </c:pt>
                <c:pt idx="420">
                  <c:v>933.46899999999994</c:v>
                </c:pt>
                <c:pt idx="421">
                  <c:v>911.03100000000006</c:v>
                </c:pt>
                <c:pt idx="422">
                  <c:v>874.572</c:v>
                </c:pt>
                <c:pt idx="423">
                  <c:v>802.1819999999999</c:v>
                </c:pt>
                <c:pt idx="424">
                  <c:v>767.21100000000001</c:v>
                </c:pt>
                <c:pt idx="425">
                  <c:v>754.57200000000012</c:v>
                </c:pt>
                <c:pt idx="426">
                  <c:v>885.49299999999994</c:v>
                </c:pt>
                <c:pt idx="427">
                  <c:v>816.63199999999995</c:v>
                </c:pt>
                <c:pt idx="428">
                  <c:v>969.4670000000001</c:v>
                </c:pt>
                <c:pt idx="429">
                  <c:v>933.59500000000003</c:v>
                </c:pt>
                <c:pt idx="430">
                  <c:v>875.98599999999999</c:v>
                </c:pt>
                <c:pt idx="431">
                  <c:v>781.62300000000005</c:v>
                </c:pt>
                <c:pt idx="432">
                  <c:v>827.54799999999989</c:v>
                </c:pt>
                <c:pt idx="433">
                  <c:v>820.87200000000018</c:v>
                </c:pt>
                <c:pt idx="434">
                  <c:v>844.32999999999993</c:v>
                </c:pt>
                <c:pt idx="435">
                  <c:v>743.09699999999998</c:v>
                </c:pt>
                <c:pt idx="436">
                  <c:v>776.17100000000005</c:v>
                </c:pt>
                <c:pt idx="437">
                  <c:v>777.92700000000002</c:v>
                </c:pt>
                <c:pt idx="438">
                  <c:v>824.90100000000007</c:v>
                </c:pt>
                <c:pt idx="439">
                  <c:v>756.59999999999991</c:v>
                </c:pt>
                <c:pt idx="440">
                  <c:v>945.34199999999998</c:v>
                </c:pt>
                <c:pt idx="441">
                  <c:v>970.21399999999994</c:v>
                </c:pt>
                <c:pt idx="442">
                  <c:v>926.625</c:v>
                </c:pt>
                <c:pt idx="443">
                  <c:v>845.9860000000001</c:v>
                </c:pt>
                <c:pt idx="444">
                  <c:v>885.35799999999995</c:v>
                </c:pt>
                <c:pt idx="445">
                  <c:v>784.9670000000001</c:v>
                </c:pt>
                <c:pt idx="446">
                  <c:v>822.52099999999996</c:v>
                </c:pt>
                <c:pt idx="447">
                  <c:v>1009.449</c:v>
                </c:pt>
                <c:pt idx="448">
                  <c:v>1158.357</c:v>
                </c:pt>
                <c:pt idx="449">
                  <c:v>1001.9899999999999</c:v>
                </c:pt>
                <c:pt idx="450">
                  <c:v>1019.6959999999999</c:v>
                </c:pt>
                <c:pt idx="451">
                  <c:v>1020.394</c:v>
                </c:pt>
                <c:pt idx="452">
                  <c:v>1062.8</c:v>
                </c:pt>
                <c:pt idx="453">
                  <c:v>881.91499999999996</c:v>
                </c:pt>
                <c:pt idx="454">
                  <c:v>1062.212</c:v>
                </c:pt>
                <c:pt idx="455">
                  <c:v>1192.68</c:v>
                </c:pt>
                <c:pt idx="456">
                  <c:v>1186.002</c:v>
                </c:pt>
                <c:pt idx="457">
                  <c:v>1065.0130000000001</c:v>
                </c:pt>
                <c:pt idx="458">
                  <c:v>952.54700000000003</c:v>
                </c:pt>
                <c:pt idx="459">
                  <c:v>1068.5910000000001</c:v>
                </c:pt>
                <c:pt idx="460">
                  <c:v>1100.5889999999999</c:v>
                </c:pt>
                <c:pt idx="461">
                  <c:v>1255.6640000000002</c:v>
                </c:pt>
                <c:pt idx="462">
                  <c:v>1215.597</c:v>
                </c:pt>
                <c:pt idx="463">
                  <c:v>1109.521</c:v>
                </c:pt>
                <c:pt idx="464">
                  <c:v>1003.692</c:v>
                </c:pt>
                <c:pt idx="465">
                  <c:v>883.79799999999989</c:v>
                </c:pt>
                <c:pt idx="466">
                  <c:v>978.16399999999999</c:v>
                </c:pt>
                <c:pt idx="467">
                  <c:v>1042.1669999999999</c:v>
                </c:pt>
                <c:pt idx="468">
                  <c:v>917.70499999999993</c:v>
                </c:pt>
                <c:pt idx="469">
                  <c:v>922.89700000000016</c:v>
                </c:pt>
                <c:pt idx="470">
                  <c:v>880.0440000000001</c:v>
                </c:pt>
                <c:pt idx="471">
                  <c:v>811.62499999999989</c:v>
                </c:pt>
                <c:pt idx="472">
                  <c:v>1007.735</c:v>
                </c:pt>
                <c:pt idx="473">
                  <c:v>1008.044</c:v>
                </c:pt>
                <c:pt idx="474">
                  <c:v>934.86599999999999</c:v>
                </c:pt>
                <c:pt idx="475">
                  <c:v>1043.2269999999999</c:v>
                </c:pt>
                <c:pt idx="476">
                  <c:v>1037.79</c:v>
                </c:pt>
                <c:pt idx="477">
                  <c:v>994.78199999999993</c:v>
                </c:pt>
                <c:pt idx="478">
                  <c:v>1055.46</c:v>
                </c:pt>
                <c:pt idx="479">
                  <c:v>849.11300000000006</c:v>
                </c:pt>
                <c:pt idx="480">
                  <c:v>777.92700000000002</c:v>
                </c:pt>
                <c:pt idx="481">
                  <c:v>839.923</c:v>
                </c:pt>
                <c:pt idx="482">
                  <c:v>1070.67</c:v>
                </c:pt>
                <c:pt idx="483">
                  <c:v>1037.7750000000001</c:v>
                </c:pt>
                <c:pt idx="484">
                  <c:v>1169.6659999999999</c:v>
                </c:pt>
                <c:pt idx="485">
                  <c:v>1321.5820000000001</c:v>
                </c:pt>
                <c:pt idx="486">
                  <c:v>1517.3410000000001</c:v>
                </c:pt>
                <c:pt idx="487">
                  <c:v>1394.047</c:v>
                </c:pt>
                <c:pt idx="488">
                  <c:v>1358.2180000000001</c:v>
                </c:pt>
                <c:pt idx="489">
                  <c:v>1532.9499999999998</c:v>
                </c:pt>
                <c:pt idx="490">
                  <c:v>1348.5549999999998</c:v>
                </c:pt>
                <c:pt idx="491">
                  <c:v>1095.9050000000002</c:v>
                </c:pt>
                <c:pt idx="492">
                  <c:v>950.41500000000019</c:v>
                </c:pt>
                <c:pt idx="493">
                  <c:v>967.28499999999997</c:v>
                </c:pt>
                <c:pt idx="494">
                  <c:v>1128.7090000000003</c:v>
                </c:pt>
                <c:pt idx="495">
                  <c:v>1331.9839999999999</c:v>
                </c:pt>
                <c:pt idx="496">
                  <c:v>1411.9299999999998</c:v>
                </c:pt>
                <c:pt idx="497">
                  <c:v>1431.4169999999999</c:v>
                </c:pt>
                <c:pt idx="498">
                  <c:v>1638.739</c:v>
                </c:pt>
                <c:pt idx="499">
                  <c:v>1662.731</c:v>
                </c:pt>
                <c:pt idx="500">
                  <c:v>1630.7679999999998</c:v>
                </c:pt>
                <c:pt idx="501">
                  <c:v>1517.5639999999999</c:v>
                </c:pt>
                <c:pt idx="502">
                  <c:v>1435.511</c:v>
                </c:pt>
                <c:pt idx="503">
                  <c:v>1586.0059999999999</c:v>
                </c:pt>
                <c:pt idx="504">
                  <c:v>1481.2120000000002</c:v>
                </c:pt>
                <c:pt idx="505">
                  <c:v>1501.4140000000002</c:v>
                </c:pt>
                <c:pt idx="506">
                  <c:v>1716.0650000000001</c:v>
                </c:pt>
                <c:pt idx="507">
                  <c:v>1717.06</c:v>
                </c:pt>
                <c:pt idx="508">
                  <c:v>1438.9390000000001</c:v>
                </c:pt>
                <c:pt idx="509">
                  <c:v>1526.971</c:v>
                </c:pt>
                <c:pt idx="510">
                  <c:v>1556.799</c:v>
                </c:pt>
                <c:pt idx="511">
                  <c:v>1594.576</c:v>
                </c:pt>
                <c:pt idx="512">
                  <c:v>1651.981</c:v>
                </c:pt>
                <c:pt idx="513">
                  <c:v>1581.7800000000002</c:v>
                </c:pt>
                <c:pt idx="514">
                  <c:v>1535.7049999999999</c:v>
                </c:pt>
                <c:pt idx="515">
                  <c:v>1372.7080000000001</c:v>
                </c:pt>
                <c:pt idx="516">
                  <c:v>1272.357</c:v>
                </c:pt>
                <c:pt idx="517">
                  <c:v>1605.97</c:v>
                </c:pt>
                <c:pt idx="518">
                  <c:v>1587.116</c:v>
                </c:pt>
                <c:pt idx="519">
                  <c:v>1700.5970000000002</c:v>
                </c:pt>
                <c:pt idx="520">
                  <c:v>1685.8160000000003</c:v>
                </c:pt>
                <c:pt idx="521">
                  <c:v>1784.85</c:v>
                </c:pt>
                <c:pt idx="522">
                  <c:v>1601.8319999999999</c:v>
                </c:pt>
                <c:pt idx="523">
                  <c:v>1606.9900000000002</c:v>
                </c:pt>
                <c:pt idx="524">
                  <c:v>1721.8679999999999</c:v>
                </c:pt>
                <c:pt idx="525">
                  <c:v>1935.7150000000001</c:v>
                </c:pt>
                <c:pt idx="526">
                  <c:v>1866.9469999999997</c:v>
                </c:pt>
                <c:pt idx="527">
                  <c:v>1960.6849999999999</c:v>
                </c:pt>
                <c:pt idx="528">
                  <c:v>1749.125</c:v>
                </c:pt>
                <c:pt idx="529">
                  <c:v>1518.645</c:v>
                </c:pt>
                <c:pt idx="530">
                  <c:v>1431.1870000000001</c:v>
                </c:pt>
                <c:pt idx="531">
                  <c:v>1423.8049999999998</c:v>
                </c:pt>
                <c:pt idx="532">
                  <c:v>1438.2109999999998</c:v>
                </c:pt>
                <c:pt idx="533">
                  <c:v>1647.6100000000001</c:v>
                </c:pt>
                <c:pt idx="534">
                  <c:v>1587.8980000000001</c:v>
                </c:pt>
                <c:pt idx="535">
                  <c:v>1465.403</c:v>
                </c:pt>
                <c:pt idx="536">
                  <c:v>1394.079</c:v>
                </c:pt>
                <c:pt idx="537">
                  <c:v>1414.8940000000002</c:v>
                </c:pt>
                <c:pt idx="538">
                  <c:v>1580.2070000000001</c:v>
                </c:pt>
                <c:pt idx="539">
                  <c:v>1649.171</c:v>
                </c:pt>
                <c:pt idx="540">
                  <c:v>1662.0309999999999</c:v>
                </c:pt>
                <c:pt idx="541">
                  <c:v>1707.8389999999999</c:v>
                </c:pt>
                <c:pt idx="542">
                  <c:v>1815.8559999999998</c:v>
                </c:pt>
                <c:pt idx="543">
                  <c:v>1698.25</c:v>
                </c:pt>
                <c:pt idx="544">
                  <c:v>1784.3740000000003</c:v>
                </c:pt>
                <c:pt idx="545">
                  <c:v>1813.3239999999998</c:v>
                </c:pt>
                <c:pt idx="546">
                  <c:v>1717.84</c:v>
                </c:pt>
                <c:pt idx="547">
                  <c:v>1545.8889999999999</c:v>
                </c:pt>
                <c:pt idx="548">
                  <c:v>1572.3429999999998</c:v>
                </c:pt>
                <c:pt idx="549">
                  <c:v>1768.9749999999999</c:v>
                </c:pt>
                <c:pt idx="550">
                  <c:v>1712.579</c:v>
                </c:pt>
                <c:pt idx="551">
                  <c:v>1785.4080000000001</c:v>
                </c:pt>
                <c:pt idx="552">
                  <c:v>1880.9260000000002</c:v>
                </c:pt>
                <c:pt idx="553">
                  <c:v>1928.4929999999997</c:v>
                </c:pt>
                <c:pt idx="554">
                  <c:v>1960.8440000000001</c:v>
                </c:pt>
                <c:pt idx="555">
                  <c:v>1863.627</c:v>
                </c:pt>
                <c:pt idx="556">
                  <c:v>1845.9939999999999</c:v>
                </c:pt>
                <c:pt idx="557">
                  <c:v>1863.7600000000002</c:v>
                </c:pt>
                <c:pt idx="558">
                  <c:v>1846.616</c:v>
                </c:pt>
                <c:pt idx="559">
                  <c:v>1848.1949999999999</c:v>
                </c:pt>
                <c:pt idx="560">
                  <c:v>1887.4780000000001</c:v>
                </c:pt>
                <c:pt idx="561">
                  <c:v>1860.1809999999998</c:v>
                </c:pt>
                <c:pt idx="562">
                  <c:v>2093.7240000000002</c:v>
                </c:pt>
                <c:pt idx="563">
                  <c:v>1983.7699999999998</c:v>
                </c:pt>
                <c:pt idx="564">
                  <c:v>1815.7540000000004</c:v>
                </c:pt>
                <c:pt idx="565">
                  <c:v>1628.0630000000001</c:v>
                </c:pt>
                <c:pt idx="566">
                  <c:v>1886.2629999999999</c:v>
                </c:pt>
                <c:pt idx="567">
                  <c:v>1988.232</c:v>
                </c:pt>
                <c:pt idx="568">
                  <c:v>2028.741</c:v>
                </c:pt>
                <c:pt idx="569">
                  <c:v>2116.2199999999998</c:v>
                </c:pt>
                <c:pt idx="570">
                  <c:v>1983.9690000000001</c:v>
                </c:pt>
                <c:pt idx="571">
                  <c:v>1913.83</c:v>
                </c:pt>
                <c:pt idx="572">
                  <c:v>1820.6210000000001</c:v>
                </c:pt>
                <c:pt idx="573">
                  <c:v>1806.4080000000001</c:v>
                </c:pt>
                <c:pt idx="574">
                  <c:v>1808.4250000000002</c:v>
                </c:pt>
                <c:pt idx="575">
                  <c:v>1742.307</c:v>
                </c:pt>
                <c:pt idx="576">
                  <c:v>1792.5840000000003</c:v>
                </c:pt>
                <c:pt idx="577">
                  <c:v>1914.5389999999998</c:v>
                </c:pt>
                <c:pt idx="578">
                  <c:v>1632.7309999999998</c:v>
                </c:pt>
                <c:pt idx="579">
                  <c:v>1646.8290000000002</c:v>
                </c:pt>
                <c:pt idx="580">
                  <c:v>1686.6349999999998</c:v>
                </c:pt>
                <c:pt idx="581">
                  <c:v>1991.806</c:v>
                </c:pt>
                <c:pt idx="582">
                  <c:v>1980.415</c:v>
                </c:pt>
                <c:pt idx="583">
                  <c:v>1959.8339999999998</c:v>
                </c:pt>
                <c:pt idx="584">
                  <c:v>1993.4450000000004</c:v>
                </c:pt>
                <c:pt idx="585">
                  <c:v>1710.472</c:v>
                </c:pt>
                <c:pt idx="586">
                  <c:v>1693.6689999999999</c:v>
                </c:pt>
                <c:pt idx="587">
                  <c:v>1769.9449999999997</c:v>
                </c:pt>
                <c:pt idx="588">
                  <c:v>1691.0360000000001</c:v>
                </c:pt>
                <c:pt idx="589">
                  <c:v>1502.865</c:v>
                </c:pt>
                <c:pt idx="590">
                  <c:v>1431.3400000000001</c:v>
                </c:pt>
                <c:pt idx="591">
                  <c:v>1541.6209999999999</c:v>
                </c:pt>
                <c:pt idx="592">
                  <c:v>1444.88</c:v>
                </c:pt>
                <c:pt idx="593">
                  <c:v>1431.3330000000003</c:v>
                </c:pt>
                <c:pt idx="594">
                  <c:v>1465.9859999999999</c:v>
                </c:pt>
                <c:pt idx="595">
                  <c:v>1471.6859999999999</c:v>
                </c:pt>
                <c:pt idx="596">
                  <c:v>1688.6779999999997</c:v>
                </c:pt>
                <c:pt idx="597">
                  <c:v>1632.0719999999999</c:v>
                </c:pt>
                <c:pt idx="598">
                  <c:v>1667.328</c:v>
                </c:pt>
                <c:pt idx="599">
                  <c:v>1803.951</c:v>
                </c:pt>
                <c:pt idx="600">
                  <c:v>1851.1829999999998</c:v>
                </c:pt>
                <c:pt idx="601">
                  <c:v>2049.819</c:v>
                </c:pt>
                <c:pt idx="602">
                  <c:v>2033.933</c:v>
                </c:pt>
                <c:pt idx="603">
                  <c:v>1803.2280000000001</c:v>
                </c:pt>
                <c:pt idx="604">
                  <c:v>1600.0710000000001</c:v>
                </c:pt>
                <c:pt idx="605">
                  <c:v>1473.9959999999999</c:v>
                </c:pt>
                <c:pt idx="606">
                  <c:v>1335.0349999999999</c:v>
                </c:pt>
                <c:pt idx="607">
                  <c:v>1285.4279999999999</c:v>
                </c:pt>
                <c:pt idx="608">
                  <c:v>1551.3119999999999</c:v>
                </c:pt>
                <c:pt idx="609">
                  <c:v>1404.0329999999997</c:v>
                </c:pt>
                <c:pt idx="610">
                  <c:v>1281.1680000000001</c:v>
                </c:pt>
                <c:pt idx="611">
                  <c:v>1179.6569999999999</c:v>
                </c:pt>
                <c:pt idx="612">
                  <c:v>1178.7880000000002</c:v>
                </c:pt>
                <c:pt idx="613">
                  <c:v>1200.6320000000001</c:v>
                </c:pt>
                <c:pt idx="614">
                  <c:v>1129.1470000000002</c:v>
                </c:pt>
                <c:pt idx="615">
                  <c:v>1046.701</c:v>
                </c:pt>
                <c:pt idx="616">
                  <c:v>1019.9579999999999</c:v>
                </c:pt>
                <c:pt idx="617">
                  <c:v>1300.5919999999999</c:v>
                </c:pt>
                <c:pt idx="618">
                  <c:v>1174.0989999999999</c:v>
                </c:pt>
                <c:pt idx="619">
                  <c:v>1055.771</c:v>
                </c:pt>
                <c:pt idx="620">
                  <c:v>1145.1379999999999</c:v>
                </c:pt>
                <c:pt idx="621">
                  <c:v>1120.83</c:v>
                </c:pt>
                <c:pt idx="622">
                  <c:v>1199.9560000000001</c:v>
                </c:pt>
                <c:pt idx="623">
                  <c:v>1202.175</c:v>
                </c:pt>
                <c:pt idx="624">
                  <c:v>1130.1079999999999</c:v>
                </c:pt>
                <c:pt idx="625">
                  <c:v>1070.1289999999999</c:v>
                </c:pt>
                <c:pt idx="626">
                  <c:v>1013.1379999999999</c:v>
                </c:pt>
                <c:pt idx="627">
                  <c:v>849.50299999999993</c:v>
                </c:pt>
                <c:pt idx="628">
                  <c:v>864.14700000000005</c:v>
                </c:pt>
                <c:pt idx="629">
                  <c:v>930.98799999999994</c:v>
                </c:pt>
                <c:pt idx="630">
                  <c:v>1053.2249999999999</c:v>
                </c:pt>
                <c:pt idx="631">
                  <c:v>1206.2570000000001</c:v>
                </c:pt>
                <c:pt idx="632">
                  <c:v>1277.2839999999999</c:v>
                </c:pt>
                <c:pt idx="633">
                  <c:v>1428.367</c:v>
                </c:pt>
                <c:pt idx="634">
                  <c:v>1472.6680000000001</c:v>
                </c:pt>
                <c:pt idx="635">
                  <c:v>1421.5409999999999</c:v>
                </c:pt>
                <c:pt idx="636">
                  <c:v>1481.5220000000002</c:v>
                </c:pt>
                <c:pt idx="637">
                  <c:v>1325.566</c:v>
                </c:pt>
                <c:pt idx="638">
                  <c:v>1176.9659999999999</c:v>
                </c:pt>
                <c:pt idx="639">
                  <c:v>987.50400000000002</c:v>
                </c:pt>
                <c:pt idx="640">
                  <c:v>839.25</c:v>
                </c:pt>
                <c:pt idx="641">
                  <c:v>803.21199999999999</c:v>
                </c:pt>
                <c:pt idx="642">
                  <c:v>834.15499999999997</c:v>
                </c:pt>
                <c:pt idx="643">
                  <c:v>1091.713</c:v>
                </c:pt>
                <c:pt idx="644">
                  <c:v>1281.2319999999997</c:v>
                </c:pt>
                <c:pt idx="645">
                  <c:v>1169.4159999999999</c:v>
                </c:pt>
                <c:pt idx="646">
                  <c:v>1212.1599999999999</c:v>
                </c:pt>
                <c:pt idx="647">
                  <c:v>1250.143</c:v>
                </c:pt>
                <c:pt idx="648">
                  <c:v>1033.086</c:v>
                </c:pt>
                <c:pt idx="649">
                  <c:v>1089.9759999999999</c:v>
                </c:pt>
                <c:pt idx="650">
                  <c:v>1143.4320000000002</c:v>
                </c:pt>
                <c:pt idx="651">
                  <c:v>1028.3459999999998</c:v>
                </c:pt>
                <c:pt idx="652">
                  <c:v>933.33900000000006</c:v>
                </c:pt>
                <c:pt idx="653">
                  <c:v>950.58999999999992</c:v>
                </c:pt>
                <c:pt idx="654">
                  <c:v>1060.048</c:v>
                </c:pt>
                <c:pt idx="655">
                  <c:v>867.37299999999982</c:v>
                </c:pt>
                <c:pt idx="656">
                  <c:v>991.90200000000027</c:v>
                </c:pt>
                <c:pt idx="657">
                  <c:v>1087.742</c:v>
                </c:pt>
                <c:pt idx="658">
                  <c:v>1160.076</c:v>
                </c:pt>
                <c:pt idx="659">
                  <c:v>1020.1870000000001</c:v>
                </c:pt>
                <c:pt idx="660">
                  <c:v>1028.8080000000002</c:v>
                </c:pt>
                <c:pt idx="661">
                  <c:v>998.68000000000006</c:v>
                </c:pt>
                <c:pt idx="662">
                  <c:v>1016.8729999999999</c:v>
                </c:pt>
                <c:pt idx="663">
                  <c:v>1230.17</c:v>
                </c:pt>
                <c:pt idx="664">
                  <c:v>1296.5929999999998</c:v>
                </c:pt>
                <c:pt idx="665">
                  <c:v>1159.085</c:v>
                </c:pt>
                <c:pt idx="666">
                  <c:v>1093.269</c:v>
                </c:pt>
                <c:pt idx="667">
                  <c:v>965.22500000000002</c:v>
                </c:pt>
                <c:pt idx="668">
                  <c:v>860.34200000000021</c:v>
                </c:pt>
                <c:pt idx="669">
                  <c:v>926.77099999999996</c:v>
                </c:pt>
                <c:pt idx="670">
                  <c:v>858.11599999999999</c:v>
                </c:pt>
                <c:pt idx="671">
                  <c:v>984.56600000000026</c:v>
                </c:pt>
                <c:pt idx="672">
                  <c:v>861.89800000000002</c:v>
                </c:pt>
                <c:pt idx="673">
                  <c:v>817.96600000000001</c:v>
                </c:pt>
                <c:pt idx="674">
                  <c:v>953.2249999999998</c:v>
                </c:pt>
                <c:pt idx="675">
                  <c:v>1101.7370000000001</c:v>
                </c:pt>
                <c:pt idx="676">
                  <c:v>1024.2139999999999</c:v>
                </c:pt>
                <c:pt idx="677">
                  <c:v>821.7360000000001</c:v>
                </c:pt>
                <c:pt idx="678">
                  <c:v>806.0619999999999</c:v>
                </c:pt>
                <c:pt idx="679">
                  <c:v>839.32799999999997</c:v>
                </c:pt>
                <c:pt idx="680">
                  <c:v>816.27999999999986</c:v>
                </c:pt>
                <c:pt idx="681">
                  <c:v>817.80199999999979</c:v>
                </c:pt>
                <c:pt idx="682">
                  <c:v>821.07500000000005</c:v>
                </c:pt>
                <c:pt idx="683">
                  <c:v>780.928</c:v>
                </c:pt>
                <c:pt idx="684">
                  <c:v>756.79600000000005</c:v>
                </c:pt>
                <c:pt idx="685">
                  <c:v>745.15499999999997</c:v>
                </c:pt>
                <c:pt idx="686">
                  <c:v>859.52399999999989</c:v>
                </c:pt>
                <c:pt idx="687">
                  <c:v>897.55700000000013</c:v>
                </c:pt>
                <c:pt idx="688">
                  <c:v>853.90599999999984</c:v>
                </c:pt>
                <c:pt idx="689">
                  <c:v>869.27699999999993</c:v>
                </c:pt>
                <c:pt idx="690">
                  <c:v>816.08400000000006</c:v>
                </c:pt>
                <c:pt idx="691">
                  <c:v>790.52600000000007</c:v>
                </c:pt>
                <c:pt idx="692">
                  <c:v>782.31700000000001</c:v>
                </c:pt>
                <c:pt idx="693">
                  <c:v>850.82999999999993</c:v>
                </c:pt>
                <c:pt idx="694">
                  <c:v>864.18100000000004</c:v>
                </c:pt>
                <c:pt idx="695">
                  <c:v>886.94700000000023</c:v>
                </c:pt>
                <c:pt idx="696">
                  <c:v>1034.9810000000002</c:v>
                </c:pt>
                <c:pt idx="697">
                  <c:v>800.94500000000005</c:v>
                </c:pt>
                <c:pt idx="698">
                  <c:v>789.97199999999998</c:v>
                </c:pt>
                <c:pt idx="699">
                  <c:v>847.22699999999998</c:v>
                </c:pt>
                <c:pt idx="700">
                  <c:v>810.76699999999983</c:v>
                </c:pt>
                <c:pt idx="701">
                  <c:v>833.12299999999993</c:v>
                </c:pt>
                <c:pt idx="702">
                  <c:v>856.64400000000001</c:v>
                </c:pt>
                <c:pt idx="703">
                  <c:v>819.52499999999998</c:v>
                </c:pt>
                <c:pt idx="704">
                  <c:v>769.01800000000003</c:v>
                </c:pt>
                <c:pt idx="705">
                  <c:v>853.99800000000005</c:v>
                </c:pt>
                <c:pt idx="706">
                  <c:v>829.12400000000002</c:v>
                </c:pt>
                <c:pt idx="707">
                  <c:v>919.09899999999993</c:v>
                </c:pt>
                <c:pt idx="708">
                  <c:v>891.92800000000011</c:v>
                </c:pt>
                <c:pt idx="709">
                  <c:v>844.15899999999988</c:v>
                </c:pt>
                <c:pt idx="710">
                  <c:v>891.53700000000015</c:v>
                </c:pt>
                <c:pt idx="711">
                  <c:v>760.67100000000005</c:v>
                </c:pt>
                <c:pt idx="712">
                  <c:v>726.6099999999999</c:v>
                </c:pt>
                <c:pt idx="713">
                  <c:v>984.14200000000017</c:v>
                </c:pt>
                <c:pt idx="714">
                  <c:v>902.44800000000009</c:v>
                </c:pt>
                <c:pt idx="715">
                  <c:v>935.37199999999984</c:v>
                </c:pt>
                <c:pt idx="716">
                  <c:v>835.41000000000008</c:v>
                </c:pt>
                <c:pt idx="717">
                  <c:v>843.46199999999999</c:v>
                </c:pt>
                <c:pt idx="718">
                  <c:v>718.72699999999998</c:v>
                </c:pt>
                <c:pt idx="719">
                  <c:v>759.83699999999999</c:v>
                </c:pt>
                <c:pt idx="720">
                  <c:v>727.22699999999986</c:v>
                </c:pt>
                <c:pt idx="721">
                  <c:v>809.86999999999989</c:v>
                </c:pt>
                <c:pt idx="722">
                  <c:v>721.39600000000007</c:v>
                </c:pt>
                <c:pt idx="723">
                  <c:v>797.65999999999985</c:v>
                </c:pt>
                <c:pt idx="724">
                  <c:v>717.85499999999979</c:v>
                </c:pt>
                <c:pt idx="725">
                  <c:v>692.90200000000004</c:v>
                </c:pt>
                <c:pt idx="726">
                  <c:v>688.49900000000002</c:v>
                </c:pt>
                <c:pt idx="727">
                  <c:v>666.88900000000001</c:v>
                </c:pt>
                <c:pt idx="728">
                  <c:v>679.23500000000013</c:v>
                </c:pt>
                <c:pt idx="729">
                  <c:v>726.20299999999997</c:v>
                </c:pt>
                <c:pt idx="730">
                  <c:v>699.9079999999999</c:v>
                </c:pt>
              </c:numCache>
            </c:numRef>
          </c:val>
          <c:extLst>
            <c:ext xmlns:c16="http://schemas.microsoft.com/office/drawing/2014/chart" uri="{C3380CC4-5D6E-409C-BE32-E72D297353CC}">
              <c16:uniqueId val="{00000000-F41B-4109-BCA0-F13E1F7077BC}"/>
            </c:ext>
          </c:extLst>
        </c:ser>
        <c:ser>
          <c:idx val="1"/>
          <c:order val="1"/>
          <c:tx>
            <c:strRef>
              <c:f>'GSOO Figure 1'!$D$21</c:f>
              <c:strCache>
                <c:ptCount val="1"/>
                <c:pt idx="0">
                  <c:v>Forecast southern demand</c:v>
                </c:pt>
              </c:strCache>
            </c:strRef>
          </c:tx>
          <c:spPr>
            <a:solidFill>
              <a:schemeClr val="accent2">
                <a:lumMod val="75000"/>
                <a:lumOff val="25000"/>
              </a:schemeClr>
            </a:solidFill>
            <a:ln w="3175">
              <a:solidFill>
                <a:schemeClr val="accent2">
                  <a:lumMod val="75000"/>
                  <a:lumOff val="25000"/>
                </a:schemeClr>
              </a:solidFill>
            </a:ln>
            <a:effectLst/>
          </c:spPr>
          <c:invertIfNegative val="0"/>
          <c:cat>
            <c:numRef>
              <c:f>'GSOO Figure 1'!$B$22:$B$2578</c:f>
              <c:numCache>
                <c:formatCode>m/d/yyyy</c:formatCode>
                <c:ptCount val="2557"/>
                <c:pt idx="0">
                  <c:v>43466</c:v>
                </c:pt>
                <c:pt idx="1">
                  <c:v>43467</c:v>
                </c:pt>
                <c:pt idx="2">
                  <c:v>43468</c:v>
                </c:pt>
                <c:pt idx="3">
                  <c:v>43469</c:v>
                </c:pt>
                <c:pt idx="4">
                  <c:v>43470</c:v>
                </c:pt>
                <c:pt idx="5">
                  <c:v>43471</c:v>
                </c:pt>
                <c:pt idx="6">
                  <c:v>43472</c:v>
                </c:pt>
                <c:pt idx="7">
                  <c:v>43473</c:v>
                </c:pt>
                <c:pt idx="8">
                  <c:v>43474</c:v>
                </c:pt>
                <c:pt idx="9">
                  <c:v>43475</c:v>
                </c:pt>
                <c:pt idx="10">
                  <c:v>43476</c:v>
                </c:pt>
                <c:pt idx="11">
                  <c:v>43477</c:v>
                </c:pt>
                <c:pt idx="12">
                  <c:v>43478</c:v>
                </c:pt>
                <c:pt idx="13">
                  <c:v>43479</c:v>
                </c:pt>
                <c:pt idx="14">
                  <c:v>43480</c:v>
                </c:pt>
                <c:pt idx="15">
                  <c:v>43481</c:v>
                </c:pt>
                <c:pt idx="16">
                  <c:v>43482</c:v>
                </c:pt>
                <c:pt idx="17">
                  <c:v>43483</c:v>
                </c:pt>
                <c:pt idx="18">
                  <c:v>43484</c:v>
                </c:pt>
                <c:pt idx="19">
                  <c:v>43485</c:v>
                </c:pt>
                <c:pt idx="20">
                  <c:v>43486</c:v>
                </c:pt>
                <c:pt idx="21">
                  <c:v>43487</c:v>
                </c:pt>
                <c:pt idx="22">
                  <c:v>43488</c:v>
                </c:pt>
                <c:pt idx="23">
                  <c:v>43489</c:v>
                </c:pt>
                <c:pt idx="24">
                  <c:v>43490</c:v>
                </c:pt>
                <c:pt idx="25">
                  <c:v>43491</c:v>
                </c:pt>
                <c:pt idx="26">
                  <c:v>43492</c:v>
                </c:pt>
                <c:pt idx="27">
                  <c:v>43493</c:v>
                </c:pt>
                <c:pt idx="28">
                  <c:v>43494</c:v>
                </c:pt>
                <c:pt idx="29">
                  <c:v>43495</c:v>
                </c:pt>
                <c:pt idx="30">
                  <c:v>43496</c:v>
                </c:pt>
                <c:pt idx="31">
                  <c:v>43497</c:v>
                </c:pt>
                <c:pt idx="32">
                  <c:v>43498</c:v>
                </c:pt>
                <c:pt idx="33">
                  <c:v>43499</c:v>
                </c:pt>
                <c:pt idx="34">
                  <c:v>43500</c:v>
                </c:pt>
                <c:pt idx="35">
                  <c:v>43501</c:v>
                </c:pt>
                <c:pt idx="36">
                  <c:v>43502</c:v>
                </c:pt>
                <c:pt idx="37">
                  <c:v>43503</c:v>
                </c:pt>
                <c:pt idx="38">
                  <c:v>43504</c:v>
                </c:pt>
                <c:pt idx="39">
                  <c:v>43505</c:v>
                </c:pt>
                <c:pt idx="40">
                  <c:v>43506</c:v>
                </c:pt>
                <c:pt idx="41">
                  <c:v>43507</c:v>
                </c:pt>
                <c:pt idx="42">
                  <c:v>43508</c:v>
                </c:pt>
                <c:pt idx="43">
                  <c:v>43509</c:v>
                </c:pt>
                <c:pt idx="44">
                  <c:v>43510</c:v>
                </c:pt>
                <c:pt idx="45">
                  <c:v>43511</c:v>
                </c:pt>
                <c:pt idx="46">
                  <c:v>43512</c:v>
                </c:pt>
                <c:pt idx="47">
                  <c:v>43513</c:v>
                </c:pt>
                <c:pt idx="48">
                  <c:v>43514</c:v>
                </c:pt>
                <c:pt idx="49">
                  <c:v>43515</c:v>
                </c:pt>
                <c:pt idx="50">
                  <c:v>43516</c:v>
                </c:pt>
                <c:pt idx="51">
                  <c:v>43517</c:v>
                </c:pt>
                <c:pt idx="52">
                  <c:v>43518</c:v>
                </c:pt>
                <c:pt idx="53">
                  <c:v>43519</c:v>
                </c:pt>
                <c:pt idx="54">
                  <c:v>43520</c:v>
                </c:pt>
                <c:pt idx="55">
                  <c:v>43521</c:v>
                </c:pt>
                <c:pt idx="56">
                  <c:v>43522</c:v>
                </c:pt>
                <c:pt idx="57">
                  <c:v>43523</c:v>
                </c:pt>
                <c:pt idx="58">
                  <c:v>43524</c:v>
                </c:pt>
                <c:pt idx="59">
                  <c:v>43525</c:v>
                </c:pt>
                <c:pt idx="60">
                  <c:v>43526</c:v>
                </c:pt>
                <c:pt idx="61">
                  <c:v>43527</c:v>
                </c:pt>
                <c:pt idx="62">
                  <c:v>43528</c:v>
                </c:pt>
                <c:pt idx="63">
                  <c:v>43529</c:v>
                </c:pt>
                <c:pt idx="64">
                  <c:v>43530</c:v>
                </c:pt>
                <c:pt idx="65">
                  <c:v>43531</c:v>
                </c:pt>
                <c:pt idx="66">
                  <c:v>43532</c:v>
                </c:pt>
                <c:pt idx="67">
                  <c:v>43533</c:v>
                </c:pt>
                <c:pt idx="68">
                  <c:v>43534</c:v>
                </c:pt>
                <c:pt idx="69">
                  <c:v>43535</c:v>
                </c:pt>
                <c:pt idx="70">
                  <c:v>43536</c:v>
                </c:pt>
                <c:pt idx="71">
                  <c:v>43537</c:v>
                </c:pt>
                <c:pt idx="72">
                  <c:v>43538</c:v>
                </c:pt>
                <c:pt idx="73">
                  <c:v>43539</c:v>
                </c:pt>
                <c:pt idx="74">
                  <c:v>43540</c:v>
                </c:pt>
                <c:pt idx="75">
                  <c:v>43541</c:v>
                </c:pt>
                <c:pt idx="76">
                  <c:v>43542</c:v>
                </c:pt>
                <c:pt idx="77">
                  <c:v>43543</c:v>
                </c:pt>
                <c:pt idx="78">
                  <c:v>43544</c:v>
                </c:pt>
                <c:pt idx="79">
                  <c:v>43545</c:v>
                </c:pt>
                <c:pt idx="80">
                  <c:v>43546</c:v>
                </c:pt>
                <c:pt idx="81">
                  <c:v>43547</c:v>
                </c:pt>
                <c:pt idx="82">
                  <c:v>43548</c:v>
                </c:pt>
                <c:pt idx="83">
                  <c:v>43549</c:v>
                </c:pt>
                <c:pt idx="84">
                  <c:v>43550</c:v>
                </c:pt>
                <c:pt idx="85">
                  <c:v>43551</c:v>
                </c:pt>
                <c:pt idx="86">
                  <c:v>43552</c:v>
                </c:pt>
                <c:pt idx="87">
                  <c:v>43553</c:v>
                </c:pt>
                <c:pt idx="88">
                  <c:v>43554</c:v>
                </c:pt>
                <c:pt idx="89">
                  <c:v>43555</c:v>
                </c:pt>
                <c:pt idx="90">
                  <c:v>43556</c:v>
                </c:pt>
                <c:pt idx="91">
                  <c:v>43557</c:v>
                </c:pt>
                <c:pt idx="92">
                  <c:v>43558</c:v>
                </c:pt>
                <c:pt idx="93">
                  <c:v>43559</c:v>
                </c:pt>
                <c:pt idx="94">
                  <c:v>43560</c:v>
                </c:pt>
                <c:pt idx="95">
                  <c:v>43561</c:v>
                </c:pt>
                <c:pt idx="96">
                  <c:v>43562</c:v>
                </c:pt>
                <c:pt idx="97">
                  <c:v>43563</c:v>
                </c:pt>
                <c:pt idx="98">
                  <c:v>43564</c:v>
                </c:pt>
                <c:pt idx="99">
                  <c:v>43565</c:v>
                </c:pt>
                <c:pt idx="100">
                  <c:v>43566</c:v>
                </c:pt>
                <c:pt idx="101">
                  <c:v>43567</c:v>
                </c:pt>
                <c:pt idx="102">
                  <c:v>43568</c:v>
                </c:pt>
                <c:pt idx="103">
                  <c:v>43569</c:v>
                </c:pt>
                <c:pt idx="104">
                  <c:v>43570</c:v>
                </c:pt>
                <c:pt idx="105">
                  <c:v>43571</c:v>
                </c:pt>
                <c:pt idx="106">
                  <c:v>43572</c:v>
                </c:pt>
                <c:pt idx="107">
                  <c:v>43573</c:v>
                </c:pt>
                <c:pt idx="108">
                  <c:v>43574</c:v>
                </c:pt>
                <c:pt idx="109">
                  <c:v>43575</c:v>
                </c:pt>
                <c:pt idx="110">
                  <c:v>43576</c:v>
                </c:pt>
                <c:pt idx="111">
                  <c:v>43577</c:v>
                </c:pt>
                <c:pt idx="112">
                  <c:v>43578</c:v>
                </c:pt>
                <c:pt idx="113">
                  <c:v>43579</c:v>
                </c:pt>
                <c:pt idx="114">
                  <c:v>43580</c:v>
                </c:pt>
                <c:pt idx="115">
                  <c:v>43581</c:v>
                </c:pt>
                <c:pt idx="116">
                  <c:v>43582</c:v>
                </c:pt>
                <c:pt idx="117">
                  <c:v>43583</c:v>
                </c:pt>
                <c:pt idx="118">
                  <c:v>43584</c:v>
                </c:pt>
                <c:pt idx="119">
                  <c:v>43585</c:v>
                </c:pt>
                <c:pt idx="120">
                  <c:v>43586</c:v>
                </c:pt>
                <c:pt idx="121">
                  <c:v>43587</c:v>
                </c:pt>
                <c:pt idx="122">
                  <c:v>43588</c:v>
                </c:pt>
                <c:pt idx="123">
                  <c:v>43589</c:v>
                </c:pt>
                <c:pt idx="124">
                  <c:v>43590</c:v>
                </c:pt>
                <c:pt idx="125">
                  <c:v>43591</c:v>
                </c:pt>
                <c:pt idx="126">
                  <c:v>43592</c:v>
                </c:pt>
                <c:pt idx="127">
                  <c:v>43593</c:v>
                </c:pt>
                <c:pt idx="128">
                  <c:v>43594</c:v>
                </c:pt>
                <c:pt idx="129">
                  <c:v>43595</c:v>
                </c:pt>
                <c:pt idx="130">
                  <c:v>43596</c:v>
                </c:pt>
                <c:pt idx="131">
                  <c:v>43597</c:v>
                </c:pt>
                <c:pt idx="132">
                  <c:v>43598</c:v>
                </c:pt>
                <c:pt idx="133">
                  <c:v>43599</c:v>
                </c:pt>
                <c:pt idx="134">
                  <c:v>43600</c:v>
                </c:pt>
                <c:pt idx="135">
                  <c:v>43601</c:v>
                </c:pt>
                <c:pt idx="136">
                  <c:v>43602</c:v>
                </c:pt>
                <c:pt idx="137">
                  <c:v>43603</c:v>
                </c:pt>
                <c:pt idx="138">
                  <c:v>43604</c:v>
                </c:pt>
                <c:pt idx="139">
                  <c:v>43605</c:v>
                </c:pt>
                <c:pt idx="140">
                  <c:v>43606</c:v>
                </c:pt>
                <c:pt idx="141">
                  <c:v>43607</c:v>
                </c:pt>
                <c:pt idx="142">
                  <c:v>43608</c:v>
                </c:pt>
                <c:pt idx="143">
                  <c:v>43609</c:v>
                </c:pt>
                <c:pt idx="144">
                  <c:v>43610</c:v>
                </c:pt>
                <c:pt idx="145">
                  <c:v>43611</c:v>
                </c:pt>
                <c:pt idx="146">
                  <c:v>43612</c:v>
                </c:pt>
                <c:pt idx="147">
                  <c:v>43613</c:v>
                </c:pt>
                <c:pt idx="148">
                  <c:v>43614</c:v>
                </c:pt>
                <c:pt idx="149">
                  <c:v>43615</c:v>
                </c:pt>
                <c:pt idx="150">
                  <c:v>43616</c:v>
                </c:pt>
                <c:pt idx="151">
                  <c:v>43617</c:v>
                </c:pt>
                <c:pt idx="152">
                  <c:v>43618</c:v>
                </c:pt>
                <c:pt idx="153">
                  <c:v>43619</c:v>
                </c:pt>
                <c:pt idx="154">
                  <c:v>43620</c:v>
                </c:pt>
                <c:pt idx="155">
                  <c:v>43621</c:v>
                </c:pt>
                <c:pt idx="156">
                  <c:v>43622</c:v>
                </c:pt>
                <c:pt idx="157">
                  <c:v>43623</c:v>
                </c:pt>
                <c:pt idx="158">
                  <c:v>43624</c:v>
                </c:pt>
                <c:pt idx="159">
                  <c:v>43625</c:v>
                </c:pt>
                <c:pt idx="160">
                  <c:v>43626</c:v>
                </c:pt>
                <c:pt idx="161">
                  <c:v>43627</c:v>
                </c:pt>
                <c:pt idx="162">
                  <c:v>43628</c:v>
                </c:pt>
                <c:pt idx="163">
                  <c:v>43629</c:v>
                </c:pt>
                <c:pt idx="164">
                  <c:v>43630</c:v>
                </c:pt>
                <c:pt idx="165">
                  <c:v>43631</c:v>
                </c:pt>
                <c:pt idx="166">
                  <c:v>43632</c:v>
                </c:pt>
                <c:pt idx="167">
                  <c:v>43633</c:v>
                </c:pt>
                <c:pt idx="168">
                  <c:v>43634</c:v>
                </c:pt>
                <c:pt idx="169">
                  <c:v>43635</c:v>
                </c:pt>
                <c:pt idx="170">
                  <c:v>43636</c:v>
                </c:pt>
                <c:pt idx="171">
                  <c:v>43637</c:v>
                </c:pt>
                <c:pt idx="172">
                  <c:v>43638</c:v>
                </c:pt>
                <c:pt idx="173">
                  <c:v>43639</c:v>
                </c:pt>
                <c:pt idx="174">
                  <c:v>43640</c:v>
                </c:pt>
                <c:pt idx="175">
                  <c:v>43641</c:v>
                </c:pt>
                <c:pt idx="176">
                  <c:v>43642</c:v>
                </c:pt>
                <c:pt idx="177">
                  <c:v>43643</c:v>
                </c:pt>
                <c:pt idx="178">
                  <c:v>43644</c:v>
                </c:pt>
                <c:pt idx="179">
                  <c:v>43645</c:v>
                </c:pt>
                <c:pt idx="180">
                  <c:v>43646</c:v>
                </c:pt>
                <c:pt idx="181">
                  <c:v>43647</c:v>
                </c:pt>
                <c:pt idx="182">
                  <c:v>43648</c:v>
                </c:pt>
                <c:pt idx="183">
                  <c:v>43649</c:v>
                </c:pt>
                <c:pt idx="184">
                  <c:v>43650</c:v>
                </c:pt>
                <c:pt idx="185">
                  <c:v>43651</c:v>
                </c:pt>
                <c:pt idx="186">
                  <c:v>43652</c:v>
                </c:pt>
                <c:pt idx="187">
                  <c:v>43653</c:v>
                </c:pt>
                <c:pt idx="188">
                  <c:v>43654</c:v>
                </c:pt>
                <c:pt idx="189">
                  <c:v>43655</c:v>
                </c:pt>
                <c:pt idx="190">
                  <c:v>43656</c:v>
                </c:pt>
                <c:pt idx="191">
                  <c:v>43657</c:v>
                </c:pt>
                <c:pt idx="192">
                  <c:v>43658</c:v>
                </c:pt>
                <c:pt idx="193">
                  <c:v>43659</c:v>
                </c:pt>
                <c:pt idx="194">
                  <c:v>43660</c:v>
                </c:pt>
                <c:pt idx="195">
                  <c:v>43661</c:v>
                </c:pt>
                <c:pt idx="196">
                  <c:v>43662</c:v>
                </c:pt>
                <c:pt idx="197">
                  <c:v>43663</c:v>
                </c:pt>
                <c:pt idx="198">
                  <c:v>43664</c:v>
                </c:pt>
                <c:pt idx="199">
                  <c:v>43665</c:v>
                </c:pt>
                <c:pt idx="200">
                  <c:v>43666</c:v>
                </c:pt>
                <c:pt idx="201">
                  <c:v>43667</c:v>
                </c:pt>
                <c:pt idx="202">
                  <c:v>43668</c:v>
                </c:pt>
                <c:pt idx="203">
                  <c:v>43669</c:v>
                </c:pt>
                <c:pt idx="204">
                  <c:v>43670</c:v>
                </c:pt>
                <c:pt idx="205">
                  <c:v>43671</c:v>
                </c:pt>
                <c:pt idx="206">
                  <c:v>43672</c:v>
                </c:pt>
                <c:pt idx="207">
                  <c:v>43673</c:v>
                </c:pt>
                <c:pt idx="208">
                  <c:v>43674</c:v>
                </c:pt>
                <c:pt idx="209">
                  <c:v>43675</c:v>
                </c:pt>
                <c:pt idx="210">
                  <c:v>43676</c:v>
                </c:pt>
                <c:pt idx="211">
                  <c:v>43677</c:v>
                </c:pt>
                <c:pt idx="212">
                  <c:v>43678</c:v>
                </c:pt>
                <c:pt idx="213">
                  <c:v>43679</c:v>
                </c:pt>
                <c:pt idx="214">
                  <c:v>43680</c:v>
                </c:pt>
                <c:pt idx="215">
                  <c:v>43681</c:v>
                </c:pt>
                <c:pt idx="216">
                  <c:v>43682</c:v>
                </c:pt>
                <c:pt idx="217">
                  <c:v>43683</c:v>
                </c:pt>
                <c:pt idx="218">
                  <c:v>43684</c:v>
                </c:pt>
                <c:pt idx="219">
                  <c:v>43685</c:v>
                </c:pt>
                <c:pt idx="220">
                  <c:v>43686</c:v>
                </c:pt>
                <c:pt idx="221">
                  <c:v>43687</c:v>
                </c:pt>
                <c:pt idx="222">
                  <c:v>43688</c:v>
                </c:pt>
                <c:pt idx="223">
                  <c:v>43689</c:v>
                </c:pt>
                <c:pt idx="224">
                  <c:v>43690</c:v>
                </c:pt>
                <c:pt idx="225">
                  <c:v>43691</c:v>
                </c:pt>
                <c:pt idx="226">
                  <c:v>43692</c:v>
                </c:pt>
                <c:pt idx="227">
                  <c:v>43693</c:v>
                </c:pt>
                <c:pt idx="228">
                  <c:v>43694</c:v>
                </c:pt>
                <c:pt idx="229">
                  <c:v>43695</c:v>
                </c:pt>
                <c:pt idx="230">
                  <c:v>43696</c:v>
                </c:pt>
                <c:pt idx="231">
                  <c:v>43697</c:v>
                </c:pt>
                <c:pt idx="232">
                  <c:v>43698</c:v>
                </c:pt>
                <c:pt idx="233">
                  <c:v>43699</c:v>
                </c:pt>
                <c:pt idx="234">
                  <c:v>43700</c:v>
                </c:pt>
                <c:pt idx="235">
                  <c:v>43701</c:v>
                </c:pt>
                <c:pt idx="236">
                  <c:v>43702</c:v>
                </c:pt>
                <c:pt idx="237">
                  <c:v>43703</c:v>
                </c:pt>
                <c:pt idx="238">
                  <c:v>43704</c:v>
                </c:pt>
                <c:pt idx="239">
                  <c:v>43705</c:v>
                </c:pt>
                <c:pt idx="240">
                  <c:v>43706</c:v>
                </c:pt>
                <c:pt idx="241">
                  <c:v>43707</c:v>
                </c:pt>
                <c:pt idx="242">
                  <c:v>43708</c:v>
                </c:pt>
                <c:pt idx="243">
                  <c:v>43709</c:v>
                </c:pt>
                <c:pt idx="244">
                  <c:v>43710</c:v>
                </c:pt>
                <c:pt idx="245">
                  <c:v>43711</c:v>
                </c:pt>
                <c:pt idx="246">
                  <c:v>43712</c:v>
                </c:pt>
                <c:pt idx="247">
                  <c:v>43713</c:v>
                </c:pt>
                <c:pt idx="248">
                  <c:v>43714</c:v>
                </c:pt>
                <c:pt idx="249">
                  <c:v>43715</c:v>
                </c:pt>
                <c:pt idx="250">
                  <c:v>43716</c:v>
                </c:pt>
                <c:pt idx="251">
                  <c:v>43717</c:v>
                </c:pt>
                <c:pt idx="252">
                  <c:v>43718</c:v>
                </c:pt>
                <c:pt idx="253">
                  <c:v>43719</c:v>
                </c:pt>
                <c:pt idx="254">
                  <c:v>43720</c:v>
                </c:pt>
                <c:pt idx="255">
                  <c:v>43721</c:v>
                </c:pt>
                <c:pt idx="256">
                  <c:v>43722</c:v>
                </c:pt>
                <c:pt idx="257">
                  <c:v>43723</c:v>
                </c:pt>
                <c:pt idx="258">
                  <c:v>43724</c:v>
                </c:pt>
                <c:pt idx="259">
                  <c:v>43725</c:v>
                </c:pt>
                <c:pt idx="260">
                  <c:v>43726</c:v>
                </c:pt>
                <c:pt idx="261">
                  <c:v>43727</c:v>
                </c:pt>
                <c:pt idx="262">
                  <c:v>43728</c:v>
                </c:pt>
                <c:pt idx="263">
                  <c:v>43729</c:v>
                </c:pt>
                <c:pt idx="264">
                  <c:v>43730</c:v>
                </c:pt>
                <c:pt idx="265">
                  <c:v>43731</c:v>
                </c:pt>
                <c:pt idx="266">
                  <c:v>43732</c:v>
                </c:pt>
                <c:pt idx="267">
                  <c:v>43733</c:v>
                </c:pt>
                <c:pt idx="268">
                  <c:v>43734</c:v>
                </c:pt>
                <c:pt idx="269">
                  <c:v>43735</c:v>
                </c:pt>
                <c:pt idx="270">
                  <c:v>43736</c:v>
                </c:pt>
                <c:pt idx="271">
                  <c:v>43737</c:v>
                </c:pt>
                <c:pt idx="272">
                  <c:v>43738</c:v>
                </c:pt>
                <c:pt idx="273">
                  <c:v>43739</c:v>
                </c:pt>
                <c:pt idx="274">
                  <c:v>43740</c:v>
                </c:pt>
                <c:pt idx="275">
                  <c:v>43741</c:v>
                </c:pt>
                <c:pt idx="276">
                  <c:v>43742</c:v>
                </c:pt>
                <c:pt idx="277">
                  <c:v>43743</c:v>
                </c:pt>
                <c:pt idx="278">
                  <c:v>43744</c:v>
                </c:pt>
                <c:pt idx="279">
                  <c:v>43745</c:v>
                </c:pt>
                <c:pt idx="280">
                  <c:v>43746</c:v>
                </c:pt>
                <c:pt idx="281">
                  <c:v>43747</c:v>
                </c:pt>
                <c:pt idx="282">
                  <c:v>43748</c:v>
                </c:pt>
                <c:pt idx="283">
                  <c:v>43749</c:v>
                </c:pt>
                <c:pt idx="284">
                  <c:v>43750</c:v>
                </c:pt>
                <c:pt idx="285">
                  <c:v>43751</c:v>
                </c:pt>
                <c:pt idx="286">
                  <c:v>43752</c:v>
                </c:pt>
                <c:pt idx="287">
                  <c:v>43753</c:v>
                </c:pt>
                <c:pt idx="288">
                  <c:v>43754</c:v>
                </c:pt>
                <c:pt idx="289">
                  <c:v>43755</c:v>
                </c:pt>
                <c:pt idx="290">
                  <c:v>43756</c:v>
                </c:pt>
                <c:pt idx="291">
                  <c:v>43757</c:v>
                </c:pt>
                <c:pt idx="292">
                  <c:v>43758</c:v>
                </c:pt>
                <c:pt idx="293">
                  <c:v>43759</c:v>
                </c:pt>
                <c:pt idx="294">
                  <c:v>43760</c:v>
                </c:pt>
                <c:pt idx="295">
                  <c:v>43761</c:v>
                </c:pt>
                <c:pt idx="296">
                  <c:v>43762</c:v>
                </c:pt>
                <c:pt idx="297">
                  <c:v>43763</c:v>
                </c:pt>
                <c:pt idx="298">
                  <c:v>43764</c:v>
                </c:pt>
                <c:pt idx="299">
                  <c:v>43765</c:v>
                </c:pt>
                <c:pt idx="300">
                  <c:v>43766</c:v>
                </c:pt>
                <c:pt idx="301">
                  <c:v>43767</c:v>
                </c:pt>
                <c:pt idx="302">
                  <c:v>43768</c:v>
                </c:pt>
                <c:pt idx="303">
                  <c:v>43769</c:v>
                </c:pt>
                <c:pt idx="304">
                  <c:v>43770</c:v>
                </c:pt>
                <c:pt idx="305">
                  <c:v>43771</c:v>
                </c:pt>
                <c:pt idx="306">
                  <c:v>43772</c:v>
                </c:pt>
                <c:pt idx="307">
                  <c:v>43773</c:v>
                </c:pt>
                <c:pt idx="308">
                  <c:v>43774</c:v>
                </c:pt>
                <c:pt idx="309">
                  <c:v>43775</c:v>
                </c:pt>
                <c:pt idx="310">
                  <c:v>43776</c:v>
                </c:pt>
                <c:pt idx="311">
                  <c:v>43777</c:v>
                </c:pt>
                <c:pt idx="312">
                  <c:v>43778</c:v>
                </c:pt>
                <c:pt idx="313">
                  <c:v>43779</c:v>
                </c:pt>
                <c:pt idx="314">
                  <c:v>43780</c:v>
                </c:pt>
                <c:pt idx="315">
                  <c:v>43781</c:v>
                </c:pt>
                <c:pt idx="316">
                  <c:v>43782</c:v>
                </c:pt>
                <c:pt idx="317">
                  <c:v>43783</c:v>
                </c:pt>
                <c:pt idx="318">
                  <c:v>43784</c:v>
                </c:pt>
                <c:pt idx="319">
                  <c:v>43785</c:v>
                </c:pt>
                <c:pt idx="320">
                  <c:v>43786</c:v>
                </c:pt>
                <c:pt idx="321">
                  <c:v>43787</c:v>
                </c:pt>
                <c:pt idx="322">
                  <c:v>43788</c:v>
                </c:pt>
                <c:pt idx="323">
                  <c:v>43789</c:v>
                </c:pt>
                <c:pt idx="324">
                  <c:v>43790</c:v>
                </c:pt>
                <c:pt idx="325">
                  <c:v>43791</c:v>
                </c:pt>
                <c:pt idx="326">
                  <c:v>43792</c:v>
                </c:pt>
                <c:pt idx="327">
                  <c:v>43793</c:v>
                </c:pt>
                <c:pt idx="328">
                  <c:v>43794</c:v>
                </c:pt>
                <c:pt idx="329">
                  <c:v>43795</c:v>
                </c:pt>
                <c:pt idx="330">
                  <c:v>43796</c:v>
                </c:pt>
                <c:pt idx="331">
                  <c:v>43797</c:v>
                </c:pt>
                <c:pt idx="332">
                  <c:v>43798</c:v>
                </c:pt>
                <c:pt idx="333">
                  <c:v>43799</c:v>
                </c:pt>
                <c:pt idx="334">
                  <c:v>43800</c:v>
                </c:pt>
                <c:pt idx="335">
                  <c:v>43801</c:v>
                </c:pt>
                <c:pt idx="336">
                  <c:v>43802</c:v>
                </c:pt>
                <c:pt idx="337">
                  <c:v>43803</c:v>
                </c:pt>
                <c:pt idx="338">
                  <c:v>43804</c:v>
                </c:pt>
                <c:pt idx="339">
                  <c:v>43805</c:v>
                </c:pt>
                <c:pt idx="340">
                  <c:v>43806</c:v>
                </c:pt>
                <c:pt idx="341">
                  <c:v>43807</c:v>
                </c:pt>
                <c:pt idx="342">
                  <c:v>43808</c:v>
                </c:pt>
                <c:pt idx="343">
                  <c:v>43809</c:v>
                </c:pt>
                <c:pt idx="344">
                  <c:v>43810</c:v>
                </c:pt>
                <c:pt idx="345">
                  <c:v>43811</c:v>
                </c:pt>
                <c:pt idx="346">
                  <c:v>43812</c:v>
                </c:pt>
                <c:pt idx="347">
                  <c:v>43813</c:v>
                </c:pt>
                <c:pt idx="348">
                  <c:v>43814</c:v>
                </c:pt>
                <c:pt idx="349">
                  <c:v>43815</c:v>
                </c:pt>
                <c:pt idx="350">
                  <c:v>43816</c:v>
                </c:pt>
                <c:pt idx="351">
                  <c:v>43817</c:v>
                </c:pt>
                <c:pt idx="352">
                  <c:v>43818</c:v>
                </c:pt>
                <c:pt idx="353">
                  <c:v>43819</c:v>
                </c:pt>
                <c:pt idx="354">
                  <c:v>43820</c:v>
                </c:pt>
                <c:pt idx="355">
                  <c:v>43821</c:v>
                </c:pt>
                <c:pt idx="356">
                  <c:v>43822</c:v>
                </c:pt>
                <c:pt idx="357">
                  <c:v>43823</c:v>
                </c:pt>
                <c:pt idx="358">
                  <c:v>43824</c:v>
                </c:pt>
                <c:pt idx="359">
                  <c:v>43825</c:v>
                </c:pt>
                <c:pt idx="360">
                  <c:v>43826</c:v>
                </c:pt>
                <c:pt idx="361">
                  <c:v>43827</c:v>
                </c:pt>
                <c:pt idx="362">
                  <c:v>43828</c:v>
                </c:pt>
                <c:pt idx="363">
                  <c:v>43829</c:v>
                </c:pt>
                <c:pt idx="364">
                  <c:v>43830</c:v>
                </c:pt>
                <c:pt idx="365">
                  <c:v>43831</c:v>
                </c:pt>
                <c:pt idx="366">
                  <c:v>43832</c:v>
                </c:pt>
                <c:pt idx="367">
                  <c:v>43833</c:v>
                </c:pt>
                <c:pt idx="368">
                  <c:v>43834</c:v>
                </c:pt>
                <c:pt idx="369">
                  <c:v>43835</c:v>
                </c:pt>
                <c:pt idx="370">
                  <c:v>43836</c:v>
                </c:pt>
                <c:pt idx="371">
                  <c:v>43837</c:v>
                </c:pt>
                <c:pt idx="372">
                  <c:v>43838</c:v>
                </c:pt>
                <c:pt idx="373">
                  <c:v>43839</c:v>
                </c:pt>
                <c:pt idx="374">
                  <c:v>43840</c:v>
                </c:pt>
                <c:pt idx="375">
                  <c:v>43841</c:v>
                </c:pt>
                <c:pt idx="376">
                  <c:v>43842</c:v>
                </c:pt>
                <c:pt idx="377">
                  <c:v>43843</c:v>
                </c:pt>
                <c:pt idx="378">
                  <c:v>43844</c:v>
                </c:pt>
                <c:pt idx="379">
                  <c:v>43845</c:v>
                </c:pt>
                <c:pt idx="380">
                  <c:v>43846</c:v>
                </c:pt>
                <c:pt idx="381">
                  <c:v>43847</c:v>
                </c:pt>
                <c:pt idx="382">
                  <c:v>43848</c:v>
                </c:pt>
                <c:pt idx="383">
                  <c:v>43849</c:v>
                </c:pt>
                <c:pt idx="384">
                  <c:v>43850</c:v>
                </c:pt>
                <c:pt idx="385">
                  <c:v>43851</c:v>
                </c:pt>
                <c:pt idx="386">
                  <c:v>43852</c:v>
                </c:pt>
                <c:pt idx="387">
                  <c:v>43853</c:v>
                </c:pt>
                <c:pt idx="388">
                  <c:v>43854</c:v>
                </c:pt>
                <c:pt idx="389">
                  <c:v>43855</c:v>
                </c:pt>
                <c:pt idx="390">
                  <c:v>43856</c:v>
                </c:pt>
                <c:pt idx="391">
                  <c:v>43857</c:v>
                </c:pt>
                <c:pt idx="392">
                  <c:v>43858</c:v>
                </c:pt>
                <c:pt idx="393">
                  <c:v>43859</c:v>
                </c:pt>
                <c:pt idx="394">
                  <c:v>43860</c:v>
                </c:pt>
                <c:pt idx="395">
                  <c:v>43861</c:v>
                </c:pt>
                <c:pt idx="396">
                  <c:v>43862</c:v>
                </c:pt>
                <c:pt idx="397">
                  <c:v>43863</c:v>
                </c:pt>
                <c:pt idx="398">
                  <c:v>43864</c:v>
                </c:pt>
                <c:pt idx="399">
                  <c:v>43865</c:v>
                </c:pt>
                <c:pt idx="400">
                  <c:v>43866</c:v>
                </c:pt>
                <c:pt idx="401">
                  <c:v>43867</c:v>
                </c:pt>
                <c:pt idx="402">
                  <c:v>43868</c:v>
                </c:pt>
                <c:pt idx="403">
                  <c:v>43869</c:v>
                </c:pt>
                <c:pt idx="404">
                  <c:v>43870</c:v>
                </c:pt>
                <c:pt idx="405">
                  <c:v>43871</c:v>
                </c:pt>
                <c:pt idx="406">
                  <c:v>43872</c:v>
                </c:pt>
                <c:pt idx="407">
                  <c:v>43873</c:v>
                </c:pt>
                <c:pt idx="408">
                  <c:v>43874</c:v>
                </c:pt>
                <c:pt idx="409">
                  <c:v>43875</c:v>
                </c:pt>
                <c:pt idx="410">
                  <c:v>43876</c:v>
                </c:pt>
                <c:pt idx="411">
                  <c:v>43877</c:v>
                </c:pt>
                <c:pt idx="412">
                  <c:v>43878</c:v>
                </c:pt>
                <c:pt idx="413">
                  <c:v>43879</c:v>
                </c:pt>
                <c:pt idx="414">
                  <c:v>43880</c:v>
                </c:pt>
                <c:pt idx="415">
                  <c:v>43881</c:v>
                </c:pt>
                <c:pt idx="416">
                  <c:v>43882</c:v>
                </c:pt>
                <c:pt idx="417">
                  <c:v>43883</c:v>
                </c:pt>
                <c:pt idx="418">
                  <c:v>43884</c:v>
                </c:pt>
                <c:pt idx="419">
                  <c:v>43885</c:v>
                </c:pt>
                <c:pt idx="420">
                  <c:v>43886</c:v>
                </c:pt>
                <c:pt idx="421">
                  <c:v>43887</c:v>
                </c:pt>
                <c:pt idx="422">
                  <c:v>43888</c:v>
                </c:pt>
                <c:pt idx="423">
                  <c:v>43889</c:v>
                </c:pt>
                <c:pt idx="424">
                  <c:v>43890</c:v>
                </c:pt>
                <c:pt idx="425">
                  <c:v>43891</c:v>
                </c:pt>
                <c:pt idx="426">
                  <c:v>43892</c:v>
                </c:pt>
                <c:pt idx="427">
                  <c:v>43893</c:v>
                </c:pt>
                <c:pt idx="428">
                  <c:v>43894</c:v>
                </c:pt>
                <c:pt idx="429">
                  <c:v>43895</c:v>
                </c:pt>
                <c:pt idx="430">
                  <c:v>43896</c:v>
                </c:pt>
                <c:pt idx="431">
                  <c:v>43897</c:v>
                </c:pt>
                <c:pt idx="432">
                  <c:v>43898</c:v>
                </c:pt>
                <c:pt idx="433">
                  <c:v>43899</c:v>
                </c:pt>
                <c:pt idx="434">
                  <c:v>43900</c:v>
                </c:pt>
                <c:pt idx="435">
                  <c:v>43901</c:v>
                </c:pt>
                <c:pt idx="436">
                  <c:v>43902</c:v>
                </c:pt>
                <c:pt idx="437">
                  <c:v>43903</c:v>
                </c:pt>
                <c:pt idx="438">
                  <c:v>43904</c:v>
                </c:pt>
                <c:pt idx="439">
                  <c:v>43905</c:v>
                </c:pt>
                <c:pt idx="440">
                  <c:v>43906</c:v>
                </c:pt>
                <c:pt idx="441">
                  <c:v>43907</c:v>
                </c:pt>
                <c:pt idx="442">
                  <c:v>43908</c:v>
                </c:pt>
                <c:pt idx="443">
                  <c:v>43909</c:v>
                </c:pt>
                <c:pt idx="444">
                  <c:v>43910</c:v>
                </c:pt>
                <c:pt idx="445">
                  <c:v>43911</c:v>
                </c:pt>
                <c:pt idx="446">
                  <c:v>43912</c:v>
                </c:pt>
                <c:pt idx="447">
                  <c:v>43913</c:v>
                </c:pt>
                <c:pt idx="448">
                  <c:v>43914</c:v>
                </c:pt>
                <c:pt idx="449">
                  <c:v>43915</c:v>
                </c:pt>
                <c:pt idx="450">
                  <c:v>43916</c:v>
                </c:pt>
                <c:pt idx="451">
                  <c:v>43917</c:v>
                </c:pt>
                <c:pt idx="452">
                  <c:v>43918</c:v>
                </c:pt>
                <c:pt idx="453">
                  <c:v>43919</c:v>
                </c:pt>
                <c:pt idx="454">
                  <c:v>43920</c:v>
                </c:pt>
                <c:pt idx="455">
                  <c:v>43921</c:v>
                </c:pt>
                <c:pt idx="456">
                  <c:v>43922</c:v>
                </c:pt>
                <c:pt idx="457">
                  <c:v>43923</c:v>
                </c:pt>
                <c:pt idx="458">
                  <c:v>43924</c:v>
                </c:pt>
                <c:pt idx="459">
                  <c:v>43925</c:v>
                </c:pt>
                <c:pt idx="460">
                  <c:v>43926</c:v>
                </c:pt>
                <c:pt idx="461">
                  <c:v>43927</c:v>
                </c:pt>
                <c:pt idx="462">
                  <c:v>43928</c:v>
                </c:pt>
                <c:pt idx="463">
                  <c:v>43929</c:v>
                </c:pt>
                <c:pt idx="464">
                  <c:v>43930</c:v>
                </c:pt>
                <c:pt idx="465">
                  <c:v>43931</c:v>
                </c:pt>
                <c:pt idx="466">
                  <c:v>43932</c:v>
                </c:pt>
                <c:pt idx="467">
                  <c:v>43933</c:v>
                </c:pt>
                <c:pt idx="468">
                  <c:v>43934</c:v>
                </c:pt>
                <c:pt idx="469">
                  <c:v>43935</c:v>
                </c:pt>
                <c:pt idx="470">
                  <c:v>43936</c:v>
                </c:pt>
                <c:pt idx="471">
                  <c:v>43937</c:v>
                </c:pt>
                <c:pt idx="472">
                  <c:v>43938</c:v>
                </c:pt>
                <c:pt idx="473">
                  <c:v>43939</c:v>
                </c:pt>
                <c:pt idx="474">
                  <c:v>43940</c:v>
                </c:pt>
                <c:pt idx="475">
                  <c:v>43941</c:v>
                </c:pt>
                <c:pt idx="476">
                  <c:v>43942</c:v>
                </c:pt>
                <c:pt idx="477">
                  <c:v>43943</c:v>
                </c:pt>
                <c:pt idx="478">
                  <c:v>43944</c:v>
                </c:pt>
                <c:pt idx="479">
                  <c:v>43945</c:v>
                </c:pt>
                <c:pt idx="480">
                  <c:v>43946</c:v>
                </c:pt>
                <c:pt idx="481">
                  <c:v>43947</c:v>
                </c:pt>
                <c:pt idx="482">
                  <c:v>43948</c:v>
                </c:pt>
                <c:pt idx="483">
                  <c:v>43949</c:v>
                </c:pt>
                <c:pt idx="484">
                  <c:v>43950</c:v>
                </c:pt>
                <c:pt idx="485">
                  <c:v>43951</c:v>
                </c:pt>
                <c:pt idx="486">
                  <c:v>43952</c:v>
                </c:pt>
                <c:pt idx="487">
                  <c:v>43953</c:v>
                </c:pt>
                <c:pt idx="488">
                  <c:v>43954</c:v>
                </c:pt>
                <c:pt idx="489">
                  <c:v>43955</c:v>
                </c:pt>
                <c:pt idx="490">
                  <c:v>43956</c:v>
                </c:pt>
                <c:pt idx="491">
                  <c:v>43957</c:v>
                </c:pt>
                <c:pt idx="492">
                  <c:v>43958</c:v>
                </c:pt>
                <c:pt idx="493">
                  <c:v>43959</c:v>
                </c:pt>
                <c:pt idx="494">
                  <c:v>43960</c:v>
                </c:pt>
                <c:pt idx="495">
                  <c:v>43961</c:v>
                </c:pt>
                <c:pt idx="496">
                  <c:v>43962</c:v>
                </c:pt>
                <c:pt idx="497">
                  <c:v>43963</c:v>
                </c:pt>
                <c:pt idx="498">
                  <c:v>43964</c:v>
                </c:pt>
                <c:pt idx="499">
                  <c:v>43965</c:v>
                </c:pt>
                <c:pt idx="500">
                  <c:v>43966</c:v>
                </c:pt>
                <c:pt idx="501">
                  <c:v>43967</c:v>
                </c:pt>
                <c:pt idx="502">
                  <c:v>43968</c:v>
                </c:pt>
                <c:pt idx="503">
                  <c:v>43969</c:v>
                </c:pt>
                <c:pt idx="504">
                  <c:v>43970</c:v>
                </c:pt>
                <c:pt idx="505">
                  <c:v>43971</c:v>
                </c:pt>
                <c:pt idx="506">
                  <c:v>43972</c:v>
                </c:pt>
                <c:pt idx="507">
                  <c:v>43973</c:v>
                </c:pt>
                <c:pt idx="508">
                  <c:v>43974</c:v>
                </c:pt>
                <c:pt idx="509">
                  <c:v>43975</c:v>
                </c:pt>
                <c:pt idx="510">
                  <c:v>43976</c:v>
                </c:pt>
                <c:pt idx="511">
                  <c:v>43977</c:v>
                </c:pt>
                <c:pt idx="512">
                  <c:v>43978</c:v>
                </c:pt>
                <c:pt idx="513">
                  <c:v>43979</c:v>
                </c:pt>
                <c:pt idx="514">
                  <c:v>43980</c:v>
                </c:pt>
                <c:pt idx="515">
                  <c:v>43981</c:v>
                </c:pt>
                <c:pt idx="516">
                  <c:v>43982</c:v>
                </c:pt>
                <c:pt idx="517">
                  <c:v>43983</c:v>
                </c:pt>
                <c:pt idx="518">
                  <c:v>43984</c:v>
                </c:pt>
                <c:pt idx="519">
                  <c:v>43985</c:v>
                </c:pt>
                <c:pt idx="520">
                  <c:v>43986</c:v>
                </c:pt>
                <c:pt idx="521">
                  <c:v>43987</c:v>
                </c:pt>
                <c:pt idx="522">
                  <c:v>43988</c:v>
                </c:pt>
                <c:pt idx="523">
                  <c:v>43989</c:v>
                </c:pt>
                <c:pt idx="524">
                  <c:v>43990</c:v>
                </c:pt>
                <c:pt idx="525">
                  <c:v>43991</c:v>
                </c:pt>
                <c:pt idx="526">
                  <c:v>43992</c:v>
                </c:pt>
                <c:pt idx="527">
                  <c:v>43993</c:v>
                </c:pt>
                <c:pt idx="528">
                  <c:v>43994</c:v>
                </c:pt>
                <c:pt idx="529">
                  <c:v>43995</c:v>
                </c:pt>
                <c:pt idx="530">
                  <c:v>43996</c:v>
                </c:pt>
                <c:pt idx="531">
                  <c:v>43997</c:v>
                </c:pt>
                <c:pt idx="532">
                  <c:v>43998</c:v>
                </c:pt>
                <c:pt idx="533">
                  <c:v>43999</c:v>
                </c:pt>
                <c:pt idx="534">
                  <c:v>44000</c:v>
                </c:pt>
                <c:pt idx="535">
                  <c:v>44001</c:v>
                </c:pt>
                <c:pt idx="536">
                  <c:v>44002</c:v>
                </c:pt>
                <c:pt idx="537">
                  <c:v>44003</c:v>
                </c:pt>
                <c:pt idx="538">
                  <c:v>44004</c:v>
                </c:pt>
                <c:pt idx="539">
                  <c:v>44005</c:v>
                </c:pt>
                <c:pt idx="540">
                  <c:v>44006</c:v>
                </c:pt>
                <c:pt idx="541">
                  <c:v>44007</c:v>
                </c:pt>
                <c:pt idx="542">
                  <c:v>44008</c:v>
                </c:pt>
                <c:pt idx="543">
                  <c:v>44009</c:v>
                </c:pt>
                <c:pt idx="544">
                  <c:v>44010</c:v>
                </c:pt>
                <c:pt idx="545">
                  <c:v>44011</c:v>
                </c:pt>
                <c:pt idx="546">
                  <c:v>44012</c:v>
                </c:pt>
                <c:pt idx="547">
                  <c:v>44013</c:v>
                </c:pt>
                <c:pt idx="548">
                  <c:v>44014</c:v>
                </c:pt>
                <c:pt idx="549">
                  <c:v>44015</c:v>
                </c:pt>
                <c:pt idx="550">
                  <c:v>44016</c:v>
                </c:pt>
                <c:pt idx="551">
                  <c:v>44017</c:v>
                </c:pt>
                <c:pt idx="552">
                  <c:v>44018</c:v>
                </c:pt>
                <c:pt idx="553">
                  <c:v>44019</c:v>
                </c:pt>
                <c:pt idx="554">
                  <c:v>44020</c:v>
                </c:pt>
                <c:pt idx="555">
                  <c:v>44021</c:v>
                </c:pt>
                <c:pt idx="556">
                  <c:v>44022</c:v>
                </c:pt>
                <c:pt idx="557">
                  <c:v>44023</c:v>
                </c:pt>
                <c:pt idx="558">
                  <c:v>44024</c:v>
                </c:pt>
                <c:pt idx="559">
                  <c:v>44025</c:v>
                </c:pt>
                <c:pt idx="560">
                  <c:v>44026</c:v>
                </c:pt>
                <c:pt idx="561">
                  <c:v>44027</c:v>
                </c:pt>
                <c:pt idx="562">
                  <c:v>44028</c:v>
                </c:pt>
                <c:pt idx="563">
                  <c:v>44029</c:v>
                </c:pt>
                <c:pt idx="564">
                  <c:v>44030</c:v>
                </c:pt>
                <c:pt idx="565">
                  <c:v>44031</c:v>
                </c:pt>
                <c:pt idx="566">
                  <c:v>44032</c:v>
                </c:pt>
                <c:pt idx="567">
                  <c:v>44033</c:v>
                </c:pt>
                <c:pt idx="568">
                  <c:v>44034</c:v>
                </c:pt>
                <c:pt idx="569">
                  <c:v>44035</c:v>
                </c:pt>
                <c:pt idx="570">
                  <c:v>44036</c:v>
                </c:pt>
                <c:pt idx="571">
                  <c:v>44037</c:v>
                </c:pt>
                <c:pt idx="572">
                  <c:v>44038</c:v>
                </c:pt>
                <c:pt idx="573">
                  <c:v>44039</c:v>
                </c:pt>
                <c:pt idx="574">
                  <c:v>44040</c:v>
                </c:pt>
                <c:pt idx="575">
                  <c:v>44041</c:v>
                </c:pt>
                <c:pt idx="576">
                  <c:v>44042</c:v>
                </c:pt>
                <c:pt idx="577">
                  <c:v>44043</c:v>
                </c:pt>
                <c:pt idx="578">
                  <c:v>44044</c:v>
                </c:pt>
                <c:pt idx="579">
                  <c:v>44045</c:v>
                </c:pt>
                <c:pt idx="580">
                  <c:v>44046</c:v>
                </c:pt>
                <c:pt idx="581">
                  <c:v>44047</c:v>
                </c:pt>
                <c:pt idx="582">
                  <c:v>44048</c:v>
                </c:pt>
                <c:pt idx="583">
                  <c:v>44049</c:v>
                </c:pt>
                <c:pt idx="584">
                  <c:v>44050</c:v>
                </c:pt>
                <c:pt idx="585">
                  <c:v>44051</c:v>
                </c:pt>
                <c:pt idx="586">
                  <c:v>44052</c:v>
                </c:pt>
                <c:pt idx="587">
                  <c:v>44053</c:v>
                </c:pt>
                <c:pt idx="588">
                  <c:v>44054</c:v>
                </c:pt>
                <c:pt idx="589">
                  <c:v>44055</c:v>
                </c:pt>
                <c:pt idx="590">
                  <c:v>44056</c:v>
                </c:pt>
                <c:pt idx="591">
                  <c:v>44057</c:v>
                </c:pt>
                <c:pt idx="592">
                  <c:v>44058</c:v>
                </c:pt>
                <c:pt idx="593">
                  <c:v>44059</c:v>
                </c:pt>
                <c:pt idx="594">
                  <c:v>44060</c:v>
                </c:pt>
                <c:pt idx="595">
                  <c:v>44061</c:v>
                </c:pt>
                <c:pt idx="596">
                  <c:v>44062</c:v>
                </c:pt>
                <c:pt idx="597">
                  <c:v>44063</c:v>
                </c:pt>
                <c:pt idx="598">
                  <c:v>44064</c:v>
                </c:pt>
                <c:pt idx="599">
                  <c:v>44065</c:v>
                </c:pt>
                <c:pt idx="600">
                  <c:v>44066</c:v>
                </c:pt>
                <c:pt idx="601">
                  <c:v>44067</c:v>
                </c:pt>
                <c:pt idx="602">
                  <c:v>44068</c:v>
                </c:pt>
                <c:pt idx="603">
                  <c:v>44069</c:v>
                </c:pt>
                <c:pt idx="604">
                  <c:v>44070</c:v>
                </c:pt>
                <c:pt idx="605">
                  <c:v>44071</c:v>
                </c:pt>
                <c:pt idx="606">
                  <c:v>44072</c:v>
                </c:pt>
                <c:pt idx="607">
                  <c:v>44073</c:v>
                </c:pt>
                <c:pt idx="608">
                  <c:v>44074</c:v>
                </c:pt>
                <c:pt idx="609">
                  <c:v>44075</c:v>
                </c:pt>
                <c:pt idx="610">
                  <c:v>44076</c:v>
                </c:pt>
                <c:pt idx="611">
                  <c:v>44077</c:v>
                </c:pt>
                <c:pt idx="612">
                  <c:v>44078</c:v>
                </c:pt>
                <c:pt idx="613">
                  <c:v>44079</c:v>
                </c:pt>
                <c:pt idx="614">
                  <c:v>44080</c:v>
                </c:pt>
                <c:pt idx="615">
                  <c:v>44081</c:v>
                </c:pt>
                <c:pt idx="616">
                  <c:v>44082</c:v>
                </c:pt>
                <c:pt idx="617">
                  <c:v>44083</c:v>
                </c:pt>
                <c:pt idx="618">
                  <c:v>44084</c:v>
                </c:pt>
                <c:pt idx="619">
                  <c:v>44085</c:v>
                </c:pt>
                <c:pt idx="620">
                  <c:v>44086</c:v>
                </c:pt>
                <c:pt idx="621">
                  <c:v>44087</c:v>
                </c:pt>
                <c:pt idx="622">
                  <c:v>44088</c:v>
                </c:pt>
                <c:pt idx="623">
                  <c:v>44089</c:v>
                </c:pt>
                <c:pt idx="624">
                  <c:v>44090</c:v>
                </c:pt>
                <c:pt idx="625">
                  <c:v>44091</c:v>
                </c:pt>
                <c:pt idx="626">
                  <c:v>44092</c:v>
                </c:pt>
                <c:pt idx="627">
                  <c:v>44093</c:v>
                </c:pt>
                <c:pt idx="628">
                  <c:v>44094</c:v>
                </c:pt>
                <c:pt idx="629">
                  <c:v>44095</c:v>
                </c:pt>
                <c:pt idx="630">
                  <c:v>44096</c:v>
                </c:pt>
                <c:pt idx="631">
                  <c:v>44097</c:v>
                </c:pt>
                <c:pt idx="632">
                  <c:v>44098</c:v>
                </c:pt>
                <c:pt idx="633">
                  <c:v>44099</c:v>
                </c:pt>
                <c:pt idx="634">
                  <c:v>44100</c:v>
                </c:pt>
                <c:pt idx="635">
                  <c:v>44101</c:v>
                </c:pt>
                <c:pt idx="636">
                  <c:v>44102</c:v>
                </c:pt>
                <c:pt idx="637">
                  <c:v>44103</c:v>
                </c:pt>
                <c:pt idx="638">
                  <c:v>44104</c:v>
                </c:pt>
                <c:pt idx="639">
                  <c:v>44105</c:v>
                </c:pt>
                <c:pt idx="640">
                  <c:v>44106</c:v>
                </c:pt>
                <c:pt idx="641">
                  <c:v>44107</c:v>
                </c:pt>
                <c:pt idx="642">
                  <c:v>44108</c:v>
                </c:pt>
                <c:pt idx="643">
                  <c:v>44109</c:v>
                </c:pt>
                <c:pt idx="644">
                  <c:v>44110</c:v>
                </c:pt>
                <c:pt idx="645">
                  <c:v>44111</c:v>
                </c:pt>
                <c:pt idx="646">
                  <c:v>44112</c:v>
                </c:pt>
                <c:pt idx="647">
                  <c:v>44113</c:v>
                </c:pt>
                <c:pt idx="648">
                  <c:v>44114</c:v>
                </c:pt>
                <c:pt idx="649">
                  <c:v>44115</c:v>
                </c:pt>
                <c:pt idx="650">
                  <c:v>44116</c:v>
                </c:pt>
                <c:pt idx="651">
                  <c:v>44117</c:v>
                </c:pt>
                <c:pt idx="652">
                  <c:v>44118</c:v>
                </c:pt>
                <c:pt idx="653">
                  <c:v>44119</c:v>
                </c:pt>
                <c:pt idx="654">
                  <c:v>44120</c:v>
                </c:pt>
                <c:pt idx="655">
                  <c:v>44121</c:v>
                </c:pt>
                <c:pt idx="656">
                  <c:v>44122</c:v>
                </c:pt>
                <c:pt idx="657">
                  <c:v>44123</c:v>
                </c:pt>
                <c:pt idx="658">
                  <c:v>44124</c:v>
                </c:pt>
                <c:pt idx="659">
                  <c:v>44125</c:v>
                </c:pt>
                <c:pt idx="660">
                  <c:v>44126</c:v>
                </c:pt>
                <c:pt idx="661">
                  <c:v>44127</c:v>
                </c:pt>
                <c:pt idx="662">
                  <c:v>44128</c:v>
                </c:pt>
                <c:pt idx="663">
                  <c:v>44129</c:v>
                </c:pt>
                <c:pt idx="664">
                  <c:v>44130</c:v>
                </c:pt>
                <c:pt idx="665">
                  <c:v>44131</c:v>
                </c:pt>
                <c:pt idx="666">
                  <c:v>44132</c:v>
                </c:pt>
                <c:pt idx="667">
                  <c:v>44133</c:v>
                </c:pt>
                <c:pt idx="668">
                  <c:v>44134</c:v>
                </c:pt>
                <c:pt idx="669">
                  <c:v>44135</c:v>
                </c:pt>
                <c:pt idx="670">
                  <c:v>44136</c:v>
                </c:pt>
                <c:pt idx="671">
                  <c:v>44137</c:v>
                </c:pt>
                <c:pt idx="672">
                  <c:v>44138</c:v>
                </c:pt>
                <c:pt idx="673">
                  <c:v>44139</c:v>
                </c:pt>
                <c:pt idx="674">
                  <c:v>44140</c:v>
                </c:pt>
                <c:pt idx="675">
                  <c:v>44141</c:v>
                </c:pt>
                <c:pt idx="676">
                  <c:v>44142</c:v>
                </c:pt>
                <c:pt idx="677">
                  <c:v>44143</c:v>
                </c:pt>
                <c:pt idx="678">
                  <c:v>44144</c:v>
                </c:pt>
                <c:pt idx="679">
                  <c:v>44145</c:v>
                </c:pt>
                <c:pt idx="680">
                  <c:v>44146</c:v>
                </c:pt>
                <c:pt idx="681">
                  <c:v>44147</c:v>
                </c:pt>
                <c:pt idx="682">
                  <c:v>44148</c:v>
                </c:pt>
                <c:pt idx="683">
                  <c:v>44149</c:v>
                </c:pt>
                <c:pt idx="684">
                  <c:v>44150</c:v>
                </c:pt>
                <c:pt idx="685">
                  <c:v>44151</c:v>
                </c:pt>
                <c:pt idx="686">
                  <c:v>44152</c:v>
                </c:pt>
                <c:pt idx="687">
                  <c:v>44153</c:v>
                </c:pt>
                <c:pt idx="688">
                  <c:v>44154</c:v>
                </c:pt>
                <c:pt idx="689">
                  <c:v>44155</c:v>
                </c:pt>
                <c:pt idx="690">
                  <c:v>44156</c:v>
                </c:pt>
                <c:pt idx="691">
                  <c:v>44157</c:v>
                </c:pt>
                <c:pt idx="692">
                  <c:v>44158</c:v>
                </c:pt>
                <c:pt idx="693">
                  <c:v>44159</c:v>
                </c:pt>
                <c:pt idx="694">
                  <c:v>44160</c:v>
                </c:pt>
                <c:pt idx="695">
                  <c:v>44161</c:v>
                </c:pt>
                <c:pt idx="696">
                  <c:v>44162</c:v>
                </c:pt>
                <c:pt idx="697">
                  <c:v>44163</c:v>
                </c:pt>
                <c:pt idx="698">
                  <c:v>44164</c:v>
                </c:pt>
                <c:pt idx="699">
                  <c:v>44165</c:v>
                </c:pt>
                <c:pt idx="700">
                  <c:v>44166</c:v>
                </c:pt>
                <c:pt idx="701">
                  <c:v>44167</c:v>
                </c:pt>
                <c:pt idx="702">
                  <c:v>44168</c:v>
                </c:pt>
                <c:pt idx="703">
                  <c:v>44169</c:v>
                </c:pt>
                <c:pt idx="704">
                  <c:v>44170</c:v>
                </c:pt>
                <c:pt idx="705">
                  <c:v>44171</c:v>
                </c:pt>
                <c:pt idx="706">
                  <c:v>44172</c:v>
                </c:pt>
                <c:pt idx="707">
                  <c:v>44173</c:v>
                </c:pt>
                <c:pt idx="708">
                  <c:v>44174</c:v>
                </c:pt>
                <c:pt idx="709">
                  <c:v>44175</c:v>
                </c:pt>
                <c:pt idx="710">
                  <c:v>44176</c:v>
                </c:pt>
                <c:pt idx="711">
                  <c:v>44177</c:v>
                </c:pt>
                <c:pt idx="712">
                  <c:v>44178</c:v>
                </c:pt>
                <c:pt idx="713">
                  <c:v>44179</c:v>
                </c:pt>
                <c:pt idx="714">
                  <c:v>44180</c:v>
                </c:pt>
                <c:pt idx="715">
                  <c:v>44181</c:v>
                </c:pt>
                <c:pt idx="716">
                  <c:v>44182</c:v>
                </c:pt>
                <c:pt idx="717">
                  <c:v>44183</c:v>
                </c:pt>
                <c:pt idx="718">
                  <c:v>44184</c:v>
                </c:pt>
                <c:pt idx="719">
                  <c:v>44185</c:v>
                </c:pt>
                <c:pt idx="720">
                  <c:v>44186</c:v>
                </c:pt>
                <c:pt idx="721">
                  <c:v>44187</c:v>
                </c:pt>
                <c:pt idx="722">
                  <c:v>44188</c:v>
                </c:pt>
                <c:pt idx="723">
                  <c:v>44189</c:v>
                </c:pt>
                <c:pt idx="724">
                  <c:v>44190</c:v>
                </c:pt>
                <c:pt idx="725">
                  <c:v>44191</c:v>
                </c:pt>
                <c:pt idx="726">
                  <c:v>44192</c:v>
                </c:pt>
                <c:pt idx="727">
                  <c:v>44193</c:v>
                </c:pt>
                <c:pt idx="728">
                  <c:v>44194</c:v>
                </c:pt>
                <c:pt idx="729">
                  <c:v>44195</c:v>
                </c:pt>
                <c:pt idx="730">
                  <c:v>44196</c:v>
                </c:pt>
                <c:pt idx="731">
                  <c:v>44197</c:v>
                </c:pt>
                <c:pt idx="732">
                  <c:v>44198</c:v>
                </c:pt>
                <c:pt idx="733">
                  <c:v>44199</c:v>
                </c:pt>
                <c:pt idx="734">
                  <c:v>44200</c:v>
                </c:pt>
                <c:pt idx="735">
                  <c:v>44201</c:v>
                </c:pt>
                <c:pt idx="736">
                  <c:v>44202</c:v>
                </c:pt>
                <c:pt idx="737">
                  <c:v>44203</c:v>
                </c:pt>
                <c:pt idx="738">
                  <c:v>44204</c:v>
                </c:pt>
                <c:pt idx="739">
                  <c:v>44205</c:v>
                </c:pt>
                <c:pt idx="740">
                  <c:v>44206</c:v>
                </c:pt>
                <c:pt idx="741">
                  <c:v>44207</c:v>
                </c:pt>
                <c:pt idx="742">
                  <c:v>44208</c:v>
                </c:pt>
                <c:pt idx="743">
                  <c:v>44209</c:v>
                </c:pt>
                <c:pt idx="744">
                  <c:v>44210</c:v>
                </c:pt>
                <c:pt idx="745">
                  <c:v>44211</c:v>
                </c:pt>
                <c:pt idx="746">
                  <c:v>44212</c:v>
                </c:pt>
                <c:pt idx="747">
                  <c:v>44213</c:v>
                </c:pt>
                <c:pt idx="748">
                  <c:v>44214</c:v>
                </c:pt>
                <c:pt idx="749">
                  <c:v>44215</c:v>
                </c:pt>
                <c:pt idx="750">
                  <c:v>44216</c:v>
                </c:pt>
                <c:pt idx="751">
                  <c:v>44217</c:v>
                </c:pt>
                <c:pt idx="752">
                  <c:v>44218</c:v>
                </c:pt>
                <c:pt idx="753">
                  <c:v>44219</c:v>
                </c:pt>
                <c:pt idx="754">
                  <c:v>44220</c:v>
                </c:pt>
                <c:pt idx="755">
                  <c:v>44221</c:v>
                </c:pt>
                <c:pt idx="756">
                  <c:v>44222</c:v>
                </c:pt>
                <c:pt idx="757">
                  <c:v>44223</c:v>
                </c:pt>
                <c:pt idx="758">
                  <c:v>44224</c:v>
                </c:pt>
                <c:pt idx="759">
                  <c:v>44225</c:v>
                </c:pt>
                <c:pt idx="760">
                  <c:v>44226</c:v>
                </c:pt>
                <c:pt idx="761">
                  <c:v>44227</c:v>
                </c:pt>
                <c:pt idx="762">
                  <c:v>44228</c:v>
                </c:pt>
                <c:pt idx="763">
                  <c:v>44229</c:v>
                </c:pt>
                <c:pt idx="764">
                  <c:v>44230</c:v>
                </c:pt>
                <c:pt idx="765">
                  <c:v>44231</c:v>
                </c:pt>
                <c:pt idx="766">
                  <c:v>44232</c:v>
                </c:pt>
                <c:pt idx="767">
                  <c:v>44233</c:v>
                </c:pt>
                <c:pt idx="768">
                  <c:v>44234</c:v>
                </c:pt>
                <c:pt idx="769">
                  <c:v>44235</c:v>
                </c:pt>
                <c:pt idx="770">
                  <c:v>44236</c:v>
                </c:pt>
                <c:pt idx="771">
                  <c:v>44237</c:v>
                </c:pt>
                <c:pt idx="772">
                  <c:v>44238</c:v>
                </c:pt>
                <c:pt idx="773">
                  <c:v>44239</c:v>
                </c:pt>
                <c:pt idx="774">
                  <c:v>44240</c:v>
                </c:pt>
                <c:pt idx="775">
                  <c:v>44241</c:v>
                </c:pt>
                <c:pt idx="776">
                  <c:v>44242</c:v>
                </c:pt>
                <c:pt idx="777">
                  <c:v>44243</c:v>
                </c:pt>
                <c:pt idx="778">
                  <c:v>44244</c:v>
                </c:pt>
                <c:pt idx="779">
                  <c:v>44245</c:v>
                </c:pt>
                <c:pt idx="780">
                  <c:v>44246</c:v>
                </c:pt>
                <c:pt idx="781">
                  <c:v>44247</c:v>
                </c:pt>
                <c:pt idx="782">
                  <c:v>44248</c:v>
                </c:pt>
                <c:pt idx="783">
                  <c:v>44249</c:v>
                </c:pt>
                <c:pt idx="784">
                  <c:v>44250</c:v>
                </c:pt>
                <c:pt idx="785">
                  <c:v>44251</c:v>
                </c:pt>
                <c:pt idx="786">
                  <c:v>44252</c:v>
                </c:pt>
                <c:pt idx="787">
                  <c:v>44253</c:v>
                </c:pt>
                <c:pt idx="788">
                  <c:v>44254</c:v>
                </c:pt>
                <c:pt idx="789">
                  <c:v>44255</c:v>
                </c:pt>
                <c:pt idx="790">
                  <c:v>44256</c:v>
                </c:pt>
                <c:pt idx="791">
                  <c:v>44257</c:v>
                </c:pt>
                <c:pt idx="792">
                  <c:v>44258</c:v>
                </c:pt>
                <c:pt idx="793">
                  <c:v>44259</c:v>
                </c:pt>
                <c:pt idx="794">
                  <c:v>44260</c:v>
                </c:pt>
                <c:pt idx="795">
                  <c:v>44261</c:v>
                </c:pt>
                <c:pt idx="796">
                  <c:v>44262</c:v>
                </c:pt>
                <c:pt idx="797">
                  <c:v>44263</c:v>
                </c:pt>
                <c:pt idx="798">
                  <c:v>44264</c:v>
                </c:pt>
                <c:pt idx="799">
                  <c:v>44265</c:v>
                </c:pt>
                <c:pt idx="800">
                  <c:v>44266</c:v>
                </c:pt>
                <c:pt idx="801">
                  <c:v>44267</c:v>
                </c:pt>
                <c:pt idx="802">
                  <c:v>44268</c:v>
                </c:pt>
                <c:pt idx="803">
                  <c:v>44269</c:v>
                </c:pt>
                <c:pt idx="804">
                  <c:v>44270</c:v>
                </c:pt>
                <c:pt idx="805">
                  <c:v>44271</c:v>
                </c:pt>
                <c:pt idx="806">
                  <c:v>44272</c:v>
                </c:pt>
                <c:pt idx="807">
                  <c:v>44273</c:v>
                </c:pt>
                <c:pt idx="808">
                  <c:v>44274</c:v>
                </c:pt>
                <c:pt idx="809">
                  <c:v>44275</c:v>
                </c:pt>
                <c:pt idx="810">
                  <c:v>44276</c:v>
                </c:pt>
                <c:pt idx="811">
                  <c:v>44277</c:v>
                </c:pt>
                <c:pt idx="812">
                  <c:v>44278</c:v>
                </c:pt>
                <c:pt idx="813">
                  <c:v>44279</c:v>
                </c:pt>
                <c:pt idx="814">
                  <c:v>44280</c:v>
                </c:pt>
                <c:pt idx="815">
                  <c:v>44281</c:v>
                </c:pt>
                <c:pt idx="816">
                  <c:v>44282</c:v>
                </c:pt>
                <c:pt idx="817">
                  <c:v>44283</c:v>
                </c:pt>
                <c:pt idx="818">
                  <c:v>44284</c:v>
                </c:pt>
                <c:pt idx="819">
                  <c:v>44285</c:v>
                </c:pt>
                <c:pt idx="820">
                  <c:v>44286</c:v>
                </c:pt>
                <c:pt idx="821">
                  <c:v>44287</c:v>
                </c:pt>
                <c:pt idx="822">
                  <c:v>44288</c:v>
                </c:pt>
                <c:pt idx="823">
                  <c:v>44289</c:v>
                </c:pt>
                <c:pt idx="824">
                  <c:v>44290</c:v>
                </c:pt>
                <c:pt idx="825">
                  <c:v>44291</c:v>
                </c:pt>
                <c:pt idx="826">
                  <c:v>44292</c:v>
                </c:pt>
                <c:pt idx="827">
                  <c:v>44293</c:v>
                </c:pt>
                <c:pt idx="828">
                  <c:v>44294</c:v>
                </c:pt>
                <c:pt idx="829">
                  <c:v>44295</c:v>
                </c:pt>
                <c:pt idx="830">
                  <c:v>44296</c:v>
                </c:pt>
                <c:pt idx="831">
                  <c:v>44297</c:v>
                </c:pt>
                <c:pt idx="832">
                  <c:v>44298</c:v>
                </c:pt>
                <c:pt idx="833">
                  <c:v>44299</c:v>
                </c:pt>
                <c:pt idx="834">
                  <c:v>44300</c:v>
                </c:pt>
                <c:pt idx="835">
                  <c:v>44301</c:v>
                </c:pt>
                <c:pt idx="836">
                  <c:v>44302</c:v>
                </c:pt>
                <c:pt idx="837">
                  <c:v>44303</c:v>
                </c:pt>
                <c:pt idx="838">
                  <c:v>44304</c:v>
                </c:pt>
                <c:pt idx="839">
                  <c:v>44305</c:v>
                </c:pt>
                <c:pt idx="840">
                  <c:v>44306</c:v>
                </c:pt>
                <c:pt idx="841">
                  <c:v>44307</c:v>
                </c:pt>
                <c:pt idx="842">
                  <c:v>44308</c:v>
                </c:pt>
                <c:pt idx="843">
                  <c:v>44309</c:v>
                </c:pt>
                <c:pt idx="844">
                  <c:v>44310</c:v>
                </c:pt>
                <c:pt idx="845">
                  <c:v>44311</c:v>
                </c:pt>
                <c:pt idx="846">
                  <c:v>44312</c:v>
                </c:pt>
                <c:pt idx="847">
                  <c:v>44313</c:v>
                </c:pt>
                <c:pt idx="848">
                  <c:v>44314</c:v>
                </c:pt>
                <c:pt idx="849">
                  <c:v>44315</c:v>
                </c:pt>
                <c:pt idx="850">
                  <c:v>44316</c:v>
                </c:pt>
                <c:pt idx="851">
                  <c:v>44317</c:v>
                </c:pt>
                <c:pt idx="852">
                  <c:v>44318</c:v>
                </c:pt>
                <c:pt idx="853">
                  <c:v>44319</c:v>
                </c:pt>
                <c:pt idx="854">
                  <c:v>44320</c:v>
                </c:pt>
                <c:pt idx="855">
                  <c:v>44321</c:v>
                </c:pt>
                <c:pt idx="856">
                  <c:v>44322</c:v>
                </c:pt>
                <c:pt idx="857">
                  <c:v>44323</c:v>
                </c:pt>
                <c:pt idx="858">
                  <c:v>44324</c:v>
                </c:pt>
                <c:pt idx="859">
                  <c:v>44325</c:v>
                </c:pt>
                <c:pt idx="860">
                  <c:v>44326</c:v>
                </c:pt>
                <c:pt idx="861">
                  <c:v>44327</c:v>
                </c:pt>
                <c:pt idx="862">
                  <c:v>44328</c:v>
                </c:pt>
                <c:pt idx="863">
                  <c:v>44329</c:v>
                </c:pt>
                <c:pt idx="864">
                  <c:v>44330</c:v>
                </c:pt>
                <c:pt idx="865">
                  <c:v>44331</c:v>
                </c:pt>
                <c:pt idx="866">
                  <c:v>44332</c:v>
                </c:pt>
                <c:pt idx="867">
                  <c:v>44333</c:v>
                </c:pt>
                <c:pt idx="868">
                  <c:v>44334</c:v>
                </c:pt>
                <c:pt idx="869">
                  <c:v>44335</c:v>
                </c:pt>
                <c:pt idx="870">
                  <c:v>44336</c:v>
                </c:pt>
                <c:pt idx="871">
                  <c:v>44337</c:v>
                </c:pt>
                <c:pt idx="872">
                  <c:v>44338</c:v>
                </c:pt>
                <c:pt idx="873">
                  <c:v>44339</c:v>
                </c:pt>
                <c:pt idx="874">
                  <c:v>44340</c:v>
                </c:pt>
                <c:pt idx="875">
                  <c:v>44341</c:v>
                </c:pt>
                <c:pt idx="876">
                  <c:v>44342</c:v>
                </c:pt>
                <c:pt idx="877">
                  <c:v>44343</c:v>
                </c:pt>
                <c:pt idx="878">
                  <c:v>44344</c:v>
                </c:pt>
                <c:pt idx="879">
                  <c:v>44345</c:v>
                </c:pt>
                <c:pt idx="880">
                  <c:v>44346</c:v>
                </c:pt>
                <c:pt idx="881">
                  <c:v>44347</c:v>
                </c:pt>
                <c:pt idx="882">
                  <c:v>44348</c:v>
                </c:pt>
                <c:pt idx="883">
                  <c:v>44349</c:v>
                </c:pt>
                <c:pt idx="884">
                  <c:v>44350</c:v>
                </c:pt>
                <c:pt idx="885">
                  <c:v>44351</c:v>
                </c:pt>
                <c:pt idx="886">
                  <c:v>44352</c:v>
                </c:pt>
                <c:pt idx="887">
                  <c:v>44353</c:v>
                </c:pt>
                <c:pt idx="888">
                  <c:v>44354</c:v>
                </c:pt>
                <c:pt idx="889">
                  <c:v>44355</c:v>
                </c:pt>
                <c:pt idx="890">
                  <c:v>44356</c:v>
                </c:pt>
                <c:pt idx="891">
                  <c:v>44357</c:v>
                </c:pt>
                <c:pt idx="892">
                  <c:v>44358</c:v>
                </c:pt>
                <c:pt idx="893">
                  <c:v>44359</c:v>
                </c:pt>
                <c:pt idx="894">
                  <c:v>44360</c:v>
                </c:pt>
                <c:pt idx="895">
                  <c:v>44361</c:v>
                </c:pt>
                <c:pt idx="896">
                  <c:v>44362</c:v>
                </c:pt>
                <c:pt idx="897">
                  <c:v>44363</c:v>
                </c:pt>
                <c:pt idx="898">
                  <c:v>44364</c:v>
                </c:pt>
                <c:pt idx="899">
                  <c:v>44365</c:v>
                </c:pt>
                <c:pt idx="900">
                  <c:v>44366</c:v>
                </c:pt>
                <c:pt idx="901">
                  <c:v>44367</c:v>
                </c:pt>
                <c:pt idx="902">
                  <c:v>44368</c:v>
                </c:pt>
                <c:pt idx="903">
                  <c:v>44369</c:v>
                </c:pt>
                <c:pt idx="904">
                  <c:v>44370</c:v>
                </c:pt>
                <c:pt idx="905">
                  <c:v>44371</c:v>
                </c:pt>
                <c:pt idx="906">
                  <c:v>44372</c:v>
                </c:pt>
                <c:pt idx="907">
                  <c:v>44373</c:v>
                </c:pt>
                <c:pt idx="908">
                  <c:v>44374</c:v>
                </c:pt>
                <c:pt idx="909">
                  <c:v>44375</c:v>
                </c:pt>
                <c:pt idx="910">
                  <c:v>44376</c:v>
                </c:pt>
                <c:pt idx="911">
                  <c:v>44377</c:v>
                </c:pt>
                <c:pt idx="912">
                  <c:v>44378</c:v>
                </c:pt>
                <c:pt idx="913">
                  <c:v>44379</c:v>
                </c:pt>
                <c:pt idx="914">
                  <c:v>44380</c:v>
                </c:pt>
                <c:pt idx="915">
                  <c:v>44381</c:v>
                </c:pt>
                <c:pt idx="916">
                  <c:v>44382</c:v>
                </c:pt>
                <c:pt idx="917">
                  <c:v>44383</c:v>
                </c:pt>
                <c:pt idx="918">
                  <c:v>44384</c:v>
                </c:pt>
                <c:pt idx="919">
                  <c:v>44385</c:v>
                </c:pt>
                <c:pt idx="920">
                  <c:v>44386</c:v>
                </c:pt>
                <c:pt idx="921">
                  <c:v>44387</c:v>
                </c:pt>
                <c:pt idx="922">
                  <c:v>44388</c:v>
                </c:pt>
                <c:pt idx="923">
                  <c:v>44389</c:v>
                </c:pt>
                <c:pt idx="924">
                  <c:v>44390</c:v>
                </c:pt>
                <c:pt idx="925">
                  <c:v>44391</c:v>
                </c:pt>
                <c:pt idx="926">
                  <c:v>44392</c:v>
                </c:pt>
                <c:pt idx="927">
                  <c:v>44393</c:v>
                </c:pt>
                <c:pt idx="928">
                  <c:v>44394</c:v>
                </c:pt>
                <c:pt idx="929">
                  <c:v>44395</c:v>
                </c:pt>
                <c:pt idx="930">
                  <c:v>44396</c:v>
                </c:pt>
                <c:pt idx="931">
                  <c:v>44397</c:v>
                </c:pt>
                <c:pt idx="932">
                  <c:v>44398</c:v>
                </c:pt>
                <c:pt idx="933">
                  <c:v>44399</c:v>
                </c:pt>
                <c:pt idx="934">
                  <c:v>44400</c:v>
                </c:pt>
                <c:pt idx="935">
                  <c:v>44401</c:v>
                </c:pt>
                <c:pt idx="936">
                  <c:v>44402</c:v>
                </c:pt>
                <c:pt idx="937">
                  <c:v>44403</c:v>
                </c:pt>
                <c:pt idx="938">
                  <c:v>44404</c:v>
                </c:pt>
                <c:pt idx="939">
                  <c:v>44405</c:v>
                </c:pt>
                <c:pt idx="940">
                  <c:v>44406</c:v>
                </c:pt>
                <c:pt idx="941">
                  <c:v>44407</c:v>
                </c:pt>
                <c:pt idx="942">
                  <c:v>44408</c:v>
                </c:pt>
                <c:pt idx="943">
                  <c:v>44409</c:v>
                </c:pt>
                <c:pt idx="944">
                  <c:v>44410</c:v>
                </c:pt>
                <c:pt idx="945">
                  <c:v>44411</c:v>
                </c:pt>
                <c:pt idx="946">
                  <c:v>44412</c:v>
                </c:pt>
                <c:pt idx="947">
                  <c:v>44413</c:v>
                </c:pt>
                <c:pt idx="948">
                  <c:v>44414</c:v>
                </c:pt>
                <c:pt idx="949">
                  <c:v>44415</c:v>
                </c:pt>
                <c:pt idx="950">
                  <c:v>44416</c:v>
                </c:pt>
                <c:pt idx="951">
                  <c:v>44417</c:v>
                </c:pt>
                <c:pt idx="952">
                  <c:v>44418</c:v>
                </c:pt>
                <c:pt idx="953">
                  <c:v>44419</c:v>
                </c:pt>
                <c:pt idx="954">
                  <c:v>44420</c:v>
                </c:pt>
                <c:pt idx="955">
                  <c:v>44421</c:v>
                </c:pt>
                <c:pt idx="956">
                  <c:v>44422</c:v>
                </c:pt>
                <c:pt idx="957">
                  <c:v>44423</c:v>
                </c:pt>
                <c:pt idx="958">
                  <c:v>44424</c:v>
                </c:pt>
                <c:pt idx="959">
                  <c:v>44425</c:v>
                </c:pt>
                <c:pt idx="960">
                  <c:v>44426</c:v>
                </c:pt>
                <c:pt idx="961">
                  <c:v>44427</c:v>
                </c:pt>
                <c:pt idx="962">
                  <c:v>44428</c:v>
                </c:pt>
                <c:pt idx="963">
                  <c:v>44429</c:v>
                </c:pt>
                <c:pt idx="964">
                  <c:v>44430</c:v>
                </c:pt>
                <c:pt idx="965">
                  <c:v>44431</c:v>
                </c:pt>
                <c:pt idx="966">
                  <c:v>44432</c:v>
                </c:pt>
                <c:pt idx="967">
                  <c:v>44433</c:v>
                </c:pt>
                <c:pt idx="968">
                  <c:v>44434</c:v>
                </c:pt>
                <c:pt idx="969">
                  <c:v>44435</c:v>
                </c:pt>
                <c:pt idx="970">
                  <c:v>44436</c:v>
                </c:pt>
                <c:pt idx="971">
                  <c:v>44437</c:v>
                </c:pt>
                <c:pt idx="972">
                  <c:v>44438</c:v>
                </c:pt>
                <c:pt idx="973">
                  <c:v>44439</c:v>
                </c:pt>
                <c:pt idx="974">
                  <c:v>44440</c:v>
                </c:pt>
                <c:pt idx="975">
                  <c:v>44441</c:v>
                </c:pt>
                <c:pt idx="976">
                  <c:v>44442</c:v>
                </c:pt>
                <c:pt idx="977">
                  <c:v>44443</c:v>
                </c:pt>
                <c:pt idx="978">
                  <c:v>44444</c:v>
                </c:pt>
                <c:pt idx="979">
                  <c:v>44445</c:v>
                </c:pt>
                <c:pt idx="980">
                  <c:v>44446</c:v>
                </c:pt>
                <c:pt idx="981">
                  <c:v>44447</c:v>
                </c:pt>
                <c:pt idx="982">
                  <c:v>44448</c:v>
                </c:pt>
                <c:pt idx="983">
                  <c:v>44449</c:v>
                </c:pt>
                <c:pt idx="984">
                  <c:v>44450</c:v>
                </c:pt>
                <c:pt idx="985">
                  <c:v>44451</c:v>
                </c:pt>
                <c:pt idx="986">
                  <c:v>44452</c:v>
                </c:pt>
                <c:pt idx="987">
                  <c:v>44453</c:v>
                </c:pt>
                <c:pt idx="988">
                  <c:v>44454</c:v>
                </c:pt>
                <c:pt idx="989">
                  <c:v>44455</c:v>
                </c:pt>
                <c:pt idx="990">
                  <c:v>44456</c:v>
                </c:pt>
                <c:pt idx="991">
                  <c:v>44457</c:v>
                </c:pt>
                <c:pt idx="992">
                  <c:v>44458</c:v>
                </c:pt>
                <c:pt idx="993">
                  <c:v>44459</c:v>
                </c:pt>
                <c:pt idx="994">
                  <c:v>44460</c:v>
                </c:pt>
                <c:pt idx="995">
                  <c:v>44461</c:v>
                </c:pt>
                <c:pt idx="996">
                  <c:v>44462</c:v>
                </c:pt>
                <c:pt idx="997">
                  <c:v>44463</c:v>
                </c:pt>
                <c:pt idx="998">
                  <c:v>44464</c:v>
                </c:pt>
                <c:pt idx="999">
                  <c:v>44465</c:v>
                </c:pt>
                <c:pt idx="1000">
                  <c:v>44466</c:v>
                </c:pt>
                <c:pt idx="1001">
                  <c:v>44467</c:v>
                </c:pt>
                <c:pt idx="1002">
                  <c:v>44468</c:v>
                </c:pt>
                <c:pt idx="1003">
                  <c:v>44469</c:v>
                </c:pt>
                <c:pt idx="1004">
                  <c:v>44470</c:v>
                </c:pt>
                <c:pt idx="1005">
                  <c:v>44471</c:v>
                </c:pt>
                <c:pt idx="1006">
                  <c:v>44472</c:v>
                </c:pt>
                <c:pt idx="1007">
                  <c:v>44473</c:v>
                </c:pt>
                <c:pt idx="1008">
                  <c:v>44474</c:v>
                </c:pt>
                <c:pt idx="1009">
                  <c:v>44475</c:v>
                </c:pt>
                <c:pt idx="1010">
                  <c:v>44476</c:v>
                </c:pt>
                <c:pt idx="1011">
                  <c:v>44477</c:v>
                </c:pt>
                <c:pt idx="1012">
                  <c:v>44478</c:v>
                </c:pt>
                <c:pt idx="1013">
                  <c:v>44479</c:v>
                </c:pt>
                <c:pt idx="1014">
                  <c:v>44480</c:v>
                </c:pt>
                <c:pt idx="1015">
                  <c:v>44481</c:v>
                </c:pt>
                <c:pt idx="1016">
                  <c:v>44482</c:v>
                </c:pt>
                <c:pt idx="1017">
                  <c:v>44483</c:v>
                </c:pt>
                <c:pt idx="1018">
                  <c:v>44484</c:v>
                </c:pt>
                <c:pt idx="1019">
                  <c:v>44485</c:v>
                </c:pt>
                <c:pt idx="1020">
                  <c:v>44486</c:v>
                </c:pt>
                <c:pt idx="1021">
                  <c:v>44487</c:v>
                </c:pt>
                <c:pt idx="1022">
                  <c:v>44488</c:v>
                </c:pt>
                <c:pt idx="1023">
                  <c:v>44489</c:v>
                </c:pt>
                <c:pt idx="1024">
                  <c:v>44490</c:v>
                </c:pt>
                <c:pt idx="1025">
                  <c:v>44491</c:v>
                </c:pt>
                <c:pt idx="1026">
                  <c:v>44492</c:v>
                </c:pt>
                <c:pt idx="1027">
                  <c:v>44493</c:v>
                </c:pt>
                <c:pt idx="1028">
                  <c:v>44494</c:v>
                </c:pt>
                <c:pt idx="1029">
                  <c:v>44495</c:v>
                </c:pt>
                <c:pt idx="1030">
                  <c:v>44496</c:v>
                </c:pt>
                <c:pt idx="1031">
                  <c:v>44497</c:v>
                </c:pt>
                <c:pt idx="1032">
                  <c:v>44498</c:v>
                </c:pt>
                <c:pt idx="1033">
                  <c:v>44499</c:v>
                </c:pt>
                <c:pt idx="1034">
                  <c:v>44500</c:v>
                </c:pt>
                <c:pt idx="1035">
                  <c:v>44501</c:v>
                </c:pt>
                <c:pt idx="1036">
                  <c:v>44502</c:v>
                </c:pt>
                <c:pt idx="1037">
                  <c:v>44503</c:v>
                </c:pt>
                <c:pt idx="1038">
                  <c:v>44504</c:v>
                </c:pt>
                <c:pt idx="1039">
                  <c:v>44505</c:v>
                </c:pt>
                <c:pt idx="1040">
                  <c:v>44506</c:v>
                </c:pt>
                <c:pt idx="1041">
                  <c:v>44507</c:v>
                </c:pt>
                <c:pt idx="1042">
                  <c:v>44508</c:v>
                </c:pt>
                <c:pt idx="1043">
                  <c:v>44509</c:v>
                </c:pt>
                <c:pt idx="1044">
                  <c:v>44510</c:v>
                </c:pt>
                <c:pt idx="1045">
                  <c:v>44511</c:v>
                </c:pt>
                <c:pt idx="1046">
                  <c:v>44512</c:v>
                </c:pt>
                <c:pt idx="1047">
                  <c:v>44513</c:v>
                </c:pt>
                <c:pt idx="1048">
                  <c:v>44514</c:v>
                </c:pt>
                <c:pt idx="1049">
                  <c:v>44515</c:v>
                </c:pt>
                <c:pt idx="1050">
                  <c:v>44516</c:v>
                </c:pt>
                <c:pt idx="1051">
                  <c:v>44517</c:v>
                </c:pt>
                <c:pt idx="1052">
                  <c:v>44518</c:v>
                </c:pt>
                <c:pt idx="1053">
                  <c:v>44519</c:v>
                </c:pt>
                <c:pt idx="1054">
                  <c:v>44520</c:v>
                </c:pt>
                <c:pt idx="1055">
                  <c:v>44521</c:v>
                </c:pt>
                <c:pt idx="1056">
                  <c:v>44522</c:v>
                </c:pt>
                <c:pt idx="1057">
                  <c:v>44523</c:v>
                </c:pt>
                <c:pt idx="1058">
                  <c:v>44524</c:v>
                </c:pt>
                <c:pt idx="1059">
                  <c:v>44525</c:v>
                </c:pt>
                <c:pt idx="1060">
                  <c:v>44526</c:v>
                </c:pt>
                <c:pt idx="1061">
                  <c:v>44527</c:v>
                </c:pt>
                <c:pt idx="1062">
                  <c:v>44528</c:v>
                </c:pt>
                <c:pt idx="1063">
                  <c:v>44529</c:v>
                </c:pt>
                <c:pt idx="1064">
                  <c:v>44530</c:v>
                </c:pt>
                <c:pt idx="1065">
                  <c:v>44531</c:v>
                </c:pt>
                <c:pt idx="1066">
                  <c:v>44532</c:v>
                </c:pt>
                <c:pt idx="1067">
                  <c:v>44533</c:v>
                </c:pt>
                <c:pt idx="1068">
                  <c:v>44534</c:v>
                </c:pt>
                <c:pt idx="1069">
                  <c:v>44535</c:v>
                </c:pt>
                <c:pt idx="1070">
                  <c:v>44536</c:v>
                </c:pt>
                <c:pt idx="1071">
                  <c:v>44537</c:v>
                </c:pt>
                <c:pt idx="1072">
                  <c:v>44538</c:v>
                </c:pt>
                <c:pt idx="1073">
                  <c:v>44539</c:v>
                </c:pt>
                <c:pt idx="1074">
                  <c:v>44540</c:v>
                </c:pt>
                <c:pt idx="1075">
                  <c:v>44541</c:v>
                </c:pt>
                <c:pt idx="1076">
                  <c:v>44542</c:v>
                </c:pt>
                <c:pt idx="1077">
                  <c:v>44543</c:v>
                </c:pt>
                <c:pt idx="1078">
                  <c:v>44544</c:v>
                </c:pt>
                <c:pt idx="1079">
                  <c:v>44545</c:v>
                </c:pt>
                <c:pt idx="1080">
                  <c:v>44546</c:v>
                </c:pt>
                <c:pt idx="1081">
                  <c:v>44547</c:v>
                </c:pt>
                <c:pt idx="1082">
                  <c:v>44548</c:v>
                </c:pt>
                <c:pt idx="1083">
                  <c:v>44549</c:v>
                </c:pt>
                <c:pt idx="1084">
                  <c:v>44550</c:v>
                </c:pt>
                <c:pt idx="1085">
                  <c:v>44551</c:v>
                </c:pt>
                <c:pt idx="1086">
                  <c:v>44552</c:v>
                </c:pt>
                <c:pt idx="1087">
                  <c:v>44553</c:v>
                </c:pt>
                <c:pt idx="1088">
                  <c:v>44554</c:v>
                </c:pt>
                <c:pt idx="1089">
                  <c:v>44555</c:v>
                </c:pt>
                <c:pt idx="1090">
                  <c:v>44556</c:v>
                </c:pt>
                <c:pt idx="1091">
                  <c:v>44557</c:v>
                </c:pt>
                <c:pt idx="1092">
                  <c:v>44558</c:v>
                </c:pt>
                <c:pt idx="1093">
                  <c:v>44559</c:v>
                </c:pt>
                <c:pt idx="1094">
                  <c:v>44560</c:v>
                </c:pt>
                <c:pt idx="1095">
                  <c:v>44561</c:v>
                </c:pt>
                <c:pt idx="1096">
                  <c:v>44562</c:v>
                </c:pt>
                <c:pt idx="1097">
                  <c:v>44563</c:v>
                </c:pt>
                <c:pt idx="1098">
                  <c:v>44564</c:v>
                </c:pt>
                <c:pt idx="1099">
                  <c:v>44565</c:v>
                </c:pt>
                <c:pt idx="1100">
                  <c:v>44566</c:v>
                </c:pt>
                <c:pt idx="1101">
                  <c:v>44567</c:v>
                </c:pt>
                <c:pt idx="1102">
                  <c:v>44568</c:v>
                </c:pt>
                <c:pt idx="1103">
                  <c:v>44569</c:v>
                </c:pt>
                <c:pt idx="1104">
                  <c:v>44570</c:v>
                </c:pt>
                <c:pt idx="1105">
                  <c:v>44571</c:v>
                </c:pt>
                <c:pt idx="1106">
                  <c:v>44572</c:v>
                </c:pt>
                <c:pt idx="1107">
                  <c:v>44573</c:v>
                </c:pt>
                <c:pt idx="1108">
                  <c:v>44574</c:v>
                </c:pt>
                <c:pt idx="1109">
                  <c:v>44575</c:v>
                </c:pt>
                <c:pt idx="1110">
                  <c:v>44576</c:v>
                </c:pt>
                <c:pt idx="1111">
                  <c:v>44577</c:v>
                </c:pt>
                <c:pt idx="1112">
                  <c:v>44578</c:v>
                </c:pt>
                <c:pt idx="1113">
                  <c:v>44579</c:v>
                </c:pt>
                <c:pt idx="1114">
                  <c:v>44580</c:v>
                </c:pt>
                <c:pt idx="1115">
                  <c:v>44581</c:v>
                </c:pt>
                <c:pt idx="1116">
                  <c:v>44582</c:v>
                </c:pt>
                <c:pt idx="1117">
                  <c:v>44583</c:v>
                </c:pt>
                <c:pt idx="1118">
                  <c:v>44584</c:v>
                </c:pt>
                <c:pt idx="1119">
                  <c:v>44585</c:v>
                </c:pt>
                <c:pt idx="1120">
                  <c:v>44586</c:v>
                </c:pt>
                <c:pt idx="1121">
                  <c:v>44587</c:v>
                </c:pt>
                <c:pt idx="1122">
                  <c:v>44588</c:v>
                </c:pt>
                <c:pt idx="1123">
                  <c:v>44589</c:v>
                </c:pt>
                <c:pt idx="1124">
                  <c:v>44590</c:v>
                </c:pt>
                <c:pt idx="1125">
                  <c:v>44591</c:v>
                </c:pt>
                <c:pt idx="1126">
                  <c:v>44592</c:v>
                </c:pt>
                <c:pt idx="1127">
                  <c:v>44593</c:v>
                </c:pt>
                <c:pt idx="1128">
                  <c:v>44594</c:v>
                </c:pt>
                <c:pt idx="1129">
                  <c:v>44595</c:v>
                </c:pt>
                <c:pt idx="1130">
                  <c:v>44596</c:v>
                </c:pt>
                <c:pt idx="1131">
                  <c:v>44597</c:v>
                </c:pt>
                <c:pt idx="1132">
                  <c:v>44598</c:v>
                </c:pt>
                <c:pt idx="1133">
                  <c:v>44599</c:v>
                </c:pt>
                <c:pt idx="1134">
                  <c:v>44600</c:v>
                </c:pt>
                <c:pt idx="1135">
                  <c:v>44601</c:v>
                </c:pt>
                <c:pt idx="1136">
                  <c:v>44602</c:v>
                </c:pt>
                <c:pt idx="1137">
                  <c:v>44603</c:v>
                </c:pt>
                <c:pt idx="1138">
                  <c:v>44604</c:v>
                </c:pt>
                <c:pt idx="1139">
                  <c:v>44605</c:v>
                </c:pt>
                <c:pt idx="1140">
                  <c:v>44606</c:v>
                </c:pt>
                <c:pt idx="1141">
                  <c:v>44607</c:v>
                </c:pt>
                <c:pt idx="1142">
                  <c:v>44608</c:v>
                </c:pt>
                <c:pt idx="1143">
                  <c:v>44609</c:v>
                </c:pt>
                <c:pt idx="1144">
                  <c:v>44610</c:v>
                </c:pt>
                <c:pt idx="1145">
                  <c:v>44611</c:v>
                </c:pt>
                <c:pt idx="1146">
                  <c:v>44612</c:v>
                </c:pt>
                <c:pt idx="1147">
                  <c:v>44613</c:v>
                </c:pt>
                <c:pt idx="1148">
                  <c:v>44614</c:v>
                </c:pt>
                <c:pt idx="1149">
                  <c:v>44615</c:v>
                </c:pt>
                <c:pt idx="1150">
                  <c:v>44616</c:v>
                </c:pt>
                <c:pt idx="1151">
                  <c:v>44617</c:v>
                </c:pt>
                <c:pt idx="1152">
                  <c:v>44618</c:v>
                </c:pt>
                <c:pt idx="1153">
                  <c:v>44619</c:v>
                </c:pt>
                <c:pt idx="1154">
                  <c:v>44620</c:v>
                </c:pt>
                <c:pt idx="1155">
                  <c:v>44621</c:v>
                </c:pt>
                <c:pt idx="1156">
                  <c:v>44622</c:v>
                </c:pt>
                <c:pt idx="1157">
                  <c:v>44623</c:v>
                </c:pt>
                <c:pt idx="1158">
                  <c:v>44624</c:v>
                </c:pt>
                <c:pt idx="1159">
                  <c:v>44625</c:v>
                </c:pt>
                <c:pt idx="1160">
                  <c:v>44626</c:v>
                </c:pt>
                <c:pt idx="1161">
                  <c:v>44627</c:v>
                </c:pt>
                <c:pt idx="1162">
                  <c:v>44628</c:v>
                </c:pt>
                <c:pt idx="1163">
                  <c:v>44629</c:v>
                </c:pt>
                <c:pt idx="1164">
                  <c:v>44630</c:v>
                </c:pt>
                <c:pt idx="1165">
                  <c:v>44631</c:v>
                </c:pt>
                <c:pt idx="1166">
                  <c:v>44632</c:v>
                </c:pt>
                <c:pt idx="1167">
                  <c:v>44633</c:v>
                </c:pt>
                <c:pt idx="1168">
                  <c:v>44634</c:v>
                </c:pt>
                <c:pt idx="1169">
                  <c:v>44635</c:v>
                </c:pt>
                <c:pt idx="1170">
                  <c:v>44636</c:v>
                </c:pt>
                <c:pt idx="1171">
                  <c:v>44637</c:v>
                </c:pt>
                <c:pt idx="1172">
                  <c:v>44638</c:v>
                </c:pt>
                <c:pt idx="1173">
                  <c:v>44639</c:v>
                </c:pt>
                <c:pt idx="1174">
                  <c:v>44640</c:v>
                </c:pt>
                <c:pt idx="1175">
                  <c:v>44641</c:v>
                </c:pt>
                <c:pt idx="1176">
                  <c:v>44642</c:v>
                </c:pt>
                <c:pt idx="1177">
                  <c:v>44643</c:v>
                </c:pt>
                <c:pt idx="1178">
                  <c:v>44644</c:v>
                </c:pt>
                <c:pt idx="1179">
                  <c:v>44645</c:v>
                </c:pt>
                <c:pt idx="1180">
                  <c:v>44646</c:v>
                </c:pt>
                <c:pt idx="1181">
                  <c:v>44647</c:v>
                </c:pt>
                <c:pt idx="1182">
                  <c:v>44648</c:v>
                </c:pt>
                <c:pt idx="1183">
                  <c:v>44649</c:v>
                </c:pt>
                <c:pt idx="1184">
                  <c:v>44650</c:v>
                </c:pt>
                <c:pt idx="1185">
                  <c:v>44651</c:v>
                </c:pt>
                <c:pt idx="1186">
                  <c:v>44652</c:v>
                </c:pt>
                <c:pt idx="1187">
                  <c:v>44653</c:v>
                </c:pt>
                <c:pt idx="1188">
                  <c:v>44654</c:v>
                </c:pt>
                <c:pt idx="1189">
                  <c:v>44655</c:v>
                </c:pt>
                <c:pt idx="1190">
                  <c:v>44656</c:v>
                </c:pt>
                <c:pt idx="1191">
                  <c:v>44657</c:v>
                </c:pt>
                <c:pt idx="1192">
                  <c:v>44658</c:v>
                </c:pt>
                <c:pt idx="1193">
                  <c:v>44659</c:v>
                </c:pt>
                <c:pt idx="1194">
                  <c:v>44660</c:v>
                </c:pt>
                <c:pt idx="1195">
                  <c:v>44661</c:v>
                </c:pt>
                <c:pt idx="1196">
                  <c:v>44662</c:v>
                </c:pt>
                <c:pt idx="1197">
                  <c:v>44663</c:v>
                </c:pt>
                <c:pt idx="1198">
                  <c:v>44664</c:v>
                </c:pt>
                <c:pt idx="1199">
                  <c:v>44665</c:v>
                </c:pt>
                <c:pt idx="1200">
                  <c:v>44666</c:v>
                </c:pt>
                <c:pt idx="1201">
                  <c:v>44667</c:v>
                </c:pt>
                <c:pt idx="1202">
                  <c:v>44668</c:v>
                </c:pt>
                <c:pt idx="1203">
                  <c:v>44669</c:v>
                </c:pt>
                <c:pt idx="1204">
                  <c:v>44670</c:v>
                </c:pt>
                <c:pt idx="1205">
                  <c:v>44671</c:v>
                </c:pt>
                <c:pt idx="1206">
                  <c:v>44672</c:v>
                </c:pt>
                <c:pt idx="1207">
                  <c:v>44673</c:v>
                </c:pt>
                <c:pt idx="1208">
                  <c:v>44674</c:v>
                </c:pt>
                <c:pt idx="1209">
                  <c:v>44675</c:v>
                </c:pt>
                <c:pt idx="1210">
                  <c:v>44676</c:v>
                </c:pt>
                <c:pt idx="1211">
                  <c:v>44677</c:v>
                </c:pt>
                <c:pt idx="1212">
                  <c:v>44678</c:v>
                </c:pt>
                <c:pt idx="1213">
                  <c:v>44679</c:v>
                </c:pt>
                <c:pt idx="1214">
                  <c:v>44680</c:v>
                </c:pt>
                <c:pt idx="1215">
                  <c:v>44681</c:v>
                </c:pt>
                <c:pt idx="1216">
                  <c:v>44682</c:v>
                </c:pt>
                <c:pt idx="1217">
                  <c:v>44683</c:v>
                </c:pt>
                <c:pt idx="1218">
                  <c:v>44684</c:v>
                </c:pt>
                <c:pt idx="1219">
                  <c:v>44685</c:v>
                </c:pt>
                <c:pt idx="1220">
                  <c:v>44686</c:v>
                </c:pt>
                <c:pt idx="1221">
                  <c:v>44687</c:v>
                </c:pt>
                <c:pt idx="1222">
                  <c:v>44688</c:v>
                </c:pt>
                <c:pt idx="1223">
                  <c:v>44689</c:v>
                </c:pt>
                <c:pt idx="1224">
                  <c:v>44690</c:v>
                </c:pt>
                <c:pt idx="1225">
                  <c:v>44691</c:v>
                </c:pt>
                <c:pt idx="1226">
                  <c:v>44692</c:v>
                </c:pt>
                <c:pt idx="1227">
                  <c:v>44693</c:v>
                </c:pt>
                <c:pt idx="1228">
                  <c:v>44694</c:v>
                </c:pt>
                <c:pt idx="1229">
                  <c:v>44695</c:v>
                </c:pt>
                <c:pt idx="1230">
                  <c:v>44696</c:v>
                </c:pt>
                <c:pt idx="1231">
                  <c:v>44697</c:v>
                </c:pt>
                <c:pt idx="1232">
                  <c:v>44698</c:v>
                </c:pt>
                <c:pt idx="1233">
                  <c:v>44699</c:v>
                </c:pt>
                <c:pt idx="1234">
                  <c:v>44700</c:v>
                </c:pt>
                <c:pt idx="1235">
                  <c:v>44701</c:v>
                </c:pt>
                <c:pt idx="1236">
                  <c:v>44702</c:v>
                </c:pt>
                <c:pt idx="1237">
                  <c:v>44703</c:v>
                </c:pt>
                <c:pt idx="1238">
                  <c:v>44704</c:v>
                </c:pt>
                <c:pt idx="1239">
                  <c:v>44705</c:v>
                </c:pt>
                <c:pt idx="1240">
                  <c:v>44706</c:v>
                </c:pt>
                <c:pt idx="1241">
                  <c:v>44707</c:v>
                </c:pt>
                <c:pt idx="1242">
                  <c:v>44708</c:v>
                </c:pt>
                <c:pt idx="1243">
                  <c:v>44709</c:v>
                </c:pt>
                <c:pt idx="1244">
                  <c:v>44710</c:v>
                </c:pt>
                <c:pt idx="1245">
                  <c:v>44711</c:v>
                </c:pt>
                <c:pt idx="1246">
                  <c:v>44712</c:v>
                </c:pt>
                <c:pt idx="1247">
                  <c:v>44713</c:v>
                </c:pt>
                <c:pt idx="1248">
                  <c:v>44714</c:v>
                </c:pt>
                <c:pt idx="1249">
                  <c:v>44715</c:v>
                </c:pt>
                <c:pt idx="1250">
                  <c:v>44716</c:v>
                </c:pt>
                <c:pt idx="1251">
                  <c:v>44717</c:v>
                </c:pt>
                <c:pt idx="1252">
                  <c:v>44718</c:v>
                </c:pt>
                <c:pt idx="1253">
                  <c:v>44719</c:v>
                </c:pt>
                <c:pt idx="1254">
                  <c:v>44720</c:v>
                </c:pt>
                <c:pt idx="1255">
                  <c:v>44721</c:v>
                </c:pt>
                <c:pt idx="1256">
                  <c:v>44722</c:v>
                </c:pt>
                <c:pt idx="1257">
                  <c:v>44723</c:v>
                </c:pt>
                <c:pt idx="1258">
                  <c:v>44724</c:v>
                </c:pt>
                <c:pt idx="1259">
                  <c:v>44725</c:v>
                </c:pt>
                <c:pt idx="1260">
                  <c:v>44726</c:v>
                </c:pt>
                <c:pt idx="1261">
                  <c:v>44727</c:v>
                </c:pt>
                <c:pt idx="1262">
                  <c:v>44728</c:v>
                </c:pt>
                <c:pt idx="1263">
                  <c:v>44729</c:v>
                </c:pt>
                <c:pt idx="1264">
                  <c:v>44730</c:v>
                </c:pt>
                <c:pt idx="1265">
                  <c:v>44731</c:v>
                </c:pt>
                <c:pt idx="1266">
                  <c:v>44732</c:v>
                </c:pt>
                <c:pt idx="1267">
                  <c:v>44733</c:v>
                </c:pt>
                <c:pt idx="1268">
                  <c:v>44734</c:v>
                </c:pt>
                <c:pt idx="1269">
                  <c:v>44735</c:v>
                </c:pt>
                <c:pt idx="1270">
                  <c:v>44736</c:v>
                </c:pt>
                <c:pt idx="1271">
                  <c:v>44737</c:v>
                </c:pt>
                <c:pt idx="1272">
                  <c:v>44738</c:v>
                </c:pt>
                <c:pt idx="1273">
                  <c:v>44739</c:v>
                </c:pt>
                <c:pt idx="1274">
                  <c:v>44740</c:v>
                </c:pt>
                <c:pt idx="1275">
                  <c:v>44741</c:v>
                </c:pt>
                <c:pt idx="1276">
                  <c:v>44742</c:v>
                </c:pt>
                <c:pt idx="1277">
                  <c:v>44743</c:v>
                </c:pt>
                <c:pt idx="1278">
                  <c:v>44744</c:v>
                </c:pt>
                <c:pt idx="1279">
                  <c:v>44745</c:v>
                </c:pt>
                <c:pt idx="1280">
                  <c:v>44746</c:v>
                </c:pt>
                <c:pt idx="1281">
                  <c:v>44747</c:v>
                </c:pt>
                <c:pt idx="1282">
                  <c:v>44748</c:v>
                </c:pt>
                <c:pt idx="1283">
                  <c:v>44749</c:v>
                </c:pt>
                <c:pt idx="1284">
                  <c:v>44750</c:v>
                </c:pt>
                <c:pt idx="1285">
                  <c:v>44751</c:v>
                </c:pt>
                <c:pt idx="1286">
                  <c:v>44752</c:v>
                </c:pt>
                <c:pt idx="1287">
                  <c:v>44753</c:v>
                </c:pt>
                <c:pt idx="1288">
                  <c:v>44754</c:v>
                </c:pt>
                <c:pt idx="1289">
                  <c:v>44755</c:v>
                </c:pt>
                <c:pt idx="1290">
                  <c:v>44756</c:v>
                </c:pt>
                <c:pt idx="1291">
                  <c:v>44757</c:v>
                </c:pt>
                <c:pt idx="1292">
                  <c:v>44758</c:v>
                </c:pt>
                <c:pt idx="1293">
                  <c:v>44759</c:v>
                </c:pt>
                <c:pt idx="1294">
                  <c:v>44760</c:v>
                </c:pt>
                <c:pt idx="1295">
                  <c:v>44761</c:v>
                </c:pt>
                <c:pt idx="1296">
                  <c:v>44762</c:v>
                </c:pt>
                <c:pt idx="1297">
                  <c:v>44763</c:v>
                </c:pt>
                <c:pt idx="1298">
                  <c:v>44764</c:v>
                </c:pt>
                <c:pt idx="1299">
                  <c:v>44765</c:v>
                </c:pt>
                <c:pt idx="1300">
                  <c:v>44766</c:v>
                </c:pt>
                <c:pt idx="1301">
                  <c:v>44767</c:v>
                </c:pt>
                <c:pt idx="1302">
                  <c:v>44768</c:v>
                </c:pt>
                <c:pt idx="1303">
                  <c:v>44769</c:v>
                </c:pt>
                <c:pt idx="1304">
                  <c:v>44770</c:v>
                </c:pt>
                <c:pt idx="1305">
                  <c:v>44771</c:v>
                </c:pt>
                <c:pt idx="1306">
                  <c:v>44772</c:v>
                </c:pt>
                <c:pt idx="1307">
                  <c:v>44773</c:v>
                </c:pt>
                <c:pt idx="1308">
                  <c:v>44774</c:v>
                </c:pt>
                <c:pt idx="1309">
                  <c:v>44775</c:v>
                </c:pt>
                <c:pt idx="1310">
                  <c:v>44776</c:v>
                </c:pt>
                <c:pt idx="1311">
                  <c:v>44777</c:v>
                </c:pt>
                <c:pt idx="1312">
                  <c:v>44778</c:v>
                </c:pt>
                <c:pt idx="1313">
                  <c:v>44779</c:v>
                </c:pt>
                <c:pt idx="1314">
                  <c:v>44780</c:v>
                </c:pt>
                <c:pt idx="1315">
                  <c:v>44781</c:v>
                </c:pt>
                <c:pt idx="1316">
                  <c:v>44782</c:v>
                </c:pt>
                <c:pt idx="1317">
                  <c:v>44783</c:v>
                </c:pt>
                <c:pt idx="1318">
                  <c:v>44784</c:v>
                </c:pt>
                <c:pt idx="1319">
                  <c:v>44785</c:v>
                </c:pt>
                <c:pt idx="1320">
                  <c:v>44786</c:v>
                </c:pt>
                <c:pt idx="1321">
                  <c:v>44787</c:v>
                </c:pt>
                <c:pt idx="1322">
                  <c:v>44788</c:v>
                </c:pt>
                <c:pt idx="1323">
                  <c:v>44789</c:v>
                </c:pt>
                <c:pt idx="1324">
                  <c:v>44790</c:v>
                </c:pt>
                <c:pt idx="1325">
                  <c:v>44791</c:v>
                </c:pt>
                <c:pt idx="1326">
                  <c:v>44792</c:v>
                </c:pt>
                <c:pt idx="1327">
                  <c:v>44793</c:v>
                </c:pt>
                <c:pt idx="1328">
                  <c:v>44794</c:v>
                </c:pt>
                <c:pt idx="1329">
                  <c:v>44795</c:v>
                </c:pt>
                <c:pt idx="1330">
                  <c:v>44796</c:v>
                </c:pt>
                <c:pt idx="1331">
                  <c:v>44797</c:v>
                </c:pt>
                <c:pt idx="1332">
                  <c:v>44798</c:v>
                </c:pt>
                <c:pt idx="1333">
                  <c:v>44799</c:v>
                </c:pt>
                <c:pt idx="1334">
                  <c:v>44800</c:v>
                </c:pt>
                <c:pt idx="1335">
                  <c:v>44801</c:v>
                </c:pt>
                <c:pt idx="1336">
                  <c:v>44802</c:v>
                </c:pt>
                <c:pt idx="1337">
                  <c:v>44803</c:v>
                </c:pt>
                <c:pt idx="1338">
                  <c:v>44804</c:v>
                </c:pt>
                <c:pt idx="1339">
                  <c:v>44805</c:v>
                </c:pt>
                <c:pt idx="1340">
                  <c:v>44806</c:v>
                </c:pt>
                <c:pt idx="1341">
                  <c:v>44807</c:v>
                </c:pt>
                <c:pt idx="1342">
                  <c:v>44808</c:v>
                </c:pt>
                <c:pt idx="1343">
                  <c:v>44809</c:v>
                </c:pt>
                <c:pt idx="1344">
                  <c:v>44810</c:v>
                </c:pt>
                <c:pt idx="1345">
                  <c:v>44811</c:v>
                </c:pt>
                <c:pt idx="1346">
                  <c:v>44812</c:v>
                </c:pt>
                <c:pt idx="1347">
                  <c:v>44813</c:v>
                </c:pt>
                <c:pt idx="1348">
                  <c:v>44814</c:v>
                </c:pt>
                <c:pt idx="1349">
                  <c:v>44815</c:v>
                </c:pt>
                <c:pt idx="1350">
                  <c:v>44816</c:v>
                </c:pt>
                <c:pt idx="1351">
                  <c:v>44817</c:v>
                </c:pt>
                <c:pt idx="1352">
                  <c:v>44818</c:v>
                </c:pt>
                <c:pt idx="1353">
                  <c:v>44819</c:v>
                </c:pt>
                <c:pt idx="1354">
                  <c:v>44820</c:v>
                </c:pt>
                <c:pt idx="1355">
                  <c:v>44821</c:v>
                </c:pt>
                <c:pt idx="1356">
                  <c:v>44822</c:v>
                </c:pt>
                <c:pt idx="1357">
                  <c:v>44823</c:v>
                </c:pt>
                <c:pt idx="1358">
                  <c:v>44824</c:v>
                </c:pt>
                <c:pt idx="1359">
                  <c:v>44825</c:v>
                </c:pt>
                <c:pt idx="1360">
                  <c:v>44826</c:v>
                </c:pt>
                <c:pt idx="1361">
                  <c:v>44827</c:v>
                </c:pt>
                <c:pt idx="1362">
                  <c:v>44828</c:v>
                </c:pt>
                <c:pt idx="1363">
                  <c:v>44829</c:v>
                </c:pt>
                <c:pt idx="1364">
                  <c:v>44830</c:v>
                </c:pt>
                <c:pt idx="1365">
                  <c:v>44831</c:v>
                </c:pt>
                <c:pt idx="1366">
                  <c:v>44832</c:v>
                </c:pt>
                <c:pt idx="1367">
                  <c:v>44833</c:v>
                </c:pt>
                <c:pt idx="1368">
                  <c:v>44834</c:v>
                </c:pt>
                <c:pt idx="1369">
                  <c:v>44835</c:v>
                </c:pt>
                <c:pt idx="1370">
                  <c:v>44836</c:v>
                </c:pt>
                <c:pt idx="1371">
                  <c:v>44837</c:v>
                </c:pt>
                <c:pt idx="1372">
                  <c:v>44838</c:v>
                </c:pt>
                <c:pt idx="1373">
                  <c:v>44839</c:v>
                </c:pt>
                <c:pt idx="1374">
                  <c:v>44840</c:v>
                </c:pt>
                <c:pt idx="1375">
                  <c:v>44841</c:v>
                </c:pt>
                <c:pt idx="1376">
                  <c:v>44842</c:v>
                </c:pt>
                <c:pt idx="1377">
                  <c:v>44843</c:v>
                </c:pt>
                <c:pt idx="1378">
                  <c:v>44844</c:v>
                </c:pt>
                <c:pt idx="1379">
                  <c:v>44845</c:v>
                </c:pt>
                <c:pt idx="1380">
                  <c:v>44846</c:v>
                </c:pt>
                <c:pt idx="1381">
                  <c:v>44847</c:v>
                </c:pt>
                <c:pt idx="1382">
                  <c:v>44848</c:v>
                </c:pt>
                <c:pt idx="1383">
                  <c:v>44849</c:v>
                </c:pt>
                <c:pt idx="1384">
                  <c:v>44850</c:v>
                </c:pt>
                <c:pt idx="1385">
                  <c:v>44851</c:v>
                </c:pt>
                <c:pt idx="1386">
                  <c:v>44852</c:v>
                </c:pt>
                <c:pt idx="1387">
                  <c:v>44853</c:v>
                </c:pt>
                <c:pt idx="1388">
                  <c:v>44854</c:v>
                </c:pt>
                <c:pt idx="1389">
                  <c:v>44855</c:v>
                </c:pt>
                <c:pt idx="1390">
                  <c:v>44856</c:v>
                </c:pt>
                <c:pt idx="1391">
                  <c:v>44857</c:v>
                </c:pt>
                <c:pt idx="1392">
                  <c:v>44858</c:v>
                </c:pt>
                <c:pt idx="1393">
                  <c:v>44859</c:v>
                </c:pt>
                <c:pt idx="1394">
                  <c:v>44860</c:v>
                </c:pt>
                <c:pt idx="1395">
                  <c:v>44861</c:v>
                </c:pt>
                <c:pt idx="1396">
                  <c:v>44862</c:v>
                </c:pt>
                <c:pt idx="1397">
                  <c:v>44863</c:v>
                </c:pt>
                <c:pt idx="1398">
                  <c:v>44864</c:v>
                </c:pt>
                <c:pt idx="1399">
                  <c:v>44865</c:v>
                </c:pt>
                <c:pt idx="1400">
                  <c:v>44866</c:v>
                </c:pt>
                <c:pt idx="1401">
                  <c:v>44867</c:v>
                </c:pt>
                <c:pt idx="1402">
                  <c:v>44868</c:v>
                </c:pt>
                <c:pt idx="1403">
                  <c:v>44869</c:v>
                </c:pt>
                <c:pt idx="1404">
                  <c:v>44870</c:v>
                </c:pt>
                <c:pt idx="1405">
                  <c:v>44871</c:v>
                </c:pt>
                <c:pt idx="1406">
                  <c:v>44872</c:v>
                </c:pt>
                <c:pt idx="1407">
                  <c:v>44873</c:v>
                </c:pt>
                <c:pt idx="1408">
                  <c:v>44874</c:v>
                </c:pt>
                <c:pt idx="1409">
                  <c:v>44875</c:v>
                </c:pt>
                <c:pt idx="1410">
                  <c:v>44876</c:v>
                </c:pt>
                <c:pt idx="1411">
                  <c:v>44877</c:v>
                </c:pt>
                <c:pt idx="1412">
                  <c:v>44878</c:v>
                </c:pt>
                <c:pt idx="1413">
                  <c:v>44879</c:v>
                </c:pt>
                <c:pt idx="1414">
                  <c:v>44880</c:v>
                </c:pt>
                <c:pt idx="1415">
                  <c:v>44881</c:v>
                </c:pt>
                <c:pt idx="1416">
                  <c:v>44882</c:v>
                </c:pt>
                <c:pt idx="1417">
                  <c:v>44883</c:v>
                </c:pt>
                <c:pt idx="1418">
                  <c:v>44884</c:v>
                </c:pt>
                <c:pt idx="1419">
                  <c:v>44885</c:v>
                </c:pt>
                <c:pt idx="1420">
                  <c:v>44886</c:v>
                </c:pt>
                <c:pt idx="1421">
                  <c:v>44887</c:v>
                </c:pt>
                <c:pt idx="1422">
                  <c:v>44888</c:v>
                </c:pt>
                <c:pt idx="1423">
                  <c:v>44889</c:v>
                </c:pt>
                <c:pt idx="1424">
                  <c:v>44890</c:v>
                </c:pt>
                <c:pt idx="1425">
                  <c:v>44891</c:v>
                </c:pt>
                <c:pt idx="1426">
                  <c:v>44892</c:v>
                </c:pt>
                <c:pt idx="1427">
                  <c:v>44893</c:v>
                </c:pt>
                <c:pt idx="1428">
                  <c:v>44894</c:v>
                </c:pt>
                <c:pt idx="1429">
                  <c:v>44895</c:v>
                </c:pt>
                <c:pt idx="1430">
                  <c:v>44896</c:v>
                </c:pt>
                <c:pt idx="1431">
                  <c:v>44897</c:v>
                </c:pt>
                <c:pt idx="1432">
                  <c:v>44898</c:v>
                </c:pt>
                <c:pt idx="1433">
                  <c:v>44899</c:v>
                </c:pt>
                <c:pt idx="1434">
                  <c:v>44900</c:v>
                </c:pt>
                <c:pt idx="1435">
                  <c:v>44901</c:v>
                </c:pt>
                <c:pt idx="1436">
                  <c:v>44902</c:v>
                </c:pt>
                <c:pt idx="1437">
                  <c:v>44903</c:v>
                </c:pt>
                <c:pt idx="1438">
                  <c:v>44904</c:v>
                </c:pt>
                <c:pt idx="1439">
                  <c:v>44905</c:v>
                </c:pt>
                <c:pt idx="1440">
                  <c:v>44906</c:v>
                </c:pt>
                <c:pt idx="1441">
                  <c:v>44907</c:v>
                </c:pt>
                <c:pt idx="1442">
                  <c:v>44908</c:v>
                </c:pt>
                <c:pt idx="1443">
                  <c:v>44909</c:v>
                </c:pt>
                <c:pt idx="1444">
                  <c:v>44910</c:v>
                </c:pt>
                <c:pt idx="1445">
                  <c:v>44911</c:v>
                </c:pt>
                <c:pt idx="1446">
                  <c:v>44912</c:v>
                </c:pt>
                <c:pt idx="1447">
                  <c:v>44913</c:v>
                </c:pt>
                <c:pt idx="1448">
                  <c:v>44914</c:v>
                </c:pt>
                <c:pt idx="1449">
                  <c:v>44915</c:v>
                </c:pt>
                <c:pt idx="1450">
                  <c:v>44916</c:v>
                </c:pt>
                <c:pt idx="1451">
                  <c:v>44917</c:v>
                </c:pt>
                <c:pt idx="1452">
                  <c:v>44918</c:v>
                </c:pt>
                <c:pt idx="1453">
                  <c:v>44919</c:v>
                </c:pt>
                <c:pt idx="1454">
                  <c:v>44920</c:v>
                </c:pt>
                <c:pt idx="1455">
                  <c:v>44921</c:v>
                </c:pt>
                <c:pt idx="1456">
                  <c:v>44922</c:v>
                </c:pt>
                <c:pt idx="1457">
                  <c:v>44923</c:v>
                </c:pt>
                <c:pt idx="1458">
                  <c:v>44924</c:v>
                </c:pt>
                <c:pt idx="1459">
                  <c:v>44925</c:v>
                </c:pt>
                <c:pt idx="1460">
                  <c:v>44926</c:v>
                </c:pt>
                <c:pt idx="1461">
                  <c:v>44927</c:v>
                </c:pt>
                <c:pt idx="1462">
                  <c:v>44928</c:v>
                </c:pt>
                <c:pt idx="1463">
                  <c:v>44929</c:v>
                </c:pt>
                <c:pt idx="1464">
                  <c:v>44930</c:v>
                </c:pt>
                <c:pt idx="1465">
                  <c:v>44931</c:v>
                </c:pt>
                <c:pt idx="1466">
                  <c:v>44932</c:v>
                </c:pt>
                <c:pt idx="1467">
                  <c:v>44933</c:v>
                </c:pt>
                <c:pt idx="1468">
                  <c:v>44934</c:v>
                </c:pt>
                <c:pt idx="1469">
                  <c:v>44935</c:v>
                </c:pt>
                <c:pt idx="1470">
                  <c:v>44936</c:v>
                </c:pt>
                <c:pt idx="1471">
                  <c:v>44937</c:v>
                </c:pt>
                <c:pt idx="1472">
                  <c:v>44938</c:v>
                </c:pt>
                <c:pt idx="1473">
                  <c:v>44939</c:v>
                </c:pt>
                <c:pt idx="1474">
                  <c:v>44940</c:v>
                </c:pt>
                <c:pt idx="1475">
                  <c:v>44941</c:v>
                </c:pt>
                <c:pt idx="1476">
                  <c:v>44942</c:v>
                </c:pt>
                <c:pt idx="1477">
                  <c:v>44943</c:v>
                </c:pt>
                <c:pt idx="1478">
                  <c:v>44944</c:v>
                </c:pt>
                <c:pt idx="1479">
                  <c:v>44945</c:v>
                </c:pt>
                <c:pt idx="1480">
                  <c:v>44946</c:v>
                </c:pt>
                <c:pt idx="1481">
                  <c:v>44947</c:v>
                </c:pt>
                <c:pt idx="1482">
                  <c:v>44948</c:v>
                </c:pt>
                <c:pt idx="1483">
                  <c:v>44949</c:v>
                </c:pt>
                <c:pt idx="1484">
                  <c:v>44950</c:v>
                </c:pt>
                <c:pt idx="1485">
                  <c:v>44951</c:v>
                </c:pt>
                <c:pt idx="1486">
                  <c:v>44952</c:v>
                </c:pt>
                <c:pt idx="1487">
                  <c:v>44953</c:v>
                </c:pt>
                <c:pt idx="1488">
                  <c:v>44954</c:v>
                </c:pt>
                <c:pt idx="1489">
                  <c:v>44955</c:v>
                </c:pt>
                <c:pt idx="1490">
                  <c:v>44956</c:v>
                </c:pt>
                <c:pt idx="1491">
                  <c:v>44957</c:v>
                </c:pt>
                <c:pt idx="1492">
                  <c:v>44958</c:v>
                </c:pt>
                <c:pt idx="1493">
                  <c:v>44959</c:v>
                </c:pt>
                <c:pt idx="1494">
                  <c:v>44960</c:v>
                </c:pt>
                <c:pt idx="1495">
                  <c:v>44961</c:v>
                </c:pt>
                <c:pt idx="1496">
                  <c:v>44962</c:v>
                </c:pt>
                <c:pt idx="1497">
                  <c:v>44963</c:v>
                </c:pt>
                <c:pt idx="1498">
                  <c:v>44964</c:v>
                </c:pt>
                <c:pt idx="1499">
                  <c:v>44965</c:v>
                </c:pt>
                <c:pt idx="1500">
                  <c:v>44966</c:v>
                </c:pt>
                <c:pt idx="1501">
                  <c:v>44967</c:v>
                </c:pt>
                <c:pt idx="1502">
                  <c:v>44968</c:v>
                </c:pt>
                <c:pt idx="1503">
                  <c:v>44969</c:v>
                </c:pt>
                <c:pt idx="1504">
                  <c:v>44970</c:v>
                </c:pt>
                <c:pt idx="1505">
                  <c:v>44971</c:v>
                </c:pt>
                <c:pt idx="1506">
                  <c:v>44972</c:v>
                </c:pt>
                <c:pt idx="1507">
                  <c:v>44973</c:v>
                </c:pt>
                <c:pt idx="1508">
                  <c:v>44974</c:v>
                </c:pt>
                <c:pt idx="1509">
                  <c:v>44975</c:v>
                </c:pt>
                <c:pt idx="1510">
                  <c:v>44976</c:v>
                </c:pt>
                <c:pt idx="1511">
                  <c:v>44977</c:v>
                </c:pt>
                <c:pt idx="1512">
                  <c:v>44978</c:v>
                </c:pt>
                <c:pt idx="1513">
                  <c:v>44979</c:v>
                </c:pt>
                <c:pt idx="1514">
                  <c:v>44980</c:v>
                </c:pt>
                <c:pt idx="1515">
                  <c:v>44981</c:v>
                </c:pt>
                <c:pt idx="1516">
                  <c:v>44982</c:v>
                </c:pt>
                <c:pt idx="1517">
                  <c:v>44983</c:v>
                </c:pt>
                <c:pt idx="1518">
                  <c:v>44984</c:v>
                </c:pt>
                <c:pt idx="1519">
                  <c:v>44985</c:v>
                </c:pt>
                <c:pt idx="1520">
                  <c:v>44986</c:v>
                </c:pt>
                <c:pt idx="1521">
                  <c:v>44987</c:v>
                </c:pt>
                <c:pt idx="1522">
                  <c:v>44988</c:v>
                </c:pt>
                <c:pt idx="1523">
                  <c:v>44989</c:v>
                </c:pt>
                <c:pt idx="1524">
                  <c:v>44990</c:v>
                </c:pt>
                <c:pt idx="1525">
                  <c:v>44991</c:v>
                </c:pt>
                <c:pt idx="1526">
                  <c:v>44992</c:v>
                </c:pt>
                <c:pt idx="1527">
                  <c:v>44993</c:v>
                </c:pt>
                <c:pt idx="1528">
                  <c:v>44994</c:v>
                </c:pt>
                <c:pt idx="1529">
                  <c:v>44995</c:v>
                </c:pt>
                <c:pt idx="1530">
                  <c:v>44996</c:v>
                </c:pt>
                <c:pt idx="1531">
                  <c:v>44997</c:v>
                </c:pt>
                <c:pt idx="1532">
                  <c:v>44998</c:v>
                </c:pt>
                <c:pt idx="1533">
                  <c:v>44999</c:v>
                </c:pt>
                <c:pt idx="1534">
                  <c:v>45000</c:v>
                </c:pt>
                <c:pt idx="1535">
                  <c:v>45001</c:v>
                </c:pt>
                <c:pt idx="1536">
                  <c:v>45002</c:v>
                </c:pt>
                <c:pt idx="1537">
                  <c:v>45003</c:v>
                </c:pt>
                <c:pt idx="1538">
                  <c:v>45004</c:v>
                </c:pt>
                <c:pt idx="1539">
                  <c:v>45005</c:v>
                </c:pt>
                <c:pt idx="1540">
                  <c:v>45006</c:v>
                </c:pt>
                <c:pt idx="1541">
                  <c:v>45007</c:v>
                </c:pt>
                <c:pt idx="1542">
                  <c:v>45008</c:v>
                </c:pt>
                <c:pt idx="1543">
                  <c:v>45009</c:v>
                </c:pt>
                <c:pt idx="1544">
                  <c:v>45010</c:v>
                </c:pt>
                <c:pt idx="1545">
                  <c:v>45011</c:v>
                </c:pt>
                <c:pt idx="1546">
                  <c:v>45012</c:v>
                </c:pt>
                <c:pt idx="1547">
                  <c:v>45013</c:v>
                </c:pt>
                <c:pt idx="1548">
                  <c:v>45014</c:v>
                </c:pt>
                <c:pt idx="1549">
                  <c:v>45015</c:v>
                </c:pt>
                <c:pt idx="1550">
                  <c:v>45016</c:v>
                </c:pt>
                <c:pt idx="1551">
                  <c:v>45017</c:v>
                </c:pt>
                <c:pt idx="1552">
                  <c:v>45018</c:v>
                </c:pt>
                <c:pt idx="1553">
                  <c:v>45019</c:v>
                </c:pt>
                <c:pt idx="1554">
                  <c:v>45020</c:v>
                </c:pt>
                <c:pt idx="1555">
                  <c:v>45021</c:v>
                </c:pt>
                <c:pt idx="1556">
                  <c:v>45022</c:v>
                </c:pt>
                <c:pt idx="1557">
                  <c:v>45023</c:v>
                </c:pt>
                <c:pt idx="1558">
                  <c:v>45024</c:v>
                </c:pt>
                <c:pt idx="1559">
                  <c:v>45025</c:v>
                </c:pt>
                <c:pt idx="1560">
                  <c:v>45026</c:v>
                </c:pt>
                <c:pt idx="1561">
                  <c:v>45027</c:v>
                </c:pt>
                <c:pt idx="1562">
                  <c:v>45028</c:v>
                </c:pt>
                <c:pt idx="1563">
                  <c:v>45029</c:v>
                </c:pt>
                <c:pt idx="1564">
                  <c:v>45030</c:v>
                </c:pt>
                <c:pt idx="1565">
                  <c:v>45031</c:v>
                </c:pt>
                <c:pt idx="1566">
                  <c:v>45032</c:v>
                </c:pt>
                <c:pt idx="1567">
                  <c:v>45033</c:v>
                </c:pt>
                <c:pt idx="1568">
                  <c:v>45034</c:v>
                </c:pt>
                <c:pt idx="1569">
                  <c:v>45035</c:v>
                </c:pt>
                <c:pt idx="1570">
                  <c:v>45036</c:v>
                </c:pt>
                <c:pt idx="1571">
                  <c:v>45037</c:v>
                </c:pt>
                <c:pt idx="1572">
                  <c:v>45038</c:v>
                </c:pt>
                <c:pt idx="1573">
                  <c:v>45039</c:v>
                </c:pt>
                <c:pt idx="1574">
                  <c:v>45040</c:v>
                </c:pt>
                <c:pt idx="1575">
                  <c:v>45041</c:v>
                </c:pt>
                <c:pt idx="1576">
                  <c:v>45042</c:v>
                </c:pt>
                <c:pt idx="1577">
                  <c:v>45043</c:v>
                </c:pt>
                <c:pt idx="1578">
                  <c:v>45044</c:v>
                </c:pt>
                <c:pt idx="1579">
                  <c:v>45045</c:v>
                </c:pt>
                <c:pt idx="1580">
                  <c:v>45046</c:v>
                </c:pt>
                <c:pt idx="1581">
                  <c:v>45047</c:v>
                </c:pt>
                <c:pt idx="1582">
                  <c:v>45048</c:v>
                </c:pt>
                <c:pt idx="1583">
                  <c:v>45049</c:v>
                </c:pt>
                <c:pt idx="1584">
                  <c:v>45050</c:v>
                </c:pt>
                <c:pt idx="1585">
                  <c:v>45051</c:v>
                </c:pt>
                <c:pt idx="1586">
                  <c:v>45052</c:v>
                </c:pt>
                <c:pt idx="1587">
                  <c:v>45053</c:v>
                </c:pt>
                <c:pt idx="1588">
                  <c:v>45054</c:v>
                </c:pt>
                <c:pt idx="1589">
                  <c:v>45055</c:v>
                </c:pt>
                <c:pt idx="1590">
                  <c:v>45056</c:v>
                </c:pt>
                <c:pt idx="1591">
                  <c:v>45057</c:v>
                </c:pt>
                <c:pt idx="1592">
                  <c:v>45058</c:v>
                </c:pt>
                <c:pt idx="1593">
                  <c:v>45059</c:v>
                </c:pt>
                <c:pt idx="1594">
                  <c:v>45060</c:v>
                </c:pt>
                <c:pt idx="1595">
                  <c:v>45061</c:v>
                </c:pt>
                <c:pt idx="1596">
                  <c:v>45062</c:v>
                </c:pt>
                <c:pt idx="1597">
                  <c:v>45063</c:v>
                </c:pt>
                <c:pt idx="1598">
                  <c:v>45064</c:v>
                </c:pt>
                <c:pt idx="1599">
                  <c:v>45065</c:v>
                </c:pt>
                <c:pt idx="1600">
                  <c:v>45066</c:v>
                </c:pt>
                <c:pt idx="1601">
                  <c:v>45067</c:v>
                </c:pt>
                <c:pt idx="1602">
                  <c:v>45068</c:v>
                </c:pt>
                <c:pt idx="1603">
                  <c:v>45069</c:v>
                </c:pt>
                <c:pt idx="1604">
                  <c:v>45070</c:v>
                </c:pt>
                <c:pt idx="1605">
                  <c:v>45071</c:v>
                </c:pt>
                <c:pt idx="1606">
                  <c:v>45072</c:v>
                </c:pt>
                <c:pt idx="1607">
                  <c:v>45073</c:v>
                </c:pt>
                <c:pt idx="1608">
                  <c:v>45074</c:v>
                </c:pt>
                <c:pt idx="1609">
                  <c:v>45075</c:v>
                </c:pt>
                <c:pt idx="1610">
                  <c:v>45076</c:v>
                </c:pt>
                <c:pt idx="1611">
                  <c:v>45077</c:v>
                </c:pt>
                <c:pt idx="1612">
                  <c:v>45078</c:v>
                </c:pt>
                <c:pt idx="1613">
                  <c:v>45079</c:v>
                </c:pt>
                <c:pt idx="1614">
                  <c:v>45080</c:v>
                </c:pt>
                <c:pt idx="1615">
                  <c:v>45081</c:v>
                </c:pt>
                <c:pt idx="1616">
                  <c:v>45082</c:v>
                </c:pt>
                <c:pt idx="1617">
                  <c:v>45083</c:v>
                </c:pt>
                <c:pt idx="1618">
                  <c:v>45084</c:v>
                </c:pt>
                <c:pt idx="1619">
                  <c:v>45085</c:v>
                </c:pt>
                <c:pt idx="1620">
                  <c:v>45086</c:v>
                </c:pt>
                <c:pt idx="1621">
                  <c:v>45087</c:v>
                </c:pt>
                <c:pt idx="1622">
                  <c:v>45088</c:v>
                </c:pt>
                <c:pt idx="1623">
                  <c:v>45089</c:v>
                </c:pt>
                <c:pt idx="1624">
                  <c:v>45090</c:v>
                </c:pt>
                <c:pt idx="1625">
                  <c:v>45091</c:v>
                </c:pt>
                <c:pt idx="1626">
                  <c:v>45092</c:v>
                </c:pt>
                <c:pt idx="1627">
                  <c:v>45093</c:v>
                </c:pt>
                <c:pt idx="1628">
                  <c:v>45094</c:v>
                </c:pt>
                <c:pt idx="1629">
                  <c:v>45095</c:v>
                </c:pt>
                <c:pt idx="1630">
                  <c:v>45096</c:v>
                </c:pt>
                <c:pt idx="1631">
                  <c:v>45097</c:v>
                </c:pt>
                <c:pt idx="1632">
                  <c:v>45098</c:v>
                </c:pt>
                <c:pt idx="1633">
                  <c:v>45099</c:v>
                </c:pt>
                <c:pt idx="1634">
                  <c:v>45100</c:v>
                </c:pt>
                <c:pt idx="1635">
                  <c:v>45101</c:v>
                </c:pt>
                <c:pt idx="1636">
                  <c:v>45102</c:v>
                </c:pt>
                <c:pt idx="1637">
                  <c:v>45103</c:v>
                </c:pt>
                <c:pt idx="1638">
                  <c:v>45104</c:v>
                </c:pt>
                <c:pt idx="1639">
                  <c:v>45105</c:v>
                </c:pt>
                <c:pt idx="1640">
                  <c:v>45106</c:v>
                </c:pt>
                <c:pt idx="1641">
                  <c:v>45107</c:v>
                </c:pt>
                <c:pt idx="1642">
                  <c:v>45108</c:v>
                </c:pt>
                <c:pt idx="1643">
                  <c:v>45109</c:v>
                </c:pt>
                <c:pt idx="1644">
                  <c:v>45110</c:v>
                </c:pt>
                <c:pt idx="1645">
                  <c:v>45111</c:v>
                </c:pt>
                <c:pt idx="1646">
                  <c:v>45112</c:v>
                </c:pt>
                <c:pt idx="1647">
                  <c:v>45113</c:v>
                </c:pt>
                <c:pt idx="1648">
                  <c:v>45114</c:v>
                </c:pt>
                <c:pt idx="1649">
                  <c:v>45115</c:v>
                </c:pt>
                <c:pt idx="1650">
                  <c:v>45116</c:v>
                </c:pt>
                <c:pt idx="1651">
                  <c:v>45117</c:v>
                </c:pt>
                <c:pt idx="1652">
                  <c:v>45118</c:v>
                </c:pt>
                <c:pt idx="1653">
                  <c:v>45119</c:v>
                </c:pt>
                <c:pt idx="1654">
                  <c:v>45120</c:v>
                </c:pt>
                <c:pt idx="1655">
                  <c:v>45121</c:v>
                </c:pt>
                <c:pt idx="1656">
                  <c:v>45122</c:v>
                </c:pt>
                <c:pt idx="1657">
                  <c:v>45123</c:v>
                </c:pt>
                <c:pt idx="1658">
                  <c:v>45124</c:v>
                </c:pt>
                <c:pt idx="1659">
                  <c:v>45125</c:v>
                </c:pt>
                <c:pt idx="1660">
                  <c:v>45126</c:v>
                </c:pt>
                <c:pt idx="1661">
                  <c:v>45127</c:v>
                </c:pt>
                <c:pt idx="1662">
                  <c:v>45128</c:v>
                </c:pt>
                <c:pt idx="1663">
                  <c:v>45129</c:v>
                </c:pt>
                <c:pt idx="1664">
                  <c:v>45130</c:v>
                </c:pt>
                <c:pt idx="1665">
                  <c:v>45131</c:v>
                </c:pt>
                <c:pt idx="1666">
                  <c:v>45132</c:v>
                </c:pt>
                <c:pt idx="1667">
                  <c:v>45133</c:v>
                </c:pt>
                <c:pt idx="1668">
                  <c:v>45134</c:v>
                </c:pt>
                <c:pt idx="1669">
                  <c:v>45135</c:v>
                </c:pt>
                <c:pt idx="1670">
                  <c:v>45136</c:v>
                </c:pt>
                <c:pt idx="1671">
                  <c:v>45137</c:v>
                </c:pt>
                <c:pt idx="1672">
                  <c:v>45138</c:v>
                </c:pt>
                <c:pt idx="1673">
                  <c:v>45139</c:v>
                </c:pt>
                <c:pt idx="1674">
                  <c:v>45140</c:v>
                </c:pt>
                <c:pt idx="1675">
                  <c:v>45141</c:v>
                </c:pt>
                <c:pt idx="1676">
                  <c:v>45142</c:v>
                </c:pt>
                <c:pt idx="1677">
                  <c:v>45143</c:v>
                </c:pt>
                <c:pt idx="1678">
                  <c:v>45144</c:v>
                </c:pt>
                <c:pt idx="1679">
                  <c:v>45145</c:v>
                </c:pt>
                <c:pt idx="1680">
                  <c:v>45146</c:v>
                </c:pt>
                <c:pt idx="1681">
                  <c:v>45147</c:v>
                </c:pt>
                <c:pt idx="1682">
                  <c:v>45148</c:v>
                </c:pt>
                <c:pt idx="1683">
                  <c:v>45149</c:v>
                </c:pt>
                <c:pt idx="1684">
                  <c:v>45150</c:v>
                </c:pt>
                <c:pt idx="1685">
                  <c:v>45151</c:v>
                </c:pt>
                <c:pt idx="1686">
                  <c:v>45152</c:v>
                </c:pt>
                <c:pt idx="1687">
                  <c:v>45153</c:v>
                </c:pt>
                <c:pt idx="1688">
                  <c:v>45154</c:v>
                </c:pt>
                <c:pt idx="1689">
                  <c:v>45155</c:v>
                </c:pt>
                <c:pt idx="1690">
                  <c:v>45156</c:v>
                </c:pt>
                <c:pt idx="1691">
                  <c:v>45157</c:v>
                </c:pt>
                <c:pt idx="1692">
                  <c:v>45158</c:v>
                </c:pt>
                <c:pt idx="1693">
                  <c:v>45159</c:v>
                </c:pt>
                <c:pt idx="1694">
                  <c:v>45160</c:v>
                </c:pt>
                <c:pt idx="1695">
                  <c:v>45161</c:v>
                </c:pt>
                <c:pt idx="1696">
                  <c:v>45162</c:v>
                </c:pt>
                <c:pt idx="1697">
                  <c:v>45163</c:v>
                </c:pt>
                <c:pt idx="1698">
                  <c:v>45164</c:v>
                </c:pt>
                <c:pt idx="1699">
                  <c:v>45165</c:v>
                </c:pt>
                <c:pt idx="1700">
                  <c:v>45166</c:v>
                </c:pt>
                <c:pt idx="1701">
                  <c:v>45167</c:v>
                </c:pt>
                <c:pt idx="1702">
                  <c:v>45168</c:v>
                </c:pt>
                <c:pt idx="1703">
                  <c:v>45169</c:v>
                </c:pt>
                <c:pt idx="1704">
                  <c:v>45170</c:v>
                </c:pt>
                <c:pt idx="1705">
                  <c:v>45171</c:v>
                </c:pt>
                <c:pt idx="1706">
                  <c:v>45172</c:v>
                </c:pt>
                <c:pt idx="1707">
                  <c:v>45173</c:v>
                </c:pt>
                <c:pt idx="1708">
                  <c:v>45174</c:v>
                </c:pt>
                <c:pt idx="1709">
                  <c:v>45175</c:v>
                </c:pt>
                <c:pt idx="1710">
                  <c:v>45176</c:v>
                </c:pt>
                <c:pt idx="1711">
                  <c:v>45177</c:v>
                </c:pt>
                <c:pt idx="1712">
                  <c:v>45178</c:v>
                </c:pt>
                <c:pt idx="1713">
                  <c:v>45179</c:v>
                </c:pt>
                <c:pt idx="1714">
                  <c:v>45180</c:v>
                </c:pt>
                <c:pt idx="1715">
                  <c:v>45181</c:v>
                </c:pt>
                <c:pt idx="1716">
                  <c:v>45182</c:v>
                </c:pt>
                <c:pt idx="1717">
                  <c:v>45183</c:v>
                </c:pt>
                <c:pt idx="1718">
                  <c:v>45184</c:v>
                </c:pt>
                <c:pt idx="1719">
                  <c:v>45185</c:v>
                </c:pt>
                <c:pt idx="1720">
                  <c:v>45186</c:v>
                </c:pt>
                <c:pt idx="1721">
                  <c:v>45187</c:v>
                </c:pt>
                <c:pt idx="1722">
                  <c:v>45188</c:v>
                </c:pt>
                <c:pt idx="1723">
                  <c:v>45189</c:v>
                </c:pt>
                <c:pt idx="1724">
                  <c:v>45190</c:v>
                </c:pt>
                <c:pt idx="1725">
                  <c:v>45191</c:v>
                </c:pt>
                <c:pt idx="1726">
                  <c:v>45192</c:v>
                </c:pt>
                <c:pt idx="1727">
                  <c:v>45193</c:v>
                </c:pt>
                <c:pt idx="1728">
                  <c:v>45194</c:v>
                </c:pt>
                <c:pt idx="1729">
                  <c:v>45195</c:v>
                </c:pt>
                <c:pt idx="1730">
                  <c:v>45196</c:v>
                </c:pt>
                <c:pt idx="1731">
                  <c:v>45197</c:v>
                </c:pt>
                <c:pt idx="1732">
                  <c:v>45198</c:v>
                </c:pt>
                <c:pt idx="1733">
                  <c:v>45199</c:v>
                </c:pt>
                <c:pt idx="1734">
                  <c:v>45200</c:v>
                </c:pt>
                <c:pt idx="1735">
                  <c:v>45201</c:v>
                </c:pt>
                <c:pt idx="1736">
                  <c:v>45202</c:v>
                </c:pt>
                <c:pt idx="1737">
                  <c:v>45203</c:v>
                </c:pt>
                <c:pt idx="1738">
                  <c:v>45204</c:v>
                </c:pt>
                <c:pt idx="1739">
                  <c:v>45205</c:v>
                </c:pt>
                <c:pt idx="1740">
                  <c:v>45206</c:v>
                </c:pt>
                <c:pt idx="1741">
                  <c:v>45207</c:v>
                </c:pt>
                <c:pt idx="1742">
                  <c:v>45208</c:v>
                </c:pt>
                <c:pt idx="1743">
                  <c:v>45209</c:v>
                </c:pt>
                <c:pt idx="1744">
                  <c:v>45210</c:v>
                </c:pt>
                <c:pt idx="1745">
                  <c:v>45211</c:v>
                </c:pt>
                <c:pt idx="1746">
                  <c:v>45212</c:v>
                </c:pt>
                <c:pt idx="1747">
                  <c:v>45213</c:v>
                </c:pt>
                <c:pt idx="1748">
                  <c:v>45214</c:v>
                </c:pt>
                <c:pt idx="1749">
                  <c:v>45215</c:v>
                </c:pt>
                <c:pt idx="1750">
                  <c:v>45216</c:v>
                </c:pt>
                <c:pt idx="1751">
                  <c:v>45217</c:v>
                </c:pt>
                <c:pt idx="1752">
                  <c:v>45218</c:v>
                </c:pt>
                <c:pt idx="1753">
                  <c:v>45219</c:v>
                </c:pt>
                <c:pt idx="1754">
                  <c:v>45220</c:v>
                </c:pt>
                <c:pt idx="1755">
                  <c:v>45221</c:v>
                </c:pt>
                <c:pt idx="1756">
                  <c:v>45222</c:v>
                </c:pt>
                <c:pt idx="1757">
                  <c:v>45223</c:v>
                </c:pt>
                <c:pt idx="1758">
                  <c:v>45224</c:v>
                </c:pt>
                <c:pt idx="1759">
                  <c:v>45225</c:v>
                </c:pt>
                <c:pt idx="1760">
                  <c:v>45226</c:v>
                </c:pt>
                <c:pt idx="1761">
                  <c:v>45227</c:v>
                </c:pt>
                <c:pt idx="1762">
                  <c:v>45228</c:v>
                </c:pt>
                <c:pt idx="1763">
                  <c:v>45229</c:v>
                </c:pt>
                <c:pt idx="1764">
                  <c:v>45230</c:v>
                </c:pt>
                <c:pt idx="1765">
                  <c:v>45231</c:v>
                </c:pt>
                <c:pt idx="1766">
                  <c:v>45232</c:v>
                </c:pt>
                <c:pt idx="1767">
                  <c:v>45233</c:v>
                </c:pt>
                <c:pt idx="1768">
                  <c:v>45234</c:v>
                </c:pt>
                <c:pt idx="1769">
                  <c:v>45235</c:v>
                </c:pt>
                <c:pt idx="1770">
                  <c:v>45236</c:v>
                </c:pt>
                <c:pt idx="1771">
                  <c:v>45237</c:v>
                </c:pt>
                <c:pt idx="1772">
                  <c:v>45238</c:v>
                </c:pt>
                <c:pt idx="1773">
                  <c:v>45239</c:v>
                </c:pt>
                <c:pt idx="1774">
                  <c:v>45240</c:v>
                </c:pt>
                <c:pt idx="1775">
                  <c:v>45241</c:v>
                </c:pt>
                <c:pt idx="1776">
                  <c:v>45242</c:v>
                </c:pt>
                <c:pt idx="1777">
                  <c:v>45243</c:v>
                </c:pt>
                <c:pt idx="1778">
                  <c:v>45244</c:v>
                </c:pt>
                <c:pt idx="1779">
                  <c:v>45245</c:v>
                </c:pt>
                <c:pt idx="1780">
                  <c:v>45246</c:v>
                </c:pt>
                <c:pt idx="1781">
                  <c:v>45247</c:v>
                </c:pt>
                <c:pt idx="1782">
                  <c:v>45248</c:v>
                </c:pt>
                <c:pt idx="1783">
                  <c:v>45249</c:v>
                </c:pt>
                <c:pt idx="1784">
                  <c:v>45250</c:v>
                </c:pt>
                <c:pt idx="1785">
                  <c:v>45251</c:v>
                </c:pt>
                <c:pt idx="1786">
                  <c:v>45252</c:v>
                </c:pt>
                <c:pt idx="1787">
                  <c:v>45253</c:v>
                </c:pt>
                <c:pt idx="1788">
                  <c:v>45254</c:v>
                </c:pt>
                <c:pt idx="1789">
                  <c:v>45255</c:v>
                </c:pt>
                <c:pt idx="1790">
                  <c:v>45256</c:v>
                </c:pt>
                <c:pt idx="1791">
                  <c:v>45257</c:v>
                </c:pt>
                <c:pt idx="1792">
                  <c:v>45258</c:v>
                </c:pt>
                <c:pt idx="1793">
                  <c:v>45259</c:v>
                </c:pt>
                <c:pt idx="1794">
                  <c:v>45260</c:v>
                </c:pt>
                <c:pt idx="1795">
                  <c:v>45261</c:v>
                </c:pt>
                <c:pt idx="1796">
                  <c:v>45262</c:v>
                </c:pt>
                <c:pt idx="1797">
                  <c:v>45263</c:v>
                </c:pt>
                <c:pt idx="1798">
                  <c:v>45264</c:v>
                </c:pt>
                <c:pt idx="1799">
                  <c:v>45265</c:v>
                </c:pt>
                <c:pt idx="1800">
                  <c:v>45266</c:v>
                </c:pt>
                <c:pt idx="1801">
                  <c:v>45267</c:v>
                </c:pt>
                <c:pt idx="1802">
                  <c:v>45268</c:v>
                </c:pt>
                <c:pt idx="1803">
                  <c:v>45269</c:v>
                </c:pt>
                <c:pt idx="1804">
                  <c:v>45270</c:v>
                </c:pt>
                <c:pt idx="1805">
                  <c:v>45271</c:v>
                </c:pt>
                <c:pt idx="1806">
                  <c:v>45272</c:v>
                </c:pt>
                <c:pt idx="1807">
                  <c:v>45273</c:v>
                </c:pt>
                <c:pt idx="1808">
                  <c:v>45274</c:v>
                </c:pt>
                <c:pt idx="1809">
                  <c:v>45275</c:v>
                </c:pt>
                <c:pt idx="1810">
                  <c:v>45276</c:v>
                </c:pt>
                <c:pt idx="1811">
                  <c:v>45277</c:v>
                </c:pt>
                <c:pt idx="1812">
                  <c:v>45278</c:v>
                </c:pt>
                <c:pt idx="1813">
                  <c:v>45279</c:v>
                </c:pt>
                <c:pt idx="1814">
                  <c:v>45280</c:v>
                </c:pt>
                <c:pt idx="1815">
                  <c:v>45281</c:v>
                </c:pt>
                <c:pt idx="1816">
                  <c:v>45282</c:v>
                </c:pt>
                <c:pt idx="1817">
                  <c:v>45283</c:v>
                </c:pt>
                <c:pt idx="1818">
                  <c:v>45284</c:v>
                </c:pt>
                <c:pt idx="1819">
                  <c:v>45285</c:v>
                </c:pt>
                <c:pt idx="1820">
                  <c:v>45286</c:v>
                </c:pt>
                <c:pt idx="1821">
                  <c:v>45287</c:v>
                </c:pt>
                <c:pt idx="1822">
                  <c:v>45288</c:v>
                </c:pt>
                <c:pt idx="1823">
                  <c:v>45289</c:v>
                </c:pt>
                <c:pt idx="1824">
                  <c:v>45290</c:v>
                </c:pt>
                <c:pt idx="1825">
                  <c:v>45291</c:v>
                </c:pt>
                <c:pt idx="1826">
                  <c:v>45292</c:v>
                </c:pt>
                <c:pt idx="1827">
                  <c:v>45293</c:v>
                </c:pt>
                <c:pt idx="1828">
                  <c:v>45294</c:v>
                </c:pt>
                <c:pt idx="1829">
                  <c:v>45295</c:v>
                </c:pt>
                <c:pt idx="1830">
                  <c:v>45296</c:v>
                </c:pt>
                <c:pt idx="1831">
                  <c:v>45297</c:v>
                </c:pt>
                <c:pt idx="1832">
                  <c:v>45298</c:v>
                </c:pt>
                <c:pt idx="1833">
                  <c:v>45299</c:v>
                </c:pt>
                <c:pt idx="1834">
                  <c:v>45300</c:v>
                </c:pt>
                <c:pt idx="1835">
                  <c:v>45301</c:v>
                </c:pt>
                <c:pt idx="1836">
                  <c:v>45302</c:v>
                </c:pt>
                <c:pt idx="1837">
                  <c:v>45303</c:v>
                </c:pt>
                <c:pt idx="1838">
                  <c:v>45304</c:v>
                </c:pt>
                <c:pt idx="1839">
                  <c:v>45305</c:v>
                </c:pt>
                <c:pt idx="1840">
                  <c:v>45306</c:v>
                </c:pt>
                <c:pt idx="1841">
                  <c:v>45307</c:v>
                </c:pt>
                <c:pt idx="1842">
                  <c:v>45308</c:v>
                </c:pt>
                <c:pt idx="1843">
                  <c:v>45309</c:v>
                </c:pt>
                <c:pt idx="1844">
                  <c:v>45310</c:v>
                </c:pt>
                <c:pt idx="1845">
                  <c:v>45311</c:v>
                </c:pt>
                <c:pt idx="1846">
                  <c:v>45312</c:v>
                </c:pt>
                <c:pt idx="1847">
                  <c:v>45313</c:v>
                </c:pt>
                <c:pt idx="1848">
                  <c:v>45314</c:v>
                </c:pt>
                <c:pt idx="1849">
                  <c:v>45315</c:v>
                </c:pt>
                <c:pt idx="1850">
                  <c:v>45316</c:v>
                </c:pt>
                <c:pt idx="1851">
                  <c:v>45317</c:v>
                </c:pt>
                <c:pt idx="1852">
                  <c:v>45318</c:v>
                </c:pt>
                <c:pt idx="1853">
                  <c:v>45319</c:v>
                </c:pt>
                <c:pt idx="1854">
                  <c:v>45320</c:v>
                </c:pt>
                <c:pt idx="1855">
                  <c:v>45321</c:v>
                </c:pt>
                <c:pt idx="1856">
                  <c:v>45322</c:v>
                </c:pt>
                <c:pt idx="1857">
                  <c:v>45323</c:v>
                </c:pt>
                <c:pt idx="1858">
                  <c:v>45324</c:v>
                </c:pt>
                <c:pt idx="1859">
                  <c:v>45325</c:v>
                </c:pt>
                <c:pt idx="1860">
                  <c:v>45326</c:v>
                </c:pt>
                <c:pt idx="1861">
                  <c:v>45327</c:v>
                </c:pt>
                <c:pt idx="1862">
                  <c:v>45328</c:v>
                </c:pt>
                <c:pt idx="1863">
                  <c:v>45329</c:v>
                </c:pt>
                <c:pt idx="1864">
                  <c:v>45330</c:v>
                </c:pt>
                <c:pt idx="1865">
                  <c:v>45331</c:v>
                </c:pt>
                <c:pt idx="1866">
                  <c:v>45332</c:v>
                </c:pt>
                <c:pt idx="1867">
                  <c:v>45333</c:v>
                </c:pt>
                <c:pt idx="1868">
                  <c:v>45334</c:v>
                </c:pt>
                <c:pt idx="1869">
                  <c:v>45335</c:v>
                </c:pt>
                <c:pt idx="1870">
                  <c:v>45336</c:v>
                </c:pt>
                <c:pt idx="1871">
                  <c:v>45337</c:v>
                </c:pt>
                <c:pt idx="1872">
                  <c:v>45338</c:v>
                </c:pt>
                <c:pt idx="1873">
                  <c:v>45339</c:v>
                </c:pt>
                <c:pt idx="1874">
                  <c:v>45340</c:v>
                </c:pt>
                <c:pt idx="1875">
                  <c:v>45341</c:v>
                </c:pt>
                <c:pt idx="1876">
                  <c:v>45342</c:v>
                </c:pt>
                <c:pt idx="1877">
                  <c:v>45343</c:v>
                </c:pt>
                <c:pt idx="1878">
                  <c:v>45344</c:v>
                </c:pt>
                <c:pt idx="1879">
                  <c:v>45345</c:v>
                </c:pt>
                <c:pt idx="1880">
                  <c:v>45346</c:v>
                </c:pt>
                <c:pt idx="1881">
                  <c:v>45347</c:v>
                </c:pt>
                <c:pt idx="1882">
                  <c:v>45348</c:v>
                </c:pt>
                <c:pt idx="1883">
                  <c:v>45349</c:v>
                </c:pt>
                <c:pt idx="1884">
                  <c:v>45350</c:v>
                </c:pt>
                <c:pt idx="1885">
                  <c:v>45351</c:v>
                </c:pt>
                <c:pt idx="1886">
                  <c:v>45352</c:v>
                </c:pt>
                <c:pt idx="1887">
                  <c:v>45353</c:v>
                </c:pt>
                <c:pt idx="1888">
                  <c:v>45354</c:v>
                </c:pt>
                <c:pt idx="1889">
                  <c:v>45355</c:v>
                </c:pt>
                <c:pt idx="1890">
                  <c:v>45356</c:v>
                </c:pt>
                <c:pt idx="1891">
                  <c:v>45357</c:v>
                </c:pt>
                <c:pt idx="1892">
                  <c:v>45358</c:v>
                </c:pt>
                <c:pt idx="1893">
                  <c:v>45359</c:v>
                </c:pt>
                <c:pt idx="1894">
                  <c:v>45360</c:v>
                </c:pt>
                <c:pt idx="1895">
                  <c:v>45361</c:v>
                </c:pt>
                <c:pt idx="1896">
                  <c:v>45362</c:v>
                </c:pt>
                <c:pt idx="1897">
                  <c:v>45363</c:v>
                </c:pt>
                <c:pt idx="1898">
                  <c:v>45364</c:v>
                </c:pt>
                <c:pt idx="1899">
                  <c:v>45365</c:v>
                </c:pt>
                <c:pt idx="1900">
                  <c:v>45366</c:v>
                </c:pt>
                <c:pt idx="1901">
                  <c:v>45367</c:v>
                </c:pt>
                <c:pt idx="1902">
                  <c:v>45368</c:v>
                </c:pt>
                <c:pt idx="1903">
                  <c:v>45369</c:v>
                </c:pt>
                <c:pt idx="1904">
                  <c:v>45370</c:v>
                </c:pt>
                <c:pt idx="1905">
                  <c:v>45371</c:v>
                </c:pt>
                <c:pt idx="1906">
                  <c:v>45372</c:v>
                </c:pt>
                <c:pt idx="1907">
                  <c:v>45373</c:v>
                </c:pt>
                <c:pt idx="1908">
                  <c:v>45374</c:v>
                </c:pt>
                <c:pt idx="1909">
                  <c:v>45375</c:v>
                </c:pt>
                <c:pt idx="1910">
                  <c:v>45376</c:v>
                </c:pt>
                <c:pt idx="1911">
                  <c:v>45377</c:v>
                </c:pt>
                <c:pt idx="1912">
                  <c:v>45378</c:v>
                </c:pt>
                <c:pt idx="1913">
                  <c:v>45379</c:v>
                </c:pt>
                <c:pt idx="1914">
                  <c:v>45380</c:v>
                </c:pt>
                <c:pt idx="1915">
                  <c:v>45381</c:v>
                </c:pt>
                <c:pt idx="1916">
                  <c:v>45382</c:v>
                </c:pt>
                <c:pt idx="1917">
                  <c:v>45383</c:v>
                </c:pt>
                <c:pt idx="1918">
                  <c:v>45384</c:v>
                </c:pt>
                <c:pt idx="1919">
                  <c:v>45385</c:v>
                </c:pt>
                <c:pt idx="1920">
                  <c:v>45386</c:v>
                </c:pt>
                <c:pt idx="1921">
                  <c:v>45387</c:v>
                </c:pt>
                <c:pt idx="1922">
                  <c:v>45388</c:v>
                </c:pt>
                <c:pt idx="1923">
                  <c:v>45389</c:v>
                </c:pt>
                <c:pt idx="1924">
                  <c:v>45390</c:v>
                </c:pt>
                <c:pt idx="1925">
                  <c:v>45391</c:v>
                </c:pt>
                <c:pt idx="1926">
                  <c:v>45392</c:v>
                </c:pt>
                <c:pt idx="1927">
                  <c:v>45393</c:v>
                </c:pt>
                <c:pt idx="1928">
                  <c:v>45394</c:v>
                </c:pt>
                <c:pt idx="1929">
                  <c:v>45395</c:v>
                </c:pt>
                <c:pt idx="1930">
                  <c:v>45396</c:v>
                </c:pt>
                <c:pt idx="1931">
                  <c:v>45397</c:v>
                </c:pt>
                <c:pt idx="1932">
                  <c:v>45398</c:v>
                </c:pt>
                <c:pt idx="1933">
                  <c:v>45399</c:v>
                </c:pt>
                <c:pt idx="1934">
                  <c:v>45400</c:v>
                </c:pt>
                <c:pt idx="1935">
                  <c:v>45401</c:v>
                </c:pt>
                <c:pt idx="1936">
                  <c:v>45402</c:v>
                </c:pt>
                <c:pt idx="1937">
                  <c:v>45403</c:v>
                </c:pt>
                <c:pt idx="1938">
                  <c:v>45404</c:v>
                </c:pt>
                <c:pt idx="1939">
                  <c:v>45405</c:v>
                </c:pt>
                <c:pt idx="1940">
                  <c:v>45406</c:v>
                </c:pt>
                <c:pt idx="1941">
                  <c:v>45407</c:v>
                </c:pt>
                <c:pt idx="1942">
                  <c:v>45408</c:v>
                </c:pt>
                <c:pt idx="1943">
                  <c:v>45409</c:v>
                </c:pt>
                <c:pt idx="1944">
                  <c:v>45410</c:v>
                </c:pt>
                <c:pt idx="1945">
                  <c:v>45411</c:v>
                </c:pt>
                <c:pt idx="1946">
                  <c:v>45412</c:v>
                </c:pt>
                <c:pt idx="1947">
                  <c:v>45413</c:v>
                </c:pt>
                <c:pt idx="1948">
                  <c:v>45414</c:v>
                </c:pt>
                <c:pt idx="1949">
                  <c:v>45415</c:v>
                </c:pt>
                <c:pt idx="1950">
                  <c:v>45416</c:v>
                </c:pt>
                <c:pt idx="1951">
                  <c:v>45417</c:v>
                </c:pt>
                <c:pt idx="1952">
                  <c:v>45418</c:v>
                </c:pt>
                <c:pt idx="1953">
                  <c:v>45419</c:v>
                </c:pt>
                <c:pt idx="1954">
                  <c:v>45420</c:v>
                </c:pt>
                <c:pt idx="1955">
                  <c:v>45421</c:v>
                </c:pt>
                <c:pt idx="1956">
                  <c:v>45422</c:v>
                </c:pt>
                <c:pt idx="1957">
                  <c:v>45423</c:v>
                </c:pt>
                <c:pt idx="1958">
                  <c:v>45424</c:v>
                </c:pt>
                <c:pt idx="1959">
                  <c:v>45425</c:v>
                </c:pt>
                <c:pt idx="1960">
                  <c:v>45426</c:v>
                </c:pt>
                <c:pt idx="1961">
                  <c:v>45427</c:v>
                </c:pt>
                <c:pt idx="1962">
                  <c:v>45428</c:v>
                </c:pt>
                <c:pt idx="1963">
                  <c:v>45429</c:v>
                </c:pt>
                <c:pt idx="1964">
                  <c:v>45430</c:v>
                </c:pt>
                <c:pt idx="1965">
                  <c:v>45431</c:v>
                </c:pt>
                <c:pt idx="1966">
                  <c:v>45432</c:v>
                </c:pt>
                <c:pt idx="1967">
                  <c:v>45433</c:v>
                </c:pt>
                <c:pt idx="1968">
                  <c:v>45434</c:v>
                </c:pt>
                <c:pt idx="1969">
                  <c:v>45435</c:v>
                </c:pt>
                <c:pt idx="1970">
                  <c:v>45436</c:v>
                </c:pt>
                <c:pt idx="1971">
                  <c:v>45437</c:v>
                </c:pt>
                <c:pt idx="1972">
                  <c:v>45438</c:v>
                </c:pt>
                <c:pt idx="1973">
                  <c:v>45439</c:v>
                </c:pt>
                <c:pt idx="1974">
                  <c:v>45440</c:v>
                </c:pt>
                <c:pt idx="1975">
                  <c:v>45441</c:v>
                </c:pt>
                <c:pt idx="1976">
                  <c:v>45442</c:v>
                </c:pt>
                <c:pt idx="1977">
                  <c:v>45443</c:v>
                </c:pt>
                <c:pt idx="1978">
                  <c:v>45444</c:v>
                </c:pt>
                <c:pt idx="1979">
                  <c:v>45445</c:v>
                </c:pt>
                <c:pt idx="1980">
                  <c:v>45446</c:v>
                </c:pt>
                <c:pt idx="1981">
                  <c:v>45447</c:v>
                </c:pt>
                <c:pt idx="1982">
                  <c:v>45448</c:v>
                </c:pt>
                <c:pt idx="1983">
                  <c:v>45449</c:v>
                </c:pt>
                <c:pt idx="1984">
                  <c:v>45450</c:v>
                </c:pt>
                <c:pt idx="1985">
                  <c:v>45451</c:v>
                </c:pt>
                <c:pt idx="1986">
                  <c:v>45452</c:v>
                </c:pt>
                <c:pt idx="1987">
                  <c:v>45453</c:v>
                </c:pt>
                <c:pt idx="1988">
                  <c:v>45454</c:v>
                </c:pt>
                <c:pt idx="1989">
                  <c:v>45455</c:v>
                </c:pt>
                <c:pt idx="1990">
                  <c:v>45456</c:v>
                </c:pt>
                <c:pt idx="1991">
                  <c:v>45457</c:v>
                </c:pt>
                <c:pt idx="1992">
                  <c:v>45458</c:v>
                </c:pt>
                <c:pt idx="1993">
                  <c:v>45459</c:v>
                </c:pt>
                <c:pt idx="1994">
                  <c:v>45460</c:v>
                </c:pt>
                <c:pt idx="1995">
                  <c:v>45461</c:v>
                </c:pt>
                <c:pt idx="1996">
                  <c:v>45462</c:v>
                </c:pt>
                <c:pt idx="1997">
                  <c:v>45463</c:v>
                </c:pt>
                <c:pt idx="1998">
                  <c:v>45464</c:v>
                </c:pt>
                <c:pt idx="1999">
                  <c:v>45465</c:v>
                </c:pt>
                <c:pt idx="2000">
                  <c:v>45466</c:v>
                </c:pt>
                <c:pt idx="2001">
                  <c:v>45467</c:v>
                </c:pt>
                <c:pt idx="2002">
                  <c:v>45468</c:v>
                </c:pt>
                <c:pt idx="2003">
                  <c:v>45469</c:v>
                </c:pt>
                <c:pt idx="2004">
                  <c:v>45470</c:v>
                </c:pt>
                <c:pt idx="2005">
                  <c:v>45471</c:v>
                </c:pt>
                <c:pt idx="2006">
                  <c:v>45472</c:v>
                </c:pt>
                <c:pt idx="2007">
                  <c:v>45473</c:v>
                </c:pt>
                <c:pt idx="2008">
                  <c:v>45474</c:v>
                </c:pt>
                <c:pt idx="2009">
                  <c:v>45475</c:v>
                </c:pt>
                <c:pt idx="2010">
                  <c:v>45476</c:v>
                </c:pt>
                <c:pt idx="2011">
                  <c:v>45477</c:v>
                </c:pt>
                <c:pt idx="2012">
                  <c:v>45478</c:v>
                </c:pt>
                <c:pt idx="2013">
                  <c:v>45479</c:v>
                </c:pt>
                <c:pt idx="2014">
                  <c:v>45480</c:v>
                </c:pt>
                <c:pt idx="2015">
                  <c:v>45481</c:v>
                </c:pt>
                <c:pt idx="2016">
                  <c:v>45482</c:v>
                </c:pt>
                <c:pt idx="2017">
                  <c:v>45483</c:v>
                </c:pt>
                <c:pt idx="2018">
                  <c:v>45484</c:v>
                </c:pt>
                <c:pt idx="2019">
                  <c:v>45485</c:v>
                </c:pt>
                <c:pt idx="2020">
                  <c:v>45486</c:v>
                </c:pt>
                <c:pt idx="2021">
                  <c:v>45487</c:v>
                </c:pt>
                <c:pt idx="2022">
                  <c:v>45488</c:v>
                </c:pt>
                <c:pt idx="2023">
                  <c:v>45489</c:v>
                </c:pt>
                <c:pt idx="2024">
                  <c:v>45490</c:v>
                </c:pt>
                <c:pt idx="2025">
                  <c:v>45491</c:v>
                </c:pt>
                <c:pt idx="2026">
                  <c:v>45492</c:v>
                </c:pt>
                <c:pt idx="2027">
                  <c:v>45493</c:v>
                </c:pt>
                <c:pt idx="2028">
                  <c:v>45494</c:v>
                </c:pt>
                <c:pt idx="2029">
                  <c:v>45495</c:v>
                </c:pt>
                <c:pt idx="2030">
                  <c:v>45496</c:v>
                </c:pt>
                <c:pt idx="2031">
                  <c:v>45497</c:v>
                </c:pt>
                <c:pt idx="2032">
                  <c:v>45498</c:v>
                </c:pt>
                <c:pt idx="2033">
                  <c:v>45499</c:v>
                </c:pt>
                <c:pt idx="2034">
                  <c:v>45500</c:v>
                </c:pt>
                <c:pt idx="2035">
                  <c:v>45501</c:v>
                </c:pt>
                <c:pt idx="2036">
                  <c:v>45502</c:v>
                </c:pt>
                <c:pt idx="2037">
                  <c:v>45503</c:v>
                </c:pt>
                <c:pt idx="2038">
                  <c:v>45504</c:v>
                </c:pt>
                <c:pt idx="2039">
                  <c:v>45505</c:v>
                </c:pt>
                <c:pt idx="2040">
                  <c:v>45506</c:v>
                </c:pt>
                <c:pt idx="2041">
                  <c:v>45507</c:v>
                </c:pt>
                <c:pt idx="2042">
                  <c:v>45508</c:v>
                </c:pt>
                <c:pt idx="2043">
                  <c:v>45509</c:v>
                </c:pt>
                <c:pt idx="2044">
                  <c:v>45510</c:v>
                </c:pt>
                <c:pt idx="2045">
                  <c:v>45511</c:v>
                </c:pt>
                <c:pt idx="2046">
                  <c:v>45512</c:v>
                </c:pt>
                <c:pt idx="2047">
                  <c:v>45513</c:v>
                </c:pt>
                <c:pt idx="2048">
                  <c:v>45514</c:v>
                </c:pt>
                <c:pt idx="2049">
                  <c:v>45515</c:v>
                </c:pt>
                <c:pt idx="2050">
                  <c:v>45516</c:v>
                </c:pt>
                <c:pt idx="2051">
                  <c:v>45517</c:v>
                </c:pt>
                <c:pt idx="2052">
                  <c:v>45518</c:v>
                </c:pt>
                <c:pt idx="2053">
                  <c:v>45519</c:v>
                </c:pt>
                <c:pt idx="2054">
                  <c:v>45520</c:v>
                </c:pt>
                <c:pt idx="2055">
                  <c:v>45521</c:v>
                </c:pt>
                <c:pt idx="2056">
                  <c:v>45522</c:v>
                </c:pt>
                <c:pt idx="2057">
                  <c:v>45523</c:v>
                </c:pt>
                <c:pt idx="2058">
                  <c:v>45524</c:v>
                </c:pt>
                <c:pt idx="2059">
                  <c:v>45525</c:v>
                </c:pt>
                <c:pt idx="2060">
                  <c:v>45526</c:v>
                </c:pt>
                <c:pt idx="2061">
                  <c:v>45527</c:v>
                </c:pt>
                <c:pt idx="2062">
                  <c:v>45528</c:v>
                </c:pt>
                <c:pt idx="2063">
                  <c:v>45529</c:v>
                </c:pt>
                <c:pt idx="2064">
                  <c:v>45530</c:v>
                </c:pt>
                <c:pt idx="2065">
                  <c:v>45531</c:v>
                </c:pt>
                <c:pt idx="2066">
                  <c:v>45532</c:v>
                </c:pt>
                <c:pt idx="2067">
                  <c:v>45533</c:v>
                </c:pt>
                <c:pt idx="2068">
                  <c:v>45534</c:v>
                </c:pt>
                <c:pt idx="2069">
                  <c:v>45535</c:v>
                </c:pt>
                <c:pt idx="2070">
                  <c:v>45536</c:v>
                </c:pt>
                <c:pt idx="2071">
                  <c:v>45537</c:v>
                </c:pt>
                <c:pt idx="2072">
                  <c:v>45538</c:v>
                </c:pt>
                <c:pt idx="2073">
                  <c:v>45539</c:v>
                </c:pt>
                <c:pt idx="2074">
                  <c:v>45540</c:v>
                </c:pt>
                <c:pt idx="2075">
                  <c:v>45541</c:v>
                </c:pt>
                <c:pt idx="2076">
                  <c:v>45542</c:v>
                </c:pt>
                <c:pt idx="2077">
                  <c:v>45543</c:v>
                </c:pt>
                <c:pt idx="2078">
                  <c:v>45544</c:v>
                </c:pt>
                <c:pt idx="2079">
                  <c:v>45545</c:v>
                </c:pt>
                <c:pt idx="2080">
                  <c:v>45546</c:v>
                </c:pt>
                <c:pt idx="2081">
                  <c:v>45547</c:v>
                </c:pt>
                <c:pt idx="2082">
                  <c:v>45548</c:v>
                </c:pt>
                <c:pt idx="2083">
                  <c:v>45549</c:v>
                </c:pt>
                <c:pt idx="2084">
                  <c:v>45550</c:v>
                </c:pt>
                <c:pt idx="2085">
                  <c:v>45551</c:v>
                </c:pt>
                <c:pt idx="2086">
                  <c:v>45552</c:v>
                </c:pt>
                <c:pt idx="2087">
                  <c:v>45553</c:v>
                </c:pt>
                <c:pt idx="2088">
                  <c:v>45554</c:v>
                </c:pt>
                <c:pt idx="2089">
                  <c:v>45555</c:v>
                </c:pt>
                <c:pt idx="2090">
                  <c:v>45556</c:v>
                </c:pt>
                <c:pt idx="2091">
                  <c:v>45557</c:v>
                </c:pt>
                <c:pt idx="2092">
                  <c:v>45558</c:v>
                </c:pt>
                <c:pt idx="2093">
                  <c:v>45559</c:v>
                </c:pt>
                <c:pt idx="2094">
                  <c:v>45560</c:v>
                </c:pt>
                <c:pt idx="2095">
                  <c:v>45561</c:v>
                </c:pt>
                <c:pt idx="2096">
                  <c:v>45562</c:v>
                </c:pt>
                <c:pt idx="2097">
                  <c:v>45563</c:v>
                </c:pt>
                <c:pt idx="2098">
                  <c:v>45564</c:v>
                </c:pt>
                <c:pt idx="2099">
                  <c:v>45565</c:v>
                </c:pt>
                <c:pt idx="2100">
                  <c:v>45566</c:v>
                </c:pt>
                <c:pt idx="2101">
                  <c:v>45567</c:v>
                </c:pt>
                <c:pt idx="2102">
                  <c:v>45568</c:v>
                </c:pt>
                <c:pt idx="2103">
                  <c:v>45569</c:v>
                </c:pt>
                <c:pt idx="2104">
                  <c:v>45570</c:v>
                </c:pt>
                <c:pt idx="2105">
                  <c:v>45571</c:v>
                </c:pt>
                <c:pt idx="2106">
                  <c:v>45572</c:v>
                </c:pt>
                <c:pt idx="2107">
                  <c:v>45573</c:v>
                </c:pt>
                <c:pt idx="2108">
                  <c:v>45574</c:v>
                </c:pt>
                <c:pt idx="2109">
                  <c:v>45575</c:v>
                </c:pt>
                <c:pt idx="2110">
                  <c:v>45576</c:v>
                </c:pt>
                <c:pt idx="2111">
                  <c:v>45577</c:v>
                </c:pt>
                <c:pt idx="2112">
                  <c:v>45578</c:v>
                </c:pt>
                <c:pt idx="2113">
                  <c:v>45579</c:v>
                </c:pt>
                <c:pt idx="2114">
                  <c:v>45580</c:v>
                </c:pt>
                <c:pt idx="2115">
                  <c:v>45581</c:v>
                </c:pt>
                <c:pt idx="2116">
                  <c:v>45582</c:v>
                </c:pt>
                <c:pt idx="2117">
                  <c:v>45583</c:v>
                </c:pt>
                <c:pt idx="2118">
                  <c:v>45584</c:v>
                </c:pt>
                <c:pt idx="2119">
                  <c:v>45585</c:v>
                </c:pt>
                <c:pt idx="2120">
                  <c:v>45586</c:v>
                </c:pt>
                <c:pt idx="2121">
                  <c:v>45587</c:v>
                </c:pt>
                <c:pt idx="2122">
                  <c:v>45588</c:v>
                </c:pt>
                <c:pt idx="2123">
                  <c:v>45589</c:v>
                </c:pt>
                <c:pt idx="2124">
                  <c:v>45590</c:v>
                </c:pt>
                <c:pt idx="2125">
                  <c:v>45591</c:v>
                </c:pt>
                <c:pt idx="2126">
                  <c:v>45592</c:v>
                </c:pt>
                <c:pt idx="2127">
                  <c:v>45593</c:v>
                </c:pt>
                <c:pt idx="2128">
                  <c:v>45594</c:v>
                </c:pt>
                <c:pt idx="2129">
                  <c:v>45595</c:v>
                </c:pt>
                <c:pt idx="2130">
                  <c:v>45596</c:v>
                </c:pt>
                <c:pt idx="2131">
                  <c:v>45597</c:v>
                </c:pt>
                <c:pt idx="2132">
                  <c:v>45598</c:v>
                </c:pt>
                <c:pt idx="2133">
                  <c:v>45599</c:v>
                </c:pt>
                <c:pt idx="2134">
                  <c:v>45600</c:v>
                </c:pt>
                <c:pt idx="2135">
                  <c:v>45601</c:v>
                </c:pt>
                <c:pt idx="2136">
                  <c:v>45602</c:v>
                </c:pt>
                <c:pt idx="2137">
                  <c:v>45603</c:v>
                </c:pt>
                <c:pt idx="2138">
                  <c:v>45604</c:v>
                </c:pt>
                <c:pt idx="2139">
                  <c:v>45605</c:v>
                </c:pt>
                <c:pt idx="2140">
                  <c:v>45606</c:v>
                </c:pt>
                <c:pt idx="2141">
                  <c:v>45607</c:v>
                </c:pt>
                <c:pt idx="2142">
                  <c:v>45608</c:v>
                </c:pt>
                <c:pt idx="2143">
                  <c:v>45609</c:v>
                </c:pt>
                <c:pt idx="2144">
                  <c:v>45610</c:v>
                </c:pt>
                <c:pt idx="2145">
                  <c:v>45611</c:v>
                </c:pt>
                <c:pt idx="2146">
                  <c:v>45612</c:v>
                </c:pt>
                <c:pt idx="2147">
                  <c:v>45613</c:v>
                </c:pt>
                <c:pt idx="2148">
                  <c:v>45614</c:v>
                </c:pt>
                <c:pt idx="2149">
                  <c:v>45615</c:v>
                </c:pt>
                <c:pt idx="2150">
                  <c:v>45616</c:v>
                </c:pt>
                <c:pt idx="2151">
                  <c:v>45617</c:v>
                </c:pt>
                <c:pt idx="2152">
                  <c:v>45618</c:v>
                </c:pt>
                <c:pt idx="2153">
                  <c:v>45619</c:v>
                </c:pt>
                <c:pt idx="2154">
                  <c:v>45620</c:v>
                </c:pt>
                <c:pt idx="2155">
                  <c:v>45621</c:v>
                </c:pt>
                <c:pt idx="2156">
                  <c:v>45622</c:v>
                </c:pt>
                <c:pt idx="2157">
                  <c:v>45623</c:v>
                </c:pt>
                <c:pt idx="2158">
                  <c:v>45624</c:v>
                </c:pt>
                <c:pt idx="2159">
                  <c:v>45625</c:v>
                </c:pt>
                <c:pt idx="2160">
                  <c:v>45626</c:v>
                </c:pt>
                <c:pt idx="2161">
                  <c:v>45627</c:v>
                </c:pt>
                <c:pt idx="2162">
                  <c:v>45628</c:v>
                </c:pt>
                <c:pt idx="2163">
                  <c:v>45629</c:v>
                </c:pt>
                <c:pt idx="2164">
                  <c:v>45630</c:v>
                </c:pt>
                <c:pt idx="2165">
                  <c:v>45631</c:v>
                </c:pt>
                <c:pt idx="2166">
                  <c:v>45632</c:v>
                </c:pt>
                <c:pt idx="2167">
                  <c:v>45633</c:v>
                </c:pt>
                <c:pt idx="2168">
                  <c:v>45634</c:v>
                </c:pt>
                <c:pt idx="2169">
                  <c:v>45635</c:v>
                </c:pt>
                <c:pt idx="2170">
                  <c:v>45636</c:v>
                </c:pt>
                <c:pt idx="2171">
                  <c:v>45637</c:v>
                </c:pt>
                <c:pt idx="2172">
                  <c:v>45638</c:v>
                </c:pt>
                <c:pt idx="2173">
                  <c:v>45639</c:v>
                </c:pt>
                <c:pt idx="2174">
                  <c:v>45640</c:v>
                </c:pt>
                <c:pt idx="2175">
                  <c:v>45641</c:v>
                </c:pt>
                <c:pt idx="2176">
                  <c:v>45642</c:v>
                </c:pt>
                <c:pt idx="2177">
                  <c:v>45643</c:v>
                </c:pt>
                <c:pt idx="2178">
                  <c:v>45644</c:v>
                </c:pt>
                <c:pt idx="2179">
                  <c:v>45645</c:v>
                </c:pt>
                <c:pt idx="2180">
                  <c:v>45646</c:v>
                </c:pt>
                <c:pt idx="2181">
                  <c:v>45647</c:v>
                </c:pt>
                <c:pt idx="2182">
                  <c:v>45648</c:v>
                </c:pt>
                <c:pt idx="2183">
                  <c:v>45649</c:v>
                </c:pt>
                <c:pt idx="2184">
                  <c:v>45650</c:v>
                </c:pt>
                <c:pt idx="2185">
                  <c:v>45651</c:v>
                </c:pt>
                <c:pt idx="2186">
                  <c:v>45652</c:v>
                </c:pt>
                <c:pt idx="2187">
                  <c:v>45653</c:v>
                </c:pt>
                <c:pt idx="2188">
                  <c:v>45654</c:v>
                </c:pt>
                <c:pt idx="2189">
                  <c:v>45655</c:v>
                </c:pt>
                <c:pt idx="2190">
                  <c:v>45656</c:v>
                </c:pt>
                <c:pt idx="2191">
                  <c:v>45657</c:v>
                </c:pt>
                <c:pt idx="2192">
                  <c:v>45658</c:v>
                </c:pt>
                <c:pt idx="2193">
                  <c:v>45659</c:v>
                </c:pt>
                <c:pt idx="2194">
                  <c:v>45660</c:v>
                </c:pt>
                <c:pt idx="2195">
                  <c:v>45661</c:v>
                </c:pt>
                <c:pt idx="2196">
                  <c:v>45662</c:v>
                </c:pt>
                <c:pt idx="2197">
                  <c:v>45663</c:v>
                </c:pt>
                <c:pt idx="2198">
                  <c:v>45664</c:v>
                </c:pt>
                <c:pt idx="2199">
                  <c:v>45665</c:v>
                </c:pt>
                <c:pt idx="2200">
                  <c:v>45666</c:v>
                </c:pt>
                <c:pt idx="2201">
                  <c:v>45667</c:v>
                </c:pt>
                <c:pt idx="2202">
                  <c:v>45668</c:v>
                </c:pt>
                <c:pt idx="2203">
                  <c:v>45669</c:v>
                </c:pt>
                <c:pt idx="2204">
                  <c:v>45670</c:v>
                </c:pt>
                <c:pt idx="2205">
                  <c:v>45671</c:v>
                </c:pt>
                <c:pt idx="2206">
                  <c:v>45672</c:v>
                </c:pt>
                <c:pt idx="2207">
                  <c:v>45673</c:v>
                </c:pt>
                <c:pt idx="2208">
                  <c:v>45674</c:v>
                </c:pt>
                <c:pt idx="2209">
                  <c:v>45675</c:v>
                </c:pt>
                <c:pt idx="2210">
                  <c:v>45676</c:v>
                </c:pt>
                <c:pt idx="2211">
                  <c:v>45677</c:v>
                </c:pt>
                <c:pt idx="2212">
                  <c:v>45678</c:v>
                </c:pt>
                <c:pt idx="2213">
                  <c:v>45679</c:v>
                </c:pt>
                <c:pt idx="2214">
                  <c:v>45680</c:v>
                </c:pt>
                <c:pt idx="2215">
                  <c:v>45681</c:v>
                </c:pt>
                <c:pt idx="2216">
                  <c:v>45682</c:v>
                </c:pt>
                <c:pt idx="2217">
                  <c:v>45683</c:v>
                </c:pt>
                <c:pt idx="2218">
                  <c:v>45684</c:v>
                </c:pt>
                <c:pt idx="2219">
                  <c:v>45685</c:v>
                </c:pt>
                <c:pt idx="2220">
                  <c:v>45686</c:v>
                </c:pt>
                <c:pt idx="2221">
                  <c:v>45687</c:v>
                </c:pt>
                <c:pt idx="2222">
                  <c:v>45688</c:v>
                </c:pt>
                <c:pt idx="2223">
                  <c:v>45689</c:v>
                </c:pt>
                <c:pt idx="2224">
                  <c:v>45690</c:v>
                </c:pt>
                <c:pt idx="2225">
                  <c:v>45691</c:v>
                </c:pt>
                <c:pt idx="2226">
                  <c:v>45692</c:v>
                </c:pt>
                <c:pt idx="2227">
                  <c:v>45693</c:v>
                </c:pt>
                <c:pt idx="2228">
                  <c:v>45694</c:v>
                </c:pt>
                <c:pt idx="2229">
                  <c:v>45695</c:v>
                </c:pt>
                <c:pt idx="2230">
                  <c:v>45696</c:v>
                </c:pt>
                <c:pt idx="2231">
                  <c:v>45697</c:v>
                </c:pt>
                <c:pt idx="2232">
                  <c:v>45698</c:v>
                </c:pt>
                <c:pt idx="2233">
                  <c:v>45699</c:v>
                </c:pt>
                <c:pt idx="2234">
                  <c:v>45700</c:v>
                </c:pt>
                <c:pt idx="2235">
                  <c:v>45701</c:v>
                </c:pt>
                <c:pt idx="2236">
                  <c:v>45702</c:v>
                </c:pt>
                <c:pt idx="2237">
                  <c:v>45703</c:v>
                </c:pt>
                <c:pt idx="2238">
                  <c:v>45704</c:v>
                </c:pt>
                <c:pt idx="2239">
                  <c:v>45705</c:v>
                </c:pt>
                <c:pt idx="2240">
                  <c:v>45706</c:v>
                </c:pt>
                <c:pt idx="2241">
                  <c:v>45707</c:v>
                </c:pt>
                <c:pt idx="2242">
                  <c:v>45708</c:v>
                </c:pt>
                <c:pt idx="2243">
                  <c:v>45709</c:v>
                </c:pt>
                <c:pt idx="2244">
                  <c:v>45710</c:v>
                </c:pt>
                <c:pt idx="2245">
                  <c:v>45711</c:v>
                </c:pt>
                <c:pt idx="2246">
                  <c:v>45712</c:v>
                </c:pt>
                <c:pt idx="2247">
                  <c:v>45713</c:v>
                </c:pt>
                <c:pt idx="2248">
                  <c:v>45714</c:v>
                </c:pt>
                <c:pt idx="2249">
                  <c:v>45715</c:v>
                </c:pt>
                <c:pt idx="2250">
                  <c:v>45716</c:v>
                </c:pt>
                <c:pt idx="2251">
                  <c:v>45717</c:v>
                </c:pt>
                <c:pt idx="2252">
                  <c:v>45718</c:v>
                </c:pt>
                <c:pt idx="2253">
                  <c:v>45719</c:v>
                </c:pt>
                <c:pt idx="2254">
                  <c:v>45720</c:v>
                </c:pt>
                <c:pt idx="2255">
                  <c:v>45721</c:v>
                </c:pt>
                <c:pt idx="2256">
                  <c:v>45722</c:v>
                </c:pt>
                <c:pt idx="2257">
                  <c:v>45723</c:v>
                </c:pt>
                <c:pt idx="2258">
                  <c:v>45724</c:v>
                </c:pt>
                <c:pt idx="2259">
                  <c:v>45725</c:v>
                </c:pt>
                <c:pt idx="2260">
                  <c:v>45726</c:v>
                </c:pt>
                <c:pt idx="2261">
                  <c:v>45727</c:v>
                </c:pt>
                <c:pt idx="2262">
                  <c:v>45728</c:v>
                </c:pt>
                <c:pt idx="2263">
                  <c:v>45729</c:v>
                </c:pt>
                <c:pt idx="2264">
                  <c:v>45730</c:v>
                </c:pt>
                <c:pt idx="2265">
                  <c:v>45731</c:v>
                </c:pt>
                <c:pt idx="2266">
                  <c:v>45732</c:v>
                </c:pt>
                <c:pt idx="2267">
                  <c:v>45733</c:v>
                </c:pt>
                <c:pt idx="2268">
                  <c:v>45734</c:v>
                </c:pt>
                <c:pt idx="2269">
                  <c:v>45735</c:v>
                </c:pt>
                <c:pt idx="2270">
                  <c:v>45736</c:v>
                </c:pt>
                <c:pt idx="2271">
                  <c:v>45737</c:v>
                </c:pt>
                <c:pt idx="2272">
                  <c:v>45738</c:v>
                </c:pt>
                <c:pt idx="2273">
                  <c:v>45739</c:v>
                </c:pt>
                <c:pt idx="2274">
                  <c:v>45740</c:v>
                </c:pt>
                <c:pt idx="2275">
                  <c:v>45741</c:v>
                </c:pt>
                <c:pt idx="2276">
                  <c:v>45742</c:v>
                </c:pt>
                <c:pt idx="2277">
                  <c:v>45743</c:v>
                </c:pt>
                <c:pt idx="2278">
                  <c:v>45744</c:v>
                </c:pt>
                <c:pt idx="2279">
                  <c:v>45745</c:v>
                </c:pt>
                <c:pt idx="2280">
                  <c:v>45746</c:v>
                </c:pt>
                <c:pt idx="2281">
                  <c:v>45747</c:v>
                </c:pt>
                <c:pt idx="2282">
                  <c:v>45748</c:v>
                </c:pt>
                <c:pt idx="2283">
                  <c:v>45749</c:v>
                </c:pt>
                <c:pt idx="2284">
                  <c:v>45750</c:v>
                </c:pt>
                <c:pt idx="2285">
                  <c:v>45751</c:v>
                </c:pt>
                <c:pt idx="2286">
                  <c:v>45752</c:v>
                </c:pt>
                <c:pt idx="2287">
                  <c:v>45753</c:v>
                </c:pt>
                <c:pt idx="2288">
                  <c:v>45754</c:v>
                </c:pt>
                <c:pt idx="2289">
                  <c:v>45755</c:v>
                </c:pt>
                <c:pt idx="2290">
                  <c:v>45756</c:v>
                </c:pt>
                <c:pt idx="2291">
                  <c:v>45757</c:v>
                </c:pt>
                <c:pt idx="2292">
                  <c:v>45758</c:v>
                </c:pt>
                <c:pt idx="2293">
                  <c:v>45759</c:v>
                </c:pt>
                <c:pt idx="2294">
                  <c:v>45760</c:v>
                </c:pt>
                <c:pt idx="2295">
                  <c:v>45761</c:v>
                </c:pt>
                <c:pt idx="2296">
                  <c:v>45762</c:v>
                </c:pt>
                <c:pt idx="2297">
                  <c:v>45763</c:v>
                </c:pt>
                <c:pt idx="2298">
                  <c:v>45764</c:v>
                </c:pt>
                <c:pt idx="2299">
                  <c:v>45765</c:v>
                </c:pt>
                <c:pt idx="2300">
                  <c:v>45766</c:v>
                </c:pt>
                <c:pt idx="2301">
                  <c:v>45767</c:v>
                </c:pt>
                <c:pt idx="2302">
                  <c:v>45768</c:v>
                </c:pt>
                <c:pt idx="2303">
                  <c:v>45769</c:v>
                </c:pt>
                <c:pt idx="2304">
                  <c:v>45770</c:v>
                </c:pt>
                <c:pt idx="2305">
                  <c:v>45771</c:v>
                </c:pt>
                <c:pt idx="2306">
                  <c:v>45772</c:v>
                </c:pt>
                <c:pt idx="2307">
                  <c:v>45773</c:v>
                </c:pt>
                <c:pt idx="2308">
                  <c:v>45774</c:v>
                </c:pt>
                <c:pt idx="2309">
                  <c:v>45775</c:v>
                </c:pt>
                <c:pt idx="2310">
                  <c:v>45776</c:v>
                </c:pt>
                <c:pt idx="2311">
                  <c:v>45777</c:v>
                </c:pt>
                <c:pt idx="2312">
                  <c:v>45778</c:v>
                </c:pt>
                <c:pt idx="2313">
                  <c:v>45779</c:v>
                </c:pt>
                <c:pt idx="2314">
                  <c:v>45780</c:v>
                </c:pt>
                <c:pt idx="2315">
                  <c:v>45781</c:v>
                </c:pt>
                <c:pt idx="2316">
                  <c:v>45782</c:v>
                </c:pt>
                <c:pt idx="2317">
                  <c:v>45783</c:v>
                </c:pt>
                <c:pt idx="2318">
                  <c:v>45784</c:v>
                </c:pt>
                <c:pt idx="2319">
                  <c:v>45785</c:v>
                </c:pt>
                <c:pt idx="2320">
                  <c:v>45786</c:v>
                </c:pt>
                <c:pt idx="2321">
                  <c:v>45787</c:v>
                </c:pt>
                <c:pt idx="2322">
                  <c:v>45788</c:v>
                </c:pt>
                <c:pt idx="2323">
                  <c:v>45789</c:v>
                </c:pt>
                <c:pt idx="2324">
                  <c:v>45790</c:v>
                </c:pt>
                <c:pt idx="2325">
                  <c:v>45791</c:v>
                </c:pt>
                <c:pt idx="2326">
                  <c:v>45792</c:v>
                </c:pt>
                <c:pt idx="2327">
                  <c:v>45793</c:v>
                </c:pt>
                <c:pt idx="2328">
                  <c:v>45794</c:v>
                </c:pt>
                <c:pt idx="2329">
                  <c:v>45795</c:v>
                </c:pt>
                <c:pt idx="2330">
                  <c:v>45796</c:v>
                </c:pt>
                <c:pt idx="2331">
                  <c:v>45797</c:v>
                </c:pt>
                <c:pt idx="2332">
                  <c:v>45798</c:v>
                </c:pt>
                <c:pt idx="2333">
                  <c:v>45799</c:v>
                </c:pt>
                <c:pt idx="2334">
                  <c:v>45800</c:v>
                </c:pt>
                <c:pt idx="2335">
                  <c:v>45801</c:v>
                </c:pt>
                <c:pt idx="2336">
                  <c:v>45802</c:v>
                </c:pt>
                <c:pt idx="2337">
                  <c:v>45803</c:v>
                </c:pt>
                <c:pt idx="2338">
                  <c:v>45804</c:v>
                </c:pt>
                <c:pt idx="2339">
                  <c:v>45805</c:v>
                </c:pt>
                <c:pt idx="2340">
                  <c:v>45806</c:v>
                </c:pt>
                <c:pt idx="2341">
                  <c:v>45807</c:v>
                </c:pt>
                <c:pt idx="2342">
                  <c:v>45808</c:v>
                </c:pt>
                <c:pt idx="2343">
                  <c:v>45809</c:v>
                </c:pt>
                <c:pt idx="2344">
                  <c:v>45810</c:v>
                </c:pt>
                <c:pt idx="2345">
                  <c:v>45811</c:v>
                </c:pt>
                <c:pt idx="2346">
                  <c:v>45812</c:v>
                </c:pt>
                <c:pt idx="2347">
                  <c:v>45813</c:v>
                </c:pt>
                <c:pt idx="2348">
                  <c:v>45814</c:v>
                </c:pt>
                <c:pt idx="2349">
                  <c:v>45815</c:v>
                </c:pt>
                <c:pt idx="2350">
                  <c:v>45816</c:v>
                </c:pt>
                <c:pt idx="2351">
                  <c:v>45817</c:v>
                </c:pt>
                <c:pt idx="2352">
                  <c:v>45818</c:v>
                </c:pt>
                <c:pt idx="2353">
                  <c:v>45819</c:v>
                </c:pt>
                <c:pt idx="2354">
                  <c:v>45820</c:v>
                </c:pt>
                <c:pt idx="2355">
                  <c:v>45821</c:v>
                </c:pt>
                <c:pt idx="2356">
                  <c:v>45822</c:v>
                </c:pt>
                <c:pt idx="2357">
                  <c:v>45823</c:v>
                </c:pt>
                <c:pt idx="2358">
                  <c:v>45824</c:v>
                </c:pt>
                <c:pt idx="2359">
                  <c:v>45825</c:v>
                </c:pt>
                <c:pt idx="2360">
                  <c:v>45826</c:v>
                </c:pt>
                <c:pt idx="2361">
                  <c:v>45827</c:v>
                </c:pt>
                <c:pt idx="2362">
                  <c:v>45828</c:v>
                </c:pt>
                <c:pt idx="2363">
                  <c:v>45829</c:v>
                </c:pt>
                <c:pt idx="2364">
                  <c:v>45830</c:v>
                </c:pt>
                <c:pt idx="2365">
                  <c:v>45831</c:v>
                </c:pt>
                <c:pt idx="2366">
                  <c:v>45832</c:v>
                </c:pt>
                <c:pt idx="2367">
                  <c:v>45833</c:v>
                </c:pt>
                <c:pt idx="2368">
                  <c:v>45834</c:v>
                </c:pt>
                <c:pt idx="2369">
                  <c:v>45835</c:v>
                </c:pt>
                <c:pt idx="2370">
                  <c:v>45836</c:v>
                </c:pt>
                <c:pt idx="2371">
                  <c:v>45837</c:v>
                </c:pt>
                <c:pt idx="2372">
                  <c:v>45838</c:v>
                </c:pt>
                <c:pt idx="2373">
                  <c:v>45839</c:v>
                </c:pt>
                <c:pt idx="2374">
                  <c:v>45840</c:v>
                </c:pt>
                <c:pt idx="2375">
                  <c:v>45841</c:v>
                </c:pt>
                <c:pt idx="2376">
                  <c:v>45842</c:v>
                </c:pt>
                <c:pt idx="2377">
                  <c:v>45843</c:v>
                </c:pt>
                <c:pt idx="2378">
                  <c:v>45844</c:v>
                </c:pt>
                <c:pt idx="2379">
                  <c:v>45845</c:v>
                </c:pt>
                <c:pt idx="2380">
                  <c:v>45846</c:v>
                </c:pt>
                <c:pt idx="2381">
                  <c:v>45847</c:v>
                </c:pt>
                <c:pt idx="2382">
                  <c:v>45848</c:v>
                </c:pt>
                <c:pt idx="2383">
                  <c:v>45849</c:v>
                </c:pt>
                <c:pt idx="2384">
                  <c:v>45850</c:v>
                </c:pt>
                <c:pt idx="2385">
                  <c:v>45851</c:v>
                </c:pt>
                <c:pt idx="2386">
                  <c:v>45852</c:v>
                </c:pt>
                <c:pt idx="2387">
                  <c:v>45853</c:v>
                </c:pt>
                <c:pt idx="2388">
                  <c:v>45854</c:v>
                </c:pt>
                <c:pt idx="2389">
                  <c:v>45855</c:v>
                </c:pt>
                <c:pt idx="2390">
                  <c:v>45856</c:v>
                </c:pt>
                <c:pt idx="2391">
                  <c:v>45857</c:v>
                </c:pt>
                <c:pt idx="2392">
                  <c:v>45858</c:v>
                </c:pt>
                <c:pt idx="2393">
                  <c:v>45859</c:v>
                </c:pt>
                <c:pt idx="2394">
                  <c:v>45860</c:v>
                </c:pt>
                <c:pt idx="2395">
                  <c:v>45861</c:v>
                </c:pt>
                <c:pt idx="2396">
                  <c:v>45862</c:v>
                </c:pt>
                <c:pt idx="2397">
                  <c:v>45863</c:v>
                </c:pt>
                <c:pt idx="2398">
                  <c:v>45864</c:v>
                </c:pt>
                <c:pt idx="2399">
                  <c:v>45865</c:v>
                </c:pt>
                <c:pt idx="2400">
                  <c:v>45866</c:v>
                </c:pt>
                <c:pt idx="2401">
                  <c:v>45867</c:v>
                </c:pt>
                <c:pt idx="2402">
                  <c:v>45868</c:v>
                </c:pt>
                <c:pt idx="2403">
                  <c:v>45869</c:v>
                </c:pt>
                <c:pt idx="2404">
                  <c:v>45870</c:v>
                </c:pt>
                <c:pt idx="2405">
                  <c:v>45871</c:v>
                </c:pt>
                <c:pt idx="2406">
                  <c:v>45872</c:v>
                </c:pt>
                <c:pt idx="2407">
                  <c:v>45873</c:v>
                </c:pt>
                <c:pt idx="2408">
                  <c:v>45874</c:v>
                </c:pt>
                <c:pt idx="2409">
                  <c:v>45875</c:v>
                </c:pt>
                <c:pt idx="2410">
                  <c:v>45876</c:v>
                </c:pt>
                <c:pt idx="2411">
                  <c:v>45877</c:v>
                </c:pt>
                <c:pt idx="2412">
                  <c:v>45878</c:v>
                </c:pt>
                <c:pt idx="2413">
                  <c:v>45879</c:v>
                </c:pt>
                <c:pt idx="2414">
                  <c:v>45880</c:v>
                </c:pt>
                <c:pt idx="2415">
                  <c:v>45881</c:v>
                </c:pt>
                <c:pt idx="2416">
                  <c:v>45882</c:v>
                </c:pt>
                <c:pt idx="2417">
                  <c:v>45883</c:v>
                </c:pt>
                <c:pt idx="2418">
                  <c:v>45884</c:v>
                </c:pt>
                <c:pt idx="2419">
                  <c:v>45885</c:v>
                </c:pt>
                <c:pt idx="2420">
                  <c:v>45886</c:v>
                </c:pt>
                <c:pt idx="2421">
                  <c:v>45887</c:v>
                </c:pt>
                <c:pt idx="2422">
                  <c:v>45888</c:v>
                </c:pt>
                <c:pt idx="2423">
                  <c:v>45889</c:v>
                </c:pt>
                <c:pt idx="2424">
                  <c:v>45890</c:v>
                </c:pt>
                <c:pt idx="2425">
                  <c:v>45891</c:v>
                </c:pt>
                <c:pt idx="2426">
                  <c:v>45892</c:v>
                </c:pt>
                <c:pt idx="2427">
                  <c:v>45893</c:v>
                </c:pt>
                <c:pt idx="2428">
                  <c:v>45894</c:v>
                </c:pt>
                <c:pt idx="2429">
                  <c:v>45895</c:v>
                </c:pt>
                <c:pt idx="2430">
                  <c:v>45896</c:v>
                </c:pt>
                <c:pt idx="2431">
                  <c:v>45897</c:v>
                </c:pt>
                <c:pt idx="2432">
                  <c:v>45898</c:v>
                </c:pt>
                <c:pt idx="2433">
                  <c:v>45899</c:v>
                </c:pt>
                <c:pt idx="2434">
                  <c:v>45900</c:v>
                </c:pt>
                <c:pt idx="2435">
                  <c:v>45901</c:v>
                </c:pt>
                <c:pt idx="2436">
                  <c:v>45902</c:v>
                </c:pt>
                <c:pt idx="2437">
                  <c:v>45903</c:v>
                </c:pt>
                <c:pt idx="2438">
                  <c:v>45904</c:v>
                </c:pt>
                <c:pt idx="2439">
                  <c:v>45905</c:v>
                </c:pt>
                <c:pt idx="2440">
                  <c:v>45906</c:v>
                </c:pt>
                <c:pt idx="2441">
                  <c:v>45907</c:v>
                </c:pt>
                <c:pt idx="2442">
                  <c:v>45908</c:v>
                </c:pt>
                <c:pt idx="2443">
                  <c:v>45909</c:v>
                </c:pt>
                <c:pt idx="2444">
                  <c:v>45910</c:v>
                </c:pt>
                <c:pt idx="2445">
                  <c:v>45911</c:v>
                </c:pt>
                <c:pt idx="2446">
                  <c:v>45912</c:v>
                </c:pt>
                <c:pt idx="2447">
                  <c:v>45913</c:v>
                </c:pt>
                <c:pt idx="2448">
                  <c:v>45914</c:v>
                </c:pt>
                <c:pt idx="2449">
                  <c:v>45915</c:v>
                </c:pt>
                <c:pt idx="2450">
                  <c:v>45916</c:v>
                </c:pt>
                <c:pt idx="2451">
                  <c:v>45917</c:v>
                </c:pt>
                <c:pt idx="2452">
                  <c:v>45918</c:v>
                </c:pt>
                <c:pt idx="2453">
                  <c:v>45919</c:v>
                </c:pt>
                <c:pt idx="2454">
                  <c:v>45920</c:v>
                </c:pt>
                <c:pt idx="2455">
                  <c:v>45921</c:v>
                </c:pt>
                <c:pt idx="2456">
                  <c:v>45922</c:v>
                </c:pt>
                <c:pt idx="2457">
                  <c:v>45923</c:v>
                </c:pt>
                <c:pt idx="2458">
                  <c:v>45924</c:v>
                </c:pt>
                <c:pt idx="2459">
                  <c:v>45925</c:v>
                </c:pt>
                <c:pt idx="2460">
                  <c:v>45926</c:v>
                </c:pt>
                <c:pt idx="2461">
                  <c:v>45927</c:v>
                </c:pt>
                <c:pt idx="2462">
                  <c:v>45928</c:v>
                </c:pt>
                <c:pt idx="2463">
                  <c:v>45929</c:v>
                </c:pt>
                <c:pt idx="2464">
                  <c:v>45930</c:v>
                </c:pt>
                <c:pt idx="2465">
                  <c:v>45931</c:v>
                </c:pt>
                <c:pt idx="2466">
                  <c:v>45932</c:v>
                </c:pt>
                <c:pt idx="2467">
                  <c:v>45933</c:v>
                </c:pt>
                <c:pt idx="2468">
                  <c:v>45934</c:v>
                </c:pt>
                <c:pt idx="2469">
                  <c:v>45935</c:v>
                </c:pt>
                <c:pt idx="2470">
                  <c:v>45936</c:v>
                </c:pt>
                <c:pt idx="2471">
                  <c:v>45937</c:v>
                </c:pt>
                <c:pt idx="2472">
                  <c:v>45938</c:v>
                </c:pt>
                <c:pt idx="2473">
                  <c:v>45939</c:v>
                </c:pt>
                <c:pt idx="2474">
                  <c:v>45940</c:v>
                </c:pt>
                <c:pt idx="2475">
                  <c:v>45941</c:v>
                </c:pt>
                <c:pt idx="2476">
                  <c:v>45942</c:v>
                </c:pt>
                <c:pt idx="2477">
                  <c:v>45943</c:v>
                </c:pt>
                <c:pt idx="2478">
                  <c:v>45944</c:v>
                </c:pt>
                <c:pt idx="2479">
                  <c:v>45945</c:v>
                </c:pt>
                <c:pt idx="2480">
                  <c:v>45946</c:v>
                </c:pt>
                <c:pt idx="2481">
                  <c:v>45947</c:v>
                </c:pt>
                <c:pt idx="2482">
                  <c:v>45948</c:v>
                </c:pt>
                <c:pt idx="2483">
                  <c:v>45949</c:v>
                </c:pt>
                <c:pt idx="2484">
                  <c:v>45950</c:v>
                </c:pt>
                <c:pt idx="2485">
                  <c:v>45951</c:v>
                </c:pt>
                <c:pt idx="2486">
                  <c:v>45952</c:v>
                </c:pt>
                <c:pt idx="2487">
                  <c:v>45953</c:v>
                </c:pt>
                <c:pt idx="2488">
                  <c:v>45954</c:v>
                </c:pt>
                <c:pt idx="2489">
                  <c:v>45955</c:v>
                </c:pt>
                <c:pt idx="2490">
                  <c:v>45956</c:v>
                </c:pt>
                <c:pt idx="2491">
                  <c:v>45957</c:v>
                </c:pt>
                <c:pt idx="2492">
                  <c:v>45958</c:v>
                </c:pt>
                <c:pt idx="2493">
                  <c:v>45959</c:v>
                </c:pt>
                <c:pt idx="2494">
                  <c:v>45960</c:v>
                </c:pt>
                <c:pt idx="2495">
                  <c:v>45961</c:v>
                </c:pt>
                <c:pt idx="2496">
                  <c:v>45962</c:v>
                </c:pt>
                <c:pt idx="2497">
                  <c:v>45963</c:v>
                </c:pt>
                <c:pt idx="2498">
                  <c:v>45964</c:v>
                </c:pt>
                <c:pt idx="2499">
                  <c:v>45965</c:v>
                </c:pt>
                <c:pt idx="2500">
                  <c:v>45966</c:v>
                </c:pt>
                <c:pt idx="2501">
                  <c:v>45967</c:v>
                </c:pt>
                <c:pt idx="2502">
                  <c:v>45968</c:v>
                </c:pt>
                <c:pt idx="2503">
                  <c:v>45969</c:v>
                </c:pt>
                <c:pt idx="2504">
                  <c:v>45970</c:v>
                </c:pt>
                <c:pt idx="2505">
                  <c:v>45971</c:v>
                </c:pt>
                <c:pt idx="2506">
                  <c:v>45972</c:v>
                </c:pt>
                <c:pt idx="2507">
                  <c:v>45973</c:v>
                </c:pt>
                <c:pt idx="2508">
                  <c:v>45974</c:v>
                </c:pt>
                <c:pt idx="2509">
                  <c:v>45975</c:v>
                </c:pt>
                <c:pt idx="2510">
                  <c:v>45976</c:v>
                </c:pt>
                <c:pt idx="2511">
                  <c:v>45977</c:v>
                </c:pt>
                <c:pt idx="2512">
                  <c:v>45978</c:v>
                </c:pt>
                <c:pt idx="2513">
                  <c:v>45979</c:v>
                </c:pt>
                <c:pt idx="2514">
                  <c:v>45980</c:v>
                </c:pt>
                <c:pt idx="2515">
                  <c:v>45981</c:v>
                </c:pt>
                <c:pt idx="2516">
                  <c:v>45982</c:v>
                </c:pt>
                <c:pt idx="2517">
                  <c:v>45983</c:v>
                </c:pt>
                <c:pt idx="2518">
                  <c:v>45984</c:v>
                </c:pt>
                <c:pt idx="2519">
                  <c:v>45985</c:v>
                </c:pt>
                <c:pt idx="2520">
                  <c:v>45986</c:v>
                </c:pt>
                <c:pt idx="2521">
                  <c:v>45987</c:v>
                </c:pt>
                <c:pt idx="2522">
                  <c:v>45988</c:v>
                </c:pt>
                <c:pt idx="2523">
                  <c:v>45989</c:v>
                </c:pt>
                <c:pt idx="2524">
                  <c:v>45990</c:v>
                </c:pt>
                <c:pt idx="2525">
                  <c:v>45991</c:v>
                </c:pt>
                <c:pt idx="2526">
                  <c:v>45992</c:v>
                </c:pt>
                <c:pt idx="2527">
                  <c:v>45993</c:v>
                </c:pt>
                <c:pt idx="2528">
                  <c:v>45994</c:v>
                </c:pt>
                <c:pt idx="2529">
                  <c:v>45995</c:v>
                </c:pt>
                <c:pt idx="2530">
                  <c:v>45996</c:v>
                </c:pt>
                <c:pt idx="2531">
                  <c:v>45997</c:v>
                </c:pt>
                <c:pt idx="2532">
                  <c:v>45998</c:v>
                </c:pt>
                <c:pt idx="2533">
                  <c:v>45999</c:v>
                </c:pt>
                <c:pt idx="2534">
                  <c:v>46000</c:v>
                </c:pt>
                <c:pt idx="2535">
                  <c:v>46001</c:v>
                </c:pt>
                <c:pt idx="2536">
                  <c:v>46002</c:v>
                </c:pt>
                <c:pt idx="2537">
                  <c:v>46003</c:v>
                </c:pt>
                <c:pt idx="2538">
                  <c:v>46004</c:v>
                </c:pt>
                <c:pt idx="2539">
                  <c:v>46005</c:v>
                </c:pt>
                <c:pt idx="2540">
                  <c:v>46006</c:v>
                </c:pt>
                <c:pt idx="2541">
                  <c:v>46007</c:v>
                </c:pt>
                <c:pt idx="2542">
                  <c:v>46008</c:v>
                </c:pt>
                <c:pt idx="2543">
                  <c:v>46009</c:v>
                </c:pt>
                <c:pt idx="2544">
                  <c:v>46010</c:v>
                </c:pt>
                <c:pt idx="2545">
                  <c:v>46011</c:v>
                </c:pt>
                <c:pt idx="2546">
                  <c:v>46012</c:v>
                </c:pt>
                <c:pt idx="2547">
                  <c:v>46013</c:v>
                </c:pt>
                <c:pt idx="2548">
                  <c:v>46014</c:v>
                </c:pt>
                <c:pt idx="2549">
                  <c:v>46015</c:v>
                </c:pt>
                <c:pt idx="2550">
                  <c:v>46016</c:v>
                </c:pt>
                <c:pt idx="2551">
                  <c:v>46017</c:v>
                </c:pt>
                <c:pt idx="2552">
                  <c:v>46018</c:v>
                </c:pt>
                <c:pt idx="2553">
                  <c:v>46019</c:v>
                </c:pt>
                <c:pt idx="2554">
                  <c:v>46020</c:v>
                </c:pt>
                <c:pt idx="2555">
                  <c:v>46021</c:v>
                </c:pt>
                <c:pt idx="2556">
                  <c:v>46022</c:v>
                </c:pt>
              </c:numCache>
            </c:numRef>
          </c:cat>
          <c:val>
            <c:numRef>
              <c:f>'GSOO Figure 1'!$D$22:$D$2578</c:f>
              <c:numCache>
                <c:formatCode>#,##0</c:formatCode>
                <c:ptCount val="2557"/>
                <c:pt idx="731">
                  <c:v>597.05546289156302</c:v>
                </c:pt>
                <c:pt idx="732">
                  <c:v>572.18348761306504</c:v>
                </c:pt>
                <c:pt idx="733">
                  <c:v>594.13699146584804</c:v>
                </c:pt>
                <c:pt idx="734">
                  <c:v>678.705977984534</c:v>
                </c:pt>
                <c:pt idx="735">
                  <c:v>760.23590733110302</c:v>
                </c:pt>
                <c:pt idx="736">
                  <c:v>1179.9403365662699</c:v>
                </c:pt>
                <c:pt idx="737">
                  <c:v>763.11217032636296</c:v>
                </c:pt>
                <c:pt idx="738">
                  <c:v>805.50015817535495</c:v>
                </c:pt>
                <c:pt idx="739">
                  <c:v>635.88276121509898</c:v>
                </c:pt>
                <c:pt idx="740">
                  <c:v>627.59987050714801</c:v>
                </c:pt>
                <c:pt idx="741">
                  <c:v>726.88715612369697</c:v>
                </c:pt>
                <c:pt idx="742">
                  <c:v>706.63386202310596</c:v>
                </c:pt>
                <c:pt idx="743">
                  <c:v>754.89626966959702</c:v>
                </c:pt>
                <c:pt idx="744">
                  <c:v>765.24949678966095</c:v>
                </c:pt>
                <c:pt idx="745">
                  <c:v>693.72906771019905</c:v>
                </c:pt>
                <c:pt idx="746">
                  <c:v>601.32580617139399</c:v>
                </c:pt>
                <c:pt idx="747">
                  <c:v>638.15487448660701</c:v>
                </c:pt>
                <c:pt idx="748">
                  <c:v>744.43813394853601</c:v>
                </c:pt>
                <c:pt idx="749">
                  <c:v>715.55965975186405</c:v>
                </c:pt>
                <c:pt idx="750">
                  <c:v>757.40036626664596</c:v>
                </c:pt>
                <c:pt idx="751">
                  <c:v>1111.8032147070201</c:v>
                </c:pt>
                <c:pt idx="752">
                  <c:v>953.41337372081898</c:v>
                </c:pt>
                <c:pt idx="753">
                  <c:v>610.28078203457403</c:v>
                </c:pt>
                <c:pt idx="754">
                  <c:v>619.91766216265398</c:v>
                </c:pt>
                <c:pt idx="755">
                  <c:v>756.64493263959901</c:v>
                </c:pt>
                <c:pt idx="756">
                  <c:v>686.60185997552196</c:v>
                </c:pt>
                <c:pt idx="757">
                  <c:v>783.08756155561298</c:v>
                </c:pt>
                <c:pt idx="758">
                  <c:v>792.71375590038804</c:v>
                </c:pt>
                <c:pt idx="759">
                  <c:v>739.75072062178401</c:v>
                </c:pt>
                <c:pt idx="760">
                  <c:v>667.616366272135</c:v>
                </c:pt>
                <c:pt idx="761">
                  <c:v>676.87400899471095</c:v>
                </c:pt>
                <c:pt idx="762">
                  <c:v>765.91008606382297</c:v>
                </c:pt>
                <c:pt idx="763">
                  <c:v>761.617097308702</c:v>
                </c:pt>
                <c:pt idx="764">
                  <c:v>777.67420190699704</c:v>
                </c:pt>
                <c:pt idx="765">
                  <c:v>758.00988767114904</c:v>
                </c:pt>
                <c:pt idx="766">
                  <c:v>887.14185082960398</c:v>
                </c:pt>
                <c:pt idx="767">
                  <c:v>643.83701675577004</c:v>
                </c:pt>
                <c:pt idx="768">
                  <c:v>632.45494798218397</c:v>
                </c:pt>
                <c:pt idx="769">
                  <c:v>744.24519722468096</c:v>
                </c:pt>
                <c:pt idx="770">
                  <c:v>768.75050865248102</c:v>
                </c:pt>
                <c:pt idx="771">
                  <c:v>885.17425765380699</c:v>
                </c:pt>
                <c:pt idx="772">
                  <c:v>752.17801022631295</c:v>
                </c:pt>
                <c:pt idx="773">
                  <c:v>737.158863061072</c:v>
                </c:pt>
                <c:pt idx="774">
                  <c:v>733.18009316528503</c:v>
                </c:pt>
                <c:pt idx="775">
                  <c:v>663.120701271965</c:v>
                </c:pt>
                <c:pt idx="776">
                  <c:v>747.99940122708097</c:v>
                </c:pt>
                <c:pt idx="777">
                  <c:v>760.79642563349296</c:v>
                </c:pt>
                <c:pt idx="778">
                  <c:v>742.07769754628202</c:v>
                </c:pt>
                <c:pt idx="779">
                  <c:v>784.38808741830303</c:v>
                </c:pt>
                <c:pt idx="780">
                  <c:v>742.221770034678</c:v>
                </c:pt>
                <c:pt idx="781">
                  <c:v>686.27172327048504</c:v>
                </c:pt>
                <c:pt idx="782">
                  <c:v>796.70995946725395</c:v>
                </c:pt>
                <c:pt idx="783">
                  <c:v>729.42913205551099</c:v>
                </c:pt>
                <c:pt idx="784">
                  <c:v>740.12869464529797</c:v>
                </c:pt>
                <c:pt idx="785">
                  <c:v>747.34204321576897</c:v>
                </c:pt>
                <c:pt idx="786">
                  <c:v>769.06767811774102</c:v>
                </c:pt>
                <c:pt idx="787">
                  <c:v>763.30800326411702</c:v>
                </c:pt>
                <c:pt idx="788">
                  <c:v>630.00523920705098</c:v>
                </c:pt>
                <c:pt idx="789">
                  <c:v>659.77581426916197</c:v>
                </c:pt>
                <c:pt idx="790">
                  <c:v>754.86260698343904</c:v>
                </c:pt>
                <c:pt idx="791">
                  <c:v>720.89391031231503</c:v>
                </c:pt>
                <c:pt idx="792">
                  <c:v>724.66492616561197</c:v>
                </c:pt>
                <c:pt idx="793">
                  <c:v>783.80155616535399</c:v>
                </c:pt>
                <c:pt idx="794">
                  <c:v>761.20967214599204</c:v>
                </c:pt>
                <c:pt idx="795">
                  <c:v>664.73315290792004</c:v>
                </c:pt>
                <c:pt idx="796">
                  <c:v>637.96239910500606</c:v>
                </c:pt>
                <c:pt idx="797">
                  <c:v>695.788015602374</c:v>
                </c:pt>
                <c:pt idx="798">
                  <c:v>782.81358654116298</c:v>
                </c:pt>
                <c:pt idx="799">
                  <c:v>777.54967700155203</c:v>
                </c:pt>
                <c:pt idx="800">
                  <c:v>786.66136521272904</c:v>
                </c:pt>
                <c:pt idx="801">
                  <c:v>781.48580233668804</c:v>
                </c:pt>
                <c:pt idx="802">
                  <c:v>671.44031250191597</c:v>
                </c:pt>
                <c:pt idx="803">
                  <c:v>708.074612659168</c:v>
                </c:pt>
                <c:pt idx="804">
                  <c:v>783.84939862496003</c:v>
                </c:pt>
                <c:pt idx="805">
                  <c:v>737.22367386699602</c:v>
                </c:pt>
                <c:pt idx="806">
                  <c:v>759.68972410106005</c:v>
                </c:pt>
                <c:pt idx="807">
                  <c:v>742.43692872137603</c:v>
                </c:pt>
                <c:pt idx="808">
                  <c:v>785.43032194421198</c:v>
                </c:pt>
                <c:pt idx="809">
                  <c:v>710.396130350833</c:v>
                </c:pt>
                <c:pt idx="810">
                  <c:v>674.42487372473704</c:v>
                </c:pt>
                <c:pt idx="811">
                  <c:v>756.45416242094905</c:v>
                </c:pt>
                <c:pt idx="812">
                  <c:v>914.76559443620295</c:v>
                </c:pt>
                <c:pt idx="813">
                  <c:v>844.69950931389303</c:v>
                </c:pt>
                <c:pt idx="814">
                  <c:v>1023.37740065043</c:v>
                </c:pt>
                <c:pt idx="815">
                  <c:v>1009.23710364083</c:v>
                </c:pt>
                <c:pt idx="816">
                  <c:v>822.94550998297495</c:v>
                </c:pt>
                <c:pt idx="817">
                  <c:v>783.23295995489002</c:v>
                </c:pt>
                <c:pt idx="818">
                  <c:v>858.57356975274899</c:v>
                </c:pt>
                <c:pt idx="819">
                  <c:v>828.01638694467294</c:v>
                </c:pt>
                <c:pt idx="820">
                  <c:v>769.30777114703801</c:v>
                </c:pt>
                <c:pt idx="821">
                  <c:v>835.79411172348</c:v>
                </c:pt>
                <c:pt idx="822">
                  <c:v>766.70734084509604</c:v>
                </c:pt>
                <c:pt idx="823">
                  <c:v>755.68091908478505</c:v>
                </c:pt>
                <c:pt idx="824">
                  <c:v>764.41736971111095</c:v>
                </c:pt>
                <c:pt idx="825">
                  <c:v>888.12668355194103</c:v>
                </c:pt>
                <c:pt idx="826">
                  <c:v>1185.26287089792</c:v>
                </c:pt>
                <c:pt idx="827">
                  <c:v>1135.42211648333</c:v>
                </c:pt>
                <c:pt idx="828">
                  <c:v>1076.25876868976</c:v>
                </c:pt>
                <c:pt idx="829">
                  <c:v>988.33273272306599</c:v>
                </c:pt>
                <c:pt idx="830">
                  <c:v>822.66153623454704</c:v>
                </c:pt>
                <c:pt idx="831">
                  <c:v>866.01560346389795</c:v>
                </c:pt>
                <c:pt idx="832">
                  <c:v>1011.49335404183</c:v>
                </c:pt>
                <c:pt idx="833">
                  <c:v>890.01375889665803</c:v>
                </c:pt>
                <c:pt idx="834">
                  <c:v>859.20606185112001</c:v>
                </c:pt>
                <c:pt idx="835">
                  <c:v>1000.67482139904</c:v>
                </c:pt>
                <c:pt idx="836">
                  <c:v>1289.6029259703901</c:v>
                </c:pt>
                <c:pt idx="837">
                  <c:v>908.15900855552695</c:v>
                </c:pt>
                <c:pt idx="838">
                  <c:v>1255.99763441492</c:v>
                </c:pt>
                <c:pt idx="839">
                  <c:v>1483.5274389967101</c:v>
                </c:pt>
                <c:pt idx="840">
                  <c:v>1400.2751395277</c:v>
                </c:pt>
                <c:pt idx="841">
                  <c:v>1204.74334004756</c:v>
                </c:pt>
                <c:pt idx="842">
                  <c:v>1184.3664381518099</c:v>
                </c:pt>
                <c:pt idx="843">
                  <c:v>1068.7613051358801</c:v>
                </c:pt>
                <c:pt idx="844">
                  <c:v>1031.5293346323599</c:v>
                </c:pt>
                <c:pt idx="845">
                  <c:v>1158.1329088052701</c:v>
                </c:pt>
                <c:pt idx="846">
                  <c:v>1323.72342547471</c:v>
                </c:pt>
                <c:pt idx="847">
                  <c:v>1375.7728564921399</c:v>
                </c:pt>
                <c:pt idx="848">
                  <c:v>1379.0994578976999</c:v>
                </c:pt>
                <c:pt idx="849">
                  <c:v>1294.21712607073</c:v>
                </c:pt>
                <c:pt idx="850">
                  <c:v>1071.9117476051199</c:v>
                </c:pt>
                <c:pt idx="851">
                  <c:v>885.50924524458401</c:v>
                </c:pt>
                <c:pt idx="852">
                  <c:v>1003.93506521628</c:v>
                </c:pt>
                <c:pt idx="853">
                  <c:v>1027.0909387005399</c:v>
                </c:pt>
                <c:pt idx="854">
                  <c:v>1202.2764421157999</c:v>
                </c:pt>
                <c:pt idx="855">
                  <c:v>1348.85913258035</c:v>
                </c:pt>
                <c:pt idx="856">
                  <c:v>1422.70677787265</c:v>
                </c:pt>
                <c:pt idx="857">
                  <c:v>1294.6019786660099</c:v>
                </c:pt>
                <c:pt idx="858">
                  <c:v>1016.19092753497</c:v>
                </c:pt>
                <c:pt idx="859">
                  <c:v>1115.0721193012</c:v>
                </c:pt>
                <c:pt idx="860">
                  <c:v>1234.4244772012901</c:v>
                </c:pt>
                <c:pt idx="861">
                  <c:v>1391.90714461363</c:v>
                </c:pt>
                <c:pt idx="862">
                  <c:v>1681.6693113937899</c:v>
                </c:pt>
                <c:pt idx="863">
                  <c:v>1607.19137948512</c:v>
                </c:pt>
                <c:pt idx="864">
                  <c:v>1609.91406344238</c:v>
                </c:pt>
                <c:pt idx="865">
                  <c:v>1341.67344572873</c:v>
                </c:pt>
                <c:pt idx="866">
                  <c:v>1378.3555911190299</c:v>
                </c:pt>
                <c:pt idx="867">
                  <c:v>1443.8814507253901</c:v>
                </c:pt>
                <c:pt idx="868">
                  <c:v>1358.11553355007</c:v>
                </c:pt>
                <c:pt idx="869">
                  <c:v>1315.2439232962599</c:v>
                </c:pt>
                <c:pt idx="870">
                  <c:v>1557.5551249345699</c:v>
                </c:pt>
                <c:pt idx="871">
                  <c:v>1620.8282674705799</c:v>
                </c:pt>
                <c:pt idx="872">
                  <c:v>1455.0235369956399</c:v>
                </c:pt>
                <c:pt idx="873">
                  <c:v>1486.22950111104</c:v>
                </c:pt>
                <c:pt idx="874">
                  <c:v>1701.7423855193399</c:v>
                </c:pt>
                <c:pt idx="875">
                  <c:v>1633.7057920575601</c:v>
                </c:pt>
                <c:pt idx="876">
                  <c:v>1368.1926829914701</c:v>
                </c:pt>
                <c:pt idx="877">
                  <c:v>1271.4038209237499</c:v>
                </c:pt>
                <c:pt idx="878">
                  <c:v>1477.4498477782699</c:v>
                </c:pt>
                <c:pt idx="879">
                  <c:v>1252.4185348993601</c:v>
                </c:pt>
                <c:pt idx="880">
                  <c:v>1413.1264178762101</c:v>
                </c:pt>
                <c:pt idx="881">
                  <c:v>2042.7648474596399</c:v>
                </c:pt>
                <c:pt idx="882">
                  <c:v>2274.7186066146301</c:v>
                </c:pt>
                <c:pt idx="883">
                  <c:v>2060.0460924138501</c:v>
                </c:pt>
                <c:pt idx="884">
                  <c:v>1957.9153226814501</c:v>
                </c:pt>
                <c:pt idx="885">
                  <c:v>1781.5291314558799</c:v>
                </c:pt>
                <c:pt idx="886">
                  <c:v>1316.78832706295</c:v>
                </c:pt>
                <c:pt idx="887">
                  <c:v>1288.5164429000299</c:v>
                </c:pt>
                <c:pt idx="888">
                  <c:v>1903.5380756078901</c:v>
                </c:pt>
                <c:pt idx="889">
                  <c:v>1565.39174971989</c:v>
                </c:pt>
                <c:pt idx="890">
                  <c:v>1713.6756566238701</c:v>
                </c:pt>
                <c:pt idx="891">
                  <c:v>1723.21769719747</c:v>
                </c:pt>
                <c:pt idx="892">
                  <c:v>1710.8733272797799</c:v>
                </c:pt>
                <c:pt idx="893">
                  <c:v>1402.45338270108</c:v>
                </c:pt>
                <c:pt idx="894">
                  <c:v>1356.9259250366699</c:v>
                </c:pt>
                <c:pt idx="895">
                  <c:v>1179.55269291689</c:v>
                </c:pt>
                <c:pt idx="896">
                  <c:v>1476.9615583730299</c:v>
                </c:pt>
                <c:pt idx="897">
                  <c:v>1462.5651573938801</c:v>
                </c:pt>
                <c:pt idx="898">
                  <c:v>1620.2549693359199</c:v>
                </c:pt>
                <c:pt idx="899">
                  <c:v>1756.4546430294199</c:v>
                </c:pt>
                <c:pt idx="900">
                  <c:v>1704.6565038316801</c:v>
                </c:pt>
                <c:pt idx="901">
                  <c:v>1636.3192416843201</c:v>
                </c:pt>
                <c:pt idx="902">
                  <c:v>1701.78902677012</c:v>
                </c:pt>
                <c:pt idx="903">
                  <c:v>1411.35489932153</c:v>
                </c:pt>
                <c:pt idx="904">
                  <c:v>1423.9452392637099</c:v>
                </c:pt>
                <c:pt idx="905">
                  <c:v>1601.5191627244201</c:v>
                </c:pt>
                <c:pt idx="906">
                  <c:v>1512.82567492214</c:v>
                </c:pt>
                <c:pt idx="907">
                  <c:v>1488.0123393384199</c:v>
                </c:pt>
                <c:pt idx="908">
                  <c:v>1482.3831922111699</c:v>
                </c:pt>
                <c:pt idx="909">
                  <c:v>1716.1670574720099</c:v>
                </c:pt>
                <c:pt idx="910">
                  <c:v>1680.4962834693799</c:v>
                </c:pt>
                <c:pt idx="911">
                  <c:v>1779.3950958849</c:v>
                </c:pt>
                <c:pt idx="912">
                  <c:v>1722.54430657495</c:v>
                </c:pt>
                <c:pt idx="913">
                  <c:v>1629.7940880112601</c:v>
                </c:pt>
                <c:pt idx="914">
                  <c:v>1462.0159883732599</c:v>
                </c:pt>
                <c:pt idx="915">
                  <c:v>1756.9699487445901</c:v>
                </c:pt>
                <c:pt idx="916">
                  <c:v>1570.04633086743</c:v>
                </c:pt>
                <c:pt idx="917">
                  <c:v>1586.8262772017599</c:v>
                </c:pt>
                <c:pt idx="918">
                  <c:v>1612.80778508254</c:v>
                </c:pt>
                <c:pt idx="919">
                  <c:v>1608.55637180805</c:v>
                </c:pt>
                <c:pt idx="920">
                  <c:v>1541.42065562316</c:v>
                </c:pt>
                <c:pt idx="921">
                  <c:v>1756.2831956677901</c:v>
                </c:pt>
                <c:pt idx="922">
                  <c:v>1742.0016637512499</c:v>
                </c:pt>
                <c:pt idx="923">
                  <c:v>2138.9778829717202</c:v>
                </c:pt>
                <c:pt idx="924">
                  <c:v>1843.5585939344101</c:v>
                </c:pt>
                <c:pt idx="925">
                  <c:v>1709.3555610129299</c:v>
                </c:pt>
                <c:pt idx="926">
                  <c:v>1779.93563952212</c:v>
                </c:pt>
                <c:pt idx="927">
                  <c:v>1794.57564412542</c:v>
                </c:pt>
                <c:pt idx="928">
                  <c:v>1926.0324918777501</c:v>
                </c:pt>
                <c:pt idx="929">
                  <c:v>1985.6396981747901</c:v>
                </c:pt>
                <c:pt idx="930">
                  <c:v>1939.7191948749401</c:v>
                </c:pt>
                <c:pt idx="931">
                  <c:v>1915.1252268977801</c:v>
                </c:pt>
                <c:pt idx="932">
                  <c:v>1640.21650919699</c:v>
                </c:pt>
                <c:pt idx="933">
                  <c:v>1505.7382204032699</c:v>
                </c:pt>
                <c:pt idx="934">
                  <c:v>1471.3865932623501</c:v>
                </c:pt>
                <c:pt idx="935">
                  <c:v>1687.03180054123</c:v>
                </c:pt>
                <c:pt idx="936">
                  <c:v>1743.0266974892299</c:v>
                </c:pt>
                <c:pt idx="937">
                  <c:v>1587.7834091280999</c:v>
                </c:pt>
                <c:pt idx="938">
                  <c:v>1612.6086561218999</c:v>
                </c:pt>
                <c:pt idx="939">
                  <c:v>1737.9645773106399</c:v>
                </c:pt>
                <c:pt idx="940">
                  <c:v>1544.5294073034299</c:v>
                </c:pt>
                <c:pt idx="941">
                  <c:v>1498.1337940537101</c:v>
                </c:pt>
                <c:pt idx="942">
                  <c:v>1504.4419800465</c:v>
                </c:pt>
                <c:pt idx="943">
                  <c:v>1851.16408605379</c:v>
                </c:pt>
                <c:pt idx="944">
                  <c:v>1943.3568107933199</c:v>
                </c:pt>
                <c:pt idx="945">
                  <c:v>1907.95241575099</c:v>
                </c:pt>
                <c:pt idx="946">
                  <c:v>1760.6307265154501</c:v>
                </c:pt>
                <c:pt idx="947">
                  <c:v>1732.64921301647</c:v>
                </c:pt>
                <c:pt idx="948">
                  <c:v>1615.37203416184</c:v>
                </c:pt>
                <c:pt idx="949">
                  <c:v>1541.70552676327</c:v>
                </c:pt>
                <c:pt idx="950">
                  <c:v>1586.76738767391</c:v>
                </c:pt>
                <c:pt idx="951">
                  <c:v>2179.8486887239301</c:v>
                </c:pt>
                <c:pt idx="952">
                  <c:v>2260.9396222135301</c:v>
                </c:pt>
                <c:pt idx="953">
                  <c:v>1775.5786609127499</c:v>
                </c:pt>
                <c:pt idx="954">
                  <c:v>1581.9961605333201</c:v>
                </c:pt>
                <c:pt idx="955">
                  <c:v>1496.3052112304899</c:v>
                </c:pt>
                <c:pt idx="956">
                  <c:v>1388.5784701554501</c:v>
                </c:pt>
                <c:pt idx="957">
                  <c:v>1679.3501839155899</c:v>
                </c:pt>
                <c:pt idx="958">
                  <c:v>1884.41138352233</c:v>
                </c:pt>
                <c:pt idx="959">
                  <c:v>1836.83401436853</c:v>
                </c:pt>
                <c:pt idx="960">
                  <c:v>1528.0834465271</c:v>
                </c:pt>
                <c:pt idx="961">
                  <c:v>1405.05397132909</c:v>
                </c:pt>
                <c:pt idx="962">
                  <c:v>1108.2725048227401</c:v>
                </c:pt>
                <c:pt idx="963">
                  <c:v>1186.7728030218</c:v>
                </c:pt>
                <c:pt idx="964">
                  <c:v>1493.6835468618599</c:v>
                </c:pt>
                <c:pt idx="965">
                  <c:v>1574.16553137498</c:v>
                </c:pt>
                <c:pt idx="966">
                  <c:v>1462.13594441901</c:v>
                </c:pt>
                <c:pt idx="967">
                  <c:v>1618.6228520242801</c:v>
                </c:pt>
                <c:pt idx="968">
                  <c:v>1602.4543468177001</c:v>
                </c:pt>
                <c:pt idx="969">
                  <c:v>1560.7565958376299</c:v>
                </c:pt>
                <c:pt idx="970">
                  <c:v>1374.7122248884</c:v>
                </c:pt>
                <c:pt idx="971">
                  <c:v>1501.96749239823</c:v>
                </c:pt>
                <c:pt idx="972">
                  <c:v>1457.99292096366</c:v>
                </c:pt>
                <c:pt idx="973">
                  <c:v>1454.0672947292501</c:v>
                </c:pt>
                <c:pt idx="974">
                  <c:v>1569.1786054921799</c:v>
                </c:pt>
                <c:pt idx="975">
                  <c:v>1521.68296884901</c:v>
                </c:pt>
                <c:pt idx="976">
                  <c:v>1314.9076458621801</c:v>
                </c:pt>
                <c:pt idx="977">
                  <c:v>1340.23710418869</c:v>
                </c:pt>
                <c:pt idx="978">
                  <c:v>1553.7956922968001</c:v>
                </c:pt>
                <c:pt idx="979">
                  <c:v>1488.93632784907</c:v>
                </c:pt>
                <c:pt idx="980">
                  <c:v>1385.59629773641</c:v>
                </c:pt>
                <c:pt idx="981">
                  <c:v>1313.1071515195399</c:v>
                </c:pt>
                <c:pt idx="982">
                  <c:v>1163.766553598</c:v>
                </c:pt>
                <c:pt idx="983">
                  <c:v>1004.19403891012</c:v>
                </c:pt>
                <c:pt idx="984">
                  <c:v>964.97732238329195</c:v>
                </c:pt>
                <c:pt idx="985">
                  <c:v>921.88051797795197</c:v>
                </c:pt>
                <c:pt idx="986">
                  <c:v>1130.7200366930799</c:v>
                </c:pt>
                <c:pt idx="987">
                  <c:v>1246.63922812384</c:v>
                </c:pt>
                <c:pt idx="988">
                  <c:v>1301.13019956062</c:v>
                </c:pt>
                <c:pt idx="989">
                  <c:v>1331.96338197501</c:v>
                </c:pt>
                <c:pt idx="990">
                  <c:v>1106.87303307498</c:v>
                </c:pt>
                <c:pt idx="991">
                  <c:v>918.68573701518596</c:v>
                </c:pt>
                <c:pt idx="992">
                  <c:v>1318.5825020626301</c:v>
                </c:pt>
                <c:pt idx="993">
                  <c:v>1505.9464497394599</c:v>
                </c:pt>
                <c:pt idx="994">
                  <c:v>1481.99547261615</c:v>
                </c:pt>
                <c:pt idx="995">
                  <c:v>1405.34195951382</c:v>
                </c:pt>
                <c:pt idx="996">
                  <c:v>1239.2033004913401</c:v>
                </c:pt>
                <c:pt idx="997">
                  <c:v>1079.9043785998799</c:v>
                </c:pt>
                <c:pt idx="998">
                  <c:v>947.70562324586501</c:v>
                </c:pt>
                <c:pt idx="999">
                  <c:v>1061.2979331599699</c:v>
                </c:pt>
                <c:pt idx="1000">
                  <c:v>1140.2143123839401</c:v>
                </c:pt>
                <c:pt idx="1001">
                  <c:v>1134.8337818697601</c:v>
                </c:pt>
                <c:pt idx="1002">
                  <c:v>1012.36132936024</c:v>
                </c:pt>
                <c:pt idx="1003">
                  <c:v>867.64943154119305</c:v>
                </c:pt>
                <c:pt idx="1004">
                  <c:v>762.73927299154798</c:v>
                </c:pt>
                <c:pt idx="1005">
                  <c:v>707.70151490120304</c:v>
                </c:pt>
                <c:pt idx="1006">
                  <c:v>726.49397150869197</c:v>
                </c:pt>
                <c:pt idx="1007">
                  <c:v>776.99035802167805</c:v>
                </c:pt>
                <c:pt idx="1008">
                  <c:v>925.85736482406401</c:v>
                </c:pt>
                <c:pt idx="1009">
                  <c:v>899.65692783988504</c:v>
                </c:pt>
                <c:pt idx="1010">
                  <c:v>754.92434630115395</c:v>
                </c:pt>
                <c:pt idx="1011">
                  <c:v>668.12588508508497</c:v>
                </c:pt>
                <c:pt idx="1012">
                  <c:v>720.57199723232998</c:v>
                </c:pt>
                <c:pt idx="1013">
                  <c:v>967.80919416004997</c:v>
                </c:pt>
                <c:pt idx="1014">
                  <c:v>923.14247901737394</c:v>
                </c:pt>
                <c:pt idx="1015">
                  <c:v>816.53442983868399</c:v>
                </c:pt>
                <c:pt idx="1016">
                  <c:v>775.78956251855004</c:v>
                </c:pt>
                <c:pt idx="1017">
                  <c:v>772.56087394344399</c:v>
                </c:pt>
                <c:pt idx="1018">
                  <c:v>734.66461223914598</c:v>
                </c:pt>
                <c:pt idx="1019">
                  <c:v>754.36225201300897</c:v>
                </c:pt>
                <c:pt idx="1020">
                  <c:v>797.29393514060598</c:v>
                </c:pt>
                <c:pt idx="1021">
                  <c:v>772.18263659243496</c:v>
                </c:pt>
                <c:pt idx="1022">
                  <c:v>893.55451713000002</c:v>
                </c:pt>
                <c:pt idx="1023">
                  <c:v>1012.29524537489</c:v>
                </c:pt>
                <c:pt idx="1024">
                  <c:v>965.49350487153595</c:v>
                </c:pt>
                <c:pt idx="1025">
                  <c:v>796.40224764140498</c:v>
                </c:pt>
                <c:pt idx="1026">
                  <c:v>738.75028936197896</c:v>
                </c:pt>
                <c:pt idx="1027">
                  <c:v>956.52942215439805</c:v>
                </c:pt>
                <c:pt idx="1028">
                  <c:v>905.43980263691105</c:v>
                </c:pt>
                <c:pt idx="1029">
                  <c:v>861.78858435181405</c:v>
                </c:pt>
                <c:pt idx="1030">
                  <c:v>825.91764425814802</c:v>
                </c:pt>
                <c:pt idx="1031">
                  <c:v>775.48609169628503</c:v>
                </c:pt>
                <c:pt idx="1032">
                  <c:v>684.57384656248098</c:v>
                </c:pt>
                <c:pt idx="1033">
                  <c:v>697.63217686348003</c:v>
                </c:pt>
                <c:pt idx="1034">
                  <c:v>887.84306426587898</c:v>
                </c:pt>
                <c:pt idx="1035">
                  <c:v>808.33411306943697</c:v>
                </c:pt>
                <c:pt idx="1036">
                  <c:v>799.69648616781797</c:v>
                </c:pt>
                <c:pt idx="1037">
                  <c:v>780.21851491770201</c:v>
                </c:pt>
                <c:pt idx="1038">
                  <c:v>830.71362010705695</c:v>
                </c:pt>
                <c:pt idx="1039">
                  <c:v>799.75517766178302</c:v>
                </c:pt>
                <c:pt idx="1040">
                  <c:v>732.20918234544104</c:v>
                </c:pt>
                <c:pt idx="1041">
                  <c:v>764.93118264408804</c:v>
                </c:pt>
                <c:pt idx="1042">
                  <c:v>915.48157377314703</c:v>
                </c:pt>
                <c:pt idx="1043">
                  <c:v>916.15417566235601</c:v>
                </c:pt>
                <c:pt idx="1044">
                  <c:v>906.48665608023998</c:v>
                </c:pt>
                <c:pt idx="1045">
                  <c:v>973.354600642842</c:v>
                </c:pt>
                <c:pt idx="1046">
                  <c:v>797.33779043458503</c:v>
                </c:pt>
                <c:pt idx="1047">
                  <c:v>759.04754700461399</c:v>
                </c:pt>
                <c:pt idx="1048">
                  <c:v>788.37502446066105</c:v>
                </c:pt>
                <c:pt idx="1049">
                  <c:v>782.87629119040605</c:v>
                </c:pt>
                <c:pt idx="1050">
                  <c:v>778.49913925316901</c:v>
                </c:pt>
                <c:pt idx="1051">
                  <c:v>769.98679073181995</c:v>
                </c:pt>
                <c:pt idx="1052">
                  <c:v>766.18293123308194</c:v>
                </c:pt>
                <c:pt idx="1053">
                  <c:v>807.36849661453095</c:v>
                </c:pt>
                <c:pt idx="1054">
                  <c:v>727.28100131206099</c:v>
                </c:pt>
                <c:pt idx="1055">
                  <c:v>815.36825283582004</c:v>
                </c:pt>
                <c:pt idx="1056">
                  <c:v>815.83589398587196</c:v>
                </c:pt>
                <c:pt idx="1057">
                  <c:v>772.97061650765102</c:v>
                </c:pt>
                <c:pt idx="1058">
                  <c:v>858.08822979892204</c:v>
                </c:pt>
                <c:pt idx="1059">
                  <c:v>852.26596885919798</c:v>
                </c:pt>
                <c:pt idx="1060">
                  <c:v>709.82225616555502</c:v>
                </c:pt>
                <c:pt idx="1061">
                  <c:v>713.20495154374203</c:v>
                </c:pt>
                <c:pt idx="1062">
                  <c:v>757.99938323201002</c:v>
                </c:pt>
                <c:pt idx="1063">
                  <c:v>789.476465404377</c:v>
                </c:pt>
                <c:pt idx="1064">
                  <c:v>895.67584916569501</c:v>
                </c:pt>
                <c:pt idx="1065">
                  <c:v>898.75463436252505</c:v>
                </c:pt>
                <c:pt idx="1066">
                  <c:v>748.380330509327</c:v>
                </c:pt>
                <c:pt idx="1067">
                  <c:v>641.34363694270201</c:v>
                </c:pt>
                <c:pt idx="1068">
                  <c:v>631.33134043418102</c:v>
                </c:pt>
                <c:pt idx="1069">
                  <c:v>690.54459005396302</c:v>
                </c:pt>
                <c:pt idx="1070">
                  <c:v>721.58922283127595</c:v>
                </c:pt>
                <c:pt idx="1071">
                  <c:v>719.05432139585798</c:v>
                </c:pt>
                <c:pt idx="1072">
                  <c:v>718.37009535899597</c:v>
                </c:pt>
                <c:pt idx="1073">
                  <c:v>779.19157986530797</c:v>
                </c:pt>
                <c:pt idx="1074">
                  <c:v>724.62250529622395</c:v>
                </c:pt>
                <c:pt idx="1075">
                  <c:v>680.70298451959798</c:v>
                </c:pt>
                <c:pt idx="1076">
                  <c:v>747.54570636079495</c:v>
                </c:pt>
                <c:pt idx="1077">
                  <c:v>739.07025299295299</c:v>
                </c:pt>
                <c:pt idx="1078">
                  <c:v>740.24488196258403</c:v>
                </c:pt>
                <c:pt idx="1079">
                  <c:v>713.49350279101395</c:v>
                </c:pt>
                <c:pt idx="1080">
                  <c:v>661.994536295751</c:v>
                </c:pt>
                <c:pt idx="1081">
                  <c:v>588.58694467243902</c:v>
                </c:pt>
                <c:pt idx="1082">
                  <c:v>616.10632549079298</c:v>
                </c:pt>
                <c:pt idx="1083">
                  <c:v>733.81451890671804</c:v>
                </c:pt>
                <c:pt idx="1084">
                  <c:v>733.34186135408095</c:v>
                </c:pt>
                <c:pt idx="1085">
                  <c:v>652.03647305580103</c:v>
                </c:pt>
                <c:pt idx="1086">
                  <c:v>588.47549358310096</c:v>
                </c:pt>
                <c:pt idx="1087">
                  <c:v>661.994536295751</c:v>
                </c:pt>
                <c:pt idx="1088">
                  <c:v>588.58694467243902</c:v>
                </c:pt>
                <c:pt idx="1089">
                  <c:v>594.83518338013903</c:v>
                </c:pt>
                <c:pt idx="1090">
                  <c:v>609.04190663730901</c:v>
                </c:pt>
                <c:pt idx="1091">
                  <c:v>509.39172089402501</c:v>
                </c:pt>
                <c:pt idx="1092">
                  <c:v>567.54702258156794</c:v>
                </c:pt>
                <c:pt idx="1093">
                  <c:v>577.38079002166899</c:v>
                </c:pt>
                <c:pt idx="1094">
                  <c:v>661.994536295751</c:v>
                </c:pt>
                <c:pt idx="1095">
                  <c:v>593.45848011797705</c:v>
                </c:pt>
                <c:pt idx="1096">
                  <c:v>555.48276272697603</c:v>
                </c:pt>
                <c:pt idx="1097">
                  <c:v>589.43688914370296</c:v>
                </c:pt>
                <c:pt idx="1098">
                  <c:v>567.47670259017798</c:v>
                </c:pt>
                <c:pt idx="1099">
                  <c:v>761.29167141770904</c:v>
                </c:pt>
                <c:pt idx="1100">
                  <c:v>1184.9765802665299</c:v>
                </c:pt>
                <c:pt idx="1101">
                  <c:v>804.00779740039297</c:v>
                </c:pt>
                <c:pt idx="1102">
                  <c:v>938.19284234522297</c:v>
                </c:pt>
                <c:pt idx="1103">
                  <c:v>638.68782588210001</c:v>
                </c:pt>
                <c:pt idx="1104">
                  <c:v>630.13456087028203</c:v>
                </c:pt>
                <c:pt idx="1105">
                  <c:v>722.85498817874702</c:v>
                </c:pt>
                <c:pt idx="1106">
                  <c:v>709.88905446078002</c:v>
                </c:pt>
                <c:pt idx="1107">
                  <c:v>748.75346308028702</c:v>
                </c:pt>
                <c:pt idx="1108">
                  <c:v>755.65663923771604</c:v>
                </c:pt>
                <c:pt idx="1109">
                  <c:v>690.922056531473</c:v>
                </c:pt>
                <c:pt idx="1110">
                  <c:v>599.47768686218706</c:v>
                </c:pt>
                <c:pt idx="1111">
                  <c:v>631.13922179322901</c:v>
                </c:pt>
                <c:pt idx="1112">
                  <c:v>747.00719429335504</c:v>
                </c:pt>
                <c:pt idx="1113">
                  <c:v>717.91280404241002</c:v>
                </c:pt>
                <c:pt idx="1114">
                  <c:v>728.26513364013397</c:v>
                </c:pt>
                <c:pt idx="1115">
                  <c:v>889.89243357496196</c:v>
                </c:pt>
                <c:pt idx="1116">
                  <c:v>745.28907546298603</c:v>
                </c:pt>
                <c:pt idx="1117">
                  <c:v>602.73308561174701</c:v>
                </c:pt>
                <c:pt idx="1118">
                  <c:v>621.30547262371897</c:v>
                </c:pt>
                <c:pt idx="1119">
                  <c:v>747.032692254783</c:v>
                </c:pt>
                <c:pt idx="1120">
                  <c:v>792.85628891952001</c:v>
                </c:pt>
                <c:pt idx="1121">
                  <c:v>687.21799064495201</c:v>
                </c:pt>
                <c:pt idx="1122">
                  <c:v>790.73833747344804</c:v>
                </c:pt>
                <c:pt idx="1123">
                  <c:v>737.738822920963</c:v>
                </c:pt>
                <c:pt idx="1124">
                  <c:v>669.45145660965397</c:v>
                </c:pt>
                <c:pt idx="1125">
                  <c:v>678.45358046079104</c:v>
                </c:pt>
                <c:pt idx="1126">
                  <c:v>757.51562083999897</c:v>
                </c:pt>
                <c:pt idx="1127">
                  <c:v>762.89433753396304</c:v>
                </c:pt>
                <c:pt idx="1128">
                  <c:v>781.56641257716797</c:v>
                </c:pt>
                <c:pt idx="1129">
                  <c:v>759.64346771292696</c:v>
                </c:pt>
                <c:pt idx="1130">
                  <c:v>830.71671742051899</c:v>
                </c:pt>
                <c:pt idx="1131">
                  <c:v>619.25085371157104</c:v>
                </c:pt>
                <c:pt idx="1132">
                  <c:v>633.81775737578198</c:v>
                </c:pt>
                <c:pt idx="1133">
                  <c:v>738.585384841566</c:v>
                </c:pt>
                <c:pt idx="1134">
                  <c:v>727.73677708464402</c:v>
                </c:pt>
                <c:pt idx="1135">
                  <c:v>816.44749428745001</c:v>
                </c:pt>
                <c:pt idx="1136">
                  <c:v>747.36861159936802</c:v>
                </c:pt>
                <c:pt idx="1137">
                  <c:v>710.87151461881103</c:v>
                </c:pt>
                <c:pt idx="1138">
                  <c:v>718.33449725566095</c:v>
                </c:pt>
                <c:pt idx="1139">
                  <c:v>618.30468518498401</c:v>
                </c:pt>
                <c:pt idx="1140">
                  <c:v>720.67289910370505</c:v>
                </c:pt>
                <c:pt idx="1141">
                  <c:v>740.69280889837205</c:v>
                </c:pt>
                <c:pt idx="1142">
                  <c:v>740.35373401339803</c:v>
                </c:pt>
                <c:pt idx="1143">
                  <c:v>754.08953430740701</c:v>
                </c:pt>
                <c:pt idx="1144">
                  <c:v>729.79996422904503</c:v>
                </c:pt>
                <c:pt idx="1145">
                  <c:v>651.66995329617805</c:v>
                </c:pt>
                <c:pt idx="1146">
                  <c:v>758.40047371041703</c:v>
                </c:pt>
                <c:pt idx="1147">
                  <c:v>731.13383866405502</c:v>
                </c:pt>
                <c:pt idx="1148">
                  <c:v>741.367090221941</c:v>
                </c:pt>
                <c:pt idx="1149">
                  <c:v>740.76731391962005</c:v>
                </c:pt>
                <c:pt idx="1150">
                  <c:v>753.38639487317698</c:v>
                </c:pt>
                <c:pt idx="1151">
                  <c:v>765.05197638842901</c:v>
                </c:pt>
                <c:pt idx="1152">
                  <c:v>641.373156142732</c:v>
                </c:pt>
                <c:pt idx="1153">
                  <c:v>663.96853447012597</c:v>
                </c:pt>
                <c:pt idx="1154">
                  <c:v>757.60790835310195</c:v>
                </c:pt>
                <c:pt idx="1155">
                  <c:v>758.27730003043303</c:v>
                </c:pt>
                <c:pt idx="1156">
                  <c:v>737.54215847915998</c:v>
                </c:pt>
                <c:pt idx="1157">
                  <c:v>790.48273634132897</c:v>
                </c:pt>
                <c:pt idx="1158">
                  <c:v>760.75847500444195</c:v>
                </c:pt>
                <c:pt idx="1159">
                  <c:v>659.44827839408504</c:v>
                </c:pt>
                <c:pt idx="1160">
                  <c:v>638.65656713860699</c:v>
                </c:pt>
                <c:pt idx="1161">
                  <c:v>695.25233986844205</c:v>
                </c:pt>
                <c:pt idx="1162">
                  <c:v>768.91184191465095</c:v>
                </c:pt>
                <c:pt idx="1163">
                  <c:v>757.61437318333105</c:v>
                </c:pt>
                <c:pt idx="1164">
                  <c:v>786.80101870062299</c:v>
                </c:pt>
                <c:pt idx="1165">
                  <c:v>775.83415401539901</c:v>
                </c:pt>
                <c:pt idx="1166">
                  <c:v>673.246473809637</c:v>
                </c:pt>
                <c:pt idx="1167">
                  <c:v>710.02358995599002</c:v>
                </c:pt>
                <c:pt idx="1168">
                  <c:v>769.76647794951998</c:v>
                </c:pt>
                <c:pt idx="1169">
                  <c:v>735.86176309471398</c:v>
                </c:pt>
                <c:pt idx="1170">
                  <c:v>752.64661874778903</c:v>
                </c:pt>
                <c:pt idx="1171">
                  <c:v>741.09417791067801</c:v>
                </c:pt>
                <c:pt idx="1172">
                  <c:v>765.62683743054595</c:v>
                </c:pt>
                <c:pt idx="1173">
                  <c:v>696.55810260333203</c:v>
                </c:pt>
                <c:pt idx="1174">
                  <c:v>664.32399694787705</c:v>
                </c:pt>
                <c:pt idx="1175">
                  <c:v>750.55887857104096</c:v>
                </c:pt>
                <c:pt idx="1176">
                  <c:v>890.52342594729305</c:v>
                </c:pt>
                <c:pt idx="1177">
                  <c:v>838.876422924096</c:v>
                </c:pt>
                <c:pt idx="1178">
                  <c:v>1020.82113330308</c:v>
                </c:pt>
                <c:pt idx="1179">
                  <c:v>981.43899156228201</c:v>
                </c:pt>
                <c:pt idx="1180">
                  <c:v>798.80465929693105</c:v>
                </c:pt>
                <c:pt idx="1181">
                  <c:v>751.49934002606699</c:v>
                </c:pt>
                <c:pt idx="1182">
                  <c:v>816.67134949467004</c:v>
                </c:pt>
                <c:pt idx="1183">
                  <c:v>796.12967563779398</c:v>
                </c:pt>
                <c:pt idx="1184">
                  <c:v>767.61520537393699</c:v>
                </c:pt>
                <c:pt idx="1185">
                  <c:v>820.830618459844</c:v>
                </c:pt>
                <c:pt idx="1186">
                  <c:v>979.98520467853996</c:v>
                </c:pt>
                <c:pt idx="1187">
                  <c:v>878.29590694013496</c:v>
                </c:pt>
                <c:pt idx="1188">
                  <c:v>873.44277526738597</c:v>
                </c:pt>
                <c:pt idx="1189">
                  <c:v>1026.4150905485999</c:v>
                </c:pt>
                <c:pt idx="1190">
                  <c:v>1139.0023878715201</c:v>
                </c:pt>
                <c:pt idx="1191">
                  <c:v>1099.18560937238</c:v>
                </c:pt>
                <c:pt idx="1192">
                  <c:v>1061.88288125128</c:v>
                </c:pt>
                <c:pt idx="1193">
                  <c:v>978.75811947543298</c:v>
                </c:pt>
                <c:pt idx="1194">
                  <c:v>818.95669654098003</c:v>
                </c:pt>
                <c:pt idx="1195">
                  <c:v>868.37778859570903</c:v>
                </c:pt>
                <c:pt idx="1196">
                  <c:v>1023.8129498925</c:v>
                </c:pt>
                <c:pt idx="1197">
                  <c:v>890.47054066489602</c:v>
                </c:pt>
                <c:pt idx="1198">
                  <c:v>831.73698828527597</c:v>
                </c:pt>
                <c:pt idx="1199">
                  <c:v>920.59291059455904</c:v>
                </c:pt>
                <c:pt idx="1200">
                  <c:v>774.48418498406102</c:v>
                </c:pt>
                <c:pt idx="1201">
                  <c:v>761.57480550673301</c:v>
                </c:pt>
                <c:pt idx="1202">
                  <c:v>726.01939171955405</c:v>
                </c:pt>
                <c:pt idx="1203">
                  <c:v>838.62795901437198</c:v>
                </c:pt>
                <c:pt idx="1204">
                  <c:v>1255.9430689271701</c:v>
                </c:pt>
                <c:pt idx="1205">
                  <c:v>1152.9204051147599</c:v>
                </c:pt>
                <c:pt idx="1206">
                  <c:v>1137.9387034235101</c:v>
                </c:pt>
                <c:pt idx="1207">
                  <c:v>955.79371273827201</c:v>
                </c:pt>
                <c:pt idx="1208">
                  <c:v>1021.64403222617</c:v>
                </c:pt>
                <c:pt idx="1209">
                  <c:v>1163.2559887643899</c:v>
                </c:pt>
                <c:pt idx="1210">
                  <c:v>1405.4439469967299</c:v>
                </c:pt>
                <c:pt idx="1211">
                  <c:v>1455.59873473531</c:v>
                </c:pt>
                <c:pt idx="1212">
                  <c:v>1367.08269018084</c:v>
                </c:pt>
                <c:pt idx="1213">
                  <c:v>1318.6284747305899</c:v>
                </c:pt>
                <c:pt idx="1214">
                  <c:v>1085.7771956510701</c:v>
                </c:pt>
                <c:pt idx="1215">
                  <c:v>894.16363431381205</c:v>
                </c:pt>
                <c:pt idx="1216">
                  <c:v>1010.8008970094201</c:v>
                </c:pt>
                <c:pt idx="1217">
                  <c:v>1014.39192459445</c:v>
                </c:pt>
                <c:pt idx="1218">
                  <c:v>1180.8217087334699</c:v>
                </c:pt>
                <c:pt idx="1219">
                  <c:v>1318.2990309724</c:v>
                </c:pt>
                <c:pt idx="1220">
                  <c:v>1402.20606973395</c:v>
                </c:pt>
                <c:pt idx="1221">
                  <c:v>1278.9780331688701</c:v>
                </c:pt>
                <c:pt idx="1222">
                  <c:v>1018.6314190304601</c:v>
                </c:pt>
                <c:pt idx="1223">
                  <c:v>1115.8971843735501</c:v>
                </c:pt>
                <c:pt idx="1224">
                  <c:v>1229.19698792496</c:v>
                </c:pt>
                <c:pt idx="1225">
                  <c:v>1387.2074006201899</c:v>
                </c:pt>
                <c:pt idx="1226">
                  <c:v>1661.97387938917</c:v>
                </c:pt>
                <c:pt idx="1227">
                  <c:v>1556.5079181204301</c:v>
                </c:pt>
                <c:pt idx="1228">
                  <c:v>1480.8338412206299</c:v>
                </c:pt>
                <c:pt idx="1229">
                  <c:v>1204.3429187725401</c:v>
                </c:pt>
                <c:pt idx="1230">
                  <c:v>1189.6491282141501</c:v>
                </c:pt>
                <c:pt idx="1231">
                  <c:v>1251.8146328095099</c:v>
                </c:pt>
                <c:pt idx="1232">
                  <c:v>1280.5047959034</c:v>
                </c:pt>
                <c:pt idx="1233">
                  <c:v>1309.18946059412</c:v>
                </c:pt>
                <c:pt idx="1234">
                  <c:v>1681.9808112047799</c:v>
                </c:pt>
                <c:pt idx="1235">
                  <c:v>1690.2744302528299</c:v>
                </c:pt>
                <c:pt idx="1236">
                  <c:v>1544.33660166303</c:v>
                </c:pt>
                <c:pt idx="1237">
                  <c:v>1548.13177883666</c:v>
                </c:pt>
                <c:pt idx="1238">
                  <c:v>1626.6784453918599</c:v>
                </c:pt>
                <c:pt idx="1239">
                  <c:v>1613.22661506292</c:v>
                </c:pt>
                <c:pt idx="1240">
                  <c:v>1362.72900138978</c:v>
                </c:pt>
                <c:pt idx="1241">
                  <c:v>1299.45920726037</c:v>
                </c:pt>
                <c:pt idx="1242">
                  <c:v>1446.9058073380199</c:v>
                </c:pt>
                <c:pt idx="1243">
                  <c:v>1250.9738874345201</c:v>
                </c:pt>
                <c:pt idx="1244">
                  <c:v>1388.05441992851</c:v>
                </c:pt>
                <c:pt idx="1245">
                  <c:v>1998.7087625243801</c:v>
                </c:pt>
                <c:pt idx="1246">
                  <c:v>2154.7134448164002</c:v>
                </c:pt>
                <c:pt idx="1247">
                  <c:v>2140.6475378517798</c:v>
                </c:pt>
                <c:pt idx="1248">
                  <c:v>1987.6801784158999</c:v>
                </c:pt>
                <c:pt idx="1249">
                  <c:v>1703.39204616542</c:v>
                </c:pt>
                <c:pt idx="1250">
                  <c:v>1273.43342425008</c:v>
                </c:pt>
                <c:pt idx="1251">
                  <c:v>1286.1984915304899</c:v>
                </c:pt>
                <c:pt idx="1252">
                  <c:v>1902.8297252836201</c:v>
                </c:pt>
                <c:pt idx="1253">
                  <c:v>1524.813569181</c:v>
                </c:pt>
                <c:pt idx="1254">
                  <c:v>1697.4888666546501</c:v>
                </c:pt>
                <c:pt idx="1255">
                  <c:v>1674.90329660404</c:v>
                </c:pt>
                <c:pt idx="1256">
                  <c:v>1628.95071808987</c:v>
                </c:pt>
                <c:pt idx="1257">
                  <c:v>1365.29804111049</c:v>
                </c:pt>
                <c:pt idx="1258">
                  <c:v>1335.95122510705</c:v>
                </c:pt>
                <c:pt idx="1259">
                  <c:v>1180.42657258539</c:v>
                </c:pt>
                <c:pt idx="1260">
                  <c:v>1452.07006165293</c:v>
                </c:pt>
                <c:pt idx="1261">
                  <c:v>1465.88283866187</c:v>
                </c:pt>
                <c:pt idx="1262">
                  <c:v>1625.96232924837</c:v>
                </c:pt>
                <c:pt idx="1263">
                  <c:v>1730.6892227189201</c:v>
                </c:pt>
                <c:pt idx="1264">
                  <c:v>1678.0710554971899</c:v>
                </c:pt>
                <c:pt idx="1265">
                  <c:v>1628.2999562403099</c:v>
                </c:pt>
                <c:pt idx="1266">
                  <c:v>1713.20277695711</c:v>
                </c:pt>
                <c:pt idx="1267">
                  <c:v>1425.2644574287101</c:v>
                </c:pt>
                <c:pt idx="1268">
                  <c:v>1440.44896607746</c:v>
                </c:pt>
                <c:pt idx="1269">
                  <c:v>1580.61684275736</c:v>
                </c:pt>
                <c:pt idx="1270">
                  <c:v>1516.4560650876101</c:v>
                </c:pt>
                <c:pt idx="1271">
                  <c:v>1492.1301621546099</c:v>
                </c:pt>
                <c:pt idx="1272">
                  <c:v>1512.7583435536401</c:v>
                </c:pt>
                <c:pt idx="1273">
                  <c:v>1823.2897324217199</c:v>
                </c:pt>
                <c:pt idx="1274">
                  <c:v>1788.8687221738501</c:v>
                </c:pt>
                <c:pt idx="1275">
                  <c:v>1797.6095960616999</c:v>
                </c:pt>
                <c:pt idx="1276">
                  <c:v>1713.97299533415</c:v>
                </c:pt>
                <c:pt idx="1277">
                  <c:v>1619.29908682926</c:v>
                </c:pt>
                <c:pt idx="1278">
                  <c:v>1454.50925290444</c:v>
                </c:pt>
                <c:pt idx="1279">
                  <c:v>1763.0500458515901</c:v>
                </c:pt>
                <c:pt idx="1280">
                  <c:v>1576.4992334403801</c:v>
                </c:pt>
                <c:pt idx="1281">
                  <c:v>1567.3312451458401</c:v>
                </c:pt>
                <c:pt idx="1282">
                  <c:v>1602.7186588572699</c:v>
                </c:pt>
                <c:pt idx="1283">
                  <c:v>1569.4341829288101</c:v>
                </c:pt>
                <c:pt idx="1284">
                  <c:v>1498.96990320345</c:v>
                </c:pt>
                <c:pt idx="1285">
                  <c:v>1691.5764869167299</c:v>
                </c:pt>
                <c:pt idx="1286">
                  <c:v>1700.9577118904499</c:v>
                </c:pt>
                <c:pt idx="1287">
                  <c:v>2006.9226746874201</c:v>
                </c:pt>
                <c:pt idx="1288">
                  <c:v>1775.62064659219</c:v>
                </c:pt>
                <c:pt idx="1289">
                  <c:v>1661.9751218040601</c:v>
                </c:pt>
                <c:pt idx="1290">
                  <c:v>1718.2117958450899</c:v>
                </c:pt>
                <c:pt idx="1291">
                  <c:v>1712.59863152821</c:v>
                </c:pt>
                <c:pt idx="1292">
                  <c:v>1850.3145169135901</c:v>
                </c:pt>
                <c:pt idx="1293">
                  <c:v>1867.5410067775299</c:v>
                </c:pt>
                <c:pt idx="1294">
                  <c:v>1756.8445809514701</c:v>
                </c:pt>
                <c:pt idx="1295">
                  <c:v>1726.8781260196399</c:v>
                </c:pt>
                <c:pt idx="1296">
                  <c:v>1571.9430622699399</c:v>
                </c:pt>
                <c:pt idx="1297">
                  <c:v>1506.2080421083899</c:v>
                </c:pt>
                <c:pt idx="1298">
                  <c:v>1500.5240197882599</c:v>
                </c:pt>
                <c:pt idx="1299">
                  <c:v>1690.8562076496501</c:v>
                </c:pt>
                <c:pt idx="1300">
                  <c:v>1713.3363494091</c:v>
                </c:pt>
                <c:pt idx="1301">
                  <c:v>1557.94337393355</c:v>
                </c:pt>
                <c:pt idx="1302">
                  <c:v>1591.6856383732099</c:v>
                </c:pt>
                <c:pt idx="1303">
                  <c:v>1714.5429057855499</c:v>
                </c:pt>
                <c:pt idx="1304">
                  <c:v>1517.92544953433</c:v>
                </c:pt>
                <c:pt idx="1305">
                  <c:v>1490.45877238965</c:v>
                </c:pt>
                <c:pt idx="1306">
                  <c:v>1539.49004874966</c:v>
                </c:pt>
                <c:pt idx="1307">
                  <c:v>1871.3854455210001</c:v>
                </c:pt>
                <c:pt idx="1308">
                  <c:v>2029.5136615777401</c:v>
                </c:pt>
                <c:pt idx="1309">
                  <c:v>2001.4630597072601</c:v>
                </c:pt>
                <c:pt idx="1310">
                  <c:v>1804.59637384747</c:v>
                </c:pt>
                <c:pt idx="1311">
                  <c:v>1939.39711938046</c:v>
                </c:pt>
                <c:pt idx="1312">
                  <c:v>1754.9114510224299</c:v>
                </c:pt>
                <c:pt idx="1313">
                  <c:v>1492.4841999888499</c:v>
                </c:pt>
                <c:pt idx="1314">
                  <c:v>1539.5804686720201</c:v>
                </c:pt>
                <c:pt idx="1315">
                  <c:v>1794.4445716765799</c:v>
                </c:pt>
                <c:pt idx="1316">
                  <c:v>1817.75307107299</c:v>
                </c:pt>
                <c:pt idx="1317">
                  <c:v>1667.81879271054</c:v>
                </c:pt>
                <c:pt idx="1318">
                  <c:v>1577.5612692309001</c:v>
                </c:pt>
                <c:pt idx="1319">
                  <c:v>1473.29077177819</c:v>
                </c:pt>
                <c:pt idx="1320">
                  <c:v>1416.10897251561</c:v>
                </c:pt>
                <c:pt idx="1321">
                  <c:v>1643.05836192224</c:v>
                </c:pt>
                <c:pt idx="1322">
                  <c:v>1875.8732098713699</c:v>
                </c:pt>
                <c:pt idx="1323">
                  <c:v>1873.15528391111</c:v>
                </c:pt>
                <c:pt idx="1324">
                  <c:v>1507.13359375342</c:v>
                </c:pt>
                <c:pt idx="1325">
                  <c:v>1358.4353595831999</c:v>
                </c:pt>
                <c:pt idx="1326">
                  <c:v>1043.89080841487</c:v>
                </c:pt>
                <c:pt idx="1327">
                  <c:v>1125.0210841885701</c:v>
                </c:pt>
                <c:pt idx="1328">
                  <c:v>1448.0835130355799</c:v>
                </c:pt>
                <c:pt idx="1329">
                  <c:v>1528.5545434565599</c:v>
                </c:pt>
                <c:pt idx="1330">
                  <c:v>1375.63186427664</c:v>
                </c:pt>
                <c:pt idx="1331">
                  <c:v>1546.9987004807001</c:v>
                </c:pt>
                <c:pt idx="1332">
                  <c:v>1537.96354122351</c:v>
                </c:pt>
                <c:pt idx="1333">
                  <c:v>1524.37088880344</c:v>
                </c:pt>
                <c:pt idx="1334">
                  <c:v>1399.43729660489</c:v>
                </c:pt>
                <c:pt idx="1335">
                  <c:v>1478.1756396698099</c:v>
                </c:pt>
                <c:pt idx="1336">
                  <c:v>1422.6322176317999</c:v>
                </c:pt>
                <c:pt idx="1337">
                  <c:v>1469.6303971078901</c:v>
                </c:pt>
                <c:pt idx="1338">
                  <c:v>1606.0951159558499</c:v>
                </c:pt>
                <c:pt idx="1339">
                  <c:v>1545.3948207260601</c:v>
                </c:pt>
                <c:pt idx="1340">
                  <c:v>1347.8208487500101</c:v>
                </c:pt>
                <c:pt idx="1341">
                  <c:v>1333.2716119747199</c:v>
                </c:pt>
                <c:pt idx="1342">
                  <c:v>1516.1735420564901</c:v>
                </c:pt>
                <c:pt idx="1343">
                  <c:v>1463.59028743258</c:v>
                </c:pt>
                <c:pt idx="1344">
                  <c:v>1382.4084221232799</c:v>
                </c:pt>
                <c:pt idx="1345">
                  <c:v>1314.65905484425</c:v>
                </c:pt>
                <c:pt idx="1346">
                  <c:v>1196.7114553558899</c:v>
                </c:pt>
                <c:pt idx="1347">
                  <c:v>1042.7473223659699</c:v>
                </c:pt>
                <c:pt idx="1348">
                  <c:v>920.74480908681699</c:v>
                </c:pt>
                <c:pt idx="1349">
                  <c:v>882.64138911017903</c:v>
                </c:pt>
                <c:pt idx="1350">
                  <c:v>1113.8695161763401</c:v>
                </c:pt>
                <c:pt idx="1351">
                  <c:v>1223.97503192206</c:v>
                </c:pt>
                <c:pt idx="1352">
                  <c:v>1282.02184735843</c:v>
                </c:pt>
                <c:pt idx="1353">
                  <c:v>1345.9764670132599</c:v>
                </c:pt>
                <c:pt idx="1354">
                  <c:v>1070.68115345825</c:v>
                </c:pt>
                <c:pt idx="1355">
                  <c:v>897.26011685765002</c:v>
                </c:pt>
                <c:pt idx="1356">
                  <c:v>1270.92205112086</c:v>
                </c:pt>
                <c:pt idx="1357">
                  <c:v>1470.8672805983001</c:v>
                </c:pt>
                <c:pt idx="1358">
                  <c:v>1445.96431148289</c:v>
                </c:pt>
                <c:pt idx="1359">
                  <c:v>1366.82676823728</c:v>
                </c:pt>
                <c:pt idx="1360">
                  <c:v>1209.66477681674</c:v>
                </c:pt>
                <c:pt idx="1361">
                  <c:v>1038.03254135405</c:v>
                </c:pt>
                <c:pt idx="1362">
                  <c:v>918.50514711715402</c:v>
                </c:pt>
                <c:pt idx="1363">
                  <c:v>1033.6803060681</c:v>
                </c:pt>
                <c:pt idx="1364">
                  <c:v>1131.3550820267301</c:v>
                </c:pt>
                <c:pt idx="1365">
                  <c:v>1121.6896573028</c:v>
                </c:pt>
                <c:pt idx="1366">
                  <c:v>1016.7608162924899</c:v>
                </c:pt>
                <c:pt idx="1367">
                  <c:v>853.78697665680602</c:v>
                </c:pt>
                <c:pt idx="1368">
                  <c:v>756.35140884647001</c:v>
                </c:pt>
                <c:pt idx="1369">
                  <c:v>687.94954457008896</c:v>
                </c:pt>
                <c:pt idx="1370">
                  <c:v>701.87859711071405</c:v>
                </c:pt>
                <c:pt idx="1371">
                  <c:v>759.06326770797102</c:v>
                </c:pt>
                <c:pt idx="1372">
                  <c:v>909.21245277906098</c:v>
                </c:pt>
                <c:pt idx="1373">
                  <c:v>889.15733726624399</c:v>
                </c:pt>
                <c:pt idx="1374">
                  <c:v>729.84111272170196</c:v>
                </c:pt>
                <c:pt idx="1375">
                  <c:v>642.388002893475</c:v>
                </c:pt>
                <c:pt idx="1376">
                  <c:v>698.92806825647494</c:v>
                </c:pt>
                <c:pt idx="1377">
                  <c:v>941.01308155887398</c:v>
                </c:pt>
                <c:pt idx="1378">
                  <c:v>896.71955682639305</c:v>
                </c:pt>
                <c:pt idx="1379">
                  <c:v>794.94563168706202</c:v>
                </c:pt>
                <c:pt idx="1380">
                  <c:v>765.80187737472795</c:v>
                </c:pt>
                <c:pt idx="1381">
                  <c:v>761.96058584617504</c:v>
                </c:pt>
                <c:pt idx="1382">
                  <c:v>694.73467927711999</c:v>
                </c:pt>
                <c:pt idx="1383">
                  <c:v>719.79095067241599</c:v>
                </c:pt>
                <c:pt idx="1384">
                  <c:v>755.88485743479998</c:v>
                </c:pt>
                <c:pt idx="1385">
                  <c:v>724.72127242643103</c:v>
                </c:pt>
                <c:pt idx="1386">
                  <c:v>868.27375080182298</c:v>
                </c:pt>
                <c:pt idx="1387">
                  <c:v>976.50066586708203</c:v>
                </c:pt>
                <c:pt idx="1388">
                  <c:v>943.595675229368</c:v>
                </c:pt>
                <c:pt idx="1389">
                  <c:v>770.91217648541897</c:v>
                </c:pt>
                <c:pt idx="1390">
                  <c:v>721.46501399448505</c:v>
                </c:pt>
                <c:pt idx="1391">
                  <c:v>926.31855973686902</c:v>
                </c:pt>
                <c:pt idx="1392">
                  <c:v>872.77898757619198</c:v>
                </c:pt>
                <c:pt idx="1393">
                  <c:v>835.84245284426595</c:v>
                </c:pt>
                <c:pt idx="1394">
                  <c:v>812.75675307155097</c:v>
                </c:pt>
                <c:pt idx="1395">
                  <c:v>799.00467204754705</c:v>
                </c:pt>
                <c:pt idx="1396">
                  <c:v>667.03834225724404</c:v>
                </c:pt>
                <c:pt idx="1397">
                  <c:v>664.60580761761503</c:v>
                </c:pt>
                <c:pt idx="1398">
                  <c:v>863.58102157609005</c:v>
                </c:pt>
                <c:pt idx="1399">
                  <c:v>811.99380246802195</c:v>
                </c:pt>
                <c:pt idx="1400">
                  <c:v>772.74304882149897</c:v>
                </c:pt>
                <c:pt idx="1401">
                  <c:v>772.61932969659301</c:v>
                </c:pt>
                <c:pt idx="1402">
                  <c:v>888.51317192505496</c:v>
                </c:pt>
                <c:pt idx="1403">
                  <c:v>772.742363702793</c:v>
                </c:pt>
                <c:pt idx="1404">
                  <c:v>687.17670996557194</c:v>
                </c:pt>
                <c:pt idx="1405">
                  <c:v>727.19966837720699</c:v>
                </c:pt>
                <c:pt idx="1406">
                  <c:v>860.62874357339899</c:v>
                </c:pt>
                <c:pt idx="1407">
                  <c:v>835.05305581574305</c:v>
                </c:pt>
                <c:pt idx="1408">
                  <c:v>820.91152122104302</c:v>
                </c:pt>
                <c:pt idx="1409">
                  <c:v>869.13272317557505</c:v>
                </c:pt>
                <c:pt idx="1410">
                  <c:v>817.915166434703</c:v>
                </c:pt>
                <c:pt idx="1411">
                  <c:v>770.64231891257396</c:v>
                </c:pt>
                <c:pt idx="1412">
                  <c:v>764.77772294618796</c:v>
                </c:pt>
                <c:pt idx="1413">
                  <c:v>758.66331646525305</c:v>
                </c:pt>
                <c:pt idx="1414">
                  <c:v>752.21653090585198</c:v>
                </c:pt>
                <c:pt idx="1415">
                  <c:v>732.78816011084405</c:v>
                </c:pt>
                <c:pt idx="1416">
                  <c:v>717.18502475103696</c:v>
                </c:pt>
                <c:pt idx="1417">
                  <c:v>740.64360458925705</c:v>
                </c:pt>
                <c:pt idx="1418">
                  <c:v>697.51087783910202</c:v>
                </c:pt>
                <c:pt idx="1419">
                  <c:v>789.85358240091398</c:v>
                </c:pt>
                <c:pt idx="1420">
                  <c:v>776.05522649026705</c:v>
                </c:pt>
                <c:pt idx="1421">
                  <c:v>736.38370750426805</c:v>
                </c:pt>
                <c:pt idx="1422">
                  <c:v>824.89131499976895</c:v>
                </c:pt>
                <c:pt idx="1423">
                  <c:v>825.24907117242003</c:v>
                </c:pt>
                <c:pt idx="1424">
                  <c:v>686.51220886697399</c:v>
                </c:pt>
                <c:pt idx="1425">
                  <c:v>699.50972849207403</c:v>
                </c:pt>
                <c:pt idx="1426">
                  <c:v>725.63192266588101</c:v>
                </c:pt>
                <c:pt idx="1427">
                  <c:v>765.45908556307802</c:v>
                </c:pt>
                <c:pt idx="1428">
                  <c:v>860.41722246144604</c:v>
                </c:pt>
                <c:pt idx="1429">
                  <c:v>780.66363482752001</c:v>
                </c:pt>
                <c:pt idx="1430">
                  <c:v>740.54149710031504</c:v>
                </c:pt>
                <c:pt idx="1431">
                  <c:v>650.70860660829203</c:v>
                </c:pt>
                <c:pt idx="1432">
                  <c:v>605.40634409153199</c:v>
                </c:pt>
                <c:pt idx="1433">
                  <c:v>673.86678914283198</c:v>
                </c:pt>
                <c:pt idx="1434">
                  <c:v>717.50838428863801</c:v>
                </c:pt>
                <c:pt idx="1435">
                  <c:v>711.418284298868</c:v>
                </c:pt>
                <c:pt idx="1436">
                  <c:v>718.06244400679304</c:v>
                </c:pt>
                <c:pt idx="1437">
                  <c:v>752.61042513251596</c:v>
                </c:pt>
                <c:pt idx="1438">
                  <c:v>697.27854066966802</c:v>
                </c:pt>
                <c:pt idx="1439">
                  <c:v>661.00629411351895</c:v>
                </c:pt>
                <c:pt idx="1440">
                  <c:v>725.07653108390502</c:v>
                </c:pt>
                <c:pt idx="1441">
                  <c:v>721.652561086069</c:v>
                </c:pt>
                <c:pt idx="1442">
                  <c:v>718.06118849735503</c:v>
                </c:pt>
                <c:pt idx="1443">
                  <c:v>701.91907543003197</c:v>
                </c:pt>
                <c:pt idx="1444">
                  <c:v>637.30033487370304</c:v>
                </c:pt>
                <c:pt idx="1445">
                  <c:v>563.90653574294004</c:v>
                </c:pt>
                <c:pt idx="1446">
                  <c:v>596.80345578857498</c:v>
                </c:pt>
                <c:pt idx="1447">
                  <c:v>714.41691984839304</c:v>
                </c:pt>
                <c:pt idx="1448">
                  <c:v>720.34336732763802</c:v>
                </c:pt>
                <c:pt idx="1449">
                  <c:v>626.870546289343</c:v>
                </c:pt>
                <c:pt idx="1450">
                  <c:v>562.57584306103502</c:v>
                </c:pt>
                <c:pt idx="1451">
                  <c:v>639.86763939794696</c:v>
                </c:pt>
                <c:pt idx="1452">
                  <c:v>566.60743816943398</c:v>
                </c:pt>
                <c:pt idx="1453">
                  <c:v>571.763580186583</c:v>
                </c:pt>
                <c:pt idx="1454">
                  <c:v>597.48549954994098</c:v>
                </c:pt>
                <c:pt idx="1455">
                  <c:v>483.03760773480599</c:v>
                </c:pt>
                <c:pt idx="1456">
                  <c:v>541.12035994734799</c:v>
                </c:pt>
                <c:pt idx="1457">
                  <c:v>553.69881237134598</c:v>
                </c:pt>
                <c:pt idx="1458">
                  <c:v>637.30033487370304</c:v>
                </c:pt>
                <c:pt idx="1459">
                  <c:v>564.82930522978302</c:v>
                </c:pt>
                <c:pt idx="1460">
                  <c:v>572.89351494203197</c:v>
                </c:pt>
                <c:pt idx="1461">
                  <c:v>551.46956997295899</c:v>
                </c:pt>
                <c:pt idx="1462">
                  <c:v>523.40914913290601</c:v>
                </c:pt>
                <c:pt idx="1463">
                  <c:v>714.92861222241004</c:v>
                </c:pt>
                <c:pt idx="1464">
                  <c:v>997.41454464870799</c:v>
                </c:pt>
                <c:pt idx="1465">
                  <c:v>798.99612195847305</c:v>
                </c:pt>
                <c:pt idx="1466">
                  <c:v>728.39894129619097</c:v>
                </c:pt>
                <c:pt idx="1467">
                  <c:v>598.35393690243802</c:v>
                </c:pt>
                <c:pt idx="1468">
                  <c:v>590.86147006467695</c:v>
                </c:pt>
                <c:pt idx="1469">
                  <c:v>697.21985985749404</c:v>
                </c:pt>
                <c:pt idx="1470">
                  <c:v>669.56573856965599</c:v>
                </c:pt>
                <c:pt idx="1471">
                  <c:v>712.58771836512506</c:v>
                </c:pt>
                <c:pt idx="1472">
                  <c:v>734.66096027828496</c:v>
                </c:pt>
                <c:pt idx="1473">
                  <c:v>665.040203365705</c:v>
                </c:pt>
                <c:pt idx="1474">
                  <c:v>566.74699231304703</c:v>
                </c:pt>
                <c:pt idx="1475">
                  <c:v>594.270910654153</c:v>
                </c:pt>
                <c:pt idx="1476">
                  <c:v>712.72754864631099</c:v>
                </c:pt>
                <c:pt idx="1477">
                  <c:v>677.31055242873197</c:v>
                </c:pt>
                <c:pt idx="1478">
                  <c:v>713.49152246701999</c:v>
                </c:pt>
                <c:pt idx="1479">
                  <c:v>949.34886759997096</c:v>
                </c:pt>
                <c:pt idx="1480">
                  <c:v>833.36389479488298</c:v>
                </c:pt>
                <c:pt idx="1481">
                  <c:v>570.33096767137397</c:v>
                </c:pt>
                <c:pt idx="1482">
                  <c:v>576.68836373481997</c:v>
                </c:pt>
                <c:pt idx="1483">
                  <c:v>712.71802023780401</c:v>
                </c:pt>
                <c:pt idx="1484">
                  <c:v>751.26782553672899</c:v>
                </c:pt>
                <c:pt idx="1485">
                  <c:v>753.01650496706202</c:v>
                </c:pt>
                <c:pt idx="1486">
                  <c:v>646.26572628026202</c:v>
                </c:pt>
                <c:pt idx="1487">
                  <c:v>696.76005746400597</c:v>
                </c:pt>
                <c:pt idx="1488">
                  <c:v>628.74305102581297</c:v>
                </c:pt>
                <c:pt idx="1489">
                  <c:v>637.29697191413095</c:v>
                </c:pt>
                <c:pt idx="1490">
                  <c:v>725.98908381906301</c:v>
                </c:pt>
                <c:pt idx="1491">
                  <c:v>719.15930873375498</c:v>
                </c:pt>
                <c:pt idx="1492">
                  <c:v>736.81782821253898</c:v>
                </c:pt>
                <c:pt idx="1493">
                  <c:v>714.42027390938301</c:v>
                </c:pt>
                <c:pt idx="1494">
                  <c:v>806.496420508651</c:v>
                </c:pt>
                <c:pt idx="1495">
                  <c:v>583.85747585087597</c:v>
                </c:pt>
                <c:pt idx="1496">
                  <c:v>594.20070461595799</c:v>
                </c:pt>
                <c:pt idx="1497">
                  <c:v>694.47273379601302</c:v>
                </c:pt>
                <c:pt idx="1498">
                  <c:v>723.77080096964301</c:v>
                </c:pt>
                <c:pt idx="1499">
                  <c:v>821.30223346581704</c:v>
                </c:pt>
                <c:pt idx="1500">
                  <c:v>712.17349333420805</c:v>
                </c:pt>
                <c:pt idx="1501">
                  <c:v>694.86344668881804</c:v>
                </c:pt>
                <c:pt idx="1502">
                  <c:v>691.21374729798697</c:v>
                </c:pt>
                <c:pt idx="1503">
                  <c:v>593.89252603672799</c:v>
                </c:pt>
                <c:pt idx="1504">
                  <c:v>684.07617100172195</c:v>
                </c:pt>
                <c:pt idx="1505">
                  <c:v>690.606163914582</c:v>
                </c:pt>
                <c:pt idx="1506">
                  <c:v>688.47492568006305</c:v>
                </c:pt>
                <c:pt idx="1507">
                  <c:v>716.30802997795695</c:v>
                </c:pt>
                <c:pt idx="1508">
                  <c:v>702.62852770005702</c:v>
                </c:pt>
                <c:pt idx="1509">
                  <c:v>619.84226185505497</c:v>
                </c:pt>
                <c:pt idx="1510">
                  <c:v>743.10091269067004</c:v>
                </c:pt>
                <c:pt idx="1511">
                  <c:v>674.75387654301505</c:v>
                </c:pt>
                <c:pt idx="1512">
                  <c:v>683.52597056955096</c:v>
                </c:pt>
                <c:pt idx="1513">
                  <c:v>682.47513558291405</c:v>
                </c:pt>
                <c:pt idx="1514">
                  <c:v>715.37134908219798</c:v>
                </c:pt>
                <c:pt idx="1515">
                  <c:v>714.86619520040995</c:v>
                </c:pt>
                <c:pt idx="1516">
                  <c:v>579.47152625848503</c:v>
                </c:pt>
                <c:pt idx="1517">
                  <c:v>621.35877126941898</c:v>
                </c:pt>
                <c:pt idx="1518">
                  <c:v>706.80771123452303</c:v>
                </c:pt>
                <c:pt idx="1519">
                  <c:v>671.12161498023102</c:v>
                </c:pt>
                <c:pt idx="1520">
                  <c:v>684.676919600308</c:v>
                </c:pt>
                <c:pt idx="1521">
                  <c:v>761.933571790977</c:v>
                </c:pt>
                <c:pt idx="1522">
                  <c:v>730.50776312039204</c:v>
                </c:pt>
                <c:pt idx="1523">
                  <c:v>623.34329214763704</c:v>
                </c:pt>
                <c:pt idx="1524">
                  <c:v>599.25987955594098</c:v>
                </c:pt>
                <c:pt idx="1525">
                  <c:v>663.04379286297103</c:v>
                </c:pt>
                <c:pt idx="1526">
                  <c:v>743.13172361385205</c:v>
                </c:pt>
                <c:pt idx="1527">
                  <c:v>748.05402554112902</c:v>
                </c:pt>
                <c:pt idx="1528">
                  <c:v>747.36775511665405</c:v>
                </c:pt>
                <c:pt idx="1529">
                  <c:v>736.40539794664301</c:v>
                </c:pt>
                <c:pt idx="1530">
                  <c:v>638.41740225817898</c:v>
                </c:pt>
                <c:pt idx="1531">
                  <c:v>669.581254707683</c:v>
                </c:pt>
                <c:pt idx="1532">
                  <c:v>735.09831207099501</c:v>
                </c:pt>
                <c:pt idx="1533">
                  <c:v>703.58864009486297</c:v>
                </c:pt>
                <c:pt idx="1534">
                  <c:v>722.98915407927097</c:v>
                </c:pt>
                <c:pt idx="1535">
                  <c:v>709.13618965444198</c:v>
                </c:pt>
                <c:pt idx="1536">
                  <c:v>735.75987724979905</c:v>
                </c:pt>
                <c:pt idx="1537">
                  <c:v>654.90032220593105</c:v>
                </c:pt>
                <c:pt idx="1538">
                  <c:v>626.46282735604302</c:v>
                </c:pt>
                <c:pt idx="1539">
                  <c:v>710.59259332746603</c:v>
                </c:pt>
                <c:pt idx="1540">
                  <c:v>850.70357238084796</c:v>
                </c:pt>
                <c:pt idx="1541">
                  <c:v>800.43406130424603</c:v>
                </c:pt>
                <c:pt idx="1542">
                  <c:v>981.645667045913</c:v>
                </c:pt>
                <c:pt idx="1543">
                  <c:v>948.67271255050105</c:v>
                </c:pt>
                <c:pt idx="1544">
                  <c:v>761.85465601178498</c:v>
                </c:pt>
                <c:pt idx="1545">
                  <c:v>724.24335084251697</c:v>
                </c:pt>
                <c:pt idx="1546">
                  <c:v>785.15300028260197</c:v>
                </c:pt>
                <c:pt idx="1547">
                  <c:v>754.86965081784695</c:v>
                </c:pt>
                <c:pt idx="1548">
                  <c:v>718.13536897393999</c:v>
                </c:pt>
                <c:pt idx="1549">
                  <c:v>767.50007339278397</c:v>
                </c:pt>
                <c:pt idx="1550">
                  <c:v>874.34183187396798</c:v>
                </c:pt>
                <c:pt idx="1551">
                  <c:v>783.02267098753396</c:v>
                </c:pt>
                <c:pt idx="1552">
                  <c:v>779.20048277116598</c:v>
                </c:pt>
                <c:pt idx="1553">
                  <c:v>900.54145552950104</c:v>
                </c:pt>
                <c:pt idx="1554">
                  <c:v>1071.66055432128</c:v>
                </c:pt>
                <c:pt idx="1555">
                  <c:v>1098.7474209412701</c:v>
                </c:pt>
                <c:pt idx="1556">
                  <c:v>1071.6356954053299</c:v>
                </c:pt>
                <c:pt idx="1557">
                  <c:v>735.02086147702801</c:v>
                </c:pt>
                <c:pt idx="1558">
                  <c:v>745.63338303351702</c:v>
                </c:pt>
                <c:pt idx="1559">
                  <c:v>688.99885897084096</c:v>
                </c:pt>
                <c:pt idx="1560">
                  <c:v>800.15396144164197</c:v>
                </c:pt>
                <c:pt idx="1561">
                  <c:v>866.79393376228097</c:v>
                </c:pt>
                <c:pt idx="1562">
                  <c:v>785.07145454095098</c:v>
                </c:pt>
                <c:pt idx="1563">
                  <c:v>863.58761586254798</c:v>
                </c:pt>
                <c:pt idx="1564">
                  <c:v>981.20590514260095</c:v>
                </c:pt>
                <c:pt idx="1565">
                  <c:v>771.47099815601302</c:v>
                </c:pt>
                <c:pt idx="1566">
                  <c:v>1103.4383465774699</c:v>
                </c:pt>
                <c:pt idx="1567">
                  <c:v>1361.4356468742001</c:v>
                </c:pt>
                <c:pt idx="1568">
                  <c:v>1288.0619623106099</c:v>
                </c:pt>
                <c:pt idx="1569">
                  <c:v>1162.2662100820601</c:v>
                </c:pt>
                <c:pt idx="1570">
                  <c:v>1132.4669710368601</c:v>
                </c:pt>
                <c:pt idx="1571">
                  <c:v>906.52801815903797</c:v>
                </c:pt>
                <c:pt idx="1572">
                  <c:v>940.96260800291498</c:v>
                </c:pt>
                <c:pt idx="1573">
                  <c:v>1070.2450885809201</c:v>
                </c:pt>
                <c:pt idx="1574">
                  <c:v>1254.76491421848</c:v>
                </c:pt>
                <c:pt idx="1575">
                  <c:v>1361.18935472936</c:v>
                </c:pt>
                <c:pt idx="1576">
                  <c:v>1409.4885291876701</c:v>
                </c:pt>
                <c:pt idx="1577">
                  <c:v>1338.4982975109999</c:v>
                </c:pt>
                <c:pt idx="1578">
                  <c:v>1073.9128337201901</c:v>
                </c:pt>
                <c:pt idx="1579">
                  <c:v>934.95467710836601</c:v>
                </c:pt>
                <c:pt idx="1580">
                  <c:v>1035.18858453848</c:v>
                </c:pt>
                <c:pt idx="1581">
                  <c:v>1044.4894240221199</c:v>
                </c:pt>
                <c:pt idx="1582">
                  <c:v>1145.56890815257</c:v>
                </c:pt>
                <c:pt idx="1583">
                  <c:v>1279.98256339057</c:v>
                </c:pt>
                <c:pt idx="1584">
                  <c:v>1377.1082583345601</c:v>
                </c:pt>
                <c:pt idx="1585">
                  <c:v>1226.4468702132799</c:v>
                </c:pt>
                <c:pt idx="1586">
                  <c:v>959.43990807104205</c:v>
                </c:pt>
                <c:pt idx="1587">
                  <c:v>1050.7582653603799</c:v>
                </c:pt>
                <c:pt idx="1588">
                  <c:v>1158.0451756965699</c:v>
                </c:pt>
                <c:pt idx="1589">
                  <c:v>1316.3904801849101</c:v>
                </c:pt>
                <c:pt idx="1590">
                  <c:v>1596.7664904017799</c:v>
                </c:pt>
                <c:pt idx="1591">
                  <c:v>1498.97200307871</c:v>
                </c:pt>
                <c:pt idx="1592">
                  <c:v>1509.7161105448199</c:v>
                </c:pt>
                <c:pt idx="1593">
                  <c:v>1163.2295127259499</c:v>
                </c:pt>
                <c:pt idx="1594">
                  <c:v>1132.6823896200899</c:v>
                </c:pt>
                <c:pt idx="1595">
                  <c:v>1215.2442081317599</c:v>
                </c:pt>
                <c:pt idx="1596">
                  <c:v>1233.50925182132</c:v>
                </c:pt>
                <c:pt idx="1597">
                  <c:v>1220.3705810521401</c:v>
                </c:pt>
                <c:pt idx="1598">
                  <c:v>1467.32731748692</c:v>
                </c:pt>
                <c:pt idx="1599">
                  <c:v>1488.5906116157901</c:v>
                </c:pt>
                <c:pt idx="1600">
                  <c:v>1379.46637727505</c:v>
                </c:pt>
                <c:pt idx="1601">
                  <c:v>1498.17197079261</c:v>
                </c:pt>
                <c:pt idx="1602">
                  <c:v>1727.6695390283801</c:v>
                </c:pt>
                <c:pt idx="1603">
                  <c:v>1705.3564211994301</c:v>
                </c:pt>
                <c:pt idx="1604">
                  <c:v>1356.97307960694</c:v>
                </c:pt>
                <c:pt idx="1605">
                  <c:v>1320.48432640237</c:v>
                </c:pt>
                <c:pt idx="1606">
                  <c:v>1413.2531285607499</c:v>
                </c:pt>
                <c:pt idx="1607">
                  <c:v>1259.56565217968</c:v>
                </c:pt>
                <c:pt idx="1608">
                  <c:v>1360.0949806962701</c:v>
                </c:pt>
                <c:pt idx="1609">
                  <c:v>1835.2943552906299</c:v>
                </c:pt>
                <c:pt idx="1610">
                  <c:v>1938.58303026058</c:v>
                </c:pt>
                <c:pt idx="1611">
                  <c:v>1880.74520327031</c:v>
                </c:pt>
                <c:pt idx="1612">
                  <c:v>1869.8727018442601</c:v>
                </c:pt>
                <c:pt idx="1613">
                  <c:v>1640.07008344825</c:v>
                </c:pt>
                <c:pt idx="1614">
                  <c:v>1225.06610092447</c:v>
                </c:pt>
                <c:pt idx="1615">
                  <c:v>1221.00559842805</c:v>
                </c:pt>
                <c:pt idx="1616">
                  <c:v>1808.1876645531299</c:v>
                </c:pt>
                <c:pt idx="1617">
                  <c:v>1449.34671232503</c:v>
                </c:pt>
                <c:pt idx="1618">
                  <c:v>1592.8065830538201</c:v>
                </c:pt>
                <c:pt idx="1619">
                  <c:v>1586.5651768850901</c:v>
                </c:pt>
                <c:pt idx="1620">
                  <c:v>1606.5623302440399</c:v>
                </c:pt>
                <c:pt idx="1621">
                  <c:v>1331.74657745688</c:v>
                </c:pt>
                <c:pt idx="1622">
                  <c:v>1313.87413627302</c:v>
                </c:pt>
                <c:pt idx="1623">
                  <c:v>1118.7593191436199</c:v>
                </c:pt>
                <c:pt idx="1624">
                  <c:v>1456.80954951797</c:v>
                </c:pt>
                <c:pt idx="1625">
                  <c:v>1498.4553239243</c:v>
                </c:pt>
                <c:pt idx="1626">
                  <c:v>1660.0920805859901</c:v>
                </c:pt>
                <c:pt idx="1627">
                  <c:v>1882.2102140214799</c:v>
                </c:pt>
                <c:pt idx="1628">
                  <c:v>1801.1456737071501</c:v>
                </c:pt>
                <c:pt idx="1629">
                  <c:v>1660.91491426265</c:v>
                </c:pt>
                <c:pt idx="1630">
                  <c:v>1766.57227943266</c:v>
                </c:pt>
                <c:pt idx="1631">
                  <c:v>1384.9672417752499</c:v>
                </c:pt>
                <c:pt idx="1632">
                  <c:v>1409.2930855463501</c:v>
                </c:pt>
                <c:pt idx="1633">
                  <c:v>1546.6785363265701</c:v>
                </c:pt>
                <c:pt idx="1634">
                  <c:v>1473.1356192492999</c:v>
                </c:pt>
                <c:pt idx="1635">
                  <c:v>1422.96274813936</c:v>
                </c:pt>
                <c:pt idx="1636">
                  <c:v>1428.7910713656499</c:v>
                </c:pt>
                <c:pt idx="1637">
                  <c:v>1720.9141540084199</c:v>
                </c:pt>
                <c:pt idx="1638">
                  <c:v>1663.59796104477</c:v>
                </c:pt>
                <c:pt idx="1639">
                  <c:v>1363.8993519524499</c:v>
                </c:pt>
                <c:pt idx="1640">
                  <c:v>1528.2708954048501</c:v>
                </c:pt>
                <c:pt idx="1641">
                  <c:v>1482.41047924142</c:v>
                </c:pt>
                <c:pt idx="1642">
                  <c:v>1503.7770344611299</c:v>
                </c:pt>
                <c:pt idx="1643">
                  <c:v>1767.8610303876301</c:v>
                </c:pt>
                <c:pt idx="1644">
                  <c:v>1556.3584854089399</c:v>
                </c:pt>
                <c:pt idx="1645">
                  <c:v>1713.36642278456</c:v>
                </c:pt>
                <c:pt idx="1646">
                  <c:v>1743.57209312801</c:v>
                </c:pt>
                <c:pt idx="1647">
                  <c:v>1685.15644714617</c:v>
                </c:pt>
                <c:pt idx="1648">
                  <c:v>1572.64025731007</c:v>
                </c:pt>
                <c:pt idx="1649">
                  <c:v>1411.01234529928</c:v>
                </c:pt>
                <c:pt idx="1650">
                  <c:v>1684.0799077258</c:v>
                </c:pt>
                <c:pt idx="1651">
                  <c:v>1527.2777179919501</c:v>
                </c:pt>
                <c:pt idx="1652">
                  <c:v>1516.45301500592</c:v>
                </c:pt>
                <c:pt idx="1653">
                  <c:v>1547.97885996692</c:v>
                </c:pt>
                <c:pt idx="1654">
                  <c:v>1510.48474001201</c:v>
                </c:pt>
                <c:pt idx="1655">
                  <c:v>1456.1724451064999</c:v>
                </c:pt>
                <c:pt idx="1656">
                  <c:v>1665.30597978115</c:v>
                </c:pt>
                <c:pt idx="1657">
                  <c:v>1702.6243740953801</c:v>
                </c:pt>
                <c:pt idx="1658">
                  <c:v>2105.4828724819699</c:v>
                </c:pt>
                <c:pt idx="1659">
                  <c:v>1761.54505886778</c:v>
                </c:pt>
                <c:pt idx="1660">
                  <c:v>1620.7558589785001</c:v>
                </c:pt>
                <c:pt idx="1661">
                  <c:v>1698.1477456474099</c:v>
                </c:pt>
                <c:pt idx="1662">
                  <c:v>1720.37074094283</c:v>
                </c:pt>
                <c:pt idx="1663">
                  <c:v>1840.1466732497499</c:v>
                </c:pt>
                <c:pt idx="1664">
                  <c:v>1825.04172502611</c:v>
                </c:pt>
                <c:pt idx="1665">
                  <c:v>1704.49102282893</c:v>
                </c:pt>
                <c:pt idx="1666">
                  <c:v>1719.1495212483001</c:v>
                </c:pt>
                <c:pt idx="1667">
                  <c:v>1517.49774995283</c:v>
                </c:pt>
                <c:pt idx="1668">
                  <c:v>1451.3720521080199</c:v>
                </c:pt>
                <c:pt idx="1669">
                  <c:v>1470.00356538355</c:v>
                </c:pt>
                <c:pt idx="1670">
                  <c:v>1654.03456049639</c:v>
                </c:pt>
                <c:pt idx="1671">
                  <c:v>1666.46044803169</c:v>
                </c:pt>
                <c:pt idx="1672">
                  <c:v>1524.89945964149</c:v>
                </c:pt>
                <c:pt idx="1673">
                  <c:v>1559.98240674833</c:v>
                </c:pt>
                <c:pt idx="1674">
                  <c:v>1663.7756418622</c:v>
                </c:pt>
                <c:pt idx="1675">
                  <c:v>1470.0566722764299</c:v>
                </c:pt>
                <c:pt idx="1676">
                  <c:v>1541.1085224574099</c:v>
                </c:pt>
                <c:pt idx="1677">
                  <c:v>1625.0508455102399</c:v>
                </c:pt>
                <c:pt idx="1678">
                  <c:v>1901.1219158885799</c:v>
                </c:pt>
                <c:pt idx="1679">
                  <c:v>1991.5165018719499</c:v>
                </c:pt>
                <c:pt idx="1680">
                  <c:v>1979.7517825993</c:v>
                </c:pt>
                <c:pt idx="1681">
                  <c:v>1766.5182687987401</c:v>
                </c:pt>
                <c:pt idx="1682">
                  <c:v>1785.1956095340299</c:v>
                </c:pt>
                <c:pt idx="1683">
                  <c:v>1670.5742816167001</c:v>
                </c:pt>
                <c:pt idx="1684">
                  <c:v>1440.77318687667</c:v>
                </c:pt>
                <c:pt idx="1685">
                  <c:v>1531.92019861689</c:v>
                </c:pt>
                <c:pt idx="1686">
                  <c:v>1914.4338013630099</c:v>
                </c:pt>
                <c:pt idx="1687">
                  <c:v>1959.38520555744</c:v>
                </c:pt>
                <c:pt idx="1688">
                  <c:v>1712.26914792566</c:v>
                </c:pt>
                <c:pt idx="1689">
                  <c:v>1487.0429095024799</c:v>
                </c:pt>
                <c:pt idx="1690">
                  <c:v>1407.21369646279</c:v>
                </c:pt>
                <c:pt idx="1691">
                  <c:v>1333.5851484249499</c:v>
                </c:pt>
                <c:pt idx="1692">
                  <c:v>1568.0750516497901</c:v>
                </c:pt>
                <c:pt idx="1693">
                  <c:v>1709.1762620799</c:v>
                </c:pt>
                <c:pt idx="1694">
                  <c:v>1706.78482068275</c:v>
                </c:pt>
                <c:pt idx="1695">
                  <c:v>1444.66109392985</c:v>
                </c:pt>
                <c:pt idx="1696">
                  <c:v>1302.2682409903</c:v>
                </c:pt>
                <c:pt idx="1697">
                  <c:v>988.83983673913099</c:v>
                </c:pt>
                <c:pt idx="1698">
                  <c:v>1086.4867302827299</c:v>
                </c:pt>
                <c:pt idx="1699">
                  <c:v>1410.1277155335799</c:v>
                </c:pt>
                <c:pt idx="1700">
                  <c:v>1500.3464045021201</c:v>
                </c:pt>
                <c:pt idx="1701">
                  <c:v>1411.92085310838</c:v>
                </c:pt>
                <c:pt idx="1702">
                  <c:v>1594.04995427781</c:v>
                </c:pt>
                <c:pt idx="1703">
                  <c:v>1565.8947052768899</c:v>
                </c:pt>
                <c:pt idx="1704">
                  <c:v>1552.51904282891</c:v>
                </c:pt>
                <c:pt idx="1705">
                  <c:v>1364.6186911800701</c:v>
                </c:pt>
                <c:pt idx="1706">
                  <c:v>1443.5780011919601</c:v>
                </c:pt>
                <c:pt idx="1707">
                  <c:v>1369.50677995198</c:v>
                </c:pt>
                <c:pt idx="1708">
                  <c:v>1386.2571493319399</c:v>
                </c:pt>
                <c:pt idx="1709">
                  <c:v>1593.5264580140999</c:v>
                </c:pt>
                <c:pt idx="1710">
                  <c:v>1586.35510682674</c:v>
                </c:pt>
                <c:pt idx="1711">
                  <c:v>1431.7600490944501</c:v>
                </c:pt>
                <c:pt idx="1712">
                  <c:v>1408.6857379154301</c:v>
                </c:pt>
                <c:pt idx="1713">
                  <c:v>1500.77553963792</c:v>
                </c:pt>
                <c:pt idx="1714">
                  <c:v>1434.55391111945</c:v>
                </c:pt>
                <c:pt idx="1715">
                  <c:v>1340.76718956645</c:v>
                </c:pt>
                <c:pt idx="1716">
                  <c:v>1268.2520617990599</c:v>
                </c:pt>
                <c:pt idx="1717">
                  <c:v>1155.22868921189</c:v>
                </c:pt>
                <c:pt idx="1718">
                  <c:v>1056.1772018552399</c:v>
                </c:pt>
                <c:pt idx="1719">
                  <c:v>963.87629262491703</c:v>
                </c:pt>
                <c:pt idx="1720">
                  <c:v>927.30153657680205</c:v>
                </c:pt>
                <c:pt idx="1721">
                  <c:v>1175.28269322646</c:v>
                </c:pt>
                <c:pt idx="1722">
                  <c:v>1251.22946457123</c:v>
                </c:pt>
                <c:pt idx="1723">
                  <c:v>1247.72179018164</c:v>
                </c:pt>
                <c:pt idx="1724">
                  <c:v>1265.84133165561</c:v>
                </c:pt>
                <c:pt idx="1725">
                  <c:v>978.38149323168102</c:v>
                </c:pt>
                <c:pt idx="1726">
                  <c:v>867.51389980708097</c:v>
                </c:pt>
                <c:pt idx="1727">
                  <c:v>1222.1607713870501</c:v>
                </c:pt>
                <c:pt idx="1728">
                  <c:v>1431.4967392123699</c:v>
                </c:pt>
                <c:pt idx="1729">
                  <c:v>1443.0076174971</c:v>
                </c:pt>
                <c:pt idx="1730">
                  <c:v>1385.9597578897401</c:v>
                </c:pt>
                <c:pt idx="1731">
                  <c:v>1247.6084631619899</c:v>
                </c:pt>
                <c:pt idx="1732">
                  <c:v>1045.33155706767</c:v>
                </c:pt>
                <c:pt idx="1733">
                  <c:v>918.49458943350203</c:v>
                </c:pt>
                <c:pt idx="1734">
                  <c:v>1011.15278248764</c:v>
                </c:pt>
                <c:pt idx="1735">
                  <c:v>1067.4439767093199</c:v>
                </c:pt>
                <c:pt idx="1736">
                  <c:v>1080.66214176422</c:v>
                </c:pt>
                <c:pt idx="1737">
                  <c:v>953.97040001098105</c:v>
                </c:pt>
                <c:pt idx="1738">
                  <c:v>795.10683186131303</c:v>
                </c:pt>
                <c:pt idx="1739">
                  <c:v>687.166918048208</c:v>
                </c:pt>
                <c:pt idx="1740">
                  <c:v>670.81620058106296</c:v>
                </c:pt>
                <c:pt idx="1741">
                  <c:v>697.69170432293902</c:v>
                </c:pt>
                <c:pt idx="1742">
                  <c:v>744.71551561736101</c:v>
                </c:pt>
                <c:pt idx="1743">
                  <c:v>890.05963830978396</c:v>
                </c:pt>
                <c:pt idx="1744">
                  <c:v>858.47753676133402</c:v>
                </c:pt>
                <c:pt idx="1745">
                  <c:v>702.327157492943</c:v>
                </c:pt>
                <c:pt idx="1746">
                  <c:v>614.87706474268896</c:v>
                </c:pt>
                <c:pt idx="1747">
                  <c:v>669.75284990119599</c:v>
                </c:pt>
                <c:pt idx="1748">
                  <c:v>901.61881278654596</c:v>
                </c:pt>
                <c:pt idx="1749">
                  <c:v>862.70206580070601</c:v>
                </c:pt>
                <c:pt idx="1750">
                  <c:v>768.11694137079996</c:v>
                </c:pt>
                <c:pt idx="1751">
                  <c:v>738.03436978655998</c:v>
                </c:pt>
                <c:pt idx="1752">
                  <c:v>741.08596712124495</c:v>
                </c:pt>
                <c:pt idx="1753">
                  <c:v>686.31734766107195</c:v>
                </c:pt>
                <c:pt idx="1754">
                  <c:v>709.28150551763804</c:v>
                </c:pt>
                <c:pt idx="1755">
                  <c:v>751.59619478894194</c:v>
                </c:pt>
                <c:pt idx="1756">
                  <c:v>732.63066098935303</c:v>
                </c:pt>
                <c:pt idx="1757">
                  <c:v>858.40574669060595</c:v>
                </c:pt>
                <c:pt idx="1758">
                  <c:v>959.39821371207495</c:v>
                </c:pt>
                <c:pt idx="1759">
                  <c:v>927.56910933073505</c:v>
                </c:pt>
                <c:pt idx="1760">
                  <c:v>760.74097910858404</c:v>
                </c:pt>
                <c:pt idx="1761">
                  <c:v>736.68806091742397</c:v>
                </c:pt>
                <c:pt idx="1762">
                  <c:v>902.67236634937296</c:v>
                </c:pt>
                <c:pt idx="1763">
                  <c:v>855.83544626240996</c:v>
                </c:pt>
                <c:pt idx="1764">
                  <c:v>828.05805643206202</c:v>
                </c:pt>
                <c:pt idx="1765">
                  <c:v>781.648615802991</c:v>
                </c:pt>
                <c:pt idx="1766">
                  <c:v>783.25464649238097</c:v>
                </c:pt>
                <c:pt idx="1767">
                  <c:v>642.56751569915798</c:v>
                </c:pt>
                <c:pt idx="1768">
                  <c:v>627.15682604063898</c:v>
                </c:pt>
                <c:pt idx="1769">
                  <c:v>814.97257048991503</c:v>
                </c:pt>
                <c:pt idx="1770">
                  <c:v>769.82215506802697</c:v>
                </c:pt>
                <c:pt idx="1771">
                  <c:v>763.23366270036001</c:v>
                </c:pt>
                <c:pt idx="1772">
                  <c:v>755.71690434362097</c:v>
                </c:pt>
                <c:pt idx="1773">
                  <c:v>830.86155214730604</c:v>
                </c:pt>
                <c:pt idx="1774">
                  <c:v>776.642515347482</c:v>
                </c:pt>
                <c:pt idx="1775">
                  <c:v>702.89437893532795</c:v>
                </c:pt>
                <c:pt idx="1776">
                  <c:v>749.39441631589796</c:v>
                </c:pt>
                <c:pt idx="1777">
                  <c:v>861.38002834250904</c:v>
                </c:pt>
                <c:pt idx="1778">
                  <c:v>815.73106672680603</c:v>
                </c:pt>
                <c:pt idx="1779">
                  <c:v>784.45641114657099</c:v>
                </c:pt>
                <c:pt idx="1780">
                  <c:v>800.48269551780004</c:v>
                </c:pt>
                <c:pt idx="1781">
                  <c:v>726.72645215332898</c:v>
                </c:pt>
                <c:pt idx="1782">
                  <c:v>719.28951605554903</c:v>
                </c:pt>
                <c:pt idx="1783">
                  <c:v>749.15326495999898</c:v>
                </c:pt>
                <c:pt idx="1784">
                  <c:v>741.93241465216295</c:v>
                </c:pt>
                <c:pt idx="1785">
                  <c:v>719.704278670078</c:v>
                </c:pt>
                <c:pt idx="1786">
                  <c:v>725.09942083238002</c:v>
                </c:pt>
                <c:pt idx="1787">
                  <c:v>715.01738061147603</c:v>
                </c:pt>
                <c:pt idx="1788">
                  <c:v>766.08923554218904</c:v>
                </c:pt>
                <c:pt idx="1789">
                  <c:v>692.03952552090402</c:v>
                </c:pt>
                <c:pt idx="1790">
                  <c:v>792.73356139245504</c:v>
                </c:pt>
                <c:pt idx="1791">
                  <c:v>765.17875331623998</c:v>
                </c:pt>
                <c:pt idx="1792">
                  <c:v>735.24810384082605</c:v>
                </c:pt>
                <c:pt idx="1793">
                  <c:v>820.11011223359401</c:v>
                </c:pt>
                <c:pt idx="1794">
                  <c:v>811.24583940762295</c:v>
                </c:pt>
                <c:pt idx="1795">
                  <c:v>672.009082969004</c:v>
                </c:pt>
                <c:pt idx="1796">
                  <c:v>704.85389996314098</c:v>
                </c:pt>
                <c:pt idx="1797">
                  <c:v>729.10259331099303</c:v>
                </c:pt>
                <c:pt idx="1798">
                  <c:v>789.66918429616101</c:v>
                </c:pt>
                <c:pt idx="1799">
                  <c:v>1022.26527889933</c:v>
                </c:pt>
                <c:pt idx="1800">
                  <c:v>948.71031852135195</c:v>
                </c:pt>
                <c:pt idx="1801">
                  <c:v>709.01080231265598</c:v>
                </c:pt>
                <c:pt idx="1802">
                  <c:v>604.39353942252797</c:v>
                </c:pt>
                <c:pt idx="1803">
                  <c:v>593.96447165417806</c:v>
                </c:pt>
                <c:pt idx="1804">
                  <c:v>651.88375499366998</c:v>
                </c:pt>
                <c:pt idx="1805">
                  <c:v>687.79702780324601</c:v>
                </c:pt>
                <c:pt idx="1806">
                  <c:v>686.75682052694503</c:v>
                </c:pt>
                <c:pt idx="1807">
                  <c:v>686.54196814605905</c:v>
                </c:pt>
                <c:pt idx="1808">
                  <c:v>742.16589772670704</c:v>
                </c:pt>
                <c:pt idx="1809">
                  <c:v>682.64331835277403</c:v>
                </c:pt>
                <c:pt idx="1810">
                  <c:v>646.98008691185703</c:v>
                </c:pt>
                <c:pt idx="1811">
                  <c:v>708.17431267771303</c:v>
                </c:pt>
                <c:pt idx="1812">
                  <c:v>709.69609201281503</c:v>
                </c:pt>
                <c:pt idx="1813">
                  <c:v>704.37343319312799</c:v>
                </c:pt>
                <c:pt idx="1814">
                  <c:v>690.64012709553401</c:v>
                </c:pt>
                <c:pt idx="1815">
                  <c:v>626.16606415551598</c:v>
                </c:pt>
                <c:pt idx="1816">
                  <c:v>553.34908956319896</c:v>
                </c:pt>
                <c:pt idx="1817">
                  <c:v>583.465668205469</c:v>
                </c:pt>
                <c:pt idx="1818">
                  <c:v>707.96975903001601</c:v>
                </c:pt>
                <c:pt idx="1819">
                  <c:v>474.67014551447397</c:v>
                </c:pt>
                <c:pt idx="1820">
                  <c:v>530.91650932352502</c:v>
                </c:pt>
                <c:pt idx="1821">
                  <c:v>552.635493766384</c:v>
                </c:pt>
                <c:pt idx="1822">
                  <c:v>625.42376932117702</c:v>
                </c:pt>
                <c:pt idx="1823">
                  <c:v>557.77830554888101</c:v>
                </c:pt>
                <c:pt idx="1824">
                  <c:v>557.49853505005899</c:v>
                </c:pt>
                <c:pt idx="1825">
                  <c:v>576.144046671826</c:v>
                </c:pt>
                <c:pt idx="1826">
                  <c:v>528.93095642969797</c:v>
                </c:pt>
                <c:pt idx="1827">
                  <c:v>662.01757856447102</c:v>
                </c:pt>
                <c:pt idx="1828">
                  <c:v>1068.9670096356299</c:v>
                </c:pt>
                <c:pt idx="1829">
                  <c:v>710.78034489926802</c:v>
                </c:pt>
                <c:pt idx="1830">
                  <c:v>657.47357202820899</c:v>
                </c:pt>
                <c:pt idx="1831">
                  <c:v>531.30857191905204</c:v>
                </c:pt>
                <c:pt idx="1832">
                  <c:v>555.87293077211496</c:v>
                </c:pt>
                <c:pt idx="1833">
                  <c:v>643.03596511272201</c:v>
                </c:pt>
                <c:pt idx="1834">
                  <c:v>662.50862412005199</c:v>
                </c:pt>
                <c:pt idx="1835">
                  <c:v>1011.92743338428</c:v>
                </c:pt>
                <c:pt idx="1836">
                  <c:v>720.993673110337</c:v>
                </c:pt>
                <c:pt idx="1837">
                  <c:v>797.28777334751896</c:v>
                </c:pt>
                <c:pt idx="1838">
                  <c:v>601.99908773726997</c:v>
                </c:pt>
                <c:pt idx="1839">
                  <c:v>593.26639003552998</c:v>
                </c:pt>
                <c:pt idx="1840">
                  <c:v>699.58856205182201</c:v>
                </c:pt>
                <c:pt idx="1841">
                  <c:v>681.64702016131503</c:v>
                </c:pt>
                <c:pt idx="1842">
                  <c:v>837.39154537048501</c:v>
                </c:pt>
                <c:pt idx="1843">
                  <c:v>771.15616558456202</c:v>
                </c:pt>
                <c:pt idx="1844">
                  <c:v>686.33765800881201</c:v>
                </c:pt>
                <c:pt idx="1845">
                  <c:v>565.20533238222197</c:v>
                </c:pt>
                <c:pt idx="1846">
                  <c:v>603.85793254570206</c:v>
                </c:pt>
                <c:pt idx="1847">
                  <c:v>720.23920103648595</c:v>
                </c:pt>
                <c:pt idx="1848">
                  <c:v>685.789085245146</c:v>
                </c:pt>
                <c:pt idx="1849">
                  <c:v>720.65465296219099</c:v>
                </c:pt>
                <c:pt idx="1850">
                  <c:v>895.91351774837403</c:v>
                </c:pt>
                <c:pt idx="1851">
                  <c:v>650.88490248174298</c:v>
                </c:pt>
                <c:pt idx="1852">
                  <c:v>578.98388216256296</c:v>
                </c:pt>
                <c:pt idx="1853">
                  <c:v>608.186640036673</c:v>
                </c:pt>
                <c:pt idx="1854">
                  <c:v>729.25926922589395</c:v>
                </c:pt>
                <c:pt idx="1855">
                  <c:v>754.259037538131</c:v>
                </c:pt>
                <c:pt idx="1856">
                  <c:v>747.42226731874496</c:v>
                </c:pt>
                <c:pt idx="1857">
                  <c:v>754.96532500994795</c:v>
                </c:pt>
                <c:pt idx="1858">
                  <c:v>702.25824802962495</c:v>
                </c:pt>
                <c:pt idx="1859">
                  <c:v>633.28152181686698</c:v>
                </c:pt>
                <c:pt idx="1860">
                  <c:v>641.45938599629301</c:v>
                </c:pt>
                <c:pt idx="1861">
                  <c:v>729.019238483869</c:v>
                </c:pt>
                <c:pt idx="1862">
                  <c:v>721.50552205583199</c:v>
                </c:pt>
                <c:pt idx="1863">
                  <c:v>739.46017825999695</c:v>
                </c:pt>
                <c:pt idx="1864">
                  <c:v>708.27782009571399</c:v>
                </c:pt>
                <c:pt idx="1865">
                  <c:v>681.13725478610604</c:v>
                </c:pt>
                <c:pt idx="1866">
                  <c:v>571.854268843162</c:v>
                </c:pt>
                <c:pt idx="1867">
                  <c:v>586.92524225316504</c:v>
                </c:pt>
                <c:pt idx="1868">
                  <c:v>690.91816881375701</c:v>
                </c:pt>
                <c:pt idx="1869">
                  <c:v>697.37602804052699</c:v>
                </c:pt>
                <c:pt idx="1870">
                  <c:v>752.04952736278005</c:v>
                </c:pt>
                <c:pt idx="1871">
                  <c:v>707.477725712302</c:v>
                </c:pt>
                <c:pt idx="1872">
                  <c:v>678.38245861399605</c:v>
                </c:pt>
                <c:pt idx="1873">
                  <c:v>632.69728411484698</c:v>
                </c:pt>
                <c:pt idx="1874">
                  <c:v>567.05973297215098</c:v>
                </c:pt>
                <c:pt idx="1875">
                  <c:v>670.58626017618599</c:v>
                </c:pt>
                <c:pt idx="1876">
                  <c:v>690.823377072325</c:v>
                </c:pt>
                <c:pt idx="1877">
                  <c:v>704.75596035631099</c:v>
                </c:pt>
                <c:pt idx="1878">
                  <c:v>727.28345710699705</c:v>
                </c:pt>
                <c:pt idx="1879">
                  <c:v>719.01120219929896</c:v>
                </c:pt>
                <c:pt idx="1880">
                  <c:v>625.68102928902601</c:v>
                </c:pt>
                <c:pt idx="1881">
                  <c:v>757.11305580544399</c:v>
                </c:pt>
                <c:pt idx="1882">
                  <c:v>699.18310374042301</c:v>
                </c:pt>
                <c:pt idx="1883">
                  <c:v>703.66596797795501</c:v>
                </c:pt>
                <c:pt idx="1884">
                  <c:v>701.93871341274803</c:v>
                </c:pt>
                <c:pt idx="1885">
                  <c:v>721.58401817997401</c:v>
                </c:pt>
                <c:pt idx="1886">
                  <c:v>719.50692402587094</c:v>
                </c:pt>
                <c:pt idx="1887">
                  <c:v>596.15568785403002</c:v>
                </c:pt>
                <c:pt idx="1888">
                  <c:v>628.49035015316099</c:v>
                </c:pt>
                <c:pt idx="1889">
                  <c:v>723.61731655273695</c:v>
                </c:pt>
                <c:pt idx="1890">
                  <c:v>708.86576067499198</c:v>
                </c:pt>
                <c:pt idx="1891">
                  <c:v>688.77956832268205</c:v>
                </c:pt>
                <c:pt idx="1892">
                  <c:v>753.61311143547198</c:v>
                </c:pt>
                <c:pt idx="1893">
                  <c:v>715.97486957256797</c:v>
                </c:pt>
                <c:pt idx="1894">
                  <c:v>622.55808366482199</c:v>
                </c:pt>
                <c:pt idx="1895">
                  <c:v>612.96803338089501</c:v>
                </c:pt>
                <c:pt idx="1896">
                  <c:v>676.09271534845402</c:v>
                </c:pt>
                <c:pt idx="1897">
                  <c:v>752.15637575942299</c:v>
                </c:pt>
                <c:pt idx="1898">
                  <c:v>745.77344312976504</c:v>
                </c:pt>
                <c:pt idx="1899">
                  <c:v>760.16748781039405</c:v>
                </c:pt>
                <c:pt idx="1900">
                  <c:v>745.04578663986103</c:v>
                </c:pt>
                <c:pt idx="1901">
                  <c:v>640.60587840202095</c:v>
                </c:pt>
                <c:pt idx="1902">
                  <c:v>671.75055214135898</c:v>
                </c:pt>
                <c:pt idx="1903">
                  <c:v>733.11014653192103</c:v>
                </c:pt>
                <c:pt idx="1904">
                  <c:v>706.45394192360197</c:v>
                </c:pt>
                <c:pt idx="1905">
                  <c:v>721.74663147009301</c:v>
                </c:pt>
                <c:pt idx="1906">
                  <c:v>709.69424576956101</c:v>
                </c:pt>
                <c:pt idx="1907">
                  <c:v>736.49250018273494</c:v>
                </c:pt>
                <c:pt idx="1908">
                  <c:v>658.196255452591</c:v>
                </c:pt>
                <c:pt idx="1909">
                  <c:v>629.61125177257804</c:v>
                </c:pt>
                <c:pt idx="1910">
                  <c:v>718.07796300221105</c:v>
                </c:pt>
                <c:pt idx="1911">
                  <c:v>916.58196470426901</c:v>
                </c:pt>
                <c:pt idx="1912">
                  <c:v>815.87917261499297</c:v>
                </c:pt>
                <c:pt idx="1913">
                  <c:v>983.73930957463301</c:v>
                </c:pt>
                <c:pt idx="1914">
                  <c:v>699.02719844552598</c:v>
                </c:pt>
                <c:pt idx="1915">
                  <c:v>670.01269245865899</c:v>
                </c:pt>
                <c:pt idx="1916">
                  <c:v>666.63675378099799</c:v>
                </c:pt>
                <c:pt idx="1917">
                  <c:v>782.13581835790296</c:v>
                </c:pt>
                <c:pt idx="1918">
                  <c:v>808.71040696632497</c:v>
                </c:pt>
                <c:pt idx="1919">
                  <c:v>771.59924875748197</c:v>
                </c:pt>
                <c:pt idx="1920">
                  <c:v>814.83716441122499</c:v>
                </c:pt>
                <c:pt idx="1921">
                  <c:v>1002.13061371228</c:v>
                </c:pt>
                <c:pt idx="1922">
                  <c:v>836.84448304723901</c:v>
                </c:pt>
                <c:pt idx="1923">
                  <c:v>850.70500252842203</c:v>
                </c:pt>
                <c:pt idx="1924">
                  <c:v>988.97139305078599</c:v>
                </c:pt>
                <c:pt idx="1925">
                  <c:v>1045.5041062994001</c:v>
                </c:pt>
                <c:pt idx="1926">
                  <c:v>1013.25327948659</c:v>
                </c:pt>
                <c:pt idx="1927">
                  <c:v>1002.7741703000499</c:v>
                </c:pt>
                <c:pt idx="1928">
                  <c:v>923.08783185573304</c:v>
                </c:pt>
                <c:pt idx="1929">
                  <c:v>766.84531036035605</c:v>
                </c:pt>
                <c:pt idx="1930">
                  <c:v>814.85773964121904</c:v>
                </c:pt>
                <c:pt idx="1931">
                  <c:v>955.30630458804399</c:v>
                </c:pt>
                <c:pt idx="1932">
                  <c:v>850.37179768546298</c:v>
                </c:pt>
                <c:pt idx="1933">
                  <c:v>892.11710508042995</c:v>
                </c:pt>
                <c:pt idx="1934">
                  <c:v>1044.69324734149</c:v>
                </c:pt>
                <c:pt idx="1935">
                  <c:v>1298.1717446820301</c:v>
                </c:pt>
                <c:pt idx="1936">
                  <c:v>887.51324584905205</c:v>
                </c:pt>
                <c:pt idx="1937">
                  <c:v>1128.65524479395</c:v>
                </c:pt>
                <c:pt idx="1938">
                  <c:v>1329.25677809319</c:v>
                </c:pt>
                <c:pt idx="1939">
                  <c:v>1233.7683620394901</c:v>
                </c:pt>
                <c:pt idx="1940">
                  <c:v>1168.88976682262</c:v>
                </c:pt>
                <c:pt idx="1941">
                  <c:v>1386.8690765920201</c:v>
                </c:pt>
                <c:pt idx="1942">
                  <c:v>990.31479005396795</c:v>
                </c:pt>
                <c:pt idx="1943">
                  <c:v>1008.0889811821301</c:v>
                </c:pt>
                <c:pt idx="1944">
                  <c:v>1105.35928542989</c:v>
                </c:pt>
                <c:pt idx="1945">
                  <c:v>999.89539249952202</c:v>
                </c:pt>
                <c:pt idx="1946">
                  <c:v>1324.2106731213401</c:v>
                </c:pt>
                <c:pt idx="1947">
                  <c:v>1252.35016335158</c:v>
                </c:pt>
                <c:pt idx="1948">
                  <c:v>1197.6345632684399</c:v>
                </c:pt>
                <c:pt idx="1949">
                  <c:v>1013.1399835414001</c:v>
                </c:pt>
                <c:pt idx="1950">
                  <c:v>857.82270998763704</c:v>
                </c:pt>
                <c:pt idx="1951">
                  <c:v>985.95889611284997</c:v>
                </c:pt>
                <c:pt idx="1952">
                  <c:v>977.56034099123895</c:v>
                </c:pt>
                <c:pt idx="1953">
                  <c:v>1157.4432067192699</c:v>
                </c:pt>
                <c:pt idx="1954">
                  <c:v>1293.0932520782401</c:v>
                </c:pt>
                <c:pt idx="1955">
                  <c:v>1362.3522825135101</c:v>
                </c:pt>
                <c:pt idx="1956">
                  <c:v>1268.4141256221999</c:v>
                </c:pt>
                <c:pt idx="1957">
                  <c:v>967.16052590931395</c:v>
                </c:pt>
                <c:pt idx="1958">
                  <c:v>1064.55436893195</c:v>
                </c:pt>
                <c:pt idx="1959">
                  <c:v>1167.1439331424499</c:v>
                </c:pt>
                <c:pt idx="1960">
                  <c:v>1304.22842378983</c:v>
                </c:pt>
                <c:pt idx="1961">
                  <c:v>1528.06138513773</c:v>
                </c:pt>
                <c:pt idx="1962">
                  <c:v>1407.9844520220399</c:v>
                </c:pt>
                <c:pt idx="1963">
                  <c:v>1367.19019243552</c:v>
                </c:pt>
                <c:pt idx="1964">
                  <c:v>1146.5349242787599</c:v>
                </c:pt>
                <c:pt idx="1965">
                  <c:v>1151.59405977493</c:v>
                </c:pt>
                <c:pt idx="1966">
                  <c:v>1245.3681070684499</c:v>
                </c:pt>
                <c:pt idx="1967">
                  <c:v>1271.73319954665</c:v>
                </c:pt>
                <c:pt idx="1968">
                  <c:v>1294.6921371521501</c:v>
                </c:pt>
                <c:pt idx="1969">
                  <c:v>1596.01247703078</c:v>
                </c:pt>
                <c:pt idx="1970">
                  <c:v>1561.29350109183</c:v>
                </c:pt>
                <c:pt idx="1971">
                  <c:v>1448.6132954181501</c:v>
                </c:pt>
                <c:pt idx="1972">
                  <c:v>1506.84541582201</c:v>
                </c:pt>
                <c:pt idx="1973">
                  <c:v>1707.2184466876299</c:v>
                </c:pt>
                <c:pt idx="1974">
                  <c:v>1727.28408951338</c:v>
                </c:pt>
                <c:pt idx="1975">
                  <c:v>1349.0741233828301</c:v>
                </c:pt>
                <c:pt idx="1976">
                  <c:v>1228.7603322961299</c:v>
                </c:pt>
                <c:pt idx="1977">
                  <c:v>1353.2741770631401</c:v>
                </c:pt>
                <c:pt idx="1978">
                  <c:v>1195.6929947702299</c:v>
                </c:pt>
                <c:pt idx="1979">
                  <c:v>1294.5173313161899</c:v>
                </c:pt>
                <c:pt idx="1980">
                  <c:v>1810.4236304772701</c:v>
                </c:pt>
                <c:pt idx="1981">
                  <c:v>1919.9913721262899</c:v>
                </c:pt>
                <c:pt idx="1982">
                  <c:v>1800.4059793280501</c:v>
                </c:pt>
                <c:pt idx="1983">
                  <c:v>1826.8606255796701</c:v>
                </c:pt>
                <c:pt idx="1984">
                  <c:v>1651.30305074237</c:v>
                </c:pt>
                <c:pt idx="1985">
                  <c:v>1244.99325642599</c:v>
                </c:pt>
                <c:pt idx="1986">
                  <c:v>1220.0236474891501</c:v>
                </c:pt>
                <c:pt idx="1987">
                  <c:v>1119.0053798039</c:v>
                </c:pt>
                <c:pt idx="1988">
                  <c:v>1439.3398434631499</c:v>
                </c:pt>
                <c:pt idx="1989">
                  <c:v>1632.7290875546701</c:v>
                </c:pt>
                <c:pt idx="1990">
                  <c:v>1626.0770092799601</c:v>
                </c:pt>
                <c:pt idx="1991">
                  <c:v>1593.7650832116501</c:v>
                </c:pt>
                <c:pt idx="1992">
                  <c:v>1313.73312050448</c:v>
                </c:pt>
                <c:pt idx="1993">
                  <c:v>1346.7193700164901</c:v>
                </c:pt>
                <c:pt idx="1994">
                  <c:v>1549.6789489974301</c:v>
                </c:pt>
                <c:pt idx="1995">
                  <c:v>1538.6532182677099</c:v>
                </c:pt>
                <c:pt idx="1996">
                  <c:v>1535.48977372743</c:v>
                </c:pt>
                <c:pt idx="1997">
                  <c:v>1680.80060443408</c:v>
                </c:pt>
                <c:pt idx="1998">
                  <c:v>1803.9880189058999</c:v>
                </c:pt>
                <c:pt idx="1999">
                  <c:v>1683.6958081158</c:v>
                </c:pt>
                <c:pt idx="2000">
                  <c:v>1616.7608462998101</c:v>
                </c:pt>
                <c:pt idx="2001">
                  <c:v>1656.1399316720299</c:v>
                </c:pt>
                <c:pt idx="2002">
                  <c:v>1387.71273056622</c:v>
                </c:pt>
                <c:pt idx="2003">
                  <c:v>1427.5896487157299</c:v>
                </c:pt>
                <c:pt idx="2004">
                  <c:v>1524.1243464515301</c:v>
                </c:pt>
                <c:pt idx="2005">
                  <c:v>1446.03372914536</c:v>
                </c:pt>
                <c:pt idx="2006">
                  <c:v>1432.86193893563</c:v>
                </c:pt>
                <c:pt idx="2007">
                  <c:v>1407.8660392276499</c:v>
                </c:pt>
                <c:pt idx="2008">
                  <c:v>1806.38194825711</c:v>
                </c:pt>
                <c:pt idx="2009">
                  <c:v>1794.8202334923999</c:v>
                </c:pt>
                <c:pt idx="2010">
                  <c:v>1796.2760703373301</c:v>
                </c:pt>
                <c:pt idx="2011">
                  <c:v>1724.75693117792</c:v>
                </c:pt>
                <c:pt idx="2012">
                  <c:v>1585.57751168186</c:v>
                </c:pt>
                <c:pt idx="2013">
                  <c:v>1418.2244893545301</c:v>
                </c:pt>
                <c:pt idx="2014">
                  <c:v>1702.06392384372</c:v>
                </c:pt>
                <c:pt idx="2015">
                  <c:v>1540.91294601194</c:v>
                </c:pt>
                <c:pt idx="2016">
                  <c:v>1531.03309406268</c:v>
                </c:pt>
                <c:pt idx="2017">
                  <c:v>1560.5766124865199</c:v>
                </c:pt>
                <c:pt idx="2018">
                  <c:v>1516.7511459733901</c:v>
                </c:pt>
                <c:pt idx="2019">
                  <c:v>1472.91890967014</c:v>
                </c:pt>
                <c:pt idx="2020">
                  <c:v>1662.22410951079</c:v>
                </c:pt>
                <c:pt idx="2021">
                  <c:v>1702.73020032722</c:v>
                </c:pt>
                <c:pt idx="2022">
                  <c:v>2007.3898530336901</c:v>
                </c:pt>
                <c:pt idx="2023">
                  <c:v>1749.0016558652401</c:v>
                </c:pt>
                <c:pt idx="2024">
                  <c:v>1647.1717613214</c:v>
                </c:pt>
                <c:pt idx="2025">
                  <c:v>1675.11711569003</c:v>
                </c:pt>
                <c:pt idx="2026">
                  <c:v>1692.18610793323</c:v>
                </c:pt>
                <c:pt idx="2027">
                  <c:v>1843.9807993024899</c:v>
                </c:pt>
                <c:pt idx="2028">
                  <c:v>1853.0976149893499</c:v>
                </c:pt>
                <c:pt idx="2029">
                  <c:v>1742.9254181062499</c:v>
                </c:pt>
                <c:pt idx="2030">
                  <c:v>1718.1302504653599</c:v>
                </c:pt>
                <c:pt idx="2031">
                  <c:v>1544.23627730409</c:v>
                </c:pt>
                <c:pt idx="2032">
                  <c:v>1462.9864184473199</c:v>
                </c:pt>
                <c:pt idx="2033">
                  <c:v>1465.3657504754699</c:v>
                </c:pt>
                <c:pt idx="2034">
                  <c:v>1654.5885150828301</c:v>
                </c:pt>
                <c:pt idx="2035">
                  <c:v>1688.59268595188</c:v>
                </c:pt>
                <c:pt idx="2036">
                  <c:v>1548.28890153814</c:v>
                </c:pt>
                <c:pt idx="2037">
                  <c:v>1553.5136569369899</c:v>
                </c:pt>
                <c:pt idx="2038">
                  <c:v>1680.32454959193</c:v>
                </c:pt>
                <c:pt idx="2039">
                  <c:v>1475.41084873164</c:v>
                </c:pt>
                <c:pt idx="2040">
                  <c:v>1471.1036145150099</c:v>
                </c:pt>
                <c:pt idx="2041">
                  <c:v>1557.4080351943001</c:v>
                </c:pt>
                <c:pt idx="2042">
                  <c:v>1978.09463669103</c:v>
                </c:pt>
                <c:pt idx="2043">
                  <c:v>2090.6819135577998</c:v>
                </c:pt>
                <c:pt idx="2044">
                  <c:v>2031.1079347904199</c:v>
                </c:pt>
                <c:pt idx="2045">
                  <c:v>1802.09944558542</c:v>
                </c:pt>
                <c:pt idx="2046">
                  <c:v>1811.4916268285999</c:v>
                </c:pt>
                <c:pt idx="2047">
                  <c:v>1693.96383653577</c:v>
                </c:pt>
                <c:pt idx="2048">
                  <c:v>1471.09020894848</c:v>
                </c:pt>
                <c:pt idx="2049">
                  <c:v>1558.88935461138</c:v>
                </c:pt>
                <c:pt idx="2050">
                  <c:v>1884.9300212058199</c:v>
                </c:pt>
                <c:pt idx="2051">
                  <c:v>1921.3413802426601</c:v>
                </c:pt>
                <c:pt idx="2052">
                  <c:v>1735.7835291170099</c:v>
                </c:pt>
                <c:pt idx="2053">
                  <c:v>1640.0495633595799</c:v>
                </c:pt>
                <c:pt idx="2054">
                  <c:v>1485.2371909572901</c:v>
                </c:pt>
                <c:pt idx="2055">
                  <c:v>1311.6708324179299</c:v>
                </c:pt>
                <c:pt idx="2056">
                  <c:v>1585.9667172935101</c:v>
                </c:pt>
                <c:pt idx="2057">
                  <c:v>1759.2684816374799</c:v>
                </c:pt>
                <c:pt idx="2058">
                  <c:v>1714.2813982975199</c:v>
                </c:pt>
                <c:pt idx="2059">
                  <c:v>1475.92881741315</c:v>
                </c:pt>
                <c:pt idx="2060">
                  <c:v>1348.52972970001</c:v>
                </c:pt>
                <c:pt idx="2061">
                  <c:v>994.97398544655005</c:v>
                </c:pt>
                <c:pt idx="2062">
                  <c:v>1096.0437947688199</c:v>
                </c:pt>
                <c:pt idx="2063">
                  <c:v>1410.24969164047</c:v>
                </c:pt>
                <c:pt idx="2064">
                  <c:v>1459.06798765437</c:v>
                </c:pt>
                <c:pt idx="2065">
                  <c:v>1402.7165606773001</c:v>
                </c:pt>
                <c:pt idx="2066">
                  <c:v>1582.9815383807199</c:v>
                </c:pt>
                <c:pt idx="2067">
                  <c:v>1633.61715386169</c:v>
                </c:pt>
                <c:pt idx="2068">
                  <c:v>1622.80275470633</c:v>
                </c:pt>
                <c:pt idx="2069">
                  <c:v>1375.0408495476299</c:v>
                </c:pt>
                <c:pt idx="2070">
                  <c:v>1471.51996619085</c:v>
                </c:pt>
                <c:pt idx="2071">
                  <c:v>1440.86671690099</c:v>
                </c:pt>
                <c:pt idx="2072">
                  <c:v>1389.2530434099799</c:v>
                </c:pt>
                <c:pt idx="2073">
                  <c:v>1491.1755118173201</c:v>
                </c:pt>
                <c:pt idx="2074">
                  <c:v>1530.8546155080001</c:v>
                </c:pt>
                <c:pt idx="2075">
                  <c:v>1435.1368626553001</c:v>
                </c:pt>
                <c:pt idx="2076">
                  <c:v>1425.44181019859</c:v>
                </c:pt>
                <c:pt idx="2077">
                  <c:v>1567.0633437039701</c:v>
                </c:pt>
                <c:pt idx="2078">
                  <c:v>1453.7955038554801</c:v>
                </c:pt>
                <c:pt idx="2079">
                  <c:v>1355.7941192795699</c:v>
                </c:pt>
                <c:pt idx="2080">
                  <c:v>1278.6024242148401</c:v>
                </c:pt>
                <c:pt idx="2081">
                  <c:v>1130.2818154658401</c:v>
                </c:pt>
                <c:pt idx="2082">
                  <c:v>961.10462851094303</c:v>
                </c:pt>
                <c:pt idx="2083">
                  <c:v>910.39721001087196</c:v>
                </c:pt>
                <c:pt idx="2084">
                  <c:v>933.258058292942</c:v>
                </c:pt>
                <c:pt idx="2085">
                  <c:v>1134.3650675521401</c:v>
                </c:pt>
                <c:pt idx="2086">
                  <c:v>1243.8212216698701</c:v>
                </c:pt>
                <c:pt idx="2087">
                  <c:v>1283.18449631412</c:v>
                </c:pt>
                <c:pt idx="2088">
                  <c:v>1310.59559334032</c:v>
                </c:pt>
                <c:pt idx="2089">
                  <c:v>1033.0575875218401</c:v>
                </c:pt>
                <c:pt idx="2090">
                  <c:v>853.68044200345798</c:v>
                </c:pt>
                <c:pt idx="2091">
                  <c:v>1193.81650609808</c:v>
                </c:pt>
                <c:pt idx="2092">
                  <c:v>1440.44099579457</c:v>
                </c:pt>
                <c:pt idx="2093">
                  <c:v>1440.0838203496701</c:v>
                </c:pt>
                <c:pt idx="2094">
                  <c:v>1402.1638114150401</c:v>
                </c:pt>
                <c:pt idx="2095">
                  <c:v>1244.19677808302</c:v>
                </c:pt>
                <c:pt idx="2096">
                  <c:v>1045.7897763426299</c:v>
                </c:pt>
                <c:pt idx="2097">
                  <c:v>908.31122151742704</c:v>
                </c:pt>
                <c:pt idx="2098">
                  <c:v>1022.41381078359</c:v>
                </c:pt>
                <c:pt idx="2099">
                  <c:v>1104.6340667039001</c:v>
                </c:pt>
                <c:pt idx="2100">
                  <c:v>1098.0678478602399</c:v>
                </c:pt>
                <c:pt idx="2101">
                  <c:v>964.84050370863997</c:v>
                </c:pt>
                <c:pt idx="2102">
                  <c:v>803.69303167703004</c:v>
                </c:pt>
                <c:pt idx="2103">
                  <c:v>683.47587159579905</c:v>
                </c:pt>
                <c:pt idx="2104">
                  <c:v>670.70827334195701</c:v>
                </c:pt>
                <c:pt idx="2105">
                  <c:v>698.68805441164102</c:v>
                </c:pt>
                <c:pt idx="2106">
                  <c:v>747.97331541248298</c:v>
                </c:pt>
                <c:pt idx="2107">
                  <c:v>890.48469486090403</c:v>
                </c:pt>
                <c:pt idx="2108">
                  <c:v>853.60147266633896</c:v>
                </c:pt>
                <c:pt idx="2109">
                  <c:v>706.12309359781295</c:v>
                </c:pt>
                <c:pt idx="2110">
                  <c:v>617.06076132374506</c:v>
                </c:pt>
                <c:pt idx="2111">
                  <c:v>675.75062335012899</c:v>
                </c:pt>
                <c:pt idx="2112">
                  <c:v>905.624922450496</c:v>
                </c:pt>
                <c:pt idx="2113">
                  <c:v>850.119906907825</c:v>
                </c:pt>
                <c:pt idx="2114">
                  <c:v>744.82888527304601</c:v>
                </c:pt>
                <c:pt idx="2115">
                  <c:v>709.74837013905596</c:v>
                </c:pt>
                <c:pt idx="2116">
                  <c:v>712.33670465880198</c:v>
                </c:pt>
                <c:pt idx="2117">
                  <c:v>664.13388322034803</c:v>
                </c:pt>
                <c:pt idx="2118">
                  <c:v>680.80505094918897</c:v>
                </c:pt>
                <c:pt idx="2119">
                  <c:v>710.35526836380905</c:v>
                </c:pt>
                <c:pt idx="2120">
                  <c:v>700.08306942689205</c:v>
                </c:pt>
                <c:pt idx="2121">
                  <c:v>837.77574927708497</c:v>
                </c:pt>
                <c:pt idx="2122">
                  <c:v>955.82582284532998</c:v>
                </c:pt>
                <c:pt idx="2123">
                  <c:v>907.29002634238998</c:v>
                </c:pt>
                <c:pt idx="2124">
                  <c:v>736.34286478598005</c:v>
                </c:pt>
                <c:pt idx="2125">
                  <c:v>690.16807147182499</c:v>
                </c:pt>
                <c:pt idx="2126">
                  <c:v>905.86939941154503</c:v>
                </c:pt>
                <c:pt idx="2127">
                  <c:v>860.60978412514305</c:v>
                </c:pt>
                <c:pt idx="2128">
                  <c:v>822.57234658257801</c:v>
                </c:pt>
                <c:pt idx="2129">
                  <c:v>822.86363606031898</c:v>
                </c:pt>
                <c:pt idx="2130">
                  <c:v>838.36483610540995</c:v>
                </c:pt>
                <c:pt idx="2131">
                  <c:v>669.82609148672202</c:v>
                </c:pt>
                <c:pt idx="2132">
                  <c:v>632.04571698097698</c:v>
                </c:pt>
                <c:pt idx="2133">
                  <c:v>816.67741601608702</c:v>
                </c:pt>
                <c:pt idx="2134">
                  <c:v>775.38339097699497</c:v>
                </c:pt>
                <c:pt idx="2135">
                  <c:v>765.71287044206201</c:v>
                </c:pt>
                <c:pt idx="2136">
                  <c:v>741.61585028956904</c:v>
                </c:pt>
                <c:pt idx="2137">
                  <c:v>815.96454197580999</c:v>
                </c:pt>
                <c:pt idx="2138">
                  <c:v>765.74257217417005</c:v>
                </c:pt>
                <c:pt idx="2139">
                  <c:v>694.991084700746</c:v>
                </c:pt>
                <c:pt idx="2140">
                  <c:v>746.211731162913</c:v>
                </c:pt>
                <c:pt idx="2141">
                  <c:v>871.28929594682904</c:v>
                </c:pt>
                <c:pt idx="2142">
                  <c:v>847.03332914919395</c:v>
                </c:pt>
                <c:pt idx="2143">
                  <c:v>810.36351342542002</c:v>
                </c:pt>
                <c:pt idx="2144">
                  <c:v>807.97740517702402</c:v>
                </c:pt>
                <c:pt idx="2145">
                  <c:v>735.78391599330701</c:v>
                </c:pt>
                <c:pt idx="2146">
                  <c:v>722.04057831131797</c:v>
                </c:pt>
                <c:pt idx="2147">
                  <c:v>752.33621557423805</c:v>
                </c:pt>
                <c:pt idx="2148">
                  <c:v>734.87799150810702</c:v>
                </c:pt>
                <c:pt idx="2149">
                  <c:v>711.05584787064697</c:v>
                </c:pt>
                <c:pt idx="2150">
                  <c:v>709.57879709911401</c:v>
                </c:pt>
                <c:pt idx="2151">
                  <c:v>710.90123308576096</c:v>
                </c:pt>
                <c:pt idx="2152">
                  <c:v>758.71046327241902</c:v>
                </c:pt>
                <c:pt idx="2153">
                  <c:v>693.17278338863196</c:v>
                </c:pt>
                <c:pt idx="2154">
                  <c:v>789.14924762671706</c:v>
                </c:pt>
                <c:pt idx="2155">
                  <c:v>769.87746332268296</c:v>
                </c:pt>
                <c:pt idx="2156">
                  <c:v>737.50985479288602</c:v>
                </c:pt>
                <c:pt idx="2157">
                  <c:v>823.56198834756697</c:v>
                </c:pt>
                <c:pt idx="2158">
                  <c:v>815.64532467583899</c:v>
                </c:pt>
                <c:pt idx="2159">
                  <c:v>677.98817998935397</c:v>
                </c:pt>
                <c:pt idx="2160">
                  <c:v>685.55955879451403</c:v>
                </c:pt>
                <c:pt idx="2161">
                  <c:v>723.09732928072901</c:v>
                </c:pt>
                <c:pt idx="2162">
                  <c:v>787.92791963193497</c:v>
                </c:pt>
                <c:pt idx="2163">
                  <c:v>887.95975963259195</c:v>
                </c:pt>
                <c:pt idx="2164">
                  <c:v>889.92165984154997</c:v>
                </c:pt>
                <c:pt idx="2165">
                  <c:v>712.28743190492003</c:v>
                </c:pt>
                <c:pt idx="2166">
                  <c:v>625.25046401707004</c:v>
                </c:pt>
                <c:pt idx="2167">
                  <c:v>596.43724243755003</c:v>
                </c:pt>
                <c:pt idx="2168">
                  <c:v>654.32147656128905</c:v>
                </c:pt>
                <c:pt idx="2169">
                  <c:v>692.13483592211401</c:v>
                </c:pt>
                <c:pt idx="2170">
                  <c:v>685.55954211041205</c:v>
                </c:pt>
                <c:pt idx="2171">
                  <c:v>681.63708417170199</c:v>
                </c:pt>
                <c:pt idx="2172">
                  <c:v>741.51735354063305</c:v>
                </c:pt>
                <c:pt idx="2173">
                  <c:v>685.06965760329399</c:v>
                </c:pt>
                <c:pt idx="2174">
                  <c:v>635.59308770701705</c:v>
                </c:pt>
                <c:pt idx="2175">
                  <c:v>710.88391628522402</c:v>
                </c:pt>
                <c:pt idx="2176">
                  <c:v>716.424997094741</c:v>
                </c:pt>
                <c:pt idx="2177">
                  <c:v>705.46200394099696</c:v>
                </c:pt>
                <c:pt idx="2178">
                  <c:v>705.12238309087502</c:v>
                </c:pt>
                <c:pt idx="2179">
                  <c:v>632.45867864611296</c:v>
                </c:pt>
                <c:pt idx="2180">
                  <c:v>557.75732618149004</c:v>
                </c:pt>
                <c:pt idx="2181">
                  <c:v>581.87347746942601</c:v>
                </c:pt>
                <c:pt idx="2182">
                  <c:v>696.11880465409899</c:v>
                </c:pt>
                <c:pt idx="2183">
                  <c:v>693.52872417358003</c:v>
                </c:pt>
                <c:pt idx="2184">
                  <c:v>618.90581529807298</c:v>
                </c:pt>
                <c:pt idx="2185">
                  <c:v>476.810186404663</c:v>
                </c:pt>
                <c:pt idx="2186">
                  <c:v>533.43723647395996</c:v>
                </c:pt>
                <c:pt idx="2187">
                  <c:v>557.90685044687098</c:v>
                </c:pt>
                <c:pt idx="2188">
                  <c:v>560.47330272755403</c:v>
                </c:pt>
                <c:pt idx="2189">
                  <c:v>579.68118196982198</c:v>
                </c:pt>
                <c:pt idx="2190">
                  <c:v>596.51290205861005</c:v>
                </c:pt>
                <c:pt idx="2191">
                  <c:v>573.841456412051</c:v>
                </c:pt>
                <c:pt idx="2192">
                  <c:v>533.29909756292795</c:v>
                </c:pt>
                <c:pt idx="2193">
                  <c:v>703.65860169673999</c:v>
                </c:pt>
                <c:pt idx="2194">
                  <c:v>613.79292324637697</c:v>
                </c:pt>
                <c:pt idx="2195">
                  <c:v>535.01949805730806</c:v>
                </c:pt>
                <c:pt idx="2196">
                  <c:v>553.211861191499</c:v>
                </c:pt>
                <c:pt idx="2197">
                  <c:v>641.89393061474402</c:v>
                </c:pt>
                <c:pt idx="2198">
                  <c:v>644.38192332738197</c:v>
                </c:pt>
                <c:pt idx="2199">
                  <c:v>930.08621269991102</c:v>
                </c:pt>
                <c:pt idx="2200">
                  <c:v>696.69796843883796</c:v>
                </c:pt>
                <c:pt idx="2201">
                  <c:v>770.59500674750802</c:v>
                </c:pt>
                <c:pt idx="2202">
                  <c:v>600.84722463765797</c:v>
                </c:pt>
                <c:pt idx="2203">
                  <c:v>592.89107683083705</c:v>
                </c:pt>
                <c:pt idx="2204">
                  <c:v>689.73542151693698</c:v>
                </c:pt>
                <c:pt idx="2205">
                  <c:v>678.31459636105296</c:v>
                </c:pt>
                <c:pt idx="2206">
                  <c:v>744.94717229278206</c:v>
                </c:pt>
                <c:pt idx="2207">
                  <c:v>763.728115768517</c:v>
                </c:pt>
                <c:pt idx="2208">
                  <c:v>660.28849711627402</c:v>
                </c:pt>
                <c:pt idx="2209">
                  <c:v>569.540825202257</c:v>
                </c:pt>
                <c:pt idx="2210">
                  <c:v>596.30065618540095</c:v>
                </c:pt>
                <c:pt idx="2211">
                  <c:v>705.08292388305802</c:v>
                </c:pt>
                <c:pt idx="2212">
                  <c:v>683.80506179021404</c:v>
                </c:pt>
                <c:pt idx="2213">
                  <c:v>702.508633478295</c:v>
                </c:pt>
                <c:pt idx="2214">
                  <c:v>867.45310686547498</c:v>
                </c:pt>
                <c:pt idx="2215">
                  <c:v>925.13492284032304</c:v>
                </c:pt>
                <c:pt idx="2216">
                  <c:v>578.97413025637502</c:v>
                </c:pt>
                <c:pt idx="2217">
                  <c:v>605.68487670207298</c:v>
                </c:pt>
                <c:pt idx="2218">
                  <c:v>649.66205589699405</c:v>
                </c:pt>
                <c:pt idx="2219">
                  <c:v>754.075941037956</c:v>
                </c:pt>
                <c:pt idx="2220">
                  <c:v>746.44141444789898</c:v>
                </c:pt>
                <c:pt idx="2221">
                  <c:v>752.50399576056395</c:v>
                </c:pt>
                <c:pt idx="2222">
                  <c:v>701.20054969304294</c:v>
                </c:pt>
                <c:pt idx="2223">
                  <c:v>636.92876833685796</c:v>
                </c:pt>
                <c:pt idx="2224">
                  <c:v>642.55524093477698</c:v>
                </c:pt>
                <c:pt idx="2225">
                  <c:v>724.253129159031</c:v>
                </c:pt>
                <c:pt idx="2226">
                  <c:v>705.12044560810796</c:v>
                </c:pt>
                <c:pt idx="2227">
                  <c:v>721.060809202668</c:v>
                </c:pt>
                <c:pt idx="2228">
                  <c:v>698.98626678513995</c:v>
                </c:pt>
                <c:pt idx="2229">
                  <c:v>738.75330361376098</c:v>
                </c:pt>
                <c:pt idx="2230">
                  <c:v>562.52988982750503</c:v>
                </c:pt>
                <c:pt idx="2231">
                  <c:v>579.43774906545298</c:v>
                </c:pt>
                <c:pt idx="2232">
                  <c:v>679.25471239404396</c:v>
                </c:pt>
                <c:pt idx="2233">
                  <c:v>692.82215281927597</c:v>
                </c:pt>
                <c:pt idx="2234">
                  <c:v>730.56896768099102</c:v>
                </c:pt>
                <c:pt idx="2235">
                  <c:v>687.56534152277402</c:v>
                </c:pt>
                <c:pt idx="2236">
                  <c:v>660.92262877615804</c:v>
                </c:pt>
                <c:pt idx="2237">
                  <c:v>647.14250540318096</c:v>
                </c:pt>
                <c:pt idx="2238">
                  <c:v>590.11990186965102</c:v>
                </c:pt>
                <c:pt idx="2239">
                  <c:v>685.08476385009305</c:v>
                </c:pt>
                <c:pt idx="2240">
                  <c:v>709.91836090656898</c:v>
                </c:pt>
                <c:pt idx="2241">
                  <c:v>707.49702529889498</c:v>
                </c:pt>
                <c:pt idx="2242">
                  <c:v>723.33813041632197</c:v>
                </c:pt>
                <c:pt idx="2243">
                  <c:v>681.74727672417703</c:v>
                </c:pt>
                <c:pt idx="2244">
                  <c:v>595.51160025189301</c:v>
                </c:pt>
                <c:pt idx="2245">
                  <c:v>670.26081076932405</c:v>
                </c:pt>
                <c:pt idx="2246">
                  <c:v>699.550870673963</c:v>
                </c:pt>
                <c:pt idx="2247">
                  <c:v>703.43018108674403</c:v>
                </c:pt>
                <c:pt idx="2248">
                  <c:v>699.48312954579399</c:v>
                </c:pt>
                <c:pt idx="2249">
                  <c:v>709.75803462085901</c:v>
                </c:pt>
                <c:pt idx="2250">
                  <c:v>689.34845097642199</c:v>
                </c:pt>
                <c:pt idx="2251">
                  <c:v>594.38254432119697</c:v>
                </c:pt>
                <c:pt idx="2252">
                  <c:v>627.02056374011499</c:v>
                </c:pt>
                <c:pt idx="2253">
                  <c:v>718.37771131593195</c:v>
                </c:pt>
                <c:pt idx="2254">
                  <c:v>679.18392499761796</c:v>
                </c:pt>
                <c:pt idx="2255">
                  <c:v>680.78688117486104</c:v>
                </c:pt>
                <c:pt idx="2256">
                  <c:v>751.18955078297699</c:v>
                </c:pt>
                <c:pt idx="2257">
                  <c:v>715.51863364647795</c:v>
                </c:pt>
                <c:pt idx="2258">
                  <c:v>624.61557430430196</c:v>
                </c:pt>
                <c:pt idx="2259">
                  <c:v>605.93159587632499</c:v>
                </c:pt>
                <c:pt idx="2260">
                  <c:v>663.77268310165198</c:v>
                </c:pt>
                <c:pt idx="2261">
                  <c:v>730.49288981038103</c:v>
                </c:pt>
                <c:pt idx="2262">
                  <c:v>738.47097225058906</c:v>
                </c:pt>
                <c:pt idx="2263">
                  <c:v>757.24798052254005</c:v>
                </c:pt>
                <c:pt idx="2264">
                  <c:v>751.04876119774895</c:v>
                </c:pt>
                <c:pt idx="2265">
                  <c:v>638.24250757202299</c:v>
                </c:pt>
                <c:pt idx="2266">
                  <c:v>673.14652759883495</c:v>
                </c:pt>
                <c:pt idx="2267">
                  <c:v>736.28357157377002</c:v>
                </c:pt>
                <c:pt idx="2268">
                  <c:v>700.917366021318</c:v>
                </c:pt>
                <c:pt idx="2269">
                  <c:v>706.71170728037896</c:v>
                </c:pt>
                <c:pt idx="2270">
                  <c:v>706.20808689383</c:v>
                </c:pt>
                <c:pt idx="2271">
                  <c:v>731.92431997802805</c:v>
                </c:pt>
                <c:pt idx="2272">
                  <c:v>658.18961250058601</c:v>
                </c:pt>
                <c:pt idx="2273">
                  <c:v>628.72408975328005</c:v>
                </c:pt>
                <c:pt idx="2274">
                  <c:v>717.62366244413704</c:v>
                </c:pt>
                <c:pt idx="2275">
                  <c:v>851.201053254013</c:v>
                </c:pt>
                <c:pt idx="2276">
                  <c:v>787.94645809131498</c:v>
                </c:pt>
                <c:pt idx="2277">
                  <c:v>984.60738336938402</c:v>
                </c:pt>
                <c:pt idx="2278">
                  <c:v>949.540823150096</c:v>
                </c:pt>
                <c:pt idx="2279">
                  <c:v>764.59164363813295</c:v>
                </c:pt>
                <c:pt idx="2280">
                  <c:v>723.01561888327603</c:v>
                </c:pt>
                <c:pt idx="2281">
                  <c:v>775.11879890756097</c:v>
                </c:pt>
                <c:pt idx="2282">
                  <c:v>799.812452087515</c:v>
                </c:pt>
                <c:pt idx="2283">
                  <c:v>743.23165230483403</c:v>
                </c:pt>
                <c:pt idx="2284">
                  <c:v>789.32794541636599</c:v>
                </c:pt>
                <c:pt idx="2285">
                  <c:v>919.83699150652001</c:v>
                </c:pt>
                <c:pt idx="2286">
                  <c:v>797.73469635031904</c:v>
                </c:pt>
                <c:pt idx="2287">
                  <c:v>817.05665499218196</c:v>
                </c:pt>
                <c:pt idx="2288">
                  <c:v>949.10140725717895</c:v>
                </c:pt>
                <c:pt idx="2289">
                  <c:v>1038.06312241969</c:v>
                </c:pt>
                <c:pt idx="2290">
                  <c:v>999.83467800021697</c:v>
                </c:pt>
                <c:pt idx="2291">
                  <c:v>985.28681574893801</c:v>
                </c:pt>
                <c:pt idx="2292">
                  <c:v>928.28842729501105</c:v>
                </c:pt>
                <c:pt idx="2293">
                  <c:v>758.26215839034205</c:v>
                </c:pt>
                <c:pt idx="2294">
                  <c:v>798.33792115848405</c:v>
                </c:pt>
                <c:pt idx="2295">
                  <c:v>928.887417597801</c:v>
                </c:pt>
                <c:pt idx="2296">
                  <c:v>842.77031449083097</c:v>
                </c:pt>
                <c:pt idx="2297">
                  <c:v>786.66111488701495</c:v>
                </c:pt>
                <c:pt idx="2298">
                  <c:v>981.51610892620499</c:v>
                </c:pt>
                <c:pt idx="2299">
                  <c:v>754.14801183637303</c:v>
                </c:pt>
                <c:pt idx="2300">
                  <c:v>812.44107449021499</c:v>
                </c:pt>
                <c:pt idx="2301">
                  <c:v>805.634468722821</c:v>
                </c:pt>
                <c:pt idx="2302">
                  <c:v>826.05286282643306</c:v>
                </c:pt>
                <c:pt idx="2303">
                  <c:v>1180.23579038619</c:v>
                </c:pt>
                <c:pt idx="2304">
                  <c:v>1067.0066083234799</c:v>
                </c:pt>
                <c:pt idx="2305">
                  <c:v>1039.42421965421</c:v>
                </c:pt>
                <c:pt idx="2306">
                  <c:v>1300.2070319771301</c:v>
                </c:pt>
                <c:pt idx="2307">
                  <c:v>975.81045641485798</c:v>
                </c:pt>
                <c:pt idx="2308">
                  <c:v>1089.4477350140901</c:v>
                </c:pt>
                <c:pt idx="2309">
                  <c:v>972.519295105693</c:v>
                </c:pt>
                <c:pt idx="2310">
                  <c:v>1272.05275904531</c:v>
                </c:pt>
                <c:pt idx="2311">
                  <c:v>1211.4018226814901</c:v>
                </c:pt>
                <c:pt idx="2312">
                  <c:v>1169.5176601575999</c:v>
                </c:pt>
                <c:pt idx="2313">
                  <c:v>993.39974910799299</c:v>
                </c:pt>
                <c:pt idx="2314">
                  <c:v>864.02666397717701</c:v>
                </c:pt>
                <c:pt idx="2315">
                  <c:v>1004.19731962659</c:v>
                </c:pt>
                <c:pt idx="2316">
                  <c:v>993.70511055718896</c:v>
                </c:pt>
                <c:pt idx="2317">
                  <c:v>1134.6026323193</c:v>
                </c:pt>
                <c:pt idx="2318">
                  <c:v>1271.7566248609301</c:v>
                </c:pt>
                <c:pt idx="2319">
                  <c:v>1347.63568929553</c:v>
                </c:pt>
                <c:pt idx="2320">
                  <c:v>1246.5254692173701</c:v>
                </c:pt>
                <c:pt idx="2321">
                  <c:v>991.09859919882399</c:v>
                </c:pt>
                <c:pt idx="2322">
                  <c:v>1065.4722096349001</c:v>
                </c:pt>
                <c:pt idx="2323">
                  <c:v>1212.4099477443399</c:v>
                </c:pt>
                <c:pt idx="2324">
                  <c:v>1332.1984525437599</c:v>
                </c:pt>
                <c:pt idx="2325">
                  <c:v>1511.8912297167899</c:v>
                </c:pt>
                <c:pt idx="2326">
                  <c:v>1373.2187809439899</c:v>
                </c:pt>
                <c:pt idx="2327">
                  <c:v>1307.3022705667199</c:v>
                </c:pt>
                <c:pt idx="2328">
                  <c:v>1117.57400971571</c:v>
                </c:pt>
                <c:pt idx="2329">
                  <c:v>1112.2053921484501</c:v>
                </c:pt>
                <c:pt idx="2330">
                  <c:v>1207.29616977245</c:v>
                </c:pt>
                <c:pt idx="2331">
                  <c:v>1251.9695785070501</c:v>
                </c:pt>
                <c:pt idx="2332">
                  <c:v>1274.9970379618801</c:v>
                </c:pt>
                <c:pt idx="2333">
                  <c:v>1538.9388495169601</c:v>
                </c:pt>
                <c:pt idx="2334">
                  <c:v>1503.84987085272</c:v>
                </c:pt>
                <c:pt idx="2335">
                  <c:v>1354.17003635422</c:v>
                </c:pt>
                <c:pt idx="2336">
                  <c:v>1432.10923194066</c:v>
                </c:pt>
                <c:pt idx="2337">
                  <c:v>1630.58837616187</c:v>
                </c:pt>
                <c:pt idx="2338">
                  <c:v>1561.10735536877</c:v>
                </c:pt>
                <c:pt idx="2339">
                  <c:v>1331.4623082066801</c:v>
                </c:pt>
                <c:pt idx="2340">
                  <c:v>1220.6692396230701</c:v>
                </c:pt>
                <c:pt idx="2341">
                  <c:v>1330.3147273545101</c:v>
                </c:pt>
                <c:pt idx="2342">
                  <c:v>1194.4673256854001</c:v>
                </c:pt>
                <c:pt idx="2343">
                  <c:v>1293.39414516279</c:v>
                </c:pt>
                <c:pt idx="2344">
                  <c:v>1773.4623712604</c:v>
                </c:pt>
                <c:pt idx="2345">
                  <c:v>1871.7914483494001</c:v>
                </c:pt>
                <c:pt idx="2346">
                  <c:v>1768.3006926411001</c:v>
                </c:pt>
                <c:pt idx="2347">
                  <c:v>1765.81541259758</c:v>
                </c:pt>
                <c:pt idx="2348">
                  <c:v>1597.4845618289401</c:v>
                </c:pt>
                <c:pt idx="2349">
                  <c:v>1217.93923648246</c:v>
                </c:pt>
                <c:pt idx="2350">
                  <c:v>1230.7850227666099</c:v>
                </c:pt>
                <c:pt idx="2351">
                  <c:v>1127.9882102028</c:v>
                </c:pt>
                <c:pt idx="2352">
                  <c:v>1454.8868619008699</c:v>
                </c:pt>
                <c:pt idx="2353">
                  <c:v>1585.4752429165201</c:v>
                </c:pt>
                <c:pt idx="2354">
                  <c:v>1525.846331106</c:v>
                </c:pt>
                <c:pt idx="2355">
                  <c:v>1543.62905862666</c:v>
                </c:pt>
                <c:pt idx="2356">
                  <c:v>1306.2202108453901</c:v>
                </c:pt>
                <c:pt idx="2357">
                  <c:v>1282.9694958046</c:v>
                </c:pt>
                <c:pt idx="2358">
                  <c:v>1439.6644290640199</c:v>
                </c:pt>
                <c:pt idx="2359">
                  <c:v>1441.2417282798699</c:v>
                </c:pt>
                <c:pt idx="2360">
                  <c:v>1515.02589221831</c:v>
                </c:pt>
                <c:pt idx="2361">
                  <c:v>1677.1385828783</c:v>
                </c:pt>
                <c:pt idx="2362">
                  <c:v>1791.5900775937801</c:v>
                </c:pt>
                <c:pt idx="2363">
                  <c:v>1647.5903427472499</c:v>
                </c:pt>
                <c:pt idx="2364">
                  <c:v>1568.3594460709201</c:v>
                </c:pt>
                <c:pt idx="2365">
                  <c:v>1647.2716485829999</c:v>
                </c:pt>
                <c:pt idx="2366">
                  <c:v>1343.39876541474</c:v>
                </c:pt>
                <c:pt idx="2367">
                  <c:v>1369.53924361604</c:v>
                </c:pt>
                <c:pt idx="2368">
                  <c:v>1482.3990864406301</c:v>
                </c:pt>
                <c:pt idx="2369">
                  <c:v>1377.38064852046</c:v>
                </c:pt>
                <c:pt idx="2370">
                  <c:v>1403.2118100104999</c:v>
                </c:pt>
                <c:pt idx="2371">
                  <c:v>1380.0622895681399</c:v>
                </c:pt>
                <c:pt idx="2372">
                  <c:v>1631.78274495132</c:v>
                </c:pt>
                <c:pt idx="2373">
                  <c:v>1692.17874836593</c:v>
                </c:pt>
                <c:pt idx="2374">
                  <c:v>1760.9253751926501</c:v>
                </c:pt>
                <c:pt idx="2375">
                  <c:v>1675.9167339574699</c:v>
                </c:pt>
                <c:pt idx="2376">
                  <c:v>1575.3906478517899</c:v>
                </c:pt>
                <c:pt idx="2377">
                  <c:v>1415.4826722288999</c:v>
                </c:pt>
                <c:pt idx="2378">
                  <c:v>1672.4540033902599</c:v>
                </c:pt>
                <c:pt idx="2379">
                  <c:v>1523.0336567378999</c:v>
                </c:pt>
                <c:pt idx="2380">
                  <c:v>1549.4430902259301</c:v>
                </c:pt>
                <c:pt idx="2381">
                  <c:v>1547.8309794551999</c:v>
                </c:pt>
                <c:pt idx="2382">
                  <c:v>1507.7210192462001</c:v>
                </c:pt>
                <c:pt idx="2383">
                  <c:v>1475.7498025566099</c:v>
                </c:pt>
                <c:pt idx="2384">
                  <c:v>1653.7660608055501</c:v>
                </c:pt>
                <c:pt idx="2385">
                  <c:v>1652.44959947252</c:v>
                </c:pt>
                <c:pt idx="2386">
                  <c:v>1941.8912205767499</c:v>
                </c:pt>
                <c:pt idx="2387">
                  <c:v>1743.5167653870899</c:v>
                </c:pt>
                <c:pt idx="2388">
                  <c:v>1640.6124404888701</c:v>
                </c:pt>
                <c:pt idx="2389">
                  <c:v>1682.90031168716</c:v>
                </c:pt>
                <c:pt idx="2390">
                  <c:v>1629.0431641092</c:v>
                </c:pt>
                <c:pt idx="2391">
                  <c:v>1772.09084094687</c:v>
                </c:pt>
                <c:pt idx="2392">
                  <c:v>1801.0175958242201</c:v>
                </c:pt>
                <c:pt idx="2393">
                  <c:v>1648.4427570594901</c:v>
                </c:pt>
                <c:pt idx="2394">
                  <c:v>1637.39449180066</c:v>
                </c:pt>
                <c:pt idx="2395">
                  <c:v>1492.4667447495899</c:v>
                </c:pt>
                <c:pt idx="2396">
                  <c:v>1450.25460303969</c:v>
                </c:pt>
                <c:pt idx="2397">
                  <c:v>1426.88040988483</c:v>
                </c:pt>
                <c:pt idx="2398">
                  <c:v>1622.1060610534701</c:v>
                </c:pt>
                <c:pt idx="2399">
                  <c:v>1687.31884804643</c:v>
                </c:pt>
                <c:pt idx="2400">
                  <c:v>1548.63772551636</c:v>
                </c:pt>
                <c:pt idx="2401">
                  <c:v>1583.95390682894</c:v>
                </c:pt>
                <c:pt idx="2402">
                  <c:v>1679.2538726034199</c:v>
                </c:pt>
                <c:pt idx="2403">
                  <c:v>1494.51840168324</c:v>
                </c:pt>
                <c:pt idx="2404">
                  <c:v>1473.5375387971901</c:v>
                </c:pt>
                <c:pt idx="2405">
                  <c:v>1507.39529514064</c:v>
                </c:pt>
                <c:pt idx="2406">
                  <c:v>1844.9226634806901</c:v>
                </c:pt>
                <c:pt idx="2407">
                  <c:v>1991.32192250555</c:v>
                </c:pt>
                <c:pt idx="2408">
                  <c:v>1931.2966097953199</c:v>
                </c:pt>
                <c:pt idx="2409">
                  <c:v>1717.5122384260201</c:v>
                </c:pt>
                <c:pt idx="2410">
                  <c:v>1718.7016868706401</c:v>
                </c:pt>
                <c:pt idx="2411">
                  <c:v>1594.83454570514</c:v>
                </c:pt>
                <c:pt idx="2412">
                  <c:v>1420.67466134798</c:v>
                </c:pt>
                <c:pt idx="2413">
                  <c:v>1476.9048887823801</c:v>
                </c:pt>
                <c:pt idx="2414">
                  <c:v>1714.89070537067</c:v>
                </c:pt>
                <c:pt idx="2415">
                  <c:v>1704.47575805064</c:v>
                </c:pt>
                <c:pt idx="2416">
                  <c:v>1614.3993939960701</c:v>
                </c:pt>
                <c:pt idx="2417">
                  <c:v>1501.7614788010501</c:v>
                </c:pt>
                <c:pt idx="2418">
                  <c:v>1404.63626102377</c:v>
                </c:pt>
                <c:pt idx="2419">
                  <c:v>1298.4377487023</c:v>
                </c:pt>
                <c:pt idx="2420">
                  <c:v>1575.06020006728</c:v>
                </c:pt>
                <c:pt idx="2421">
                  <c:v>1725.80340208089</c:v>
                </c:pt>
                <c:pt idx="2422">
                  <c:v>1673.9951804278901</c:v>
                </c:pt>
                <c:pt idx="2423">
                  <c:v>1445.10318934627</c:v>
                </c:pt>
                <c:pt idx="2424">
                  <c:v>1277.3635832519301</c:v>
                </c:pt>
                <c:pt idx="2425">
                  <c:v>998.58056604205899</c:v>
                </c:pt>
                <c:pt idx="2426">
                  <c:v>1094.8123814676301</c:v>
                </c:pt>
                <c:pt idx="2427">
                  <c:v>1406.35917841696</c:v>
                </c:pt>
                <c:pt idx="2428">
                  <c:v>1443.72242416831</c:v>
                </c:pt>
                <c:pt idx="2429">
                  <c:v>1313.36960590175</c:v>
                </c:pt>
                <c:pt idx="2430">
                  <c:v>1495.7567679024901</c:v>
                </c:pt>
                <c:pt idx="2431">
                  <c:v>1519.6045963347001</c:v>
                </c:pt>
                <c:pt idx="2432">
                  <c:v>1503.1757389129</c:v>
                </c:pt>
                <c:pt idx="2433">
                  <c:v>1321.3641450377199</c:v>
                </c:pt>
                <c:pt idx="2434">
                  <c:v>1445.2855547783099</c:v>
                </c:pt>
                <c:pt idx="2435">
                  <c:v>1378.54286765491</c:v>
                </c:pt>
                <c:pt idx="2436">
                  <c:v>1348.65804991288</c:v>
                </c:pt>
                <c:pt idx="2437">
                  <c:v>1458.1588539727099</c:v>
                </c:pt>
                <c:pt idx="2438">
                  <c:v>1400.5736857269901</c:v>
                </c:pt>
                <c:pt idx="2439">
                  <c:v>1248.51711448111</c:v>
                </c:pt>
                <c:pt idx="2440">
                  <c:v>1297.04420074685</c:v>
                </c:pt>
                <c:pt idx="2441">
                  <c:v>1497.6203975639</c:v>
                </c:pt>
                <c:pt idx="2442">
                  <c:v>1435.2460935910599</c:v>
                </c:pt>
                <c:pt idx="2443">
                  <c:v>1351.43019191747</c:v>
                </c:pt>
                <c:pt idx="2444">
                  <c:v>1266.4831620520399</c:v>
                </c:pt>
                <c:pt idx="2445">
                  <c:v>1104.1639824920501</c:v>
                </c:pt>
                <c:pt idx="2446">
                  <c:v>917.14353198676201</c:v>
                </c:pt>
                <c:pt idx="2447">
                  <c:v>827.36478194151698</c:v>
                </c:pt>
                <c:pt idx="2448">
                  <c:v>874.84183866009903</c:v>
                </c:pt>
                <c:pt idx="2449">
                  <c:v>1113.7169420850701</c:v>
                </c:pt>
                <c:pt idx="2450">
                  <c:v>1214.02031086997</c:v>
                </c:pt>
                <c:pt idx="2451">
                  <c:v>1241.1202064510601</c:v>
                </c:pt>
                <c:pt idx="2452">
                  <c:v>1284.0091559320099</c:v>
                </c:pt>
                <c:pt idx="2453">
                  <c:v>1013.78920042629</c:v>
                </c:pt>
                <c:pt idx="2454">
                  <c:v>850.30086880412296</c:v>
                </c:pt>
                <c:pt idx="2455">
                  <c:v>1177.1058884409499</c:v>
                </c:pt>
                <c:pt idx="2456">
                  <c:v>1404.9296622557299</c:v>
                </c:pt>
                <c:pt idx="2457">
                  <c:v>1421.75323120096</c:v>
                </c:pt>
                <c:pt idx="2458">
                  <c:v>1341.6454630467799</c:v>
                </c:pt>
                <c:pt idx="2459">
                  <c:v>1183.0205770617599</c:v>
                </c:pt>
                <c:pt idx="2460">
                  <c:v>994.89920410045397</c:v>
                </c:pt>
                <c:pt idx="2461">
                  <c:v>906.09943551605704</c:v>
                </c:pt>
                <c:pt idx="2462">
                  <c:v>1017.18783048411</c:v>
                </c:pt>
                <c:pt idx="2463">
                  <c:v>1077.6473212266801</c:v>
                </c:pt>
                <c:pt idx="2464">
                  <c:v>1088.66753663901</c:v>
                </c:pt>
                <c:pt idx="2465">
                  <c:v>961.72843840145799</c:v>
                </c:pt>
                <c:pt idx="2466">
                  <c:v>789.29312918816299</c:v>
                </c:pt>
                <c:pt idx="2467">
                  <c:v>674.32593574911004</c:v>
                </c:pt>
                <c:pt idx="2468">
                  <c:v>667.66291460902801</c:v>
                </c:pt>
                <c:pt idx="2469">
                  <c:v>689.26383647812895</c:v>
                </c:pt>
                <c:pt idx="2470">
                  <c:v>739.67217773232198</c:v>
                </c:pt>
                <c:pt idx="2471">
                  <c:v>868.56613140780701</c:v>
                </c:pt>
                <c:pt idx="2472">
                  <c:v>851.00141835878799</c:v>
                </c:pt>
                <c:pt idx="2473">
                  <c:v>698.42859172931298</c:v>
                </c:pt>
                <c:pt idx="2474">
                  <c:v>615.04212419492296</c:v>
                </c:pt>
                <c:pt idx="2475">
                  <c:v>660.08817731542104</c:v>
                </c:pt>
                <c:pt idx="2476">
                  <c:v>886.84435056371001</c:v>
                </c:pt>
                <c:pt idx="2477">
                  <c:v>845.530665079389</c:v>
                </c:pt>
                <c:pt idx="2478">
                  <c:v>742.64349303440304</c:v>
                </c:pt>
                <c:pt idx="2479">
                  <c:v>700.34884808231095</c:v>
                </c:pt>
                <c:pt idx="2480">
                  <c:v>701.62602611741704</c:v>
                </c:pt>
                <c:pt idx="2481">
                  <c:v>647.03815405447597</c:v>
                </c:pt>
                <c:pt idx="2482">
                  <c:v>673.03807179945898</c:v>
                </c:pt>
                <c:pt idx="2483">
                  <c:v>727.84873871720094</c:v>
                </c:pt>
                <c:pt idx="2484">
                  <c:v>699.63858958368996</c:v>
                </c:pt>
                <c:pt idx="2485">
                  <c:v>817.60779142291506</c:v>
                </c:pt>
                <c:pt idx="2486">
                  <c:v>938.19817548997503</c:v>
                </c:pt>
                <c:pt idx="2487">
                  <c:v>893.885033456717</c:v>
                </c:pt>
                <c:pt idx="2488">
                  <c:v>740.76707898567599</c:v>
                </c:pt>
                <c:pt idx="2489">
                  <c:v>687.55361586094398</c:v>
                </c:pt>
                <c:pt idx="2490">
                  <c:v>900.38692232623305</c:v>
                </c:pt>
                <c:pt idx="2491">
                  <c:v>853.90751261119101</c:v>
                </c:pt>
                <c:pt idx="2492">
                  <c:v>809.31876875600096</c:v>
                </c:pt>
                <c:pt idx="2493">
                  <c:v>781.58876167125902</c:v>
                </c:pt>
                <c:pt idx="2494">
                  <c:v>772.71490719774204</c:v>
                </c:pt>
                <c:pt idx="2495">
                  <c:v>661.73946742768305</c:v>
                </c:pt>
                <c:pt idx="2496">
                  <c:v>629.91166782124196</c:v>
                </c:pt>
                <c:pt idx="2497">
                  <c:v>814.13172884920903</c:v>
                </c:pt>
                <c:pt idx="2498">
                  <c:v>773.29670846817203</c:v>
                </c:pt>
                <c:pt idx="2499">
                  <c:v>758.49986366412702</c:v>
                </c:pt>
                <c:pt idx="2500">
                  <c:v>749.94603709176499</c:v>
                </c:pt>
                <c:pt idx="2501">
                  <c:v>802.01206125457895</c:v>
                </c:pt>
                <c:pt idx="2502">
                  <c:v>748.02773146611196</c:v>
                </c:pt>
                <c:pt idx="2503">
                  <c:v>689.899999065271</c:v>
                </c:pt>
                <c:pt idx="2504">
                  <c:v>723.88807083513495</c:v>
                </c:pt>
                <c:pt idx="2505">
                  <c:v>853.131125429029</c:v>
                </c:pt>
                <c:pt idx="2506">
                  <c:v>819.23240957777</c:v>
                </c:pt>
                <c:pt idx="2507">
                  <c:v>781.41347647337398</c:v>
                </c:pt>
                <c:pt idx="2508">
                  <c:v>802.43621638531204</c:v>
                </c:pt>
                <c:pt idx="2509">
                  <c:v>718.45266160923802</c:v>
                </c:pt>
                <c:pt idx="2510">
                  <c:v>721.37359881965494</c:v>
                </c:pt>
                <c:pt idx="2511">
                  <c:v>751.47348438875395</c:v>
                </c:pt>
                <c:pt idx="2512">
                  <c:v>730.92567686955897</c:v>
                </c:pt>
                <c:pt idx="2513">
                  <c:v>701.22633764511102</c:v>
                </c:pt>
                <c:pt idx="2514">
                  <c:v>708.557421616694</c:v>
                </c:pt>
                <c:pt idx="2515">
                  <c:v>701.70978846640503</c:v>
                </c:pt>
                <c:pt idx="2516">
                  <c:v>719.02031131835099</c:v>
                </c:pt>
                <c:pt idx="2517">
                  <c:v>686.65741253975602</c:v>
                </c:pt>
                <c:pt idx="2518">
                  <c:v>772.07522736504802</c:v>
                </c:pt>
                <c:pt idx="2519">
                  <c:v>762.87996564467301</c:v>
                </c:pt>
                <c:pt idx="2520">
                  <c:v>727.36640024373298</c:v>
                </c:pt>
                <c:pt idx="2521">
                  <c:v>816.19562493988303</c:v>
                </c:pt>
                <c:pt idx="2522">
                  <c:v>812.510174797079</c:v>
                </c:pt>
                <c:pt idx="2523">
                  <c:v>672.65885817985099</c:v>
                </c:pt>
                <c:pt idx="2524">
                  <c:v>670.13797344617001</c:v>
                </c:pt>
                <c:pt idx="2525">
                  <c:v>718.15206779021003</c:v>
                </c:pt>
                <c:pt idx="2526">
                  <c:v>748.15433473440396</c:v>
                </c:pt>
                <c:pt idx="2527">
                  <c:v>833.75050823293202</c:v>
                </c:pt>
                <c:pt idx="2528">
                  <c:v>854.31623235882603</c:v>
                </c:pt>
                <c:pt idx="2529">
                  <c:v>694.36017044743403</c:v>
                </c:pt>
                <c:pt idx="2530">
                  <c:v>605.68783878336103</c:v>
                </c:pt>
                <c:pt idx="2531">
                  <c:v>596.090353187446</c:v>
                </c:pt>
                <c:pt idx="2532">
                  <c:v>653.54318003025605</c:v>
                </c:pt>
                <c:pt idx="2533">
                  <c:v>683.87495338975305</c:v>
                </c:pt>
                <c:pt idx="2534">
                  <c:v>678.06232417624096</c:v>
                </c:pt>
                <c:pt idx="2535">
                  <c:v>680.98845742307196</c:v>
                </c:pt>
                <c:pt idx="2536">
                  <c:v>738.72966540323705</c:v>
                </c:pt>
                <c:pt idx="2537">
                  <c:v>684.58931246414397</c:v>
                </c:pt>
                <c:pt idx="2538">
                  <c:v>636.40457153774105</c:v>
                </c:pt>
                <c:pt idx="2539">
                  <c:v>710.31223881579103</c:v>
                </c:pt>
                <c:pt idx="2540">
                  <c:v>701.86212187220201</c:v>
                </c:pt>
                <c:pt idx="2541">
                  <c:v>703.27157029492002</c:v>
                </c:pt>
                <c:pt idx="2542">
                  <c:v>682.34382367697697</c:v>
                </c:pt>
                <c:pt idx="2543">
                  <c:v>626.83117230882397</c:v>
                </c:pt>
                <c:pt idx="2544">
                  <c:v>554.224824523439</c:v>
                </c:pt>
                <c:pt idx="2545">
                  <c:v>581.45337609847695</c:v>
                </c:pt>
                <c:pt idx="2546">
                  <c:v>690.29730079037404</c:v>
                </c:pt>
                <c:pt idx="2547">
                  <c:v>681.16423234438605</c:v>
                </c:pt>
                <c:pt idx="2548">
                  <c:v>617.962057043031</c:v>
                </c:pt>
                <c:pt idx="2549">
                  <c:v>555.37644966128198</c:v>
                </c:pt>
                <c:pt idx="2550">
                  <c:v>476.75275086902599</c:v>
                </c:pt>
                <c:pt idx="2551">
                  <c:v>535.98528224319796</c:v>
                </c:pt>
                <c:pt idx="2552">
                  <c:v>564.02956902619701</c:v>
                </c:pt>
                <c:pt idx="2553">
                  <c:v>588.41173195569195</c:v>
                </c:pt>
                <c:pt idx="2554">
                  <c:v>596.40432467633298</c:v>
                </c:pt>
                <c:pt idx="2555">
                  <c:v>572.09756755060903</c:v>
                </c:pt>
                <c:pt idx="2556">
                  <c:v>543.89382553759697</c:v>
                </c:pt>
              </c:numCache>
            </c:numRef>
          </c:val>
          <c:extLst>
            <c:ext xmlns:c16="http://schemas.microsoft.com/office/drawing/2014/chart" uri="{C3380CC4-5D6E-409C-BE32-E72D297353CC}">
              <c16:uniqueId val="{00000001-F41B-4109-BCA0-F13E1F7077BC}"/>
            </c:ext>
          </c:extLst>
        </c:ser>
        <c:dLbls>
          <c:showLegendKey val="0"/>
          <c:showVal val="0"/>
          <c:showCatName val="0"/>
          <c:showSerName val="0"/>
          <c:showPercent val="0"/>
          <c:showBubbleSize val="0"/>
        </c:dLbls>
        <c:gapWidth val="0"/>
        <c:overlap val="9"/>
        <c:axId val="207609856"/>
        <c:axId val="207611392"/>
      </c:barChart>
      <c:lineChart>
        <c:grouping val="standard"/>
        <c:varyColors val="0"/>
        <c:ser>
          <c:idx val="2"/>
          <c:order val="2"/>
          <c:tx>
            <c:strRef>
              <c:f>'GSOO Figure 1'!$E$21</c:f>
              <c:strCache>
                <c:ptCount val="1"/>
                <c:pt idx="0">
                  <c:v>Max. southern production</c:v>
                </c:pt>
              </c:strCache>
            </c:strRef>
          </c:tx>
          <c:spPr>
            <a:ln w="15875" cap="rnd">
              <a:solidFill>
                <a:schemeClr val="accent1"/>
              </a:solidFill>
              <a:round/>
            </a:ln>
            <a:effectLst/>
          </c:spPr>
          <c:marker>
            <c:symbol val="none"/>
          </c:marker>
          <c:cat>
            <c:numRef>
              <c:f>'GSOO Figure 1'!$B$22:$B$2578</c:f>
              <c:numCache>
                <c:formatCode>m/d/yyyy</c:formatCode>
                <c:ptCount val="2557"/>
                <c:pt idx="0">
                  <c:v>43466</c:v>
                </c:pt>
                <c:pt idx="1">
                  <c:v>43467</c:v>
                </c:pt>
                <c:pt idx="2">
                  <c:v>43468</c:v>
                </c:pt>
                <c:pt idx="3">
                  <c:v>43469</c:v>
                </c:pt>
                <c:pt idx="4">
                  <c:v>43470</c:v>
                </c:pt>
                <c:pt idx="5">
                  <c:v>43471</c:v>
                </c:pt>
                <c:pt idx="6">
                  <c:v>43472</c:v>
                </c:pt>
                <c:pt idx="7">
                  <c:v>43473</c:v>
                </c:pt>
                <c:pt idx="8">
                  <c:v>43474</c:v>
                </c:pt>
                <c:pt idx="9">
                  <c:v>43475</c:v>
                </c:pt>
                <c:pt idx="10">
                  <c:v>43476</c:v>
                </c:pt>
                <c:pt idx="11">
                  <c:v>43477</c:v>
                </c:pt>
                <c:pt idx="12">
                  <c:v>43478</c:v>
                </c:pt>
                <c:pt idx="13">
                  <c:v>43479</c:v>
                </c:pt>
                <c:pt idx="14">
                  <c:v>43480</c:v>
                </c:pt>
                <c:pt idx="15">
                  <c:v>43481</c:v>
                </c:pt>
                <c:pt idx="16">
                  <c:v>43482</c:v>
                </c:pt>
                <c:pt idx="17">
                  <c:v>43483</c:v>
                </c:pt>
                <c:pt idx="18">
                  <c:v>43484</c:v>
                </c:pt>
                <c:pt idx="19">
                  <c:v>43485</c:v>
                </c:pt>
                <c:pt idx="20">
                  <c:v>43486</c:v>
                </c:pt>
                <c:pt idx="21">
                  <c:v>43487</c:v>
                </c:pt>
                <c:pt idx="22">
                  <c:v>43488</c:v>
                </c:pt>
                <c:pt idx="23">
                  <c:v>43489</c:v>
                </c:pt>
                <c:pt idx="24">
                  <c:v>43490</c:v>
                </c:pt>
                <c:pt idx="25">
                  <c:v>43491</c:v>
                </c:pt>
                <c:pt idx="26">
                  <c:v>43492</c:v>
                </c:pt>
                <c:pt idx="27">
                  <c:v>43493</c:v>
                </c:pt>
                <c:pt idx="28">
                  <c:v>43494</c:v>
                </c:pt>
                <c:pt idx="29">
                  <c:v>43495</c:v>
                </c:pt>
                <c:pt idx="30">
                  <c:v>43496</c:v>
                </c:pt>
                <c:pt idx="31">
                  <c:v>43497</c:v>
                </c:pt>
                <c:pt idx="32">
                  <c:v>43498</c:v>
                </c:pt>
                <c:pt idx="33">
                  <c:v>43499</c:v>
                </c:pt>
                <c:pt idx="34">
                  <c:v>43500</c:v>
                </c:pt>
                <c:pt idx="35">
                  <c:v>43501</c:v>
                </c:pt>
                <c:pt idx="36">
                  <c:v>43502</c:v>
                </c:pt>
                <c:pt idx="37">
                  <c:v>43503</c:v>
                </c:pt>
                <c:pt idx="38">
                  <c:v>43504</c:v>
                </c:pt>
                <c:pt idx="39">
                  <c:v>43505</c:v>
                </c:pt>
                <c:pt idx="40">
                  <c:v>43506</c:v>
                </c:pt>
                <c:pt idx="41">
                  <c:v>43507</c:v>
                </c:pt>
                <c:pt idx="42">
                  <c:v>43508</c:v>
                </c:pt>
                <c:pt idx="43">
                  <c:v>43509</c:v>
                </c:pt>
                <c:pt idx="44">
                  <c:v>43510</c:v>
                </c:pt>
                <c:pt idx="45">
                  <c:v>43511</c:v>
                </c:pt>
                <c:pt idx="46">
                  <c:v>43512</c:v>
                </c:pt>
                <c:pt idx="47">
                  <c:v>43513</c:v>
                </c:pt>
                <c:pt idx="48">
                  <c:v>43514</c:v>
                </c:pt>
                <c:pt idx="49">
                  <c:v>43515</c:v>
                </c:pt>
                <c:pt idx="50">
                  <c:v>43516</c:v>
                </c:pt>
                <c:pt idx="51">
                  <c:v>43517</c:v>
                </c:pt>
                <c:pt idx="52">
                  <c:v>43518</c:v>
                </c:pt>
                <c:pt idx="53">
                  <c:v>43519</c:v>
                </c:pt>
                <c:pt idx="54">
                  <c:v>43520</c:v>
                </c:pt>
                <c:pt idx="55">
                  <c:v>43521</c:v>
                </c:pt>
                <c:pt idx="56">
                  <c:v>43522</c:v>
                </c:pt>
                <c:pt idx="57">
                  <c:v>43523</c:v>
                </c:pt>
                <c:pt idx="58">
                  <c:v>43524</c:v>
                </c:pt>
                <c:pt idx="59">
                  <c:v>43525</c:v>
                </c:pt>
                <c:pt idx="60">
                  <c:v>43526</c:v>
                </c:pt>
                <c:pt idx="61">
                  <c:v>43527</c:v>
                </c:pt>
                <c:pt idx="62">
                  <c:v>43528</c:v>
                </c:pt>
                <c:pt idx="63">
                  <c:v>43529</c:v>
                </c:pt>
                <c:pt idx="64">
                  <c:v>43530</c:v>
                </c:pt>
                <c:pt idx="65">
                  <c:v>43531</c:v>
                </c:pt>
                <c:pt idx="66">
                  <c:v>43532</c:v>
                </c:pt>
                <c:pt idx="67">
                  <c:v>43533</c:v>
                </c:pt>
                <c:pt idx="68">
                  <c:v>43534</c:v>
                </c:pt>
                <c:pt idx="69">
                  <c:v>43535</c:v>
                </c:pt>
                <c:pt idx="70">
                  <c:v>43536</c:v>
                </c:pt>
                <c:pt idx="71">
                  <c:v>43537</c:v>
                </c:pt>
                <c:pt idx="72">
                  <c:v>43538</c:v>
                </c:pt>
                <c:pt idx="73">
                  <c:v>43539</c:v>
                </c:pt>
                <c:pt idx="74">
                  <c:v>43540</c:v>
                </c:pt>
                <c:pt idx="75">
                  <c:v>43541</c:v>
                </c:pt>
                <c:pt idx="76">
                  <c:v>43542</c:v>
                </c:pt>
                <c:pt idx="77">
                  <c:v>43543</c:v>
                </c:pt>
                <c:pt idx="78">
                  <c:v>43544</c:v>
                </c:pt>
                <c:pt idx="79">
                  <c:v>43545</c:v>
                </c:pt>
                <c:pt idx="80">
                  <c:v>43546</c:v>
                </c:pt>
                <c:pt idx="81">
                  <c:v>43547</c:v>
                </c:pt>
                <c:pt idx="82">
                  <c:v>43548</c:v>
                </c:pt>
                <c:pt idx="83">
                  <c:v>43549</c:v>
                </c:pt>
                <c:pt idx="84">
                  <c:v>43550</c:v>
                </c:pt>
                <c:pt idx="85">
                  <c:v>43551</c:v>
                </c:pt>
                <c:pt idx="86">
                  <c:v>43552</c:v>
                </c:pt>
                <c:pt idx="87">
                  <c:v>43553</c:v>
                </c:pt>
                <c:pt idx="88">
                  <c:v>43554</c:v>
                </c:pt>
                <c:pt idx="89">
                  <c:v>43555</c:v>
                </c:pt>
                <c:pt idx="90">
                  <c:v>43556</c:v>
                </c:pt>
                <c:pt idx="91">
                  <c:v>43557</c:v>
                </c:pt>
                <c:pt idx="92">
                  <c:v>43558</c:v>
                </c:pt>
                <c:pt idx="93">
                  <c:v>43559</c:v>
                </c:pt>
                <c:pt idx="94">
                  <c:v>43560</c:v>
                </c:pt>
                <c:pt idx="95">
                  <c:v>43561</c:v>
                </c:pt>
                <c:pt idx="96">
                  <c:v>43562</c:v>
                </c:pt>
                <c:pt idx="97">
                  <c:v>43563</c:v>
                </c:pt>
                <c:pt idx="98">
                  <c:v>43564</c:v>
                </c:pt>
                <c:pt idx="99">
                  <c:v>43565</c:v>
                </c:pt>
                <c:pt idx="100">
                  <c:v>43566</c:v>
                </c:pt>
                <c:pt idx="101">
                  <c:v>43567</c:v>
                </c:pt>
                <c:pt idx="102">
                  <c:v>43568</c:v>
                </c:pt>
                <c:pt idx="103">
                  <c:v>43569</c:v>
                </c:pt>
                <c:pt idx="104">
                  <c:v>43570</c:v>
                </c:pt>
                <c:pt idx="105">
                  <c:v>43571</c:v>
                </c:pt>
                <c:pt idx="106">
                  <c:v>43572</c:v>
                </c:pt>
                <c:pt idx="107">
                  <c:v>43573</c:v>
                </c:pt>
                <c:pt idx="108">
                  <c:v>43574</c:v>
                </c:pt>
                <c:pt idx="109">
                  <c:v>43575</c:v>
                </c:pt>
                <c:pt idx="110">
                  <c:v>43576</c:v>
                </c:pt>
                <c:pt idx="111">
                  <c:v>43577</c:v>
                </c:pt>
                <c:pt idx="112">
                  <c:v>43578</c:v>
                </c:pt>
                <c:pt idx="113">
                  <c:v>43579</c:v>
                </c:pt>
                <c:pt idx="114">
                  <c:v>43580</c:v>
                </c:pt>
                <c:pt idx="115">
                  <c:v>43581</c:v>
                </c:pt>
                <c:pt idx="116">
                  <c:v>43582</c:v>
                </c:pt>
                <c:pt idx="117">
                  <c:v>43583</c:v>
                </c:pt>
                <c:pt idx="118">
                  <c:v>43584</c:v>
                </c:pt>
                <c:pt idx="119">
                  <c:v>43585</c:v>
                </c:pt>
                <c:pt idx="120">
                  <c:v>43586</c:v>
                </c:pt>
                <c:pt idx="121">
                  <c:v>43587</c:v>
                </c:pt>
                <c:pt idx="122">
                  <c:v>43588</c:v>
                </c:pt>
                <c:pt idx="123">
                  <c:v>43589</c:v>
                </c:pt>
                <c:pt idx="124">
                  <c:v>43590</c:v>
                </c:pt>
                <c:pt idx="125">
                  <c:v>43591</c:v>
                </c:pt>
                <c:pt idx="126">
                  <c:v>43592</c:v>
                </c:pt>
                <c:pt idx="127">
                  <c:v>43593</c:v>
                </c:pt>
                <c:pt idx="128">
                  <c:v>43594</c:v>
                </c:pt>
                <c:pt idx="129">
                  <c:v>43595</c:v>
                </c:pt>
                <c:pt idx="130">
                  <c:v>43596</c:v>
                </c:pt>
                <c:pt idx="131">
                  <c:v>43597</c:v>
                </c:pt>
                <c:pt idx="132">
                  <c:v>43598</c:v>
                </c:pt>
                <c:pt idx="133">
                  <c:v>43599</c:v>
                </c:pt>
                <c:pt idx="134">
                  <c:v>43600</c:v>
                </c:pt>
                <c:pt idx="135">
                  <c:v>43601</c:v>
                </c:pt>
                <c:pt idx="136">
                  <c:v>43602</c:v>
                </c:pt>
                <c:pt idx="137">
                  <c:v>43603</c:v>
                </c:pt>
                <c:pt idx="138">
                  <c:v>43604</c:v>
                </c:pt>
                <c:pt idx="139">
                  <c:v>43605</c:v>
                </c:pt>
                <c:pt idx="140">
                  <c:v>43606</c:v>
                </c:pt>
                <c:pt idx="141">
                  <c:v>43607</c:v>
                </c:pt>
                <c:pt idx="142">
                  <c:v>43608</c:v>
                </c:pt>
                <c:pt idx="143">
                  <c:v>43609</c:v>
                </c:pt>
                <c:pt idx="144">
                  <c:v>43610</c:v>
                </c:pt>
                <c:pt idx="145">
                  <c:v>43611</c:v>
                </c:pt>
                <c:pt idx="146">
                  <c:v>43612</c:v>
                </c:pt>
                <c:pt idx="147">
                  <c:v>43613</c:v>
                </c:pt>
                <c:pt idx="148">
                  <c:v>43614</c:v>
                </c:pt>
                <c:pt idx="149">
                  <c:v>43615</c:v>
                </c:pt>
                <c:pt idx="150">
                  <c:v>43616</c:v>
                </c:pt>
                <c:pt idx="151">
                  <c:v>43617</c:v>
                </c:pt>
                <c:pt idx="152">
                  <c:v>43618</c:v>
                </c:pt>
                <c:pt idx="153">
                  <c:v>43619</c:v>
                </c:pt>
                <c:pt idx="154">
                  <c:v>43620</c:v>
                </c:pt>
                <c:pt idx="155">
                  <c:v>43621</c:v>
                </c:pt>
                <c:pt idx="156">
                  <c:v>43622</c:v>
                </c:pt>
                <c:pt idx="157">
                  <c:v>43623</c:v>
                </c:pt>
                <c:pt idx="158">
                  <c:v>43624</c:v>
                </c:pt>
                <c:pt idx="159">
                  <c:v>43625</c:v>
                </c:pt>
                <c:pt idx="160">
                  <c:v>43626</c:v>
                </c:pt>
                <c:pt idx="161">
                  <c:v>43627</c:v>
                </c:pt>
                <c:pt idx="162">
                  <c:v>43628</c:v>
                </c:pt>
                <c:pt idx="163">
                  <c:v>43629</c:v>
                </c:pt>
                <c:pt idx="164">
                  <c:v>43630</c:v>
                </c:pt>
                <c:pt idx="165">
                  <c:v>43631</c:v>
                </c:pt>
                <c:pt idx="166">
                  <c:v>43632</c:v>
                </c:pt>
                <c:pt idx="167">
                  <c:v>43633</c:v>
                </c:pt>
                <c:pt idx="168">
                  <c:v>43634</c:v>
                </c:pt>
                <c:pt idx="169">
                  <c:v>43635</c:v>
                </c:pt>
                <c:pt idx="170">
                  <c:v>43636</c:v>
                </c:pt>
                <c:pt idx="171">
                  <c:v>43637</c:v>
                </c:pt>
                <c:pt idx="172">
                  <c:v>43638</c:v>
                </c:pt>
                <c:pt idx="173">
                  <c:v>43639</c:v>
                </c:pt>
                <c:pt idx="174">
                  <c:v>43640</c:v>
                </c:pt>
                <c:pt idx="175">
                  <c:v>43641</c:v>
                </c:pt>
                <c:pt idx="176">
                  <c:v>43642</c:v>
                </c:pt>
                <c:pt idx="177">
                  <c:v>43643</c:v>
                </c:pt>
                <c:pt idx="178">
                  <c:v>43644</c:v>
                </c:pt>
                <c:pt idx="179">
                  <c:v>43645</c:v>
                </c:pt>
                <c:pt idx="180">
                  <c:v>43646</c:v>
                </c:pt>
                <c:pt idx="181">
                  <c:v>43647</c:v>
                </c:pt>
                <c:pt idx="182">
                  <c:v>43648</c:v>
                </c:pt>
                <c:pt idx="183">
                  <c:v>43649</c:v>
                </c:pt>
                <c:pt idx="184">
                  <c:v>43650</c:v>
                </c:pt>
                <c:pt idx="185">
                  <c:v>43651</c:v>
                </c:pt>
                <c:pt idx="186">
                  <c:v>43652</c:v>
                </c:pt>
                <c:pt idx="187">
                  <c:v>43653</c:v>
                </c:pt>
                <c:pt idx="188">
                  <c:v>43654</c:v>
                </c:pt>
                <c:pt idx="189">
                  <c:v>43655</c:v>
                </c:pt>
                <c:pt idx="190">
                  <c:v>43656</c:v>
                </c:pt>
                <c:pt idx="191">
                  <c:v>43657</c:v>
                </c:pt>
                <c:pt idx="192">
                  <c:v>43658</c:v>
                </c:pt>
                <c:pt idx="193">
                  <c:v>43659</c:v>
                </c:pt>
                <c:pt idx="194">
                  <c:v>43660</c:v>
                </c:pt>
                <c:pt idx="195">
                  <c:v>43661</c:v>
                </c:pt>
                <c:pt idx="196">
                  <c:v>43662</c:v>
                </c:pt>
                <c:pt idx="197">
                  <c:v>43663</c:v>
                </c:pt>
                <c:pt idx="198">
                  <c:v>43664</c:v>
                </c:pt>
                <c:pt idx="199">
                  <c:v>43665</c:v>
                </c:pt>
                <c:pt idx="200">
                  <c:v>43666</c:v>
                </c:pt>
                <c:pt idx="201">
                  <c:v>43667</c:v>
                </c:pt>
                <c:pt idx="202">
                  <c:v>43668</c:v>
                </c:pt>
                <c:pt idx="203">
                  <c:v>43669</c:v>
                </c:pt>
                <c:pt idx="204">
                  <c:v>43670</c:v>
                </c:pt>
                <c:pt idx="205">
                  <c:v>43671</c:v>
                </c:pt>
                <c:pt idx="206">
                  <c:v>43672</c:v>
                </c:pt>
                <c:pt idx="207">
                  <c:v>43673</c:v>
                </c:pt>
                <c:pt idx="208">
                  <c:v>43674</c:v>
                </c:pt>
                <c:pt idx="209">
                  <c:v>43675</c:v>
                </c:pt>
                <c:pt idx="210">
                  <c:v>43676</c:v>
                </c:pt>
                <c:pt idx="211">
                  <c:v>43677</c:v>
                </c:pt>
                <c:pt idx="212">
                  <c:v>43678</c:v>
                </c:pt>
                <c:pt idx="213">
                  <c:v>43679</c:v>
                </c:pt>
                <c:pt idx="214">
                  <c:v>43680</c:v>
                </c:pt>
                <c:pt idx="215">
                  <c:v>43681</c:v>
                </c:pt>
                <c:pt idx="216">
                  <c:v>43682</c:v>
                </c:pt>
                <c:pt idx="217">
                  <c:v>43683</c:v>
                </c:pt>
                <c:pt idx="218">
                  <c:v>43684</c:v>
                </c:pt>
                <c:pt idx="219">
                  <c:v>43685</c:v>
                </c:pt>
                <c:pt idx="220">
                  <c:v>43686</c:v>
                </c:pt>
                <c:pt idx="221">
                  <c:v>43687</c:v>
                </c:pt>
                <c:pt idx="222">
                  <c:v>43688</c:v>
                </c:pt>
                <c:pt idx="223">
                  <c:v>43689</c:v>
                </c:pt>
                <c:pt idx="224">
                  <c:v>43690</c:v>
                </c:pt>
                <c:pt idx="225">
                  <c:v>43691</c:v>
                </c:pt>
                <c:pt idx="226">
                  <c:v>43692</c:v>
                </c:pt>
                <c:pt idx="227">
                  <c:v>43693</c:v>
                </c:pt>
                <c:pt idx="228">
                  <c:v>43694</c:v>
                </c:pt>
                <c:pt idx="229">
                  <c:v>43695</c:v>
                </c:pt>
                <c:pt idx="230">
                  <c:v>43696</c:v>
                </c:pt>
                <c:pt idx="231">
                  <c:v>43697</c:v>
                </c:pt>
                <c:pt idx="232">
                  <c:v>43698</c:v>
                </c:pt>
                <c:pt idx="233">
                  <c:v>43699</c:v>
                </c:pt>
                <c:pt idx="234">
                  <c:v>43700</c:v>
                </c:pt>
                <c:pt idx="235">
                  <c:v>43701</c:v>
                </c:pt>
                <c:pt idx="236">
                  <c:v>43702</c:v>
                </c:pt>
                <c:pt idx="237">
                  <c:v>43703</c:v>
                </c:pt>
                <c:pt idx="238">
                  <c:v>43704</c:v>
                </c:pt>
                <c:pt idx="239">
                  <c:v>43705</c:v>
                </c:pt>
                <c:pt idx="240">
                  <c:v>43706</c:v>
                </c:pt>
                <c:pt idx="241">
                  <c:v>43707</c:v>
                </c:pt>
                <c:pt idx="242">
                  <c:v>43708</c:v>
                </c:pt>
                <c:pt idx="243">
                  <c:v>43709</c:v>
                </c:pt>
                <c:pt idx="244">
                  <c:v>43710</c:v>
                </c:pt>
                <c:pt idx="245">
                  <c:v>43711</c:v>
                </c:pt>
                <c:pt idx="246">
                  <c:v>43712</c:v>
                </c:pt>
                <c:pt idx="247">
                  <c:v>43713</c:v>
                </c:pt>
                <c:pt idx="248">
                  <c:v>43714</c:v>
                </c:pt>
                <c:pt idx="249">
                  <c:v>43715</c:v>
                </c:pt>
                <c:pt idx="250">
                  <c:v>43716</c:v>
                </c:pt>
                <c:pt idx="251">
                  <c:v>43717</c:v>
                </c:pt>
                <c:pt idx="252">
                  <c:v>43718</c:v>
                </c:pt>
                <c:pt idx="253">
                  <c:v>43719</c:v>
                </c:pt>
                <c:pt idx="254">
                  <c:v>43720</c:v>
                </c:pt>
                <c:pt idx="255">
                  <c:v>43721</c:v>
                </c:pt>
                <c:pt idx="256">
                  <c:v>43722</c:v>
                </c:pt>
                <c:pt idx="257">
                  <c:v>43723</c:v>
                </c:pt>
                <c:pt idx="258">
                  <c:v>43724</c:v>
                </c:pt>
                <c:pt idx="259">
                  <c:v>43725</c:v>
                </c:pt>
                <c:pt idx="260">
                  <c:v>43726</c:v>
                </c:pt>
                <c:pt idx="261">
                  <c:v>43727</c:v>
                </c:pt>
                <c:pt idx="262">
                  <c:v>43728</c:v>
                </c:pt>
                <c:pt idx="263">
                  <c:v>43729</c:v>
                </c:pt>
                <c:pt idx="264">
                  <c:v>43730</c:v>
                </c:pt>
                <c:pt idx="265">
                  <c:v>43731</c:v>
                </c:pt>
                <c:pt idx="266">
                  <c:v>43732</c:v>
                </c:pt>
                <c:pt idx="267">
                  <c:v>43733</c:v>
                </c:pt>
                <c:pt idx="268">
                  <c:v>43734</c:v>
                </c:pt>
                <c:pt idx="269">
                  <c:v>43735</c:v>
                </c:pt>
                <c:pt idx="270">
                  <c:v>43736</c:v>
                </c:pt>
                <c:pt idx="271">
                  <c:v>43737</c:v>
                </c:pt>
                <c:pt idx="272">
                  <c:v>43738</c:v>
                </c:pt>
                <c:pt idx="273">
                  <c:v>43739</c:v>
                </c:pt>
                <c:pt idx="274">
                  <c:v>43740</c:v>
                </c:pt>
                <c:pt idx="275">
                  <c:v>43741</c:v>
                </c:pt>
                <c:pt idx="276">
                  <c:v>43742</c:v>
                </c:pt>
                <c:pt idx="277">
                  <c:v>43743</c:v>
                </c:pt>
                <c:pt idx="278">
                  <c:v>43744</c:v>
                </c:pt>
                <c:pt idx="279">
                  <c:v>43745</c:v>
                </c:pt>
                <c:pt idx="280">
                  <c:v>43746</c:v>
                </c:pt>
                <c:pt idx="281">
                  <c:v>43747</c:v>
                </c:pt>
                <c:pt idx="282">
                  <c:v>43748</c:v>
                </c:pt>
                <c:pt idx="283">
                  <c:v>43749</c:v>
                </c:pt>
                <c:pt idx="284">
                  <c:v>43750</c:v>
                </c:pt>
                <c:pt idx="285">
                  <c:v>43751</c:v>
                </c:pt>
                <c:pt idx="286">
                  <c:v>43752</c:v>
                </c:pt>
                <c:pt idx="287">
                  <c:v>43753</c:v>
                </c:pt>
                <c:pt idx="288">
                  <c:v>43754</c:v>
                </c:pt>
                <c:pt idx="289">
                  <c:v>43755</c:v>
                </c:pt>
                <c:pt idx="290">
                  <c:v>43756</c:v>
                </c:pt>
                <c:pt idx="291">
                  <c:v>43757</c:v>
                </c:pt>
                <c:pt idx="292">
                  <c:v>43758</c:v>
                </c:pt>
                <c:pt idx="293">
                  <c:v>43759</c:v>
                </c:pt>
                <c:pt idx="294">
                  <c:v>43760</c:v>
                </c:pt>
                <c:pt idx="295">
                  <c:v>43761</c:v>
                </c:pt>
                <c:pt idx="296">
                  <c:v>43762</c:v>
                </c:pt>
                <c:pt idx="297">
                  <c:v>43763</c:v>
                </c:pt>
                <c:pt idx="298">
                  <c:v>43764</c:v>
                </c:pt>
                <c:pt idx="299">
                  <c:v>43765</c:v>
                </c:pt>
                <c:pt idx="300">
                  <c:v>43766</c:v>
                </c:pt>
                <c:pt idx="301">
                  <c:v>43767</c:v>
                </c:pt>
                <c:pt idx="302">
                  <c:v>43768</c:v>
                </c:pt>
                <c:pt idx="303">
                  <c:v>43769</c:v>
                </c:pt>
                <c:pt idx="304">
                  <c:v>43770</c:v>
                </c:pt>
                <c:pt idx="305">
                  <c:v>43771</c:v>
                </c:pt>
                <c:pt idx="306">
                  <c:v>43772</c:v>
                </c:pt>
                <c:pt idx="307">
                  <c:v>43773</c:v>
                </c:pt>
                <c:pt idx="308">
                  <c:v>43774</c:v>
                </c:pt>
                <c:pt idx="309">
                  <c:v>43775</c:v>
                </c:pt>
                <c:pt idx="310">
                  <c:v>43776</c:v>
                </c:pt>
                <c:pt idx="311">
                  <c:v>43777</c:v>
                </c:pt>
                <c:pt idx="312">
                  <c:v>43778</c:v>
                </c:pt>
                <c:pt idx="313">
                  <c:v>43779</c:v>
                </c:pt>
                <c:pt idx="314">
                  <c:v>43780</c:v>
                </c:pt>
                <c:pt idx="315">
                  <c:v>43781</c:v>
                </c:pt>
                <c:pt idx="316">
                  <c:v>43782</c:v>
                </c:pt>
                <c:pt idx="317">
                  <c:v>43783</c:v>
                </c:pt>
                <c:pt idx="318">
                  <c:v>43784</c:v>
                </c:pt>
                <c:pt idx="319">
                  <c:v>43785</c:v>
                </c:pt>
                <c:pt idx="320">
                  <c:v>43786</c:v>
                </c:pt>
                <c:pt idx="321">
                  <c:v>43787</c:v>
                </c:pt>
                <c:pt idx="322">
                  <c:v>43788</c:v>
                </c:pt>
                <c:pt idx="323">
                  <c:v>43789</c:v>
                </c:pt>
                <c:pt idx="324">
                  <c:v>43790</c:v>
                </c:pt>
                <c:pt idx="325">
                  <c:v>43791</c:v>
                </c:pt>
                <c:pt idx="326">
                  <c:v>43792</c:v>
                </c:pt>
                <c:pt idx="327">
                  <c:v>43793</c:v>
                </c:pt>
                <c:pt idx="328">
                  <c:v>43794</c:v>
                </c:pt>
                <c:pt idx="329">
                  <c:v>43795</c:v>
                </c:pt>
                <c:pt idx="330">
                  <c:v>43796</c:v>
                </c:pt>
                <c:pt idx="331">
                  <c:v>43797</c:v>
                </c:pt>
                <c:pt idx="332">
                  <c:v>43798</c:v>
                </c:pt>
                <c:pt idx="333">
                  <c:v>43799</c:v>
                </c:pt>
                <c:pt idx="334">
                  <c:v>43800</c:v>
                </c:pt>
                <c:pt idx="335">
                  <c:v>43801</c:v>
                </c:pt>
                <c:pt idx="336">
                  <c:v>43802</c:v>
                </c:pt>
                <c:pt idx="337">
                  <c:v>43803</c:v>
                </c:pt>
                <c:pt idx="338">
                  <c:v>43804</c:v>
                </c:pt>
                <c:pt idx="339">
                  <c:v>43805</c:v>
                </c:pt>
                <c:pt idx="340">
                  <c:v>43806</c:v>
                </c:pt>
                <c:pt idx="341">
                  <c:v>43807</c:v>
                </c:pt>
                <c:pt idx="342">
                  <c:v>43808</c:v>
                </c:pt>
                <c:pt idx="343">
                  <c:v>43809</c:v>
                </c:pt>
                <c:pt idx="344">
                  <c:v>43810</c:v>
                </c:pt>
                <c:pt idx="345">
                  <c:v>43811</c:v>
                </c:pt>
                <c:pt idx="346">
                  <c:v>43812</c:v>
                </c:pt>
                <c:pt idx="347">
                  <c:v>43813</c:v>
                </c:pt>
                <c:pt idx="348">
                  <c:v>43814</c:v>
                </c:pt>
                <c:pt idx="349">
                  <c:v>43815</c:v>
                </c:pt>
                <c:pt idx="350">
                  <c:v>43816</c:v>
                </c:pt>
                <c:pt idx="351">
                  <c:v>43817</c:v>
                </c:pt>
                <c:pt idx="352">
                  <c:v>43818</c:v>
                </c:pt>
                <c:pt idx="353">
                  <c:v>43819</c:v>
                </c:pt>
                <c:pt idx="354">
                  <c:v>43820</c:v>
                </c:pt>
                <c:pt idx="355">
                  <c:v>43821</c:v>
                </c:pt>
                <c:pt idx="356">
                  <c:v>43822</c:v>
                </c:pt>
                <c:pt idx="357">
                  <c:v>43823</c:v>
                </c:pt>
                <c:pt idx="358">
                  <c:v>43824</c:v>
                </c:pt>
                <c:pt idx="359">
                  <c:v>43825</c:v>
                </c:pt>
                <c:pt idx="360">
                  <c:v>43826</c:v>
                </c:pt>
                <c:pt idx="361">
                  <c:v>43827</c:v>
                </c:pt>
                <c:pt idx="362">
                  <c:v>43828</c:v>
                </c:pt>
                <c:pt idx="363">
                  <c:v>43829</c:v>
                </c:pt>
                <c:pt idx="364">
                  <c:v>43830</c:v>
                </c:pt>
                <c:pt idx="365">
                  <c:v>43831</c:v>
                </c:pt>
                <c:pt idx="366">
                  <c:v>43832</c:v>
                </c:pt>
                <c:pt idx="367">
                  <c:v>43833</c:v>
                </c:pt>
                <c:pt idx="368">
                  <c:v>43834</c:v>
                </c:pt>
                <c:pt idx="369">
                  <c:v>43835</c:v>
                </c:pt>
                <c:pt idx="370">
                  <c:v>43836</c:v>
                </c:pt>
                <c:pt idx="371">
                  <c:v>43837</c:v>
                </c:pt>
                <c:pt idx="372">
                  <c:v>43838</c:v>
                </c:pt>
                <c:pt idx="373">
                  <c:v>43839</c:v>
                </c:pt>
                <c:pt idx="374">
                  <c:v>43840</c:v>
                </c:pt>
                <c:pt idx="375">
                  <c:v>43841</c:v>
                </c:pt>
                <c:pt idx="376">
                  <c:v>43842</c:v>
                </c:pt>
                <c:pt idx="377">
                  <c:v>43843</c:v>
                </c:pt>
                <c:pt idx="378">
                  <c:v>43844</c:v>
                </c:pt>
                <c:pt idx="379">
                  <c:v>43845</c:v>
                </c:pt>
                <c:pt idx="380">
                  <c:v>43846</c:v>
                </c:pt>
                <c:pt idx="381">
                  <c:v>43847</c:v>
                </c:pt>
                <c:pt idx="382">
                  <c:v>43848</c:v>
                </c:pt>
                <c:pt idx="383">
                  <c:v>43849</c:v>
                </c:pt>
                <c:pt idx="384">
                  <c:v>43850</c:v>
                </c:pt>
                <c:pt idx="385">
                  <c:v>43851</c:v>
                </c:pt>
                <c:pt idx="386">
                  <c:v>43852</c:v>
                </c:pt>
                <c:pt idx="387">
                  <c:v>43853</c:v>
                </c:pt>
                <c:pt idx="388">
                  <c:v>43854</c:v>
                </c:pt>
                <c:pt idx="389">
                  <c:v>43855</c:v>
                </c:pt>
                <c:pt idx="390">
                  <c:v>43856</c:v>
                </c:pt>
                <c:pt idx="391">
                  <c:v>43857</c:v>
                </c:pt>
                <c:pt idx="392">
                  <c:v>43858</c:v>
                </c:pt>
                <c:pt idx="393">
                  <c:v>43859</c:v>
                </c:pt>
                <c:pt idx="394">
                  <c:v>43860</c:v>
                </c:pt>
                <c:pt idx="395">
                  <c:v>43861</c:v>
                </c:pt>
                <c:pt idx="396">
                  <c:v>43862</c:v>
                </c:pt>
                <c:pt idx="397">
                  <c:v>43863</c:v>
                </c:pt>
                <c:pt idx="398">
                  <c:v>43864</c:v>
                </c:pt>
                <c:pt idx="399">
                  <c:v>43865</c:v>
                </c:pt>
                <c:pt idx="400">
                  <c:v>43866</c:v>
                </c:pt>
                <c:pt idx="401">
                  <c:v>43867</c:v>
                </c:pt>
                <c:pt idx="402">
                  <c:v>43868</c:v>
                </c:pt>
                <c:pt idx="403">
                  <c:v>43869</c:v>
                </c:pt>
                <c:pt idx="404">
                  <c:v>43870</c:v>
                </c:pt>
                <c:pt idx="405">
                  <c:v>43871</c:v>
                </c:pt>
                <c:pt idx="406">
                  <c:v>43872</c:v>
                </c:pt>
                <c:pt idx="407">
                  <c:v>43873</c:v>
                </c:pt>
                <c:pt idx="408">
                  <c:v>43874</c:v>
                </c:pt>
                <c:pt idx="409">
                  <c:v>43875</c:v>
                </c:pt>
                <c:pt idx="410">
                  <c:v>43876</c:v>
                </c:pt>
                <c:pt idx="411">
                  <c:v>43877</c:v>
                </c:pt>
                <c:pt idx="412">
                  <c:v>43878</c:v>
                </c:pt>
                <c:pt idx="413">
                  <c:v>43879</c:v>
                </c:pt>
                <c:pt idx="414">
                  <c:v>43880</c:v>
                </c:pt>
                <c:pt idx="415">
                  <c:v>43881</c:v>
                </c:pt>
                <c:pt idx="416">
                  <c:v>43882</c:v>
                </c:pt>
                <c:pt idx="417">
                  <c:v>43883</c:v>
                </c:pt>
                <c:pt idx="418">
                  <c:v>43884</c:v>
                </c:pt>
                <c:pt idx="419">
                  <c:v>43885</c:v>
                </c:pt>
                <c:pt idx="420">
                  <c:v>43886</c:v>
                </c:pt>
                <c:pt idx="421">
                  <c:v>43887</c:v>
                </c:pt>
                <c:pt idx="422">
                  <c:v>43888</c:v>
                </c:pt>
                <c:pt idx="423">
                  <c:v>43889</c:v>
                </c:pt>
                <c:pt idx="424">
                  <c:v>43890</c:v>
                </c:pt>
                <c:pt idx="425">
                  <c:v>43891</c:v>
                </c:pt>
                <c:pt idx="426">
                  <c:v>43892</c:v>
                </c:pt>
                <c:pt idx="427">
                  <c:v>43893</c:v>
                </c:pt>
                <c:pt idx="428">
                  <c:v>43894</c:v>
                </c:pt>
                <c:pt idx="429">
                  <c:v>43895</c:v>
                </c:pt>
                <c:pt idx="430">
                  <c:v>43896</c:v>
                </c:pt>
                <c:pt idx="431">
                  <c:v>43897</c:v>
                </c:pt>
                <c:pt idx="432">
                  <c:v>43898</c:v>
                </c:pt>
                <c:pt idx="433">
                  <c:v>43899</c:v>
                </c:pt>
                <c:pt idx="434">
                  <c:v>43900</c:v>
                </c:pt>
                <c:pt idx="435">
                  <c:v>43901</c:v>
                </c:pt>
                <c:pt idx="436">
                  <c:v>43902</c:v>
                </c:pt>
                <c:pt idx="437">
                  <c:v>43903</c:v>
                </c:pt>
                <c:pt idx="438">
                  <c:v>43904</c:v>
                </c:pt>
                <c:pt idx="439">
                  <c:v>43905</c:v>
                </c:pt>
                <c:pt idx="440">
                  <c:v>43906</c:v>
                </c:pt>
                <c:pt idx="441">
                  <c:v>43907</c:v>
                </c:pt>
                <c:pt idx="442">
                  <c:v>43908</c:v>
                </c:pt>
                <c:pt idx="443">
                  <c:v>43909</c:v>
                </c:pt>
                <c:pt idx="444">
                  <c:v>43910</c:v>
                </c:pt>
                <c:pt idx="445">
                  <c:v>43911</c:v>
                </c:pt>
                <c:pt idx="446">
                  <c:v>43912</c:v>
                </c:pt>
                <c:pt idx="447">
                  <c:v>43913</c:v>
                </c:pt>
                <c:pt idx="448">
                  <c:v>43914</c:v>
                </c:pt>
                <c:pt idx="449">
                  <c:v>43915</c:v>
                </c:pt>
                <c:pt idx="450">
                  <c:v>43916</c:v>
                </c:pt>
                <c:pt idx="451">
                  <c:v>43917</c:v>
                </c:pt>
                <c:pt idx="452">
                  <c:v>43918</c:v>
                </c:pt>
                <c:pt idx="453">
                  <c:v>43919</c:v>
                </c:pt>
                <c:pt idx="454">
                  <c:v>43920</c:v>
                </c:pt>
                <c:pt idx="455">
                  <c:v>43921</c:v>
                </c:pt>
                <c:pt idx="456">
                  <c:v>43922</c:v>
                </c:pt>
                <c:pt idx="457">
                  <c:v>43923</c:v>
                </c:pt>
                <c:pt idx="458">
                  <c:v>43924</c:v>
                </c:pt>
                <c:pt idx="459">
                  <c:v>43925</c:v>
                </c:pt>
                <c:pt idx="460">
                  <c:v>43926</c:v>
                </c:pt>
                <c:pt idx="461">
                  <c:v>43927</c:v>
                </c:pt>
                <c:pt idx="462">
                  <c:v>43928</c:v>
                </c:pt>
                <c:pt idx="463">
                  <c:v>43929</c:v>
                </c:pt>
                <c:pt idx="464">
                  <c:v>43930</c:v>
                </c:pt>
                <c:pt idx="465">
                  <c:v>43931</c:v>
                </c:pt>
                <c:pt idx="466">
                  <c:v>43932</c:v>
                </c:pt>
                <c:pt idx="467">
                  <c:v>43933</c:v>
                </c:pt>
                <c:pt idx="468">
                  <c:v>43934</c:v>
                </c:pt>
                <c:pt idx="469">
                  <c:v>43935</c:v>
                </c:pt>
                <c:pt idx="470">
                  <c:v>43936</c:v>
                </c:pt>
                <c:pt idx="471">
                  <c:v>43937</c:v>
                </c:pt>
                <c:pt idx="472">
                  <c:v>43938</c:v>
                </c:pt>
                <c:pt idx="473">
                  <c:v>43939</c:v>
                </c:pt>
                <c:pt idx="474">
                  <c:v>43940</c:v>
                </c:pt>
                <c:pt idx="475">
                  <c:v>43941</c:v>
                </c:pt>
                <c:pt idx="476">
                  <c:v>43942</c:v>
                </c:pt>
                <c:pt idx="477">
                  <c:v>43943</c:v>
                </c:pt>
                <c:pt idx="478">
                  <c:v>43944</c:v>
                </c:pt>
                <c:pt idx="479">
                  <c:v>43945</c:v>
                </c:pt>
                <c:pt idx="480">
                  <c:v>43946</c:v>
                </c:pt>
                <c:pt idx="481">
                  <c:v>43947</c:v>
                </c:pt>
                <c:pt idx="482">
                  <c:v>43948</c:v>
                </c:pt>
                <c:pt idx="483">
                  <c:v>43949</c:v>
                </c:pt>
                <c:pt idx="484">
                  <c:v>43950</c:v>
                </c:pt>
                <c:pt idx="485">
                  <c:v>43951</c:v>
                </c:pt>
                <c:pt idx="486">
                  <c:v>43952</c:v>
                </c:pt>
                <c:pt idx="487">
                  <c:v>43953</c:v>
                </c:pt>
                <c:pt idx="488">
                  <c:v>43954</c:v>
                </c:pt>
                <c:pt idx="489">
                  <c:v>43955</c:v>
                </c:pt>
                <c:pt idx="490">
                  <c:v>43956</c:v>
                </c:pt>
                <c:pt idx="491">
                  <c:v>43957</c:v>
                </c:pt>
                <c:pt idx="492">
                  <c:v>43958</c:v>
                </c:pt>
                <c:pt idx="493">
                  <c:v>43959</c:v>
                </c:pt>
                <c:pt idx="494">
                  <c:v>43960</c:v>
                </c:pt>
                <c:pt idx="495">
                  <c:v>43961</c:v>
                </c:pt>
                <c:pt idx="496">
                  <c:v>43962</c:v>
                </c:pt>
                <c:pt idx="497">
                  <c:v>43963</c:v>
                </c:pt>
                <c:pt idx="498">
                  <c:v>43964</c:v>
                </c:pt>
                <c:pt idx="499">
                  <c:v>43965</c:v>
                </c:pt>
                <c:pt idx="500">
                  <c:v>43966</c:v>
                </c:pt>
                <c:pt idx="501">
                  <c:v>43967</c:v>
                </c:pt>
                <c:pt idx="502">
                  <c:v>43968</c:v>
                </c:pt>
                <c:pt idx="503">
                  <c:v>43969</c:v>
                </c:pt>
                <c:pt idx="504">
                  <c:v>43970</c:v>
                </c:pt>
                <c:pt idx="505">
                  <c:v>43971</c:v>
                </c:pt>
                <c:pt idx="506">
                  <c:v>43972</c:v>
                </c:pt>
                <c:pt idx="507">
                  <c:v>43973</c:v>
                </c:pt>
                <c:pt idx="508">
                  <c:v>43974</c:v>
                </c:pt>
                <c:pt idx="509">
                  <c:v>43975</c:v>
                </c:pt>
                <c:pt idx="510">
                  <c:v>43976</c:v>
                </c:pt>
                <c:pt idx="511">
                  <c:v>43977</c:v>
                </c:pt>
                <c:pt idx="512">
                  <c:v>43978</c:v>
                </c:pt>
                <c:pt idx="513">
                  <c:v>43979</c:v>
                </c:pt>
                <c:pt idx="514">
                  <c:v>43980</c:v>
                </c:pt>
                <c:pt idx="515">
                  <c:v>43981</c:v>
                </c:pt>
                <c:pt idx="516">
                  <c:v>43982</c:v>
                </c:pt>
                <c:pt idx="517">
                  <c:v>43983</c:v>
                </c:pt>
                <c:pt idx="518">
                  <c:v>43984</c:v>
                </c:pt>
                <c:pt idx="519">
                  <c:v>43985</c:v>
                </c:pt>
                <c:pt idx="520">
                  <c:v>43986</c:v>
                </c:pt>
                <c:pt idx="521">
                  <c:v>43987</c:v>
                </c:pt>
                <c:pt idx="522">
                  <c:v>43988</c:v>
                </c:pt>
                <c:pt idx="523">
                  <c:v>43989</c:v>
                </c:pt>
                <c:pt idx="524">
                  <c:v>43990</c:v>
                </c:pt>
                <c:pt idx="525">
                  <c:v>43991</c:v>
                </c:pt>
                <c:pt idx="526">
                  <c:v>43992</c:v>
                </c:pt>
                <c:pt idx="527">
                  <c:v>43993</c:v>
                </c:pt>
                <c:pt idx="528">
                  <c:v>43994</c:v>
                </c:pt>
                <c:pt idx="529">
                  <c:v>43995</c:v>
                </c:pt>
                <c:pt idx="530">
                  <c:v>43996</c:v>
                </c:pt>
                <c:pt idx="531">
                  <c:v>43997</c:v>
                </c:pt>
                <c:pt idx="532">
                  <c:v>43998</c:v>
                </c:pt>
                <c:pt idx="533">
                  <c:v>43999</c:v>
                </c:pt>
                <c:pt idx="534">
                  <c:v>44000</c:v>
                </c:pt>
                <c:pt idx="535">
                  <c:v>44001</c:v>
                </c:pt>
                <c:pt idx="536">
                  <c:v>44002</c:v>
                </c:pt>
                <c:pt idx="537">
                  <c:v>44003</c:v>
                </c:pt>
                <c:pt idx="538">
                  <c:v>44004</c:v>
                </c:pt>
                <c:pt idx="539">
                  <c:v>44005</c:v>
                </c:pt>
                <c:pt idx="540">
                  <c:v>44006</c:v>
                </c:pt>
                <c:pt idx="541">
                  <c:v>44007</c:v>
                </c:pt>
                <c:pt idx="542">
                  <c:v>44008</c:v>
                </c:pt>
                <c:pt idx="543">
                  <c:v>44009</c:v>
                </c:pt>
                <c:pt idx="544">
                  <c:v>44010</c:v>
                </c:pt>
                <c:pt idx="545">
                  <c:v>44011</c:v>
                </c:pt>
                <c:pt idx="546">
                  <c:v>44012</c:v>
                </c:pt>
                <c:pt idx="547">
                  <c:v>44013</c:v>
                </c:pt>
                <c:pt idx="548">
                  <c:v>44014</c:v>
                </c:pt>
                <c:pt idx="549">
                  <c:v>44015</c:v>
                </c:pt>
                <c:pt idx="550">
                  <c:v>44016</c:v>
                </c:pt>
                <c:pt idx="551">
                  <c:v>44017</c:v>
                </c:pt>
                <c:pt idx="552">
                  <c:v>44018</c:v>
                </c:pt>
                <c:pt idx="553">
                  <c:v>44019</c:v>
                </c:pt>
                <c:pt idx="554">
                  <c:v>44020</c:v>
                </c:pt>
                <c:pt idx="555">
                  <c:v>44021</c:v>
                </c:pt>
                <c:pt idx="556">
                  <c:v>44022</c:v>
                </c:pt>
                <c:pt idx="557">
                  <c:v>44023</c:v>
                </c:pt>
                <c:pt idx="558">
                  <c:v>44024</c:v>
                </c:pt>
                <c:pt idx="559">
                  <c:v>44025</c:v>
                </c:pt>
                <c:pt idx="560">
                  <c:v>44026</c:v>
                </c:pt>
                <c:pt idx="561">
                  <c:v>44027</c:v>
                </c:pt>
                <c:pt idx="562">
                  <c:v>44028</c:v>
                </c:pt>
                <c:pt idx="563">
                  <c:v>44029</c:v>
                </c:pt>
                <c:pt idx="564">
                  <c:v>44030</c:v>
                </c:pt>
                <c:pt idx="565">
                  <c:v>44031</c:v>
                </c:pt>
                <c:pt idx="566">
                  <c:v>44032</c:v>
                </c:pt>
                <c:pt idx="567">
                  <c:v>44033</c:v>
                </c:pt>
                <c:pt idx="568">
                  <c:v>44034</c:v>
                </c:pt>
                <c:pt idx="569">
                  <c:v>44035</c:v>
                </c:pt>
                <c:pt idx="570">
                  <c:v>44036</c:v>
                </c:pt>
                <c:pt idx="571">
                  <c:v>44037</c:v>
                </c:pt>
                <c:pt idx="572">
                  <c:v>44038</c:v>
                </c:pt>
                <c:pt idx="573">
                  <c:v>44039</c:v>
                </c:pt>
                <c:pt idx="574">
                  <c:v>44040</c:v>
                </c:pt>
                <c:pt idx="575">
                  <c:v>44041</c:v>
                </c:pt>
                <c:pt idx="576">
                  <c:v>44042</c:v>
                </c:pt>
                <c:pt idx="577">
                  <c:v>44043</c:v>
                </c:pt>
                <c:pt idx="578">
                  <c:v>44044</c:v>
                </c:pt>
                <c:pt idx="579">
                  <c:v>44045</c:v>
                </c:pt>
                <c:pt idx="580">
                  <c:v>44046</c:v>
                </c:pt>
                <c:pt idx="581">
                  <c:v>44047</c:v>
                </c:pt>
                <c:pt idx="582">
                  <c:v>44048</c:v>
                </c:pt>
                <c:pt idx="583">
                  <c:v>44049</c:v>
                </c:pt>
                <c:pt idx="584">
                  <c:v>44050</c:v>
                </c:pt>
                <c:pt idx="585">
                  <c:v>44051</c:v>
                </c:pt>
                <c:pt idx="586">
                  <c:v>44052</c:v>
                </c:pt>
                <c:pt idx="587">
                  <c:v>44053</c:v>
                </c:pt>
                <c:pt idx="588">
                  <c:v>44054</c:v>
                </c:pt>
                <c:pt idx="589">
                  <c:v>44055</c:v>
                </c:pt>
                <c:pt idx="590">
                  <c:v>44056</c:v>
                </c:pt>
                <c:pt idx="591">
                  <c:v>44057</c:v>
                </c:pt>
                <c:pt idx="592">
                  <c:v>44058</c:v>
                </c:pt>
                <c:pt idx="593">
                  <c:v>44059</c:v>
                </c:pt>
                <c:pt idx="594">
                  <c:v>44060</c:v>
                </c:pt>
                <c:pt idx="595">
                  <c:v>44061</c:v>
                </c:pt>
                <c:pt idx="596">
                  <c:v>44062</c:v>
                </c:pt>
                <c:pt idx="597">
                  <c:v>44063</c:v>
                </c:pt>
                <c:pt idx="598">
                  <c:v>44064</c:v>
                </c:pt>
                <c:pt idx="599">
                  <c:v>44065</c:v>
                </c:pt>
                <c:pt idx="600">
                  <c:v>44066</c:v>
                </c:pt>
                <c:pt idx="601">
                  <c:v>44067</c:v>
                </c:pt>
                <c:pt idx="602">
                  <c:v>44068</c:v>
                </c:pt>
                <c:pt idx="603">
                  <c:v>44069</c:v>
                </c:pt>
                <c:pt idx="604">
                  <c:v>44070</c:v>
                </c:pt>
                <c:pt idx="605">
                  <c:v>44071</c:v>
                </c:pt>
                <c:pt idx="606">
                  <c:v>44072</c:v>
                </c:pt>
                <c:pt idx="607">
                  <c:v>44073</c:v>
                </c:pt>
                <c:pt idx="608">
                  <c:v>44074</c:v>
                </c:pt>
                <c:pt idx="609">
                  <c:v>44075</c:v>
                </c:pt>
                <c:pt idx="610">
                  <c:v>44076</c:v>
                </c:pt>
                <c:pt idx="611">
                  <c:v>44077</c:v>
                </c:pt>
                <c:pt idx="612">
                  <c:v>44078</c:v>
                </c:pt>
                <c:pt idx="613">
                  <c:v>44079</c:v>
                </c:pt>
                <c:pt idx="614">
                  <c:v>44080</c:v>
                </c:pt>
                <c:pt idx="615">
                  <c:v>44081</c:v>
                </c:pt>
                <c:pt idx="616">
                  <c:v>44082</c:v>
                </c:pt>
                <c:pt idx="617">
                  <c:v>44083</c:v>
                </c:pt>
                <c:pt idx="618">
                  <c:v>44084</c:v>
                </c:pt>
                <c:pt idx="619">
                  <c:v>44085</c:v>
                </c:pt>
                <c:pt idx="620">
                  <c:v>44086</c:v>
                </c:pt>
                <c:pt idx="621">
                  <c:v>44087</c:v>
                </c:pt>
                <c:pt idx="622">
                  <c:v>44088</c:v>
                </c:pt>
                <c:pt idx="623">
                  <c:v>44089</c:v>
                </c:pt>
                <c:pt idx="624">
                  <c:v>44090</c:v>
                </c:pt>
                <c:pt idx="625">
                  <c:v>44091</c:v>
                </c:pt>
                <c:pt idx="626">
                  <c:v>44092</c:v>
                </c:pt>
                <c:pt idx="627">
                  <c:v>44093</c:v>
                </c:pt>
                <c:pt idx="628">
                  <c:v>44094</c:v>
                </c:pt>
                <c:pt idx="629">
                  <c:v>44095</c:v>
                </c:pt>
                <c:pt idx="630">
                  <c:v>44096</c:v>
                </c:pt>
                <c:pt idx="631">
                  <c:v>44097</c:v>
                </c:pt>
                <c:pt idx="632">
                  <c:v>44098</c:v>
                </c:pt>
                <c:pt idx="633">
                  <c:v>44099</c:v>
                </c:pt>
                <c:pt idx="634">
                  <c:v>44100</c:v>
                </c:pt>
                <c:pt idx="635">
                  <c:v>44101</c:v>
                </c:pt>
                <c:pt idx="636">
                  <c:v>44102</c:v>
                </c:pt>
                <c:pt idx="637">
                  <c:v>44103</c:v>
                </c:pt>
                <c:pt idx="638">
                  <c:v>44104</c:v>
                </c:pt>
                <c:pt idx="639">
                  <c:v>44105</c:v>
                </c:pt>
                <c:pt idx="640">
                  <c:v>44106</c:v>
                </c:pt>
                <c:pt idx="641">
                  <c:v>44107</c:v>
                </c:pt>
                <c:pt idx="642">
                  <c:v>44108</c:v>
                </c:pt>
                <c:pt idx="643">
                  <c:v>44109</c:v>
                </c:pt>
                <c:pt idx="644">
                  <c:v>44110</c:v>
                </c:pt>
                <c:pt idx="645">
                  <c:v>44111</c:v>
                </c:pt>
                <c:pt idx="646">
                  <c:v>44112</c:v>
                </c:pt>
                <c:pt idx="647">
                  <c:v>44113</c:v>
                </c:pt>
                <c:pt idx="648">
                  <c:v>44114</c:v>
                </c:pt>
                <c:pt idx="649">
                  <c:v>44115</c:v>
                </c:pt>
                <c:pt idx="650">
                  <c:v>44116</c:v>
                </c:pt>
                <c:pt idx="651">
                  <c:v>44117</c:v>
                </c:pt>
                <c:pt idx="652">
                  <c:v>44118</c:v>
                </c:pt>
                <c:pt idx="653">
                  <c:v>44119</c:v>
                </c:pt>
                <c:pt idx="654">
                  <c:v>44120</c:v>
                </c:pt>
                <c:pt idx="655">
                  <c:v>44121</c:v>
                </c:pt>
                <c:pt idx="656">
                  <c:v>44122</c:v>
                </c:pt>
                <c:pt idx="657">
                  <c:v>44123</c:v>
                </c:pt>
                <c:pt idx="658">
                  <c:v>44124</c:v>
                </c:pt>
                <c:pt idx="659">
                  <c:v>44125</c:v>
                </c:pt>
                <c:pt idx="660">
                  <c:v>44126</c:v>
                </c:pt>
                <c:pt idx="661">
                  <c:v>44127</c:v>
                </c:pt>
                <c:pt idx="662">
                  <c:v>44128</c:v>
                </c:pt>
                <c:pt idx="663">
                  <c:v>44129</c:v>
                </c:pt>
                <c:pt idx="664">
                  <c:v>44130</c:v>
                </c:pt>
                <c:pt idx="665">
                  <c:v>44131</c:v>
                </c:pt>
                <c:pt idx="666">
                  <c:v>44132</c:v>
                </c:pt>
                <c:pt idx="667">
                  <c:v>44133</c:v>
                </c:pt>
                <c:pt idx="668">
                  <c:v>44134</c:v>
                </c:pt>
                <c:pt idx="669">
                  <c:v>44135</c:v>
                </c:pt>
                <c:pt idx="670">
                  <c:v>44136</c:v>
                </c:pt>
                <c:pt idx="671">
                  <c:v>44137</c:v>
                </c:pt>
                <c:pt idx="672">
                  <c:v>44138</c:v>
                </c:pt>
                <c:pt idx="673">
                  <c:v>44139</c:v>
                </c:pt>
                <c:pt idx="674">
                  <c:v>44140</c:v>
                </c:pt>
                <c:pt idx="675">
                  <c:v>44141</c:v>
                </c:pt>
                <c:pt idx="676">
                  <c:v>44142</c:v>
                </c:pt>
                <c:pt idx="677">
                  <c:v>44143</c:v>
                </c:pt>
                <c:pt idx="678">
                  <c:v>44144</c:v>
                </c:pt>
                <c:pt idx="679">
                  <c:v>44145</c:v>
                </c:pt>
                <c:pt idx="680">
                  <c:v>44146</c:v>
                </c:pt>
                <c:pt idx="681">
                  <c:v>44147</c:v>
                </c:pt>
                <c:pt idx="682">
                  <c:v>44148</c:v>
                </c:pt>
                <c:pt idx="683">
                  <c:v>44149</c:v>
                </c:pt>
                <c:pt idx="684">
                  <c:v>44150</c:v>
                </c:pt>
                <c:pt idx="685">
                  <c:v>44151</c:v>
                </c:pt>
                <c:pt idx="686">
                  <c:v>44152</c:v>
                </c:pt>
                <c:pt idx="687">
                  <c:v>44153</c:v>
                </c:pt>
                <c:pt idx="688">
                  <c:v>44154</c:v>
                </c:pt>
                <c:pt idx="689">
                  <c:v>44155</c:v>
                </c:pt>
                <c:pt idx="690">
                  <c:v>44156</c:v>
                </c:pt>
                <c:pt idx="691">
                  <c:v>44157</c:v>
                </c:pt>
                <c:pt idx="692">
                  <c:v>44158</c:v>
                </c:pt>
                <c:pt idx="693">
                  <c:v>44159</c:v>
                </c:pt>
                <c:pt idx="694">
                  <c:v>44160</c:v>
                </c:pt>
                <c:pt idx="695">
                  <c:v>44161</c:v>
                </c:pt>
                <c:pt idx="696">
                  <c:v>44162</c:v>
                </c:pt>
                <c:pt idx="697">
                  <c:v>44163</c:v>
                </c:pt>
                <c:pt idx="698">
                  <c:v>44164</c:v>
                </c:pt>
                <c:pt idx="699">
                  <c:v>44165</c:v>
                </c:pt>
                <c:pt idx="700">
                  <c:v>44166</c:v>
                </c:pt>
                <c:pt idx="701">
                  <c:v>44167</c:v>
                </c:pt>
                <c:pt idx="702">
                  <c:v>44168</c:v>
                </c:pt>
                <c:pt idx="703">
                  <c:v>44169</c:v>
                </c:pt>
                <c:pt idx="704">
                  <c:v>44170</c:v>
                </c:pt>
                <c:pt idx="705">
                  <c:v>44171</c:v>
                </c:pt>
                <c:pt idx="706">
                  <c:v>44172</c:v>
                </c:pt>
                <c:pt idx="707">
                  <c:v>44173</c:v>
                </c:pt>
                <c:pt idx="708">
                  <c:v>44174</c:v>
                </c:pt>
                <c:pt idx="709">
                  <c:v>44175</c:v>
                </c:pt>
                <c:pt idx="710">
                  <c:v>44176</c:v>
                </c:pt>
                <c:pt idx="711">
                  <c:v>44177</c:v>
                </c:pt>
                <c:pt idx="712">
                  <c:v>44178</c:v>
                </c:pt>
                <c:pt idx="713">
                  <c:v>44179</c:v>
                </c:pt>
                <c:pt idx="714">
                  <c:v>44180</c:v>
                </c:pt>
                <c:pt idx="715">
                  <c:v>44181</c:v>
                </c:pt>
                <c:pt idx="716">
                  <c:v>44182</c:v>
                </c:pt>
                <c:pt idx="717">
                  <c:v>44183</c:v>
                </c:pt>
                <c:pt idx="718">
                  <c:v>44184</c:v>
                </c:pt>
                <c:pt idx="719">
                  <c:v>44185</c:v>
                </c:pt>
                <c:pt idx="720">
                  <c:v>44186</c:v>
                </c:pt>
                <c:pt idx="721">
                  <c:v>44187</c:v>
                </c:pt>
                <c:pt idx="722">
                  <c:v>44188</c:v>
                </c:pt>
                <c:pt idx="723">
                  <c:v>44189</c:v>
                </c:pt>
                <c:pt idx="724">
                  <c:v>44190</c:v>
                </c:pt>
                <c:pt idx="725">
                  <c:v>44191</c:v>
                </c:pt>
                <c:pt idx="726">
                  <c:v>44192</c:v>
                </c:pt>
                <c:pt idx="727">
                  <c:v>44193</c:v>
                </c:pt>
                <c:pt idx="728">
                  <c:v>44194</c:v>
                </c:pt>
                <c:pt idx="729">
                  <c:v>44195</c:v>
                </c:pt>
                <c:pt idx="730">
                  <c:v>44196</c:v>
                </c:pt>
                <c:pt idx="731">
                  <c:v>44197</c:v>
                </c:pt>
                <c:pt idx="732">
                  <c:v>44198</c:v>
                </c:pt>
                <c:pt idx="733">
                  <c:v>44199</c:v>
                </c:pt>
                <c:pt idx="734">
                  <c:v>44200</c:v>
                </c:pt>
                <c:pt idx="735">
                  <c:v>44201</c:v>
                </c:pt>
                <c:pt idx="736">
                  <c:v>44202</c:v>
                </c:pt>
                <c:pt idx="737">
                  <c:v>44203</c:v>
                </c:pt>
                <c:pt idx="738">
                  <c:v>44204</c:v>
                </c:pt>
                <c:pt idx="739">
                  <c:v>44205</c:v>
                </c:pt>
                <c:pt idx="740">
                  <c:v>44206</c:v>
                </c:pt>
                <c:pt idx="741">
                  <c:v>44207</c:v>
                </c:pt>
                <c:pt idx="742">
                  <c:v>44208</c:v>
                </c:pt>
                <c:pt idx="743">
                  <c:v>44209</c:v>
                </c:pt>
                <c:pt idx="744">
                  <c:v>44210</c:v>
                </c:pt>
                <c:pt idx="745">
                  <c:v>44211</c:v>
                </c:pt>
                <c:pt idx="746">
                  <c:v>44212</c:v>
                </c:pt>
                <c:pt idx="747">
                  <c:v>44213</c:v>
                </c:pt>
                <c:pt idx="748">
                  <c:v>44214</c:v>
                </c:pt>
                <c:pt idx="749">
                  <c:v>44215</c:v>
                </c:pt>
                <c:pt idx="750">
                  <c:v>44216</c:v>
                </c:pt>
                <c:pt idx="751">
                  <c:v>44217</c:v>
                </c:pt>
                <c:pt idx="752">
                  <c:v>44218</c:v>
                </c:pt>
                <c:pt idx="753">
                  <c:v>44219</c:v>
                </c:pt>
                <c:pt idx="754">
                  <c:v>44220</c:v>
                </c:pt>
                <c:pt idx="755">
                  <c:v>44221</c:v>
                </c:pt>
                <c:pt idx="756">
                  <c:v>44222</c:v>
                </c:pt>
                <c:pt idx="757">
                  <c:v>44223</c:v>
                </c:pt>
                <c:pt idx="758">
                  <c:v>44224</c:v>
                </c:pt>
                <c:pt idx="759">
                  <c:v>44225</c:v>
                </c:pt>
                <c:pt idx="760">
                  <c:v>44226</c:v>
                </c:pt>
                <c:pt idx="761">
                  <c:v>44227</c:v>
                </c:pt>
                <c:pt idx="762">
                  <c:v>44228</c:v>
                </c:pt>
                <c:pt idx="763">
                  <c:v>44229</c:v>
                </c:pt>
                <c:pt idx="764">
                  <c:v>44230</c:v>
                </c:pt>
                <c:pt idx="765">
                  <c:v>44231</c:v>
                </c:pt>
                <c:pt idx="766">
                  <c:v>44232</c:v>
                </c:pt>
                <c:pt idx="767">
                  <c:v>44233</c:v>
                </c:pt>
                <c:pt idx="768">
                  <c:v>44234</c:v>
                </c:pt>
                <c:pt idx="769">
                  <c:v>44235</c:v>
                </c:pt>
                <c:pt idx="770">
                  <c:v>44236</c:v>
                </c:pt>
                <c:pt idx="771">
                  <c:v>44237</c:v>
                </c:pt>
                <c:pt idx="772">
                  <c:v>44238</c:v>
                </c:pt>
                <c:pt idx="773">
                  <c:v>44239</c:v>
                </c:pt>
                <c:pt idx="774">
                  <c:v>44240</c:v>
                </c:pt>
                <c:pt idx="775">
                  <c:v>44241</c:v>
                </c:pt>
                <c:pt idx="776">
                  <c:v>44242</c:v>
                </c:pt>
                <c:pt idx="777">
                  <c:v>44243</c:v>
                </c:pt>
                <c:pt idx="778">
                  <c:v>44244</c:v>
                </c:pt>
                <c:pt idx="779">
                  <c:v>44245</c:v>
                </c:pt>
                <c:pt idx="780">
                  <c:v>44246</c:v>
                </c:pt>
                <c:pt idx="781">
                  <c:v>44247</c:v>
                </c:pt>
                <c:pt idx="782">
                  <c:v>44248</c:v>
                </c:pt>
                <c:pt idx="783">
                  <c:v>44249</c:v>
                </c:pt>
                <c:pt idx="784">
                  <c:v>44250</c:v>
                </c:pt>
                <c:pt idx="785">
                  <c:v>44251</c:v>
                </c:pt>
                <c:pt idx="786">
                  <c:v>44252</c:v>
                </c:pt>
                <c:pt idx="787">
                  <c:v>44253</c:v>
                </c:pt>
                <c:pt idx="788">
                  <c:v>44254</c:v>
                </c:pt>
                <c:pt idx="789">
                  <c:v>44255</c:v>
                </c:pt>
                <c:pt idx="790">
                  <c:v>44256</c:v>
                </c:pt>
                <c:pt idx="791">
                  <c:v>44257</c:v>
                </c:pt>
                <c:pt idx="792">
                  <c:v>44258</c:v>
                </c:pt>
                <c:pt idx="793">
                  <c:v>44259</c:v>
                </c:pt>
                <c:pt idx="794">
                  <c:v>44260</c:v>
                </c:pt>
                <c:pt idx="795">
                  <c:v>44261</c:v>
                </c:pt>
                <c:pt idx="796">
                  <c:v>44262</c:v>
                </c:pt>
                <c:pt idx="797">
                  <c:v>44263</c:v>
                </c:pt>
                <c:pt idx="798">
                  <c:v>44264</c:v>
                </c:pt>
                <c:pt idx="799">
                  <c:v>44265</c:v>
                </c:pt>
                <c:pt idx="800">
                  <c:v>44266</c:v>
                </c:pt>
                <c:pt idx="801">
                  <c:v>44267</c:v>
                </c:pt>
                <c:pt idx="802">
                  <c:v>44268</c:v>
                </c:pt>
                <c:pt idx="803">
                  <c:v>44269</c:v>
                </c:pt>
                <c:pt idx="804">
                  <c:v>44270</c:v>
                </c:pt>
                <c:pt idx="805">
                  <c:v>44271</c:v>
                </c:pt>
                <c:pt idx="806">
                  <c:v>44272</c:v>
                </c:pt>
                <c:pt idx="807">
                  <c:v>44273</c:v>
                </c:pt>
                <c:pt idx="808">
                  <c:v>44274</c:v>
                </c:pt>
                <c:pt idx="809">
                  <c:v>44275</c:v>
                </c:pt>
                <c:pt idx="810">
                  <c:v>44276</c:v>
                </c:pt>
                <c:pt idx="811">
                  <c:v>44277</c:v>
                </c:pt>
                <c:pt idx="812">
                  <c:v>44278</c:v>
                </c:pt>
                <c:pt idx="813">
                  <c:v>44279</c:v>
                </c:pt>
                <c:pt idx="814">
                  <c:v>44280</c:v>
                </c:pt>
                <c:pt idx="815">
                  <c:v>44281</c:v>
                </c:pt>
                <c:pt idx="816">
                  <c:v>44282</c:v>
                </c:pt>
                <c:pt idx="817">
                  <c:v>44283</c:v>
                </c:pt>
                <c:pt idx="818">
                  <c:v>44284</c:v>
                </c:pt>
                <c:pt idx="819">
                  <c:v>44285</c:v>
                </c:pt>
                <c:pt idx="820">
                  <c:v>44286</c:v>
                </c:pt>
                <c:pt idx="821">
                  <c:v>44287</c:v>
                </c:pt>
                <c:pt idx="822">
                  <c:v>44288</c:v>
                </c:pt>
                <c:pt idx="823">
                  <c:v>44289</c:v>
                </c:pt>
                <c:pt idx="824">
                  <c:v>44290</c:v>
                </c:pt>
                <c:pt idx="825">
                  <c:v>44291</c:v>
                </c:pt>
                <c:pt idx="826">
                  <c:v>44292</c:v>
                </c:pt>
                <c:pt idx="827">
                  <c:v>44293</c:v>
                </c:pt>
                <c:pt idx="828">
                  <c:v>44294</c:v>
                </c:pt>
                <c:pt idx="829">
                  <c:v>44295</c:v>
                </c:pt>
                <c:pt idx="830">
                  <c:v>44296</c:v>
                </c:pt>
                <c:pt idx="831">
                  <c:v>44297</c:v>
                </c:pt>
                <c:pt idx="832">
                  <c:v>44298</c:v>
                </c:pt>
                <c:pt idx="833">
                  <c:v>44299</c:v>
                </c:pt>
                <c:pt idx="834">
                  <c:v>44300</c:v>
                </c:pt>
                <c:pt idx="835">
                  <c:v>44301</c:v>
                </c:pt>
                <c:pt idx="836">
                  <c:v>44302</c:v>
                </c:pt>
                <c:pt idx="837">
                  <c:v>44303</c:v>
                </c:pt>
                <c:pt idx="838">
                  <c:v>44304</c:v>
                </c:pt>
                <c:pt idx="839">
                  <c:v>44305</c:v>
                </c:pt>
                <c:pt idx="840">
                  <c:v>44306</c:v>
                </c:pt>
                <c:pt idx="841">
                  <c:v>44307</c:v>
                </c:pt>
                <c:pt idx="842">
                  <c:v>44308</c:v>
                </c:pt>
                <c:pt idx="843">
                  <c:v>44309</c:v>
                </c:pt>
                <c:pt idx="844">
                  <c:v>44310</c:v>
                </c:pt>
                <c:pt idx="845">
                  <c:v>44311</c:v>
                </c:pt>
                <c:pt idx="846">
                  <c:v>44312</c:v>
                </c:pt>
                <c:pt idx="847">
                  <c:v>44313</c:v>
                </c:pt>
                <c:pt idx="848">
                  <c:v>44314</c:v>
                </c:pt>
                <c:pt idx="849">
                  <c:v>44315</c:v>
                </c:pt>
                <c:pt idx="850">
                  <c:v>44316</c:v>
                </c:pt>
                <c:pt idx="851">
                  <c:v>44317</c:v>
                </c:pt>
                <c:pt idx="852">
                  <c:v>44318</c:v>
                </c:pt>
                <c:pt idx="853">
                  <c:v>44319</c:v>
                </c:pt>
                <c:pt idx="854">
                  <c:v>44320</c:v>
                </c:pt>
                <c:pt idx="855">
                  <c:v>44321</c:v>
                </c:pt>
                <c:pt idx="856">
                  <c:v>44322</c:v>
                </c:pt>
                <c:pt idx="857">
                  <c:v>44323</c:v>
                </c:pt>
                <c:pt idx="858">
                  <c:v>44324</c:v>
                </c:pt>
                <c:pt idx="859">
                  <c:v>44325</c:v>
                </c:pt>
                <c:pt idx="860">
                  <c:v>44326</c:v>
                </c:pt>
                <c:pt idx="861">
                  <c:v>44327</c:v>
                </c:pt>
                <c:pt idx="862">
                  <c:v>44328</c:v>
                </c:pt>
                <c:pt idx="863">
                  <c:v>44329</c:v>
                </c:pt>
                <c:pt idx="864">
                  <c:v>44330</c:v>
                </c:pt>
                <c:pt idx="865">
                  <c:v>44331</c:v>
                </c:pt>
                <c:pt idx="866">
                  <c:v>44332</c:v>
                </c:pt>
                <c:pt idx="867">
                  <c:v>44333</c:v>
                </c:pt>
                <c:pt idx="868">
                  <c:v>44334</c:v>
                </c:pt>
                <c:pt idx="869">
                  <c:v>44335</c:v>
                </c:pt>
                <c:pt idx="870">
                  <c:v>44336</c:v>
                </c:pt>
                <c:pt idx="871">
                  <c:v>44337</c:v>
                </c:pt>
                <c:pt idx="872">
                  <c:v>44338</c:v>
                </c:pt>
                <c:pt idx="873">
                  <c:v>44339</c:v>
                </c:pt>
                <c:pt idx="874">
                  <c:v>44340</c:v>
                </c:pt>
                <c:pt idx="875">
                  <c:v>44341</c:v>
                </c:pt>
                <c:pt idx="876">
                  <c:v>44342</c:v>
                </c:pt>
                <c:pt idx="877">
                  <c:v>44343</c:v>
                </c:pt>
                <c:pt idx="878">
                  <c:v>44344</c:v>
                </c:pt>
                <c:pt idx="879">
                  <c:v>44345</c:v>
                </c:pt>
                <c:pt idx="880">
                  <c:v>44346</c:v>
                </c:pt>
                <c:pt idx="881">
                  <c:v>44347</c:v>
                </c:pt>
                <c:pt idx="882">
                  <c:v>44348</c:v>
                </c:pt>
                <c:pt idx="883">
                  <c:v>44349</c:v>
                </c:pt>
                <c:pt idx="884">
                  <c:v>44350</c:v>
                </c:pt>
                <c:pt idx="885">
                  <c:v>44351</c:v>
                </c:pt>
                <c:pt idx="886">
                  <c:v>44352</c:v>
                </c:pt>
                <c:pt idx="887">
                  <c:v>44353</c:v>
                </c:pt>
                <c:pt idx="888">
                  <c:v>44354</c:v>
                </c:pt>
                <c:pt idx="889">
                  <c:v>44355</c:v>
                </c:pt>
                <c:pt idx="890">
                  <c:v>44356</c:v>
                </c:pt>
                <c:pt idx="891">
                  <c:v>44357</c:v>
                </c:pt>
                <c:pt idx="892">
                  <c:v>44358</c:v>
                </c:pt>
                <c:pt idx="893">
                  <c:v>44359</c:v>
                </c:pt>
                <c:pt idx="894">
                  <c:v>44360</c:v>
                </c:pt>
                <c:pt idx="895">
                  <c:v>44361</c:v>
                </c:pt>
                <c:pt idx="896">
                  <c:v>44362</c:v>
                </c:pt>
                <c:pt idx="897">
                  <c:v>44363</c:v>
                </c:pt>
                <c:pt idx="898">
                  <c:v>44364</c:v>
                </c:pt>
                <c:pt idx="899">
                  <c:v>44365</c:v>
                </c:pt>
                <c:pt idx="900">
                  <c:v>44366</c:v>
                </c:pt>
                <c:pt idx="901">
                  <c:v>44367</c:v>
                </c:pt>
                <c:pt idx="902">
                  <c:v>44368</c:v>
                </c:pt>
                <c:pt idx="903">
                  <c:v>44369</c:v>
                </c:pt>
                <c:pt idx="904">
                  <c:v>44370</c:v>
                </c:pt>
                <c:pt idx="905">
                  <c:v>44371</c:v>
                </c:pt>
                <c:pt idx="906">
                  <c:v>44372</c:v>
                </c:pt>
                <c:pt idx="907">
                  <c:v>44373</c:v>
                </c:pt>
                <c:pt idx="908">
                  <c:v>44374</c:v>
                </c:pt>
                <c:pt idx="909">
                  <c:v>44375</c:v>
                </c:pt>
                <c:pt idx="910">
                  <c:v>44376</c:v>
                </c:pt>
                <c:pt idx="911">
                  <c:v>44377</c:v>
                </c:pt>
                <c:pt idx="912">
                  <c:v>44378</c:v>
                </c:pt>
                <c:pt idx="913">
                  <c:v>44379</c:v>
                </c:pt>
                <c:pt idx="914">
                  <c:v>44380</c:v>
                </c:pt>
                <c:pt idx="915">
                  <c:v>44381</c:v>
                </c:pt>
                <c:pt idx="916">
                  <c:v>44382</c:v>
                </c:pt>
                <c:pt idx="917">
                  <c:v>44383</c:v>
                </c:pt>
                <c:pt idx="918">
                  <c:v>44384</c:v>
                </c:pt>
                <c:pt idx="919">
                  <c:v>44385</c:v>
                </c:pt>
                <c:pt idx="920">
                  <c:v>44386</c:v>
                </c:pt>
                <c:pt idx="921">
                  <c:v>44387</c:v>
                </c:pt>
                <c:pt idx="922">
                  <c:v>44388</c:v>
                </c:pt>
                <c:pt idx="923">
                  <c:v>44389</c:v>
                </c:pt>
                <c:pt idx="924">
                  <c:v>44390</c:v>
                </c:pt>
                <c:pt idx="925">
                  <c:v>44391</c:v>
                </c:pt>
                <c:pt idx="926">
                  <c:v>44392</c:v>
                </c:pt>
                <c:pt idx="927">
                  <c:v>44393</c:v>
                </c:pt>
                <c:pt idx="928">
                  <c:v>44394</c:v>
                </c:pt>
                <c:pt idx="929">
                  <c:v>44395</c:v>
                </c:pt>
                <c:pt idx="930">
                  <c:v>44396</c:v>
                </c:pt>
                <c:pt idx="931">
                  <c:v>44397</c:v>
                </c:pt>
                <c:pt idx="932">
                  <c:v>44398</c:v>
                </c:pt>
                <c:pt idx="933">
                  <c:v>44399</c:v>
                </c:pt>
                <c:pt idx="934">
                  <c:v>44400</c:v>
                </c:pt>
                <c:pt idx="935">
                  <c:v>44401</c:v>
                </c:pt>
                <c:pt idx="936">
                  <c:v>44402</c:v>
                </c:pt>
                <c:pt idx="937">
                  <c:v>44403</c:v>
                </c:pt>
                <c:pt idx="938">
                  <c:v>44404</c:v>
                </c:pt>
                <c:pt idx="939">
                  <c:v>44405</c:v>
                </c:pt>
                <c:pt idx="940">
                  <c:v>44406</c:v>
                </c:pt>
                <c:pt idx="941">
                  <c:v>44407</c:v>
                </c:pt>
                <c:pt idx="942">
                  <c:v>44408</c:v>
                </c:pt>
                <c:pt idx="943">
                  <c:v>44409</c:v>
                </c:pt>
                <c:pt idx="944">
                  <c:v>44410</c:v>
                </c:pt>
                <c:pt idx="945">
                  <c:v>44411</c:v>
                </c:pt>
                <c:pt idx="946">
                  <c:v>44412</c:v>
                </c:pt>
                <c:pt idx="947">
                  <c:v>44413</c:v>
                </c:pt>
                <c:pt idx="948">
                  <c:v>44414</c:v>
                </c:pt>
                <c:pt idx="949">
                  <c:v>44415</c:v>
                </c:pt>
                <c:pt idx="950">
                  <c:v>44416</c:v>
                </c:pt>
                <c:pt idx="951">
                  <c:v>44417</c:v>
                </c:pt>
                <c:pt idx="952">
                  <c:v>44418</c:v>
                </c:pt>
                <c:pt idx="953">
                  <c:v>44419</c:v>
                </c:pt>
                <c:pt idx="954">
                  <c:v>44420</c:v>
                </c:pt>
                <c:pt idx="955">
                  <c:v>44421</c:v>
                </c:pt>
                <c:pt idx="956">
                  <c:v>44422</c:v>
                </c:pt>
                <c:pt idx="957">
                  <c:v>44423</c:v>
                </c:pt>
                <c:pt idx="958">
                  <c:v>44424</c:v>
                </c:pt>
                <c:pt idx="959">
                  <c:v>44425</c:v>
                </c:pt>
                <c:pt idx="960">
                  <c:v>44426</c:v>
                </c:pt>
                <c:pt idx="961">
                  <c:v>44427</c:v>
                </c:pt>
                <c:pt idx="962">
                  <c:v>44428</c:v>
                </c:pt>
                <c:pt idx="963">
                  <c:v>44429</c:v>
                </c:pt>
                <c:pt idx="964">
                  <c:v>44430</c:v>
                </c:pt>
                <c:pt idx="965">
                  <c:v>44431</c:v>
                </c:pt>
                <c:pt idx="966">
                  <c:v>44432</c:v>
                </c:pt>
                <c:pt idx="967">
                  <c:v>44433</c:v>
                </c:pt>
                <c:pt idx="968">
                  <c:v>44434</c:v>
                </c:pt>
                <c:pt idx="969">
                  <c:v>44435</c:v>
                </c:pt>
                <c:pt idx="970">
                  <c:v>44436</c:v>
                </c:pt>
                <c:pt idx="971">
                  <c:v>44437</c:v>
                </c:pt>
                <c:pt idx="972">
                  <c:v>44438</c:v>
                </c:pt>
                <c:pt idx="973">
                  <c:v>44439</c:v>
                </c:pt>
                <c:pt idx="974">
                  <c:v>44440</c:v>
                </c:pt>
                <c:pt idx="975">
                  <c:v>44441</c:v>
                </c:pt>
                <c:pt idx="976">
                  <c:v>44442</c:v>
                </c:pt>
                <c:pt idx="977">
                  <c:v>44443</c:v>
                </c:pt>
                <c:pt idx="978">
                  <c:v>44444</c:v>
                </c:pt>
                <c:pt idx="979">
                  <c:v>44445</c:v>
                </c:pt>
                <c:pt idx="980">
                  <c:v>44446</c:v>
                </c:pt>
                <c:pt idx="981">
                  <c:v>44447</c:v>
                </c:pt>
                <c:pt idx="982">
                  <c:v>44448</c:v>
                </c:pt>
                <c:pt idx="983">
                  <c:v>44449</c:v>
                </c:pt>
                <c:pt idx="984">
                  <c:v>44450</c:v>
                </c:pt>
                <c:pt idx="985">
                  <c:v>44451</c:v>
                </c:pt>
                <c:pt idx="986">
                  <c:v>44452</c:v>
                </c:pt>
                <c:pt idx="987">
                  <c:v>44453</c:v>
                </c:pt>
                <c:pt idx="988">
                  <c:v>44454</c:v>
                </c:pt>
                <c:pt idx="989">
                  <c:v>44455</c:v>
                </c:pt>
                <c:pt idx="990">
                  <c:v>44456</c:v>
                </c:pt>
                <c:pt idx="991">
                  <c:v>44457</c:v>
                </c:pt>
                <c:pt idx="992">
                  <c:v>44458</c:v>
                </c:pt>
                <c:pt idx="993">
                  <c:v>44459</c:v>
                </c:pt>
                <c:pt idx="994">
                  <c:v>44460</c:v>
                </c:pt>
                <c:pt idx="995">
                  <c:v>44461</c:v>
                </c:pt>
                <c:pt idx="996">
                  <c:v>44462</c:v>
                </c:pt>
                <c:pt idx="997">
                  <c:v>44463</c:v>
                </c:pt>
                <c:pt idx="998">
                  <c:v>44464</c:v>
                </c:pt>
                <c:pt idx="999">
                  <c:v>44465</c:v>
                </c:pt>
                <c:pt idx="1000">
                  <c:v>44466</c:v>
                </c:pt>
                <c:pt idx="1001">
                  <c:v>44467</c:v>
                </c:pt>
                <c:pt idx="1002">
                  <c:v>44468</c:v>
                </c:pt>
                <c:pt idx="1003">
                  <c:v>44469</c:v>
                </c:pt>
                <c:pt idx="1004">
                  <c:v>44470</c:v>
                </c:pt>
                <c:pt idx="1005">
                  <c:v>44471</c:v>
                </c:pt>
                <c:pt idx="1006">
                  <c:v>44472</c:v>
                </c:pt>
                <c:pt idx="1007">
                  <c:v>44473</c:v>
                </c:pt>
                <c:pt idx="1008">
                  <c:v>44474</c:v>
                </c:pt>
                <c:pt idx="1009">
                  <c:v>44475</c:v>
                </c:pt>
                <c:pt idx="1010">
                  <c:v>44476</c:v>
                </c:pt>
                <c:pt idx="1011">
                  <c:v>44477</c:v>
                </c:pt>
                <c:pt idx="1012">
                  <c:v>44478</c:v>
                </c:pt>
                <c:pt idx="1013">
                  <c:v>44479</c:v>
                </c:pt>
                <c:pt idx="1014">
                  <c:v>44480</c:v>
                </c:pt>
                <c:pt idx="1015">
                  <c:v>44481</c:v>
                </c:pt>
                <c:pt idx="1016">
                  <c:v>44482</c:v>
                </c:pt>
                <c:pt idx="1017">
                  <c:v>44483</c:v>
                </c:pt>
                <c:pt idx="1018">
                  <c:v>44484</c:v>
                </c:pt>
                <c:pt idx="1019">
                  <c:v>44485</c:v>
                </c:pt>
                <c:pt idx="1020">
                  <c:v>44486</c:v>
                </c:pt>
                <c:pt idx="1021">
                  <c:v>44487</c:v>
                </c:pt>
                <c:pt idx="1022">
                  <c:v>44488</c:v>
                </c:pt>
                <c:pt idx="1023">
                  <c:v>44489</c:v>
                </c:pt>
                <c:pt idx="1024">
                  <c:v>44490</c:v>
                </c:pt>
                <c:pt idx="1025">
                  <c:v>44491</c:v>
                </c:pt>
                <c:pt idx="1026">
                  <c:v>44492</c:v>
                </c:pt>
                <c:pt idx="1027">
                  <c:v>44493</c:v>
                </c:pt>
                <c:pt idx="1028">
                  <c:v>44494</c:v>
                </c:pt>
                <c:pt idx="1029">
                  <c:v>44495</c:v>
                </c:pt>
                <c:pt idx="1030">
                  <c:v>44496</c:v>
                </c:pt>
                <c:pt idx="1031">
                  <c:v>44497</c:v>
                </c:pt>
                <c:pt idx="1032">
                  <c:v>44498</c:v>
                </c:pt>
                <c:pt idx="1033">
                  <c:v>44499</c:v>
                </c:pt>
                <c:pt idx="1034">
                  <c:v>44500</c:v>
                </c:pt>
                <c:pt idx="1035">
                  <c:v>44501</c:v>
                </c:pt>
                <c:pt idx="1036">
                  <c:v>44502</c:v>
                </c:pt>
                <c:pt idx="1037">
                  <c:v>44503</c:v>
                </c:pt>
                <c:pt idx="1038">
                  <c:v>44504</c:v>
                </c:pt>
                <c:pt idx="1039">
                  <c:v>44505</c:v>
                </c:pt>
                <c:pt idx="1040">
                  <c:v>44506</c:v>
                </c:pt>
                <c:pt idx="1041">
                  <c:v>44507</c:v>
                </c:pt>
                <c:pt idx="1042">
                  <c:v>44508</c:v>
                </c:pt>
                <c:pt idx="1043">
                  <c:v>44509</c:v>
                </c:pt>
                <c:pt idx="1044">
                  <c:v>44510</c:v>
                </c:pt>
                <c:pt idx="1045">
                  <c:v>44511</c:v>
                </c:pt>
                <c:pt idx="1046">
                  <c:v>44512</c:v>
                </c:pt>
                <c:pt idx="1047">
                  <c:v>44513</c:v>
                </c:pt>
                <c:pt idx="1048">
                  <c:v>44514</c:v>
                </c:pt>
                <c:pt idx="1049">
                  <c:v>44515</c:v>
                </c:pt>
                <c:pt idx="1050">
                  <c:v>44516</c:v>
                </c:pt>
                <c:pt idx="1051">
                  <c:v>44517</c:v>
                </c:pt>
                <c:pt idx="1052">
                  <c:v>44518</c:v>
                </c:pt>
                <c:pt idx="1053">
                  <c:v>44519</c:v>
                </c:pt>
                <c:pt idx="1054">
                  <c:v>44520</c:v>
                </c:pt>
                <c:pt idx="1055">
                  <c:v>44521</c:v>
                </c:pt>
                <c:pt idx="1056">
                  <c:v>44522</c:v>
                </c:pt>
                <c:pt idx="1057">
                  <c:v>44523</c:v>
                </c:pt>
                <c:pt idx="1058">
                  <c:v>44524</c:v>
                </c:pt>
                <c:pt idx="1059">
                  <c:v>44525</c:v>
                </c:pt>
                <c:pt idx="1060">
                  <c:v>44526</c:v>
                </c:pt>
                <c:pt idx="1061">
                  <c:v>44527</c:v>
                </c:pt>
                <c:pt idx="1062">
                  <c:v>44528</c:v>
                </c:pt>
                <c:pt idx="1063">
                  <c:v>44529</c:v>
                </c:pt>
                <c:pt idx="1064">
                  <c:v>44530</c:v>
                </c:pt>
                <c:pt idx="1065">
                  <c:v>44531</c:v>
                </c:pt>
                <c:pt idx="1066">
                  <c:v>44532</c:v>
                </c:pt>
                <c:pt idx="1067">
                  <c:v>44533</c:v>
                </c:pt>
                <c:pt idx="1068">
                  <c:v>44534</c:v>
                </c:pt>
                <c:pt idx="1069">
                  <c:v>44535</c:v>
                </c:pt>
                <c:pt idx="1070">
                  <c:v>44536</c:v>
                </c:pt>
                <c:pt idx="1071">
                  <c:v>44537</c:v>
                </c:pt>
                <c:pt idx="1072">
                  <c:v>44538</c:v>
                </c:pt>
                <c:pt idx="1073">
                  <c:v>44539</c:v>
                </c:pt>
                <c:pt idx="1074">
                  <c:v>44540</c:v>
                </c:pt>
                <c:pt idx="1075">
                  <c:v>44541</c:v>
                </c:pt>
                <c:pt idx="1076">
                  <c:v>44542</c:v>
                </c:pt>
                <c:pt idx="1077">
                  <c:v>44543</c:v>
                </c:pt>
                <c:pt idx="1078">
                  <c:v>44544</c:v>
                </c:pt>
                <c:pt idx="1079">
                  <c:v>44545</c:v>
                </c:pt>
                <c:pt idx="1080">
                  <c:v>44546</c:v>
                </c:pt>
                <c:pt idx="1081">
                  <c:v>44547</c:v>
                </c:pt>
                <c:pt idx="1082">
                  <c:v>44548</c:v>
                </c:pt>
                <c:pt idx="1083">
                  <c:v>44549</c:v>
                </c:pt>
                <c:pt idx="1084">
                  <c:v>44550</c:v>
                </c:pt>
                <c:pt idx="1085">
                  <c:v>44551</c:v>
                </c:pt>
                <c:pt idx="1086">
                  <c:v>44552</c:v>
                </c:pt>
                <c:pt idx="1087">
                  <c:v>44553</c:v>
                </c:pt>
                <c:pt idx="1088">
                  <c:v>44554</c:v>
                </c:pt>
                <c:pt idx="1089">
                  <c:v>44555</c:v>
                </c:pt>
                <c:pt idx="1090">
                  <c:v>44556</c:v>
                </c:pt>
                <c:pt idx="1091">
                  <c:v>44557</c:v>
                </c:pt>
                <c:pt idx="1092">
                  <c:v>44558</c:v>
                </c:pt>
                <c:pt idx="1093">
                  <c:v>44559</c:v>
                </c:pt>
                <c:pt idx="1094">
                  <c:v>44560</c:v>
                </c:pt>
                <c:pt idx="1095">
                  <c:v>44561</c:v>
                </c:pt>
                <c:pt idx="1096">
                  <c:v>44562</c:v>
                </c:pt>
                <c:pt idx="1097">
                  <c:v>44563</c:v>
                </c:pt>
                <c:pt idx="1098">
                  <c:v>44564</c:v>
                </c:pt>
                <c:pt idx="1099">
                  <c:v>44565</c:v>
                </c:pt>
                <c:pt idx="1100">
                  <c:v>44566</c:v>
                </c:pt>
                <c:pt idx="1101">
                  <c:v>44567</c:v>
                </c:pt>
                <c:pt idx="1102">
                  <c:v>44568</c:v>
                </c:pt>
                <c:pt idx="1103">
                  <c:v>44569</c:v>
                </c:pt>
                <c:pt idx="1104">
                  <c:v>44570</c:v>
                </c:pt>
                <c:pt idx="1105">
                  <c:v>44571</c:v>
                </c:pt>
                <c:pt idx="1106">
                  <c:v>44572</c:v>
                </c:pt>
                <c:pt idx="1107">
                  <c:v>44573</c:v>
                </c:pt>
                <c:pt idx="1108">
                  <c:v>44574</c:v>
                </c:pt>
                <c:pt idx="1109">
                  <c:v>44575</c:v>
                </c:pt>
                <c:pt idx="1110">
                  <c:v>44576</c:v>
                </c:pt>
                <c:pt idx="1111">
                  <c:v>44577</c:v>
                </c:pt>
                <c:pt idx="1112">
                  <c:v>44578</c:v>
                </c:pt>
                <c:pt idx="1113">
                  <c:v>44579</c:v>
                </c:pt>
                <c:pt idx="1114">
                  <c:v>44580</c:v>
                </c:pt>
                <c:pt idx="1115">
                  <c:v>44581</c:v>
                </c:pt>
                <c:pt idx="1116">
                  <c:v>44582</c:v>
                </c:pt>
                <c:pt idx="1117">
                  <c:v>44583</c:v>
                </c:pt>
                <c:pt idx="1118">
                  <c:v>44584</c:v>
                </c:pt>
                <c:pt idx="1119">
                  <c:v>44585</c:v>
                </c:pt>
                <c:pt idx="1120">
                  <c:v>44586</c:v>
                </c:pt>
                <c:pt idx="1121">
                  <c:v>44587</c:v>
                </c:pt>
                <c:pt idx="1122">
                  <c:v>44588</c:v>
                </c:pt>
                <c:pt idx="1123">
                  <c:v>44589</c:v>
                </c:pt>
                <c:pt idx="1124">
                  <c:v>44590</c:v>
                </c:pt>
                <c:pt idx="1125">
                  <c:v>44591</c:v>
                </c:pt>
                <c:pt idx="1126">
                  <c:v>44592</c:v>
                </c:pt>
                <c:pt idx="1127">
                  <c:v>44593</c:v>
                </c:pt>
                <c:pt idx="1128">
                  <c:v>44594</c:v>
                </c:pt>
                <c:pt idx="1129">
                  <c:v>44595</c:v>
                </c:pt>
                <c:pt idx="1130">
                  <c:v>44596</c:v>
                </c:pt>
                <c:pt idx="1131">
                  <c:v>44597</c:v>
                </c:pt>
                <c:pt idx="1132">
                  <c:v>44598</c:v>
                </c:pt>
                <c:pt idx="1133">
                  <c:v>44599</c:v>
                </c:pt>
                <c:pt idx="1134">
                  <c:v>44600</c:v>
                </c:pt>
                <c:pt idx="1135">
                  <c:v>44601</c:v>
                </c:pt>
                <c:pt idx="1136">
                  <c:v>44602</c:v>
                </c:pt>
                <c:pt idx="1137">
                  <c:v>44603</c:v>
                </c:pt>
                <c:pt idx="1138">
                  <c:v>44604</c:v>
                </c:pt>
                <c:pt idx="1139">
                  <c:v>44605</c:v>
                </c:pt>
                <c:pt idx="1140">
                  <c:v>44606</c:v>
                </c:pt>
                <c:pt idx="1141">
                  <c:v>44607</c:v>
                </c:pt>
                <c:pt idx="1142">
                  <c:v>44608</c:v>
                </c:pt>
                <c:pt idx="1143">
                  <c:v>44609</c:v>
                </c:pt>
                <c:pt idx="1144">
                  <c:v>44610</c:v>
                </c:pt>
                <c:pt idx="1145">
                  <c:v>44611</c:v>
                </c:pt>
                <c:pt idx="1146">
                  <c:v>44612</c:v>
                </c:pt>
                <c:pt idx="1147">
                  <c:v>44613</c:v>
                </c:pt>
                <c:pt idx="1148">
                  <c:v>44614</c:v>
                </c:pt>
                <c:pt idx="1149">
                  <c:v>44615</c:v>
                </c:pt>
                <c:pt idx="1150">
                  <c:v>44616</c:v>
                </c:pt>
                <c:pt idx="1151">
                  <c:v>44617</c:v>
                </c:pt>
                <c:pt idx="1152">
                  <c:v>44618</c:v>
                </c:pt>
                <c:pt idx="1153">
                  <c:v>44619</c:v>
                </c:pt>
                <c:pt idx="1154">
                  <c:v>44620</c:v>
                </c:pt>
                <c:pt idx="1155">
                  <c:v>44621</c:v>
                </c:pt>
                <c:pt idx="1156">
                  <c:v>44622</c:v>
                </c:pt>
                <c:pt idx="1157">
                  <c:v>44623</c:v>
                </c:pt>
                <c:pt idx="1158">
                  <c:v>44624</c:v>
                </c:pt>
                <c:pt idx="1159">
                  <c:v>44625</c:v>
                </c:pt>
                <c:pt idx="1160">
                  <c:v>44626</c:v>
                </c:pt>
                <c:pt idx="1161">
                  <c:v>44627</c:v>
                </c:pt>
                <c:pt idx="1162">
                  <c:v>44628</c:v>
                </c:pt>
                <c:pt idx="1163">
                  <c:v>44629</c:v>
                </c:pt>
                <c:pt idx="1164">
                  <c:v>44630</c:v>
                </c:pt>
                <c:pt idx="1165">
                  <c:v>44631</c:v>
                </c:pt>
                <c:pt idx="1166">
                  <c:v>44632</c:v>
                </c:pt>
                <c:pt idx="1167">
                  <c:v>44633</c:v>
                </c:pt>
                <c:pt idx="1168">
                  <c:v>44634</c:v>
                </c:pt>
                <c:pt idx="1169">
                  <c:v>44635</c:v>
                </c:pt>
                <c:pt idx="1170">
                  <c:v>44636</c:v>
                </c:pt>
                <c:pt idx="1171">
                  <c:v>44637</c:v>
                </c:pt>
                <c:pt idx="1172">
                  <c:v>44638</c:v>
                </c:pt>
                <c:pt idx="1173">
                  <c:v>44639</c:v>
                </c:pt>
                <c:pt idx="1174">
                  <c:v>44640</c:v>
                </c:pt>
                <c:pt idx="1175">
                  <c:v>44641</c:v>
                </c:pt>
                <c:pt idx="1176">
                  <c:v>44642</c:v>
                </c:pt>
                <c:pt idx="1177">
                  <c:v>44643</c:v>
                </c:pt>
                <c:pt idx="1178">
                  <c:v>44644</c:v>
                </c:pt>
                <c:pt idx="1179">
                  <c:v>44645</c:v>
                </c:pt>
                <c:pt idx="1180">
                  <c:v>44646</c:v>
                </c:pt>
                <c:pt idx="1181">
                  <c:v>44647</c:v>
                </c:pt>
                <c:pt idx="1182">
                  <c:v>44648</c:v>
                </c:pt>
                <c:pt idx="1183">
                  <c:v>44649</c:v>
                </c:pt>
                <c:pt idx="1184">
                  <c:v>44650</c:v>
                </c:pt>
                <c:pt idx="1185">
                  <c:v>44651</c:v>
                </c:pt>
                <c:pt idx="1186">
                  <c:v>44652</c:v>
                </c:pt>
                <c:pt idx="1187">
                  <c:v>44653</c:v>
                </c:pt>
                <c:pt idx="1188">
                  <c:v>44654</c:v>
                </c:pt>
                <c:pt idx="1189">
                  <c:v>44655</c:v>
                </c:pt>
                <c:pt idx="1190">
                  <c:v>44656</c:v>
                </c:pt>
                <c:pt idx="1191">
                  <c:v>44657</c:v>
                </c:pt>
                <c:pt idx="1192">
                  <c:v>44658</c:v>
                </c:pt>
                <c:pt idx="1193">
                  <c:v>44659</c:v>
                </c:pt>
                <c:pt idx="1194">
                  <c:v>44660</c:v>
                </c:pt>
                <c:pt idx="1195">
                  <c:v>44661</c:v>
                </c:pt>
                <c:pt idx="1196">
                  <c:v>44662</c:v>
                </c:pt>
                <c:pt idx="1197">
                  <c:v>44663</c:v>
                </c:pt>
                <c:pt idx="1198">
                  <c:v>44664</c:v>
                </c:pt>
                <c:pt idx="1199">
                  <c:v>44665</c:v>
                </c:pt>
                <c:pt idx="1200">
                  <c:v>44666</c:v>
                </c:pt>
                <c:pt idx="1201">
                  <c:v>44667</c:v>
                </c:pt>
                <c:pt idx="1202">
                  <c:v>44668</c:v>
                </c:pt>
                <c:pt idx="1203">
                  <c:v>44669</c:v>
                </c:pt>
                <c:pt idx="1204">
                  <c:v>44670</c:v>
                </c:pt>
                <c:pt idx="1205">
                  <c:v>44671</c:v>
                </c:pt>
                <c:pt idx="1206">
                  <c:v>44672</c:v>
                </c:pt>
                <c:pt idx="1207">
                  <c:v>44673</c:v>
                </c:pt>
                <c:pt idx="1208">
                  <c:v>44674</c:v>
                </c:pt>
                <c:pt idx="1209">
                  <c:v>44675</c:v>
                </c:pt>
                <c:pt idx="1210">
                  <c:v>44676</c:v>
                </c:pt>
                <c:pt idx="1211">
                  <c:v>44677</c:v>
                </c:pt>
                <c:pt idx="1212">
                  <c:v>44678</c:v>
                </c:pt>
                <c:pt idx="1213">
                  <c:v>44679</c:v>
                </c:pt>
                <c:pt idx="1214">
                  <c:v>44680</c:v>
                </c:pt>
                <c:pt idx="1215">
                  <c:v>44681</c:v>
                </c:pt>
                <c:pt idx="1216">
                  <c:v>44682</c:v>
                </c:pt>
                <c:pt idx="1217">
                  <c:v>44683</c:v>
                </c:pt>
                <c:pt idx="1218">
                  <c:v>44684</c:v>
                </c:pt>
                <c:pt idx="1219">
                  <c:v>44685</c:v>
                </c:pt>
                <c:pt idx="1220">
                  <c:v>44686</c:v>
                </c:pt>
                <c:pt idx="1221">
                  <c:v>44687</c:v>
                </c:pt>
                <c:pt idx="1222">
                  <c:v>44688</c:v>
                </c:pt>
                <c:pt idx="1223">
                  <c:v>44689</c:v>
                </c:pt>
                <c:pt idx="1224">
                  <c:v>44690</c:v>
                </c:pt>
                <c:pt idx="1225">
                  <c:v>44691</c:v>
                </c:pt>
                <c:pt idx="1226">
                  <c:v>44692</c:v>
                </c:pt>
                <c:pt idx="1227">
                  <c:v>44693</c:v>
                </c:pt>
                <c:pt idx="1228">
                  <c:v>44694</c:v>
                </c:pt>
                <c:pt idx="1229">
                  <c:v>44695</c:v>
                </c:pt>
                <c:pt idx="1230">
                  <c:v>44696</c:v>
                </c:pt>
                <c:pt idx="1231">
                  <c:v>44697</c:v>
                </c:pt>
                <c:pt idx="1232">
                  <c:v>44698</c:v>
                </c:pt>
                <c:pt idx="1233">
                  <c:v>44699</c:v>
                </c:pt>
                <c:pt idx="1234">
                  <c:v>44700</c:v>
                </c:pt>
                <c:pt idx="1235">
                  <c:v>44701</c:v>
                </c:pt>
                <c:pt idx="1236">
                  <c:v>44702</c:v>
                </c:pt>
                <c:pt idx="1237">
                  <c:v>44703</c:v>
                </c:pt>
                <c:pt idx="1238">
                  <c:v>44704</c:v>
                </c:pt>
                <c:pt idx="1239">
                  <c:v>44705</c:v>
                </c:pt>
                <c:pt idx="1240">
                  <c:v>44706</c:v>
                </c:pt>
                <c:pt idx="1241">
                  <c:v>44707</c:v>
                </c:pt>
                <c:pt idx="1242">
                  <c:v>44708</c:v>
                </c:pt>
                <c:pt idx="1243">
                  <c:v>44709</c:v>
                </c:pt>
                <c:pt idx="1244">
                  <c:v>44710</c:v>
                </c:pt>
                <c:pt idx="1245">
                  <c:v>44711</c:v>
                </c:pt>
                <c:pt idx="1246">
                  <c:v>44712</c:v>
                </c:pt>
                <c:pt idx="1247">
                  <c:v>44713</c:v>
                </c:pt>
                <c:pt idx="1248">
                  <c:v>44714</c:v>
                </c:pt>
                <c:pt idx="1249">
                  <c:v>44715</c:v>
                </c:pt>
                <c:pt idx="1250">
                  <c:v>44716</c:v>
                </c:pt>
                <c:pt idx="1251">
                  <c:v>44717</c:v>
                </c:pt>
                <c:pt idx="1252">
                  <c:v>44718</c:v>
                </c:pt>
                <c:pt idx="1253">
                  <c:v>44719</c:v>
                </c:pt>
                <c:pt idx="1254">
                  <c:v>44720</c:v>
                </c:pt>
                <c:pt idx="1255">
                  <c:v>44721</c:v>
                </c:pt>
                <c:pt idx="1256">
                  <c:v>44722</c:v>
                </c:pt>
                <c:pt idx="1257">
                  <c:v>44723</c:v>
                </c:pt>
                <c:pt idx="1258">
                  <c:v>44724</c:v>
                </c:pt>
                <c:pt idx="1259">
                  <c:v>44725</c:v>
                </c:pt>
                <c:pt idx="1260">
                  <c:v>44726</c:v>
                </c:pt>
                <c:pt idx="1261">
                  <c:v>44727</c:v>
                </c:pt>
                <c:pt idx="1262">
                  <c:v>44728</c:v>
                </c:pt>
                <c:pt idx="1263">
                  <c:v>44729</c:v>
                </c:pt>
                <c:pt idx="1264">
                  <c:v>44730</c:v>
                </c:pt>
                <c:pt idx="1265">
                  <c:v>44731</c:v>
                </c:pt>
                <c:pt idx="1266">
                  <c:v>44732</c:v>
                </c:pt>
                <c:pt idx="1267">
                  <c:v>44733</c:v>
                </c:pt>
                <c:pt idx="1268">
                  <c:v>44734</c:v>
                </c:pt>
                <c:pt idx="1269">
                  <c:v>44735</c:v>
                </c:pt>
                <c:pt idx="1270">
                  <c:v>44736</c:v>
                </c:pt>
                <c:pt idx="1271">
                  <c:v>44737</c:v>
                </c:pt>
                <c:pt idx="1272">
                  <c:v>44738</c:v>
                </c:pt>
                <c:pt idx="1273">
                  <c:v>44739</c:v>
                </c:pt>
                <c:pt idx="1274">
                  <c:v>44740</c:v>
                </c:pt>
                <c:pt idx="1275">
                  <c:v>44741</c:v>
                </c:pt>
                <c:pt idx="1276">
                  <c:v>44742</c:v>
                </c:pt>
                <c:pt idx="1277">
                  <c:v>44743</c:v>
                </c:pt>
                <c:pt idx="1278">
                  <c:v>44744</c:v>
                </c:pt>
                <c:pt idx="1279">
                  <c:v>44745</c:v>
                </c:pt>
                <c:pt idx="1280">
                  <c:v>44746</c:v>
                </c:pt>
                <c:pt idx="1281">
                  <c:v>44747</c:v>
                </c:pt>
                <c:pt idx="1282">
                  <c:v>44748</c:v>
                </c:pt>
                <c:pt idx="1283">
                  <c:v>44749</c:v>
                </c:pt>
                <c:pt idx="1284">
                  <c:v>44750</c:v>
                </c:pt>
                <c:pt idx="1285">
                  <c:v>44751</c:v>
                </c:pt>
                <c:pt idx="1286">
                  <c:v>44752</c:v>
                </c:pt>
                <c:pt idx="1287">
                  <c:v>44753</c:v>
                </c:pt>
                <c:pt idx="1288">
                  <c:v>44754</c:v>
                </c:pt>
                <c:pt idx="1289">
                  <c:v>44755</c:v>
                </c:pt>
                <c:pt idx="1290">
                  <c:v>44756</c:v>
                </c:pt>
                <c:pt idx="1291">
                  <c:v>44757</c:v>
                </c:pt>
                <c:pt idx="1292">
                  <c:v>44758</c:v>
                </c:pt>
                <c:pt idx="1293">
                  <c:v>44759</c:v>
                </c:pt>
                <c:pt idx="1294">
                  <c:v>44760</c:v>
                </c:pt>
                <c:pt idx="1295">
                  <c:v>44761</c:v>
                </c:pt>
                <c:pt idx="1296">
                  <c:v>44762</c:v>
                </c:pt>
                <c:pt idx="1297">
                  <c:v>44763</c:v>
                </c:pt>
                <c:pt idx="1298">
                  <c:v>44764</c:v>
                </c:pt>
                <c:pt idx="1299">
                  <c:v>44765</c:v>
                </c:pt>
                <c:pt idx="1300">
                  <c:v>44766</c:v>
                </c:pt>
                <c:pt idx="1301">
                  <c:v>44767</c:v>
                </c:pt>
                <c:pt idx="1302">
                  <c:v>44768</c:v>
                </c:pt>
                <c:pt idx="1303">
                  <c:v>44769</c:v>
                </c:pt>
                <c:pt idx="1304">
                  <c:v>44770</c:v>
                </c:pt>
                <c:pt idx="1305">
                  <c:v>44771</c:v>
                </c:pt>
                <c:pt idx="1306">
                  <c:v>44772</c:v>
                </c:pt>
                <c:pt idx="1307">
                  <c:v>44773</c:v>
                </c:pt>
                <c:pt idx="1308">
                  <c:v>44774</c:v>
                </c:pt>
                <c:pt idx="1309">
                  <c:v>44775</c:v>
                </c:pt>
                <c:pt idx="1310">
                  <c:v>44776</c:v>
                </c:pt>
                <c:pt idx="1311">
                  <c:v>44777</c:v>
                </c:pt>
                <c:pt idx="1312">
                  <c:v>44778</c:v>
                </c:pt>
                <c:pt idx="1313">
                  <c:v>44779</c:v>
                </c:pt>
                <c:pt idx="1314">
                  <c:v>44780</c:v>
                </c:pt>
                <c:pt idx="1315">
                  <c:v>44781</c:v>
                </c:pt>
                <c:pt idx="1316">
                  <c:v>44782</c:v>
                </c:pt>
                <c:pt idx="1317">
                  <c:v>44783</c:v>
                </c:pt>
                <c:pt idx="1318">
                  <c:v>44784</c:v>
                </c:pt>
                <c:pt idx="1319">
                  <c:v>44785</c:v>
                </c:pt>
                <c:pt idx="1320">
                  <c:v>44786</c:v>
                </c:pt>
                <c:pt idx="1321">
                  <c:v>44787</c:v>
                </c:pt>
                <c:pt idx="1322">
                  <c:v>44788</c:v>
                </c:pt>
                <c:pt idx="1323">
                  <c:v>44789</c:v>
                </c:pt>
                <c:pt idx="1324">
                  <c:v>44790</c:v>
                </c:pt>
                <c:pt idx="1325">
                  <c:v>44791</c:v>
                </c:pt>
                <c:pt idx="1326">
                  <c:v>44792</c:v>
                </c:pt>
                <c:pt idx="1327">
                  <c:v>44793</c:v>
                </c:pt>
                <c:pt idx="1328">
                  <c:v>44794</c:v>
                </c:pt>
                <c:pt idx="1329">
                  <c:v>44795</c:v>
                </c:pt>
                <c:pt idx="1330">
                  <c:v>44796</c:v>
                </c:pt>
                <c:pt idx="1331">
                  <c:v>44797</c:v>
                </c:pt>
                <c:pt idx="1332">
                  <c:v>44798</c:v>
                </c:pt>
                <c:pt idx="1333">
                  <c:v>44799</c:v>
                </c:pt>
                <c:pt idx="1334">
                  <c:v>44800</c:v>
                </c:pt>
                <c:pt idx="1335">
                  <c:v>44801</c:v>
                </c:pt>
                <c:pt idx="1336">
                  <c:v>44802</c:v>
                </c:pt>
                <c:pt idx="1337">
                  <c:v>44803</c:v>
                </c:pt>
                <c:pt idx="1338">
                  <c:v>44804</c:v>
                </c:pt>
                <c:pt idx="1339">
                  <c:v>44805</c:v>
                </c:pt>
                <c:pt idx="1340">
                  <c:v>44806</c:v>
                </c:pt>
                <c:pt idx="1341">
                  <c:v>44807</c:v>
                </c:pt>
                <c:pt idx="1342">
                  <c:v>44808</c:v>
                </c:pt>
                <c:pt idx="1343">
                  <c:v>44809</c:v>
                </c:pt>
                <c:pt idx="1344">
                  <c:v>44810</c:v>
                </c:pt>
                <c:pt idx="1345">
                  <c:v>44811</c:v>
                </c:pt>
                <c:pt idx="1346">
                  <c:v>44812</c:v>
                </c:pt>
                <c:pt idx="1347">
                  <c:v>44813</c:v>
                </c:pt>
                <c:pt idx="1348">
                  <c:v>44814</c:v>
                </c:pt>
                <c:pt idx="1349">
                  <c:v>44815</c:v>
                </c:pt>
                <c:pt idx="1350">
                  <c:v>44816</c:v>
                </c:pt>
                <c:pt idx="1351">
                  <c:v>44817</c:v>
                </c:pt>
                <c:pt idx="1352">
                  <c:v>44818</c:v>
                </c:pt>
                <c:pt idx="1353">
                  <c:v>44819</c:v>
                </c:pt>
                <c:pt idx="1354">
                  <c:v>44820</c:v>
                </c:pt>
                <c:pt idx="1355">
                  <c:v>44821</c:v>
                </c:pt>
                <c:pt idx="1356">
                  <c:v>44822</c:v>
                </c:pt>
                <c:pt idx="1357">
                  <c:v>44823</c:v>
                </c:pt>
                <c:pt idx="1358">
                  <c:v>44824</c:v>
                </c:pt>
                <c:pt idx="1359">
                  <c:v>44825</c:v>
                </c:pt>
                <c:pt idx="1360">
                  <c:v>44826</c:v>
                </c:pt>
                <c:pt idx="1361">
                  <c:v>44827</c:v>
                </c:pt>
                <c:pt idx="1362">
                  <c:v>44828</c:v>
                </c:pt>
                <c:pt idx="1363">
                  <c:v>44829</c:v>
                </c:pt>
                <c:pt idx="1364">
                  <c:v>44830</c:v>
                </c:pt>
                <c:pt idx="1365">
                  <c:v>44831</c:v>
                </c:pt>
                <c:pt idx="1366">
                  <c:v>44832</c:v>
                </c:pt>
                <c:pt idx="1367">
                  <c:v>44833</c:v>
                </c:pt>
                <c:pt idx="1368">
                  <c:v>44834</c:v>
                </c:pt>
                <c:pt idx="1369">
                  <c:v>44835</c:v>
                </c:pt>
                <c:pt idx="1370">
                  <c:v>44836</c:v>
                </c:pt>
                <c:pt idx="1371">
                  <c:v>44837</c:v>
                </c:pt>
                <c:pt idx="1372">
                  <c:v>44838</c:v>
                </c:pt>
                <c:pt idx="1373">
                  <c:v>44839</c:v>
                </c:pt>
                <c:pt idx="1374">
                  <c:v>44840</c:v>
                </c:pt>
                <c:pt idx="1375">
                  <c:v>44841</c:v>
                </c:pt>
                <c:pt idx="1376">
                  <c:v>44842</c:v>
                </c:pt>
                <c:pt idx="1377">
                  <c:v>44843</c:v>
                </c:pt>
                <c:pt idx="1378">
                  <c:v>44844</c:v>
                </c:pt>
                <c:pt idx="1379">
                  <c:v>44845</c:v>
                </c:pt>
                <c:pt idx="1380">
                  <c:v>44846</c:v>
                </c:pt>
                <c:pt idx="1381">
                  <c:v>44847</c:v>
                </c:pt>
                <c:pt idx="1382">
                  <c:v>44848</c:v>
                </c:pt>
                <c:pt idx="1383">
                  <c:v>44849</c:v>
                </c:pt>
                <c:pt idx="1384">
                  <c:v>44850</c:v>
                </c:pt>
                <c:pt idx="1385">
                  <c:v>44851</c:v>
                </c:pt>
                <c:pt idx="1386">
                  <c:v>44852</c:v>
                </c:pt>
                <c:pt idx="1387">
                  <c:v>44853</c:v>
                </c:pt>
                <c:pt idx="1388">
                  <c:v>44854</c:v>
                </c:pt>
                <c:pt idx="1389">
                  <c:v>44855</c:v>
                </c:pt>
                <c:pt idx="1390">
                  <c:v>44856</c:v>
                </c:pt>
                <c:pt idx="1391">
                  <c:v>44857</c:v>
                </c:pt>
                <c:pt idx="1392">
                  <c:v>44858</c:v>
                </c:pt>
                <c:pt idx="1393">
                  <c:v>44859</c:v>
                </c:pt>
                <c:pt idx="1394">
                  <c:v>44860</c:v>
                </c:pt>
                <c:pt idx="1395">
                  <c:v>44861</c:v>
                </c:pt>
                <c:pt idx="1396">
                  <c:v>44862</c:v>
                </c:pt>
                <c:pt idx="1397">
                  <c:v>44863</c:v>
                </c:pt>
                <c:pt idx="1398">
                  <c:v>44864</c:v>
                </c:pt>
                <c:pt idx="1399">
                  <c:v>44865</c:v>
                </c:pt>
                <c:pt idx="1400">
                  <c:v>44866</c:v>
                </c:pt>
                <c:pt idx="1401">
                  <c:v>44867</c:v>
                </c:pt>
                <c:pt idx="1402">
                  <c:v>44868</c:v>
                </c:pt>
                <c:pt idx="1403">
                  <c:v>44869</c:v>
                </c:pt>
                <c:pt idx="1404">
                  <c:v>44870</c:v>
                </c:pt>
                <c:pt idx="1405">
                  <c:v>44871</c:v>
                </c:pt>
                <c:pt idx="1406">
                  <c:v>44872</c:v>
                </c:pt>
                <c:pt idx="1407">
                  <c:v>44873</c:v>
                </c:pt>
                <c:pt idx="1408">
                  <c:v>44874</c:v>
                </c:pt>
                <c:pt idx="1409">
                  <c:v>44875</c:v>
                </c:pt>
                <c:pt idx="1410">
                  <c:v>44876</c:v>
                </c:pt>
                <c:pt idx="1411">
                  <c:v>44877</c:v>
                </c:pt>
                <c:pt idx="1412">
                  <c:v>44878</c:v>
                </c:pt>
                <c:pt idx="1413">
                  <c:v>44879</c:v>
                </c:pt>
                <c:pt idx="1414">
                  <c:v>44880</c:v>
                </c:pt>
                <c:pt idx="1415">
                  <c:v>44881</c:v>
                </c:pt>
                <c:pt idx="1416">
                  <c:v>44882</c:v>
                </c:pt>
                <c:pt idx="1417">
                  <c:v>44883</c:v>
                </c:pt>
                <c:pt idx="1418">
                  <c:v>44884</c:v>
                </c:pt>
                <c:pt idx="1419">
                  <c:v>44885</c:v>
                </c:pt>
                <c:pt idx="1420">
                  <c:v>44886</c:v>
                </c:pt>
                <c:pt idx="1421">
                  <c:v>44887</c:v>
                </c:pt>
                <c:pt idx="1422">
                  <c:v>44888</c:v>
                </c:pt>
                <c:pt idx="1423">
                  <c:v>44889</c:v>
                </c:pt>
                <c:pt idx="1424">
                  <c:v>44890</c:v>
                </c:pt>
                <c:pt idx="1425">
                  <c:v>44891</c:v>
                </c:pt>
                <c:pt idx="1426">
                  <c:v>44892</c:v>
                </c:pt>
                <c:pt idx="1427">
                  <c:v>44893</c:v>
                </c:pt>
                <c:pt idx="1428">
                  <c:v>44894</c:v>
                </c:pt>
                <c:pt idx="1429">
                  <c:v>44895</c:v>
                </c:pt>
                <c:pt idx="1430">
                  <c:v>44896</c:v>
                </c:pt>
                <c:pt idx="1431">
                  <c:v>44897</c:v>
                </c:pt>
                <c:pt idx="1432">
                  <c:v>44898</c:v>
                </c:pt>
                <c:pt idx="1433">
                  <c:v>44899</c:v>
                </c:pt>
                <c:pt idx="1434">
                  <c:v>44900</c:v>
                </c:pt>
                <c:pt idx="1435">
                  <c:v>44901</c:v>
                </c:pt>
                <c:pt idx="1436">
                  <c:v>44902</c:v>
                </c:pt>
                <c:pt idx="1437">
                  <c:v>44903</c:v>
                </c:pt>
                <c:pt idx="1438">
                  <c:v>44904</c:v>
                </c:pt>
                <c:pt idx="1439">
                  <c:v>44905</c:v>
                </c:pt>
                <c:pt idx="1440">
                  <c:v>44906</c:v>
                </c:pt>
                <c:pt idx="1441">
                  <c:v>44907</c:v>
                </c:pt>
                <c:pt idx="1442">
                  <c:v>44908</c:v>
                </c:pt>
                <c:pt idx="1443">
                  <c:v>44909</c:v>
                </c:pt>
                <c:pt idx="1444">
                  <c:v>44910</c:v>
                </c:pt>
                <c:pt idx="1445">
                  <c:v>44911</c:v>
                </c:pt>
                <c:pt idx="1446">
                  <c:v>44912</c:v>
                </c:pt>
                <c:pt idx="1447">
                  <c:v>44913</c:v>
                </c:pt>
                <c:pt idx="1448">
                  <c:v>44914</c:v>
                </c:pt>
                <c:pt idx="1449">
                  <c:v>44915</c:v>
                </c:pt>
                <c:pt idx="1450">
                  <c:v>44916</c:v>
                </c:pt>
                <c:pt idx="1451">
                  <c:v>44917</c:v>
                </c:pt>
                <c:pt idx="1452">
                  <c:v>44918</c:v>
                </c:pt>
                <c:pt idx="1453">
                  <c:v>44919</c:v>
                </c:pt>
                <c:pt idx="1454">
                  <c:v>44920</c:v>
                </c:pt>
                <c:pt idx="1455">
                  <c:v>44921</c:v>
                </c:pt>
                <c:pt idx="1456">
                  <c:v>44922</c:v>
                </c:pt>
                <c:pt idx="1457">
                  <c:v>44923</c:v>
                </c:pt>
                <c:pt idx="1458">
                  <c:v>44924</c:v>
                </c:pt>
                <c:pt idx="1459">
                  <c:v>44925</c:v>
                </c:pt>
                <c:pt idx="1460">
                  <c:v>44926</c:v>
                </c:pt>
                <c:pt idx="1461">
                  <c:v>44927</c:v>
                </c:pt>
                <c:pt idx="1462">
                  <c:v>44928</c:v>
                </c:pt>
                <c:pt idx="1463">
                  <c:v>44929</c:v>
                </c:pt>
                <c:pt idx="1464">
                  <c:v>44930</c:v>
                </c:pt>
                <c:pt idx="1465">
                  <c:v>44931</c:v>
                </c:pt>
                <c:pt idx="1466">
                  <c:v>44932</c:v>
                </c:pt>
                <c:pt idx="1467">
                  <c:v>44933</c:v>
                </c:pt>
                <c:pt idx="1468">
                  <c:v>44934</c:v>
                </c:pt>
                <c:pt idx="1469">
                  <c:v>44935</c:v>
                </c:pt>
                <c:pt idx="1470">
                  <c:v>44936</c:v>
                </c:pt>
                <c:pt idx="1471">
                  <c:v>44937</c:v>
                </c:pt>
                <c:pt idx="1472">
                  <c:v>44938</c:v>
                </c:pt>
                <c:pt idx="1473">
                  <c:v>44939</c:v>
                </c:pt>
                <c:pt idx="1474">
                  <c:v>44940</c:v>
                </c:pt>
                <c:pt idx="1475">
                  <c:v>44941</c:v>
                </c:pt>
                <c:pt idx="1476">
                  <c:v>44942</c:v>
                </c:pt>
                <c:pt idx="1477">
                  <c:v>44943</c:v>
                </c:pt>
                <c:pt idx="1478">
                  <c:v>44944</c:v>
                </c:pt>
                <c:pt idx="1479">
                  <c:v>44945</c:v>
                </c:pt>
                <c:pt idx="1480">
                  <c:v>44946</c:v>
                </c:pt>
                <c:pt idx="1481">
                  <c:v>44947</c:v>
                </c:pt>
                <c:pt idx="1482">
                  <c:v>44948</c:v>
                </c:pt>
                <c:pt idx="1483">
                  <c:v>44949</c:v>
                </c:pt>
                <c:pt idx="1484">
                  <c:v>44950</c:v>
                </c:pt>
                <c:pt idx="1485">
                  <c:v>44951</c:v>
                </c:pt>
                <c:pt idx="1486">
                  <c:v>44952</c:v>
                </c:pt>
                <c:pt idx="1487">
                  <c:v>44953</c:v>
                </c:pt>
                <c:pt idx="1488">
                  <c:v>44954</c:v>
                </c:pt>
                <c:pt idx="1489">
                  <c:v>44955</c:v>
                </c:pt>
                <c:pt idx="1490">
                  <c:v>44956</c:v>
                </c:pt>
                <c:pt idx="1491">
                  <c:v>44957</c:v>
                </c:pt>
                <c:pt idx="1492">
                  <c:v>44958</c:v>
                </c:pt>
                <c:pt idx="1493">
                  <c:v>44959</c:v>
                </c:pt>
                <c:pt idx="1494">
                  <c:v>44960</c:v>
                </c:pt>
                <c:pt idx="1495">
                  <c:v>44961</c:v>
                </c:pt>
                <c:pt idx="1496">
                  <c:v>44962</c:v>
                </c:pt>
                <c:pt idx="1497">
                  <c:v>44963</c:v>
                </c:pt>
                <c:pt idx="1498">
                  <c:v>44964</c:v>
                </c:pt>
                <c:pt idx="1499">
                  <c:v>44965</c:v>
                </c:pt>
                <c:pt idx="1500">
                  <c:v>44966</c:v>
                </c:pt>
                <c:pt idx="1501">
                  <c:v>44967</c:v>
                </c:pt>
                <c:pt idx="1502">
                  <c:v>44968</c:v>
                </c:pt>
                <c:pt idx="1503">
                  <c:v>44969</c:v>
                </c:pt>
                <c:pt idx="1504">
                  <c:v>44970</c:v>
                </c:pt>
                <c:pt idx="1505">
                  <c:v>44971</c:v>
                </c:pt>
                <c:pt idx="1506">
                  <c:v>44972</c:v>
                </c:pt>
                <c:pt idx="1507">
                  <c:v>44973</c:v>
                </c:pt>
                <c:pt idx="1508">
                  <c:v>44974</c:v>
                </c:pt>
                <c:pt idx="1509">
                  <c:v>44975</c:v>
                </c:pt>
                <c:pt idx="1510">
                  <c:v>44976</c:v>
                </c:pt>
                <c:pt idx="1511">
                  <c:v>44977</c:v>
                </c:pt>
                <c:pt idx="1512">
                  <c:v>44978</c:v>
                </c:pt>
                <c:pt idx="1513">
                  <c:v>44979</c:v>
                </c:pt>
                <c:pt idx="1514">
                  <c:v>44980</c:v>
                </c:pt>
                <c:pt idx="1515">
                  <c:v>44981</c:v>
                </c:pt>
                <c:pt idx="1516">
                  <c:v>44982</c:v>
                </c:pt>
                <c:pt idx="1517">
                  <c:v>44983</c:v>
                </c:pt>
                <c:pt idx="1518">
                  <c:v>44984</c:v>
                </c:pt>
                <c:pt idx="1519">
                  <c:v>44985</c:v>
                </c:pt>
                <c:pt idx="1520">
                  <c:v>44986</c:v>
                </c:pt>
                <c:pt idx="1521">
                  <c:v>44987</c:v>
                </c:pt>
                <c:pt idx="1522">
                  <c:v>44988</c:v>
                </c:pt>
                <c:pt idx="1523">
                  <c:v>44989</c:v>
                </c:pt>
                <c:pt idx="1524">
                  <c:v>44990</c:v>
                </c:pt>
                <c:pt idx="1525">
                  <c:v>44991</c:v>
                </c:pt>
                <c:pt idx="1526">
                  <c:v>44992</c:v>
                </c:pt>
                <c:pt idx="1527">
                  <c:v>44993</c:v>
                </c:pt>
                <c:pt idx="1528">
                  <c:v>44994</c:v>
                </c:pt>
                <c:pt idx="1529">
                  <c:v>44995</c:v>
                </c:pt>
                <c:pt idx="1530">
                  <c:v>44996</c:v>
                </c:pt>
                <c:pt idx="1531">
                  <c:v>44997</c:v>
                </c:pt>
                <c:pt idx="1532">
                  <c:v>44998</c:v>
                </c:pt>
                <c:pt idx="1533">
                  <c:v>44999</c:v>
                </c:pt>
                <c:pt idx="1534">
                  <c:v>45000</c:v>
                </c:pt>
                <c:pt idx="1535">
                  <c:v>45001</c:v>
                </c:pt>
                <c:pt idx="1536">
                  <c:v>45002</c:v>
                </c:pt>
                <c:pt idx="1537">
                  <c:v>45003</c:v>
                </c:pt>
                <c:pt idx="1538">
                  <c:v>45004</c:v>
                </c:pt>
                <c:pt idx="1539">
                  <c:v>45005</c:v>
                </c:pt>
                <c:pt idx="1540">
                  <c:v>45006</c:v>
                </c:pt>
                <c:pt idx="1541">
                  <c:v>45007</c:v>
                </c:pt>
                <c:pt idx="1542">
                  <c:v>45008</c:v>
                </c:pt>
                <c:pt idx="1543">
                  <c:v>45009</c:v>
                </c:pt>
                <c:pt idx="1544">
                  <c:v>45010</c:v>
                </c:pt>
                <c:pt idx="1545">
                  <c:v>45011</c:v>
                </c:pt>
                <c:pt idx="1546">
                  <c:v>45012</c:v>
                </c:pt>
                <c:pt idx="1547">
                  <c:v>45013</c:v>
                </c:pt>
                <c:pt idx="1548">
                  <c:v>45014</c:v>
                </c:pt>
                <c:pt idx="1549">
                  <c:v>45015</c:v>
                </c:pt>
                <c:pt idx="1550">
                  <c:v>45016</c:v>
                </c:pt>
                <c:pt idx="1551">
                  <c:v>45017</c:v>
                </c:pt>
                <c:pt idx="1552">
                  <c:v>45018</c:v>
                </c:pt>
                <c:pt idx="1553">
                  <c:v>45019</c:v>
                </c:pt>
                <c:pt idx="1554">
                  <c:v>45020</c:v>
                </c:pt>
                <c:pt idx="1555">
                  <c:v>45021</c:v>
                </c:pt>
                <c:pt idx="1556">
                  <c:v>45022</c:v>
                </c:pt>
                <c:pt idx="1557">
                  <c:v>45023</c:v>
                </c:pt>
                <c:pt idx="1558">
                  <c:v>45024</c:v>
                </c:pt>
                <c:pt idx="1559">
                  <c:v>45025</c:v>
                </c:pt>
                <c:pt idx="1560">
                  <c:v>45026</c:v>
                </c:pt>
                <c:pt idx="1561">
                  <c:v>45027</c:v>
                </c:pt>
                <c:pt idx="1562">
                  <c:v>45028</c:v>
                </c:pt>
                <c:pt idx="1563">
                  <c:v>45029</c:v>
                </c:pt>
                <c:pt idx="1564">
                  <c:v>45030</c:v>
                </c:pt>
                <c:pt idx="1565">
                  <c:v>45031</c:v>
                </c:pt>
                <c:pt idx="1566">
                  <c:v>45032</c:v>
                </c:pt>
                <c:pt idx="1567">
                  <c:v>45033</c:v>
                </c:pt>
                <c:pt idx="1568">
                  <c:v>45034</c:v>
                </c:pt>
                <c:pt idx="1569">
                  <c:v>45035</c:v>
                </c:pt>
                <c:pt idx="1570">
                  <c:v>45036</c:v>
                </c:pt>
                <c:pt idx="1571">
                  <c:v>45037</c:v>
                </c:pt>
                <c:pt idx="1572">
                  <c:v>45038</c:v>
                </c:pt>
                <c:pt idx="1573">
                  <c:v>45039</c:v>
                </c:pt>
                <c:pt idx="1574">
                  <c:v>45040</c:v>
                </c:pt>
                <c:pt idx="1575">
                  <c:v>45041</c:v>
                </c:pt>
                <c:pt idx="1576">
                  <c:v>45042</c:v>
                </c:pt>
                <c:pt idx="1577">
                  <c:v>45043</c:v>
                </c:pt>
                <c:pt idx="1578">
                  <c:v>45044</c:v>
                </c:pt>
                <c:pt idx="1579">
                  <c:v>45045</c:v>
                </c:pt>
                <c:pt idx="1580">
                  <c:v>45046</c:v>
                </c:pt>
                <c:pt idx="1581">
                  <c:v>45047</c:v>
                </c:pt>
                <c:pt idx="1582">
                  <c:v>45048</c:v>
                </c:pt>
                <c:pt idx="1583">
                  <c:v>45049</c:v>
                </c:pt>
                <c:pt idx="1584">
                  <c:v>45050</c:v>
                </c:pt>
                <c:pt idx="1585">
                  <c:v>45051</c:v>
                </c:pt>
                <c:pt idx="1586">
                  <c:v>45052</c:v>
                </c:pt>
                <c:pt idx="1587">
                  <c:v>45053</c:v>
                </c:pt>
                <c:pt idx="1588">
                  <c:v>45054</c:v>
                </c:pt>
                <c:pt idx="1589">
                  <c:v>45055</c:v>
                </c:pt>
                <c:pt idx="1590">
                  <c:v>45056</c:v>
                </c:pt>
                <c:pt idx="1591">
                  <c:v>45057</c:v>
                </c:pt>
                <c:pt idx="1592">
                  <c:v>45058</c:v>
                </c:pt>
                <c:pt idx="1593">
                  <c:v>45059</c:v>
                </c:pt>
                <c:pt idx="1594">
                  <c:v>45060</c:v>
                </c:pt>
                <c:pt idx="1595">
                  <c:v>45061</c:v>
                </c:pt>
                <c:pt idx="1596">
                  <c:v>45062</c:v>
                </c:pt>
                <c:pt idx="1597">
                  <c:v>45063</c:v>
                </c:pt>
                <c:pt idx="1598">
                  <c:v>45064</c:v>
                </c:pt>
                <c:pt idx="1599">
                  <c:v>45065</c:v>
                </c:pt>
                <c:pt idx="1600">
                  <c:v>45066</c:v>
                </c:pt>
                <c:pt idx="1601">
                  <c:v>45067</c:v>
                </c:pt>
                <c:pt idx="1602">
                  <c:v>45068</c:v>
                </c:pt>
                <c:pt idx="1603">
                  <c:v>45069</c:v>
                </c:pt>
                <c:pt idx="1604">
                  <c:v>45070</c:v>
                </c:pt>
                <c:pt idx="1605">
                  <c:v>45071</c:v>
                </c:pt>
                <c:pt idx="1606">
                  <c:v>45072</c:v>
                </c:pt>
                <c:pt idx="1607">
                  <c:v>45073</c:v>
                </c:pt>
                <c:pt idx="1608">
                  <c:v>45074</c:v>
                </c:pt>
                <c:pt idx="1609">
                  <c:v>45075</c:v>
                </c:pt>
                <c:pt idx="1610">
                  <c:v>45076</c:v>
                </c:pt>
                <c:pt idx="1611">
                  <c:v>45077</c:v>
                </c:pt>
                <c:pt idx="1612">
                  <c:v>45078</c:v>
                </c:pt>
                <c:pt idx="1613">
                  <c:v>45079</c:v>
                </c:pt>
                <c:pt idx="1614">
                  <c:v>45080</c:v>
                </c:pt>
                <c:pt idx="1615">
                  <c:v>45081</c:v>
                </c:pt>
                <c:pt idx="1616">
                  <c:v>45082</c:v>
                </c:pt>
                <c:pt idx="1617">
                  <c:v>45083</c:v>
                </c:pt>
                <c:pt idx="1618">
                  <c:v>45084</c:v>
                </c:pt>
                <c:pt idx="1619">
                  <c:v>45085</c:v>
                </c:pt>
                <c:pt idx="1620">
                  <c:v>45086</c:v>
                </c:pt>
                <c:pt idx="1621">
                  <c:v>45087</c:v>
                </c:pt>
                <c:pt idx="1622">
                  <c:v>45088</c:v>
                </c:pt>
                <c:pt idx="1623">
                  <c:v>45089</c:v>
                </c:pt>
                <c:pt idx="1624">
                  <c:v>45090</c:v>
                </c:pt>
                <c:pt idx="1625">
                  <c:v>45091</c:v>
                </c:pt>
                <c:pt idx="1626">
                  <c:v>45092</c:v>
                </c:pt>
                <c:pt idx="1627">
                  <c:v>45093</c:v>
                </c:pt>
                <c:pt idx="1628">
                  <c:v>45094</c:v>
                </c:pt>
                <c:pt idx="1629">
                  <c:v>45095</c:v>
                </c:pt>
                <c:pt idx="1630">
                  <c:v>45096</c:v>
                </c:pt>
                <c:pt idx="1631">
                  <c:v>45097</c:v>
                </c:pt>
                <c:pt idx="1632">
                  <c:v>45098</c:v>
                </c:pt>
                <c:pt idx="1633">
                  <c:v>45099</c:v>
                </c:pt>
                <c:pt idx="1634">
                  <c:v>45100</c:v>
                </c:pt>
                <c:pt idx="1635">
                  <c:v>45101</c:v>
                </c:pt>
                <c:pt idx="1636">
                  <c:v>45102</c:v>
                </c:pt>
                <c:pt idx="1637">
                  <c:v>45103</c:v>
                </c:pt>
                <c:pt idx="1638">
                  <c:v>45104</c:v>
                </c:pt>
                <c:pt idx="1639">
                  <c:v>45105</c:v>
                </c:pt>
                <c:pt idx="1640">
                  <c:v>45106</c:v>
                </c:pt>
                <c:pt idx="1641">
                  <c:v>45107</c:v>
                </c:pt>
                <c:pt idx="1642">
                  <c:v>45108</c:v>
                </c:pt>
                <c:pt idx="1643">
                  <c:v>45109</c:v>
                </c:pt>
                <c:pt idx="1644">
                  <c:v>45110</c:v>
                </c:pt>
                <c:pt idx="1645">
                  <c:v>45111</c:v>
                </c:pt>
                <c:pt idx="1646">
                  <c:v>45112</c:v>
                </c:pt>
                <c:pt idx="1647">
                  <c:v>45113</c:v>
                </c:pt>
                <c:pt idx="1648">
                  <c:v>45114</c:v>
                </c:pt>
                <c:pt idx="1649">
                  <c:v>45115</c:v>
                </c:pt>
                <c:pt idx="1650">
                  <c:v>45116</c:v>
                </c:pt>
                <c:pt idx="1651">
                  <c:v>45117</c:v>
                </c:pt>
                <c:pt idx="1652">
                  <c:v>45118</c:v>
                </c:pt>
                <c:pt idx="1653">
                  <c:v>45119</c:v>
                </c:pt>
                <c:pt idx="1654">
                  <c:v>45120</c:v>
                </c:pt>
                <c:pt idx="1655">
                  <c:v>45121</c:v>
                </c:pt>
                <c:pt idx="1656">
                  <c:v>45122</c:v>
                </c:pt>
                <c:pt idx="1657">
                  <c:v>45123</c:v>
                </c:pt>
                <c:pt idx="1658">
                  <c:v>45124</c:v>
                </c:pt>
                <c:pt idx="1659">
                  <c:v>45125</c:v>
                </c:pt>
                <c:pt idx="1660">
                  <c:v>45126</c:v>
                </c:pt>
                <c:pt idx="1661">
                  <c:v>45127</c:v>
                </c:pt>
                <c:pt idx="1662">
                  <c:v>45128</c:v>
                </c:pt>
                <c:pt idx="1663">
                  <c:v>45129</c:v>
                </c:pt>
                <c:pt idx="1664">
                  <c:v>45130</c:v>
                </c:pt>
                <c:pt idx="1665">
                  <c:v>45131</c:v>
                </c:pt>
                <c:pt idx="1666">
                  <c:v>45132</c:v>
                </c:pt>
                <c:pt idx="1667">
                  <c:v>45133</c:v>
                </c:pt>
                <c:pt idx="1668">
                  <c:v>45134</c:v>
                </c:pt>
                <c:pt idx="1669">
                  <c:v>45135</c:v>
                </c:pt>
                <c:pt idx="1670">
                  <c:v>45136</c:v>
                </c:pt>
                <c:pt idx="1671">
                  <c:v>45137</c:v>
                </c:pt>
                <c:pt idx="1672">
                  <c:v>45138</c:v>
                </c:pt>
                <c:pt idx="1673">
                  <c:v>45139</c:v>
                </c:pt>
                <c:pt idx="1674">
                  <c:v>45140</c:v>
                </c:pt>
                <c:pt idx="1675">
                  <c:v>45141</c:v>
                </c:pt>
                <c:pt idx="1676">
                  <c:v>45142</c:v>
                </c:pt>
                <c:pt idx="1677">
                  <c:v>45143</c:v>
                </c:pt>
                <c:pt idx="1678">
                  <c:v>45144</c:v>
                </c:pt>
                <c:pt idx="1679">
                  <c:v>45145</c:v>
                </c:pt>
                <c:pt idx="1680">
                  <c:v>45146</c:v>
                </c:pt>
                <c:pt idx="1681">
                  <c:v>45147</c:v>
                </c:pt>
                <c:pt idx="1682">
                  <c:v>45148</c:v>
                </c:pt>
                <c:pt idx="1683">
                  <c:v>45149</c:v>
                </c:pt>
                <c:pt idx="1684">
                  <c:v>45150</c:v>
                </c:pt>
                <c:pt idx="1685">
                  <c:v>45151</c:v>
                </c:pt>
                <c:pt idx="1686">
                  <c:v>45152</c:v>
                </c:pt>
                <c:pt idx="1687">
                  <c:v>45153</c:v>
                </c:pt>
                <c:pt idx="1688">
                  <c:v>45154</c:v>
                </c:pt>
                <c:pt idx="1689">
                  <c:v>45155</c:v>
                </c:pt>
                <c:pt idx="1690">
                  <c:v>45156</c:v>
                </c:pt>
                <c:pt idx="1691">
                  <c:v>45157</c:v>
                </c:pt>
                <c:pt idx="1692">
                  <c:v>45158</c:v>
                </c:pt>
                <c:pt idx="1693">
                  <c:v>45159</c:v>
                </c:pt>
                <c:pt idx="1694">
                  <c:v>45160</c:v>
                </c:pt>
                <c:pt idx="1695">
                  <c:v>45161</c:v>
                </c:pt>
                <c:pt idx="1696">
                  <c:v>45162</c:v>
                </c:pt>
                <c:pt idx="1697">
                  <c:v>45163</c:v>
                </c:pt>
                <c:pt idx="1698">
                  <c:v>45164</c:v>
                </c:pt>
                <c:pt idx="1699">
                  <c:v>45165</c:v>
                </c:pt>
                <c:pt idx="1700">
                  <c:v>45166</c:v>
                </c:pt>
                <c:pt idx="1701">
                  <c:v>45167</c:v>
                </c:pt>
                <c:pt idx="1702">
                  <c:v>45168</c:v>
                </c:pt>
                <c:pt idx="1703">
                  <c:v>45169</c:v>
                </c:pt>
                <c:pt idx="1704">
                  <c:v>45170</c:v>
                </c:pt>
                <c:pt idx="1705">
                  <c:v>45171</c:v>
                </c:pt>
                <c:pt idx="1706">
                  <c:v>45172</c:v>
                </c:pt>
                <c:pt idx="1707">
                  <c:v>45173</c:v>
                </c:pt>
                <c:pt idx="1708">
                  <c:v>45174</c:v>
                </c:pt>
                <c:pt idx="1709">
                  <c:v>45175</c:v>
                </c:pt>
                <c:pt idx="1710">
                  <c:v>45176</c:v>
                </c:pt>
                <c:pt idx="1711">
                  <c:v>45177</c:v>
                </c:pt>
                <c:pt idx="1712">
                  <c:v>45178</c:v>
                </c:pt>
                <c:pt idx="1713">
                  <c:v>45179</c:v>
                </c:pt>
                <c:pt idx="1714">
                  <c:v>45180</c:v>
                </c:pt>
                <c:pt idx="1715">
                  <c:v>45181</c:v>
                </c:pt>
                <c:pt idx="1716">
                  <c:v>45182</c:v>
                </c:pt>
                <c:pt idx="1717">
                  <c:v>45183</c:v>
                </c:pt>
                <c:pt idx="1718">
                  <c:v>45184</c:v>
                </c:pt>
                <c:pt idx="1719">
                  <c:v>45185</c:v>
                </c:pt>
                <c:pt idx="1720">
                  <c:v>45186</c:v>
                </c:pt>
                <c:pt idx="1721">
                  <c:v>45187</c:v>
                </c:pt>
                <c:pt idx="1722">
                  <c:v>45188</c:v>
                </c:pt>
                <c:pt idx="1723">
                  <c:v>45189</c:v>
                </c:pt>
                <c:pt idx="1724">
                  <c:v>45190</c:v>
                </c:pt>
                <c:pt idx="1725">
                  <c:v>45191</c:v>
                </c:pt>
                <c:pt idx="1726">
                  <c:v>45192</c:v>
                </c:pt>
                <c:pt idx="1727">
                  <c:v>45193</c:v>
                </c:pt>
                <c:pt idx="1728">
                  <c:v>45194</c:v>
                </c:pt>
                <c:pt idx="1729">
                  <c:v>45195</c:v>
                </c:pt>
                <c:pt idx="1730">
                  <c:v>45196</c:v>
                </c:pt>
                <c:pt idx="1731">
                  <c:v>45197</c:v>
                </c:pt>
                <c:pt idx="1732">
                  <c:v>45198</c:v>
                </c:pt>
                <c:pt idx="1733">
                  <c:v>45199</c:v>
                </c:pt>
                <c:pt idx="1734">
                  <c:v>45200</c:v>
                </c:pt>
                <c:pt idx="1735">
                  <c:v>45201</c:v>
                </c:pt>
                <c:pt idx="1736">
                  <c:v>45202</c:v>
                </c:pt>
                <c:pt idx="1737">
                  <c:v>45203</c:v>
                </c:pt>
                <c:pt idx="1738">
                  <c:v>45204</c:v>
                </c:pt>
                <c:pt idx="1739">
                  <c:v>45205</c:v>
                </c:pt>
                <c:pt idx="1740">
                  <c:v>45206</c:v>
                </c:pt>
                <c:pt idx="1741">
                  <c:v>45207</c:v>
                </c:pt>
                <c:pt idx="1742">
                  <c:v>45208</c:v>
                </c:pt>
                <c:pt idx="1743">
                  <c:v>45209</c:v>
                </c:pt>
                <c:pt idx="1744">
                  <c:v>45210</c:v>
                </c:pt>
                <c:pt idx="1745">
                  <c:v>45211</c:v>
                </c:pt>
                <c:pt idx="1746">
                  <c:v>45212</c:v>
                </c:pt>
                <c:pt idx="1747">
                  <c:v>45213</c:v>
                </c:pt>
                <c:pt idx="1748">
                  <c:v>45214</c:v>
                </c:pt>
                <c:pt idx="1749">
                  <c:v>45215</c:v>
                </c:pt>
                <c:pt idx="1750">
                  <c:v>45216</c:v>
                </c:pt>
                <c:pt idx="1751">
                  <c:v>45217</c:v>
                </c:pt>
                <c:pt idx="1752">
                  <c:v>45218</c:v>
                </c:pt>
                <c:pt idx="1753">
                  <c:v>45219</c:v>
                </c:pt>
                <c:pt idx="1754">
                  <c:v>45220</c:v>
                </c:pt>
                <c:pt idx="1755">
                  <c:v>45221</c:v>
                </c:pt>
                <c:pt idx="1756">
                  <c:v>45222</c:v>
                </c:pt>
                <c:pt idx="1757">
                  <c:v>45223</c:v>
                </c:pt>
                <c:pt idx="1758">
                  <c:v>45224</c:v>
                </c:pt>
                <c:pt idx="1759">
                  <c:v>45225</c:v>
                </c:pt>
                <c:pt idx="1760">
                  <c:v>45226</c:v>
                </c:pt>
                <c:pt idx="1761">
                  <c:v>45227</c:v>
                </c:pt>
                <c:pt idx="1762">
                  <c:v>45228</c:v>
                </c:pt>
                <c:pt idx="1763">
                  <c:v>45229</c:v>
                </c:pt>
                <c:pt idx="1764">
                  <c:v>45230</c:v>
                </c:pt>
                <c:pt idx="1765">
                  <c:v>45231</c:v>
                </c:pt>
                <c:pt idx="1766">
                  <c:v>45232</c:v>
                </c:pt>
                <c:pt idx="1767">
                  <c:v>45233</c:v>
                </c:pt>
                <c:pt idx="1768">
                  <c:v>45234</c:v>
                </c:pt>
                <c:pt idx="1769">
                  <c:v>45235</c:v>
                </c:pt>
                <c:pt idx="1770">
                  <c:v>45236</c:v>
                </c:pt>
                <c:pt idx="1771">
                  <c:v>45237</c:v>
                </c:pt>
                <c:pt idx="1772">
                  <c:v>45238</c:v>
                </c:pt>
                <c:pt idx="1773">
                  <c:v>45239</c:v>
                </c:pt>
                <c:pt idx="1774">
                  <c:v>45240</c:v>
                </c:pt>
                <c:pt idx="1775">
                  <c:v>45241</c:v>
                </c:pt>
                <c:pt idx="1776">
                  <c:v>45242</c:v>
                </c:pt>
                <c:pt idx="1777">
                  <c:v>45243</c:v>
                </c:pt>
                <c:pt idx="1778">
                  <c:v>45244</c:v>
                </c:pt>
                <c:pt idx="1779">
                  <c:v>45245</c:v>
                </c:pt>
                <c:pt idx="1780">
                  <c:v>45246</c:v>
                </c:pt>
                <c:pt idx="1781">
                  <c:v>45247</c:v>
                </c:pt>
                <c:pt idx="1782">
                  <c:v>45248</c:v>
                </c:pt>
                <c:pt idx="1783">
                  <c:v>45249</c:v>
                </c:pt>
                <c:pt idx="1784">
                  <c:v>45250</c:v>
                </c:pt>
                <c:pt idx="1785">
                  <c:v>45251</c:v>
                </c:pt>
                <c:pt idx="1786">
                  <c:v>45252</c:v>
                </c:pt>
                <c:pt idx="1787">
                  <c:v>45253</c:v>
                </c:pt>
                <c:pt idx="1788">
                  <c:v>45254</c:v>
                </c:pt>
                <c:pt idx="1789">
                  <c:v>45255</c:v>
                </c:pt>
                <c:pt idx="1790">
                  <c:v>45256</c:v>
                </c:pt>
                <c:pt idx="1791">
                  <c:v>45257</c:v>
                </c:pt>
                <c:pt idx="1792">
                  <c:v>45258</c:v>
                </c:pt>
                <c:pt idx="1793">
                  <c:v>45259</c:v>
                </c:pt>
                <c:pt idx="1794">
                  <c:v>45260</c:v>
                </c:pt>
                <c:pt idx="1795">
                  <c:v>45261</c:v>
                </c:pt>
                <c:pt idx="1796">
                  <c:v>45262</c:v>
                </c:pt>
                <c:pt idx="1797">
                  <c:v>45263</c:v>
                </c:pt>
                <c:pt idx="1798">
                  <c:v>45264</c:v>
                </c:pt>
                <c:pt idx="1799">
                  <c:v>45265</c:v>
                </c:pt>
                <c:pt idx="1800">
                  <c:v>45266</c:v>
                </c:pt>
                <c:pt idx="1801">
                  <c:v>45267</c:v>
                </c:pt>
                <c:pt idx="1802">
                  <c:v>45268</c:v>
                </c:pt>
                <c:pt idx="1803">
                  <c:v>45269</c:v>
                </c:pt>
                <c:pt idx="1804">
                  <c:v>45270</c:v>
                </c:pt>
                <c:pt idx="1805">
                  <c:v>45271</c:v>
                </c:pt>
                <c:pt idx="1806">
                  <c:v>45272</c:v>
                </c:pt>
                <c:pt idx="1807">
                  <c:v>45273</c:v>
                </c:pt>
                <c:pt idx="1808">
                  <c:v>45274</c:v>
                </c:pt>
                <c:pt idx="1809">
                  <c:v>45275</c:v>
                </c:pt>
                <c:pt idx="1810">
                  <c:v>45276</c:v>
                </c:pt>
                <c:pt idx="1811">
                  <c:v>45277</c:v>
                </c:pt>
                <c:pt idx="1812">
                  <c:v>45278</c:v>
                </c:pt>
                <c:pt idx="1813">
                  <c:v>45279</c:v>
                </c:pt>
                <c:pt idx="1814">
                  <c:v>45280</c:v>
                </c:pt>
                <c:pt idx="1815">
                  <c:v>45281</c:v>
                </c:pt>
                <c:pt idx="1816">
                  <c:v>45282</c:v>
                </c:pt>
                <c:pt idx="1817">
                  <c:v>45283</c:v>
                </c:pt>
                <c:pt idx="1818">
                  <c:v>45284</c:v>
                </c:pt>
                <c:pt idx="1819">
                  <c:v>45285</c:v>
                </c:pt>
                <c:pt idx="1820">
                  <c:v>45286</c:v>
                </c:pt>
                <c:pt idx="1821">
                  <c:v>45287</c:v>
                </c:pt>
                <c:pt idx="1822">
                  <c:v>45288</c:v>
                </c:pt>
                <c:pt idx="1823">
                  <c:v>45289</c:v>
                </c:pt>
                <c:pt idx="1824">
                  <c:v>45290</c:v>
                </c:pt>
                <c:pt idx="1825">
                  <c:v>45291</c:v>
                </c:pt>
                <c:pt idx="1826">
                  <c:v>45292</c:v>
                </c:pt>
                <c:pt idx="1827">
                  <c:v>45293</c:v>
                </c:pt>
                <c:pt idx="1828">
                  <c:v>45294</c:v>
                </c:pt>
                <c:pt idx="1829">
                  <c:v>45295</c:v>
                </c:pt>
                <c:pt idx="1830">
                  <c:v>45296</c:v>
                </c:pt>
                <c:pt idx="1831">
                  <c:v>45297</c:v>
                </c:pt>
                <c:pt idx="1832">
                  <c:v>45298</c:v>
                </c:pt>
                <c:pt idx="1833">
                  <c:v>45299</c:v>
                </c:pt>
                <c:pt idx="1834">
                  <c:v>45300</c:v>
                </c:pt>
                <c:pt idx="1835">
                  <c:v>45301</c:v>
                </c:pt>
                <c:pt idx="1836">
                  <c:v>45302</c:v>
                </c:pt>
                <c:pt idx="1837">
                  <c:v>45303</c:v>
                </c:pt>
                <c:pt idx="1838">
                  <c:v>45304</c:v>
                </c:pt>
                <c:pt idx="1839">
                  <c:v>45305</c:v>
                </c:pt>
                <c:pt idx="1840">
                  <c:v>45306</c:v>
                </c:pt>
                <c:pt idx="1841">
                  <c:v>45307</c:v>
                </c:pt>
                <c:pt idx="1842">
                  <c:v>45308</c:v>
                </c:pt>
                <c:pt idx="1843">
                  <c:v>45309</c:v>
                </c:pt>
                <c:pt idx="1844">
                  <c:v>45310</c:v>
                </c:pt>
                <c:pt idx="1845">
                  <c:v>45311</c:v>
                </c:pt>
                <c:pt idx="1846">
                  <c:v>45312</c:v>
                </c:pt>
                <c:pt idx="1847">
                  <c:v>45313</c:v>
                </c:pt>
                <c:pt idx="1848">
                  <c:v>45314</c:v>
                </c:pt>
                <c:pt idx="1849">
                  <c:v>45315</c:v>
                </c:pt>
                <c:pt idx="1850">
                  <c:v>45316</c:v>
                </c:pt>
                <c:pt idx="1851">
                  <c:v>45317</c:v>
                </c:pt>
                <c:pt idx="1852">
                  <c:v>45318</c:v>
                </c:pt>
                <c:pt idx="1853">
                  <c:v>45319</c:v>
                </c:pt>
                <c:pt idx="1854">
                  <c:v>45320</c:v>
                </c:pt>
                <c:pt idx="1855">
                  <c:v>45321</c:v>
                </c:pt>
                <c:pt idx="1856">
                  <c:v>45322</c:v>
                </c:pt>
                <c:pt idx="1857">
                  <c:v>45323</c:v>
                </c:pt>
                <c:pt idx="1858">
                  <c:v>45324</c:v>
                </c:pt>
                <c:pt idx="1859">
                  <c:v>45325</c:v>
                </c:pt>
                <c:pt idx="1860">
                  <c:v>45326</c:v>
                </c:pt>
                <c:pt idx="1861">
                  <c:v>45327</c:v>
                </c:pt>
                <c:pt idx="1862">
                  <c:v>45328</c:v>
                </c:pt>
                <c:pt idx="1863">
                  <c:v>45329</c:v>
                </c:pt>
                <c:pt idx="1864">
                  <c:v>45330</c:v>
                </c:pt>
                <c:pt idx="1865">
                  <c:v>45331</c:v>
                </c:pt>
                <c:pt idx="1866">
                  <c:v>45332</c:v>
                </c:pt>
                <c:pt idx="1867">
                  <c:v>45333</c:v>
                </c:pt>
                <c:pt idx="1868">
                  <c:v>45334</c:v>
                </c:pt>
                <c:pt idx="1869">
                  <c:v>45335</c:v>
                </c:pt>
                <c:pt idx="1870">
                  <c:v>45336</c:v>
                </c:pt>
                <c:pt idx="1871">
                  <c:v>45337</c:v>
                </c:pt>
                <c:pt idx="1872">
                  <c:v>45338</c:v>
                </c:pt>
                <c:pt idx="1873">
                  <c:v>45339</c:v>
                </c:pt>
                <c:pt idx="1874">
                  <c:v>45340</c:v>
                </c:pt>
                <c:pt idx="1875">
                  <c:v>45341</c:v>
                </c:pt>
                <c:pt idx="1876">
                  <c:v>45342</c:v>
                </c:pt>
                <c:pt idx="1877">
                  <c:v>45343</c:v>
                </c:pt>
                <c:pt idx="1878">
                  <c:v>45344</c:v>
                </c:pt>
                <c:pt idx="1879">
                  <c:v>45345</c:v>
                </c:pt>
                <c:pt idx="1880">
                  <c:v>45346</c:v>
                </c:pt>
                <c:pt idx="1881">
                  <c:v>45347</c:v>
                </c:pt>
                <c:pt idx="1882">
                  <c:v>45348</c:v>
                </c:pt>
                <c:pt idx="1883">
                  <c:v>45349</c:v>
                </c:pt>
                <c:pt idx="1884">
                  <c:v>45350</c:v>
                </c:pt>
                <c:pt idx="1885">
                  <c:v>45351</c:v>
                </c:pt>
                <c:pt idx="1886">
                  <c:v>45352</c:v>
                </c:pt>
                <c:pt idx="1887">
                  <c:v>45353</c:v>
                </c:pt>
                <c:pt idx="1888">
                  <c:v>45354</c:v>
                </c:pt>
                <c:pt idx="1889">
                  <c:v>45355</c:v>
                </c:pt>
                <c:pt idx="1890">
                  <c:v>45356</c:v>
                </c:pt>
                <c:pt idx="1891">
                  <c:v>45357</c:v>
                </c:pt>
                <c:pt idx="1892">
                  <c:v>45358</c:v>
                </c:pt>
                <c:pt idx="1893">
                  <c:v>45359</c:v>
                </c:pt>
                <c:pt idx="1894">
                  <c:v>45360</c:v>
                </c:pt>
                <c:pt idx="1895">
                  <c:v>45361</c:v>
                </c:pt>
                <c:pt idx="1896">
                  <c:v>45362</c:v>
                </c:pt>
                <c:pt idx="1897">
                  <c:v>45363</c:v>
                </c:pt>
                <c:pt idx="1898">
                  <c:v>45364</c:v>
                </c:pt>
                <c:pt idx="1899">
                  <c:v>45365</c:v>
                </c:pt>
                <c:pt idx="1900">
                  <c:v>45366</c:v>
                </c:pt>
                <c:pt idx="1901">
                  <c:v>45367</c:v>
                </c:pt>
                <c:pt idx="1902">
                  <c:v>45368</c:v>
                </c:pt>
                <c:pt idx="1903">
                  <c:v>45369</c:v>
                </c:pt>
                <c:pt idx="1904">
                  <c:v>45370</c:v>
                </c:pt>
                <c:pt idx="1905">
                  <c:v>45371</c:v>
                </c:pt>
                <c:pt idx="1906">
                  <c:v>45372</c:v>
                </c:pt>
                <c:pt idx="1907">
                  <c:v>45373</c:v>
                </c:pt>
                <c:pt idx="1908">
                  <c:v>45374</c:v>
                </c:pt>
                <c:pt idx="1909">
                  <c:v>45375</c:v>
                </c:pt>
                <c:pt idx="1910">
                  <c:v>45376</c:v>
                </c:pt>
                <c:pt idx="1911">
                  <c:v>45377</c:v>
                </c:pt>
                <c:pt idx="1912">
                  <c:v>45378</c:v>
                </c:pt>
                <c:pt idx="1913">
                  <c:v>45379</c:v>
                </c:pt>
                <c:pt idx="1914">
                  <c:v>45380</c:v>
                </c:pt>
                <c:pt idx="1915">
                  <c:v>45381</c:v>
                </c:pt>
                <c:pt idx="1916">
                  <c:v>45382</c:v>
                </c:pt>
                <c:pt idx="1917">
                  <c:v>45383</c:v>
                </c:pt>
                <c:pt idx="1918">
                  <c:v>45384</c:v>
                </c:pt>
                <c:pt idx="1919">
                  <c:v>45385</c:v>
                </c:pt>
                <c:pt idx="1920">
                  <c:v>45386</c:v>
                </c:pt>
                <c:pt idx="1921">
                  <c:v>45387</c:v>
                </c:pt>
                <c:pt idx="1922">
                  <c:v>45388</c:v>
                </c:pt>
                <c:pt idx="1923">
                  <c:v>45389</c:v>
                </c:pt>
                <c:pt idx="1924">
                  <c:v>45390</c:v>
                </c:pt>
                <c:pt idx="1925">
                  <c:v>45391</c:v>
                </c:pt>
                <c:pt idx="1926">
                  <c:v>45392</c:v>
                </c:pt>
                <c:pt idx="1927">
                  <c:v>45393</c:v>
                </c:pt>
                <c:pt idx="1928">
                  <c:v>45394</c:v>
                </c:pt>
                <c:pt idx="1929">
                  <c:v>45395</c:v>
                </c:pt>
                <c:pt idx="1930">
                  <c:v>45396</c:v>
                </c:pt>
                <c:pt idx="1931">
                  <c:v>45397</c:v>
                </c:pt>
                <c:pt idx="1932">
                  <c:v>45398</c:v>
                </c:pt>
                <c:pt idx="1933">
                  <c:v>45399</c:v>
                </c:pt>
                <c:pt idx="1934">
                  <c:v>45400</c:v>
                </c:pt>
                <c:pt idx="1935">
                  <c:v>45401</c:v>
                </c:pt>
                <c:pt idx="1936">
                  <c:v>45402</c:v>
                </c:pt>
                <c:pt idx="1937">
                  <c:v>45403</c:v>
                </c:pt>
                <c:pt idx="1938">
                  <c:v>45404</c:v>
                </c:pt>
                <c:pt idx="1939">
                  <c:v>45405</c:v>
                </c:pt>
                <c:pt idx="1940">
                  <c:v>45406</c:v>
                </c:pt>
                <c:pt idx="1941">
                  <c:v>45407</c:v>
                </c:pt>
                <c:pt idx="1942">
                  <c:v>45408</c:v>
                </c:pt>
                <c:pt idx="1943">
                  <c:v>45409</c:v>
                </c:pt>
                <c:pt idx="1944">
                  <c:v>45410</c:v>
                </c:pt>
                <c:pt idx="1945">
                  <c:v>45411</c:v>
                </c:pt>
                <c:pt idx="1946">
                  <c:v>45412</c:v>
                </c:pt>
                <c:pt idx="1947">
                  <c:v>45413</c:v>
                </c:pt>
                <c:pt idx="1948">
                  <c:v>45414</c:v>
                </c:pt>
                <c:pt idx="1949">
                  <c:v>45415</c:v>
                </c:pt>
                <c:pt idx="1950">
                  <c:v>45416</c:v>
                </c:pt>
                <c:pt idx="1951">
                  <c:v>45417</c:v>
                </c:pt>
                <c:pt idx="1952">
                  <c:v>45418</c:v>
                </c:pt>
                <c:pt idx="1953">
                  <c:v>45419</c:v>
                </c:pt>
                <c:pt idx="1954">
                  <c:v>45420</c:v>
                </c:pt>
                <c:pt idx="1955">
                  <c:v>45421</c:v>
                </c:pt>
                <c:pt idx="1956">
                  <c:v>45422</c:v>
                </c:pt>
                <c:pt idx="1957">
                  <c:v>45423</c:v>
                </c:pt>
                <c:pt idx="1958">
                  <c:v>45424</c:v>
                </c:pt>
                <c:pt idx="1959">
                  <c:v>45425</c:v>
                </c:pt>
                <c:pt idx="1960">
                  <c:v>45426</c:v>
                </c:pt>
                <c:pt idx="1961">
                  <c:v>45427</c:v>
                </c:pt>
                <c:pt idx="1962">
                  <c:v>45428</c:v>
                </c:pt>
                <c:pt idx="1963">
                  <c:v>45429</c:v>
                </c:pt>
                <c:pt idx="1964">
                  <c:v>45430</c:v>
                </c:pt>
                <c:pt idx="1965">
                  <c:v>45431</c:v>
                </c:pt>
                <c:pt idx="1966">
                  <c:v>45432</c:v>
                </c:pt>
                <c:pt idx="1967">
                  <c:v>45433</c:v>
                </c:pt>
                <c:pt idx="1968">
                  <c:v>45434</c:v>
                </c:pt>
                <c:pt idx="1969">
                  <c:v>45435</c:v>
                </c:pt>
                <c:pt idx="1970">
                  <c:v>45436</c:v>
                </c:pt>
                <c:pt idx="1971">
                  <c:v>45437</c:v>
                </c:pt>
                <c:pt idx="1972">
                  <c:v>45438</c:v>
                </c:pt>
                <c:pt idx="1973">
                  <c:v>45439</c:v>
                </c:pt>
                <c:pt idx="1974">
                  <c:v>45440</c:v>
                </c:pt>
                <c:pt idx="1975">
                  <c:v>45441</c:v>
                </c:pt>
                <c:pt idx="1976">
                  <c:v>45442</c:v>
                </c:pt>
                <c:pt idx="1977">
                  <c:v>45443</c:v>
                </c:pt>
                <c:pt idx="1978">
                  <c:v>45444</c:v>
                </c:pt>
                <c:pt idx="1979">
                  <c:v>45445</c:v>
                </c:pt>
                <c:pt idx="1980">
                  <c:v>45446</c:v>
                </c:pt>
                <c:pt idx="1981">
                  <c:v>45447</c:v>
                </c:pt>
                <c:pt idx="1982">
                  <c:v>45448</c:v>
                </c:pt>
                <c:pt idx="1983">
                  <c:v>45449</c:v>
                </c:pt>
                <c:pt idx="1984">
                  <c:v>45450</c:v>
                </c:pt>
                <c:pt idx="1985">
                  <c:v>45451</c:v>
                </c:pt>
                <c:pt idx="1986">
                  <c:v>45452</c:v>
                </c:pt>
                <c:pt idx="1987">
                  <c:v>45453</c:v>
                </c:pt>
                <c:pt idx="1988">
                  <c:v>45454</c:v>
                </c:pt>
                <c:pt idx="1989">
                  <c:v>45455</c:v>
                </c:pt>
                <c:pt idx="1990">
                  <c:v>45456</c:v>
                </c:pt>
                <c:pt idx="1991">
                  <c:v>45457</c:v>
                </c:pt>
                <c:pt idx="1992">
                  <c:v>45458</c:v>
                </c:pt>
                <c:pt idx="1993">
                  <c:v>45459</c:v>
                </c:pt>
                <c:pt idx="1994">
                  <c:v>45460</c:v>
                </c:pt>
                <c:pt idx="1995">
                  <c:v>45461</c:v>
                </c:pt>
                <c:pt idx="1996">
                  <c:v>45462</c:v>
                </c:pt>
                <c:pt idx="1997">
                  <c:v>45463</c:v>
                </c:pt>
                <c:pt idx="1998">
                  <c:v>45464</c:v>
                </c:pt>
                <c:pt idx="1999">
                  <c:v>45465</c:v>
                </c:pt>
                <c:pt idx="2000">
                  <c:v>45466</c:v>
                </c:pt>
                <c:pt idx="2001">
                  <c:v>45467</c:v>
                </c:pt>
                <c:pt idx="2002">
                  <c:v>45468</c:v>
                </c:pt>
                <c:pt idx="2003">
                  <c:v>45469</c:v>
                </c:pt>
                <c:pt idx="2004">
                  <c:v>45470</c:v>
                </c:pt>
                <c:pt idx="2005">
                  <c:v>45471</c:v>
                </c:pt>
                <c:pt idx="2006">
                  <c:v>45472</c:v>
                </c:pt>
                <c:pt idx="2007">
                  <c:v>45473</c:v>
                </c:pt>
                <c:pt idx="2008">
                  <c:v>45474</c:v>
                </c:pt>
                <c:pt idx="2009">
                  <c:v>45475</c:v>
                </c:pt>
                <c:pt idx="2010">
                  <c:v>45476</c:v>
                </c:pt>
                <c:pt idx="2011">
                  <c:v>45477</c:v>
                </c:pt>
                <c:pt idx="2012">
                  <c:v>45478</c:v>
                </c:pt>
                <c:pt idx="2013">
                  <c:v>45479</c:v>
                </c:pt>
                <c:pt idx="2014">
                  <c:v>45480</c:v>
                </c:pt>
                <c:pt idx="2015">
                  <c:v>45481</c:v>
                </c:pt>
                <c:pt idx="2016">
                  <c:v>45482</c:v>
                </c:pt>
                <c:pt idx="2017">
                  <c:v>45483</c:v>
                </c:pt>
                <c:pt idx="2018">
                  <c:v>45484</c:v>
                </c:pt>
                <c:pt idx="2019">
                  <c:v>45485</c:v>
                </c:pt>
                <c:pt idx="2020">
                  <c:v>45486</c:v>
                </c:pt>
                <c:pt idx="2021">
                  <c:v>45487</c:v>
                </c:pt>
                <c:pt idx="2022">
                  <c:v>45488</c:v>
                </c:pt>
                <c:pt idx="2023">
                  <c:v>45489</c:v>
                </c:pt>
                <c:pt idx="2024">
                  <c:v>45490</c:v>
                </c:pt>
                <c:pt idx="2025">
                  <c:v>45491</c:v>
                </c:pt>
                <c:pt idx="2026">
                  <c:v>45492</c:v>
                </c:pt>
                <c:pt idx="2027">
                  <c:v>45493</c:v>
                </c:pt>
                <c:pt idx="2028">
                  <c:v>45494</c:v>
                </c:pt>
                <c:pt idx="2029">
                  <c:v>45495</c:v>
                </c:pt>
                <c:pt idx="2030">
                  <c:v>45496</c:v>
                </c:pt>
                <c:pt idx="2031">
                  <c:v>45497</c:v>
                </c:pt>
                <c:pt idx="2032">
                  <c:v>45498</c:v>
                </c:pt>
                <c:pt idx="2033">
                  <c:v>45499</c:v>
                </c:pt>
                <c:pt idx="2034">
                  <c:v>45500</c:v>
                </c:pt>
                <c:pt idx="2035">
                  <c:v>45501</c:v>
                </c:pt>
                <c:pt idx="2036">
                  <c:v>45502</c:v>
                </c:pt>
                <c:pt idx="2037">
                  <c:v>45503</c:v>
                </c:pt>
                <c:pt idx="2038">
                  <c:v>45504</c:v>
                </c:pt>
                <c:pt idx="2039">
                  <c:v>45505</c:v>
                </c:pt>
                <c:pt idx="2040">
                  <c:v>45506</c:v>
                </c:pt>
                <c:pt idx="2041">
                  <c:v>45507</c:v>
                </c:pt>
                <c:pt idx="2042">
                  <c:v>45508</c:v>
                </c:pt>
                <c:pt idx="2043">
                  <c:v>45509</c:v>
                </c:pt>
                <c:pt idx="2044">
                  <c:v>45510</c:v>
                </c:pt>
                <c:pt idx="2045">
                  <c:v>45511</c:v>
                </c:pt>
                <c:pt idx="2046">
                  <c:v>45512</c:v>
                </c:pt>
                <c:pt idx="2047">
                  <c:v>45513</c:v>
                </c:pt>
                <c:pt idx="2048">
                  <c:v>45514</c:v>
                </c:pt>
                <c:pt idx="2049">
                  <c:v>45515</c:v>
                </c:pt>
                <c:pt idx="2050">
                  <c:v>45516</c:v>
                </c:pt>
                <c:pt idx="2051">
                  <c:v>45517</c:v>
                </c:pt>
                <c:pt idx="2052">
                  <c:v>45518</c:v>
                </c:pt>
                <c:pt idx="2053">
                  <c:v>45519</c:v>
                </c:pt>
                <c:pt idx="2054">
                  <c:v>45520</c:v>
                </c:pt>
                <c:pt idx="2055">
                  <c:v>45521</c:v>
                </c:pt>
                <c:pt idx="2056">
                  <c:v>45522</c:v>
                </c:pt>
                <c:pt idx="2057">
                  <c:v>45523</c:v>
                </c:pt>
                <c:pt idx="2058">
                  <c:v>45524</c:v>
                </c:pt>
                <c:pt idx="2059">
                  <c:v>45525</c:v>
                </c:pt>
                <c:pt idx="2060">
                  <c:v>45526</c:v>
                </c:pt>
                <c:pt idx="2061">
                  <c:v>45527</c:v>
                </c:pt>
                <c:pt idx="2062">
                  <c:v>45528</c:v>
                </c:pt>
                <c:pt idx="2063">
                  <c:v>45529</c:v>
                </c:pt>
                <c:pt idx="2064">
                  <c:v>45530</c:v>
                </c:pt>
                <c:pt idx="2065">
                  <c:v>45531</c:v>
                </c:pt>
                <c:pt idx="2066">
                  <c:v>45532</c:v>
                </c:pt>
                <c:pt idx="2067">
                  <c:v>45533</c:v>
                </c:pt>
                <c:pt idx="2068">
                  <c:v>45534</c:v>
                </c:pt>
                <c:pt idx="2069">
                  <c:v>45535</c:v>
                </c:pt>
                <c:pt idx="2070">
                  <c:v>45536</c:v>
                </c:pt>
                <c:pt idx="2071">
                  <c:v>45537</c:v>
                </c:pt>
                <c:pt idx="2072">
                  <c:v>45538</c:v>
                </c:pt>
                <c:pt idx="2073">
                  <c:v>45539</c:v>
                </c:pt>
                <c:pt idx="2074">
                  <c:v>45540</c:v>
                </c:pt>
                <c:pt idx="2075">
                  <c:v>45541</c:v>
                </c:pt>
                <c:pt idx="2076">
                  <c:v>45542</c:v>
                </c:pt>
                <c:pt idx="2077">
                  <c:v>45543</c:v>
                </c:pt>
                <c:pt idx="2078">
                  <c:v>45544</c:v>
                </c:pt>
                <c:pt idx="2079">
                  <c:v>45545</c:v>
                </c:pt>
                <c:pt idx="2080">
                  <c:v>45546</c:v>
                </c:pt>
                <c:pt idx="2081">
                  <c:v>45547</c:v>
                </c:pt>
                <c:pt idx="2082">
                  <c:v>45548</c:v>
                </c:pt>
                <c:pt idx="2083">
                  <c:v>45549</c:v>
                </c:pt>
                <c:pt idx="2084">
                  <c:v>45550</c:v>
                </c:pt>
                <c:pt idx="2085">
                  <c:v>45551</c:v>
                </c:pt>
                <c:pt idx="2086">
                  <c:v>45552</c:v>
                </c:pt>
                <c:pt idx="2087">
                  <c:v>45553</c:v>
                </c:pt>
                <c:pt idx="2088">
                  <c:v>45554</c:v>
                </c:pt>
                <c:pt idx="2089">
                  <c:v>45555</c:v>
                </c:pt>
                <c:pt idx="2090">
                  <c:v>45556</c:v>
                </c:pt>
                <c:pt idx="2091">
                  <c:v>45557</c:v>
                </c:pt>
                <c:pt idx="2092">
                  <c:v>45558</c:v>
                </c:pt>
                <c:pt idx="2093">
                  <c:v>45559</c:v>
                </c:pt>
                <c:pt idx="2094">
                  <c:v>45560</c:v>
                </c:pt>
                <c:pt idx="2095">
                  <c:v>45561</c:v>
                </c:pt>
                <c:pt idx="2096">
                  <c:v>45562</c:v>
                </c:pt>
                <c:pt idx="2097">
                  <c:v>45563</c:v>
                </c:pt>
                <c:pt idx="2098">
                  <c:v>45564</c:v>
                </c:pt>
                <c:pt idx="2099">
                  <c:v>45565</c:v>
                </c:pt>
                <c:pt idx="2100">
                  <c:v>45566</c:v>
                </c:pt>
                <c:pt idx="2101">
                  <c:v>45567</c:v>
                </c:pt>
                <c:pt idx="2102">
                  <c:v>45568</c:v>
                </c:pt>
                <c:pt idx="2103">
                  <c:v>45569</c:v>
                </c:pt>
                <c:pt idx="2104">
                  <c:v>45570</c:v>
                </c:pt>
                <c:pt idx="2105">
                  <c:v>45571</c:v>
                </c:pt>
                <c:pt idx="2106">
                  <c:v>45572</c:v>
                </c:pt>
                <c:pt idx="2107">
                  <c:v>45573</c:v>
                </c:pt>
                <c:pt idx="2108">
                  <c:v>45574</c:v>
                </c:pt>
                <c:pt idx="2109">
                  <c:v>45575</c:v>
                </c:pt>
                <c:pt idx="2110">
                  <c:v>45576</c:v>
                </c:pt>
                <c:pt idx="2111">
                  <c:v>45577</c:v>
                </c:pt>
                <c:pt idx="2112">
                  <c:v>45578</c:v>
                </c:pt>
                <c:pt idx="2113">
                  <c:v>45579</c:v>
                </c:pt>
                <c:pt idx="2114">
                  <c:v>45580</c:v>
                </c:pt>
                <c:pt idx="2115">
                  <c:v>45581</c:v>
                </c:pt>
                <c:pt idx="2116">
                  <c:v>45582</c:v>
                </c:pt>
                <c:pt idx="2117">
                  <c:v>45583</c:v>
                </c:pt>
                <c:pt idx="2118">
                  <c:v>45584</c:v>
                </c:pt>
                <c:pt idx="2119">
                  <c:v>45585</c:v>
                </c:pt>
                <c:pt idx="2120">
                  <c:v>45586</c:v>
                </c:pt>
                <c:pt idx="2121">
                  <c:v>45587</c:v>
                </c:pt>
                <c:pt idx="2122">
                  <c:v>45588</c:v>
                </c:pt>
                <c:pt idx="2123">
                  <c:v>45589</c:v>
                </c:pt>
                <c:pt idx="2124">
                  <c:v>45590</c:v>
                </c:pt>
                <c:pt idx="2125">
                  <c:v>45591</c:v>
                </c:pt>
                <c:pt idx="2126">
                  <c:v>45592</c:v>
                </c:pt>
                <c:pt idx="2127">
                  <c:v>45593</c:v>
                </c:pt>
                <c:pt idx="2128">
                  <c:v>45594</c:v>
                </c:pt>
                <c:pt idx="2129">
                  <c:v>45595</c:v>
                </c:pt>
                <c:pt idx="2130">
                  <c:v>45596</c:v>
                </c:pt>
                <c:pt idx="2131">
                  <c:v>45597</c:v>
                </c:pt>
                <c:pt idx="2132">
                  <c:v>45598</c:v>
                </c:pt>
                <c:pt idx="2133">
                  <c:v>45599</c:v>
                </c:pt>
                <c:pt idx="2134">
                  <c:v>45600</c:v>
                </c:pt>
                <c:pt idx="2135">
                  <c:v>45601</c:v>
                </c:pt>
                <c:pt idx="2136">
                  <c:v>45602</c:v>
                </c:pt>
                <c:pt idx="2137">
                  <c:v>45603</c:v>
                </c:pt>
                <c:pt idx="2138">
                  <c:v>45604</c:v>
                </c:pt>
                <c:pt idx="2139">
                  <c:v>45605</c:v>
                </c:pt>
                <c:pt idx="2140">
                  <c:v>45606</c:v>
                </c:pt>
                <c:pt idx="2141">
                  <c:v>45607</c:v>
                </c:pt>
                <c:pt idx="2142">
                  <c:v>45608</c:v>
                </c:pt>
                <c:pt idx="2143">
                  <c:v>45609</c:v>
                </c:pt>
                <c:pt idx="2144">
                  <c:v>45610</c:v>
                </c:pt>
                <c:pt idx="2145">
                  <c:v>45611</c:v>
                </c:pt>
                <c:pt idx="2146">
                  <c:v>45612</c:v>
                </c:pt>
                <c:pt idx="2147">
                  <c:v>45613</c:v>
                </c:pt>
                <c:pt idx="2148">
                  <c:v>45614</c:v>
                </c:pt>
                <c:pt idx="2149">
                  <c:v>45615</c:v>
                </c:pt>
                <c:pt idx="2150">
                  <c:v>45616</c:v>
                </c:pt>
                <c:pt idx="2151">
                  <c:v>45617</c:v>
                </c:pt>
                <c:pt idx="2152">
                  <c:v>45618</c:v>
                </c:pt>
                <c:pt idx="2153">
                  <c:v>45619</c:v>
                </c:pt>
                <c:pt idx="2154">
                  <c:v>45620</c:v>
                </c:pt>
                <c:pt idx="2155">
                  <c:v>45621</c:v>
                </c:pt>
                <c:pt idx="2156">
                  <c:v>45622</c:v>
                </c:pt>
                <c:pt idx="2157">
                  <c:v>45623</c:v>
                </c:pt>
                <c:pt idx="2158">
                  <c:v>45624</c:v>
                </c:pt>
                <c:pt idx="2159">
                  <c:v>45625</c:v>
                </c:pt>
                <c:pt idx="2160">
                  <c:v>45626</c:v>
                </c:pt>
                <c:pt idx="2161">
                  <c:v>45627</c:v>
                </c:pt>
                <c:pt idx="2162">
                  <c:v>45628</c:v>
                </c:pt>
                <c:pt idx="2163">
                  <c:v>45629</c:v>
                </c:pt>
                <c:pt idx="2164">
                  <c:v>45630</c:v>
                </c:pt>
                <c:pt idx="2165">
                  <c:v>45631</c:v>
                </c:pt>
                <c:pt idx="2166">
                  <c:v>45632</c:v>
                </c:pt>
                <c:pt idx="2167">
                  <c:v>45633</c:v>
                </c:pt>
                <c:pt idx="2168">
                  <c:v>45634</c:v>
                </c:pt>
                <c:pt idx="2169">
                  <c:v>45635</c:v>
                </c:pt>
                <c:pt idx="2170">
                  <c:v>45636</c:v>
                </c:pt>
                <c:pt idx="2171">
                  <c:v>45637</c:v>
                </c:pt>
                <c:pt idx="2172">
                  <c:v>45638</c:v>
                </c:pt>
                <c:pt idx="2173">
                  <c:v>45639</c:v>
                </c:pt>
                <c:pt idx="2174">
                  <c:v>45640</c:v>
                </c:pt>
                <c:pt idx="2175">
                  <c:v>45641</c:v>
                </c:pt>
                <c:pt idx="2176">
                  <c:v>45642</c:v>
                </c:pt>
                <c:pt idx="2177">
                  <c:v>45643</c:v>
                </c:pt>
                <c:pt idx="2178">
                  <c:v>45644</c:v>
                </c:pt>
                <c:pt idx="2179">
                  <c:v>45645</c:v>
                </c:pt>
                <c:pt idx="2180">
                  <c:v>45646</c:v>
                </c:pt>
                <c:pt idx="2181">
                  <c:v>45647</c:v>
                </c:pt>
                <c:pt idx="2182">
                  <c:v>45648</c:v>
                </c:pt>
                <c:pt idx="2183">
                  <c:v>45649</c:v>
                </c:pt>
                <c:pt idx="2184">
                  <c:v>45650</c:v>
                </c:pt>
                <c:pt idx="2185">
                  <c:v>45651</c:v>
                </c:pt>
                <c:pt idx="2186">
                  <c:v>45652</c:v>
                </c:pt>
                <c:pt idx="2187">
                  <c:v>45653</c:v>
                </c:pt>
                <c:pt idx="2188">
                  <c:v>45654</c:v>
                </c:pt>
                <c:pt idx="2189">
                  <c:v>45655</c:v>
                </c:pt>
                <c:pt idx="2190">
                  <c:v>45656</c:v>
                </c:pt>
                <c:pt idx="2191">
                  <c:v>45657</c:v>
                </c:pt>
                <c:pt idx="2192">
                  <c:v>45658</c:v>
                </c:pt>
                <c:pt idx="2193">
                  <c:v>45659</c:v>
                </c:pt>
                <c:pt idx="2194">
                  <c:v>45660</c:v>
                </c:pt>
                <c:pt idx="2195">
                  <c:v>45661</c:v>
                </c:pt>
                <c:pt idx="2196">
                  <c:v>45662</c:v>
                </c:pt>
                <c:pt idx="2197">
                  <c:v>45663</c:v>
                </c:pt>
                <c:pt idx="2198">
                  <c:v>45664</c:v>
                </c:pt>
                <c:pt idx="2199">
                  <c:v>45665</c:v>
                </c:pt>
                <c:pt idx="2200">
                  <c:v>45666</c:v>
                </c:pt>
                <c:pt idx="2201">
                  <c:v>45667</c:v>
                </c:pt>
                <c:pt idx="2202">
                  <c:v>45668</c:v>
                </c:pt>
                <c:pt idx="2203">
                  <c:v>45669</c:v>
                </c:pt>
                <c:pt idx="2204">
                  <c:v>45670</c:v>
                </c:pt>
                <c:pt idx="2205">
                  <c:v>45671</c:v>
                </c:pt>
                <c:pt idx="2206">
                  <c:v>45672</c:v>
                </c:pt>
                <c:pt idx="2207">
                  <c:v>45673</c:v>
                </c:pt>
                <c:pt idx="2208">
                  <c:v>45674</c:v>
                </c:pt>
                <c:pt idx="2209">
                  <c:v>45675</c:v>
                </c:pt>
                <c:pt idx="2210">
                  <c:v>45676</c:v>
                </c:pt>
                <c:pt idx="2211">
                  <c:v>45677</c:v>
                </c:pt>
                <c:pt idx="2212">
                  <c:v>45678</c:v>
                </c:pt>
                <c:pt idx="2213">
                  <c:v>45679</c:v>
                </c:pt>
                <c:pt idx="2214">
                  <c:v>45680</c:v>
                </c:pt>
                <c:pt idx="2215">
                  <c:v>45681</c:v>
                </c:pt>
                <c:pt idx="2216">
                  <c:v>45682</c:v>
                </c:pt>
                <c:pt idx="2217">
                  <c:v>45683</c:v>
                </c:pt>
                <c:pt idx="2218">
                  <c:v>45684</c:v>
                </c:pt>
                <c:pt idx="2219">
                  <c:v>45685</c:v>
                </c:pt>
                <c:pt idx="2220">
                  <c:v>45686</c:v>
                </c:pt>
                <c:pt idx="2221">
                  <c:v>45687</c:v>
                </c:pt>
                <c:pt idx="2222">
                  <c:v>45688</c:v>
                </c:pt>
                <c:pt idx="2223">
                  <c:v>45689</c:v>
                </c:pt>
                <c:pt idx="2224">
                  <c:v>45690</c:v>
                </c:pt>
                <c:pt idx="2225">
                  <c:v>45691</c:v>
                </c:pt>
                <c:pt idx="2226">
                  <c:v>45692</c:v>
                </c:pt>
                <c:pt idx="2227">
                  <c:v>45693</c:v>
                </c:pt>
                <c:pt idx="2228">
                  <c:v>45694</c:v>
                </c:pt>
                <c:pt idx="2229">
                  <c:v>45695</c:v>
                </c:pt>
                <c:pt idx="2230">
                  <c:v>45696</c:v>
                </c:pt>
                <c:pt idx="2231">
                  <c:v>45697</c:v>
                </c:pt>
                <c:pt idx="2232">
                  <c:v>45698</c:v>
                </c:pt>
                <c:pt idx="2233">
                  <c:v>45699</c:v>
                </c:pt>
                <c:pt idx="2234">
                  <c:v>45700</c:v>
                </c:pt>
                <c:pt idx="2235">
                  <c:v>45701</c:v>
                </c:pt>
                <c:pt idx="2236">
                  <c:v>45702</c:v>
                </c:pt>
                <c:pt idx="2237">
                  <c:v>45703</c:v>
                </c:pt>
                <c:pt idx="2238">
                  <c:v>45704</c:v>
                </c:pt>
                <c:pt idx="2239">
                  <c:v>45705</c:v>
                </c:pt>
                <c:pt idx="2240">
                  <c:v>45706</c:v>
                </c:pt>
                <c:pt idx="2241">
                  <c:v>45707</c:v>
                </c:pt>
                <c:pt idx="2242">
                  <c:v>45708</c:v>
                </c:pt>
                <c:pt idx="2243">
                  <c:v>45709</c:v>
                </c:pt>
                <c:pt idx="2244">
                  <c:v>45710</c:v>
                </c:pt>
                <c:pt idx="2245">
                  <c:v>45711</c:v>
                </c:pt>
                <c:pt idx="2246">
                  <c:v>45712</c:v>
                </c:pt>
                <c:pt idx="2247">
                  <c:v>45713</c:v>
                </c:pt>
                <c:pt idx="2248">
                  <c:v>45714</c:v>
                </c:pt>
                <c:pt idx="2249">
                  <c:v>45715</c:v>
                </c:pt>
                <c:pt idx="2250">
                  <c:v>45716</c:v>
                </c:pt>
                <c:pt idx="2251">
                  <c:v>45717</c:v>
                </c:pt>
                <c:pt idx="2252">
                  <c:v>45718</c:v>
                </c:pt>
                <c:pt idx="2253">
                  <c:v>45719</c:v>
                </c:pt>
                <c:pt idx="2254">
                  <c:v>45720</c:v>
                </c:pt>
                <c:pt idx="2255">
                  <c:v>45721</c:v>
                </c:pt>
                <c:pt idx="2256">
                  <c:v>45722</c:v>
                </c:pt>
                <c:pt idx="2257">
                  <c:v>45723</c:v>
                </c:pt>
                <c:pt idx="2258">
                  <c:v>45724</c:v>
                </c:pt>
                <c:pt idx="2259">
                  <c:v>45725</c:v>
                </c:pt>
                <c:pt idx="2260">
                  <c:v>45726</c:v>
                </c:pt>
                <c:pt idx="2261">
                  <c:v>45727</c:v>
                </c:pt>
                <c:pt idx="2262">
                  <c:v>45728</c:v>
                </c:pt>
                <c:pt idx="2263">
                  <c:v>45729</c:v>
                </c:pt>
                <c:pt idx="2264">
                  <c:v>45730</c:v>
                </c:pt>
                <c:pt idx="2265">
                  <c:v>45731</c:v>
                </c:pt>
                <c:pt idx="2266">
                  <c:v>45732</c:v>
                </c:pt>
                <c:pt idx="2267">
                  <c:v>45733</c:v>
                </c:pt>
                <c:pt idx="2268">
                  <c:v>45734</c:v>
                </c:pt>
                <c:pt idx="2269">
                  <c:v>45735</c:v>
                </c:pt>
                <c:pt idx="2270">
                  <c:v>45736</c:v>
                </c:pt>
                <c:pt idx="2271">
                  <c:v>45737</c:v>
                </c:pt>
                <c:pt idx="2272">
                  <c:v>45738</c:v>
                </c:pt>
                <c:pt idx="2273">
                  <c:v>45739</c:v>
                </c:pt>
                <c:pt idx="2274">
                  <c:v>45740</c:v>
                </c:pt>
                <c:pt idx="2275">
                  <c:v>45741</c:v>
                </c:pt>
                <c:pt idx="2276">
                  <c:v>45742</c:v>
                </c:pt>
                <c:pt idx="2277">
                  <c:v>45743</c:v>
                </c:pt>
                <c:pt idx="2278">
                  <c:v>45744</c:v>
                </c:pt>
                <c:pt idx="2279">
                  <c:v>45745</c:v>
                </c:pt>
                <c:pt idx="2280">
                  <c:v>45746</c:v>
                </c:pt>
                <c:pt idx="2281">
                  <c:v>45747</c:v>
                </c:pt>
                <c:pt idx="2282">
                  <c:v>45748</c:v>
                </c:pt>
                <c:pt idx="2283">
                  <c:v>45749</c:v>
                </c:pt>
                <c:pt idx="2284">
                  <c:v>45750</c:v>
                </c:pt>
                <c:pt idx="2285">
                  <c:v>45751</c:v>
                </c:pt>
                <c:pt idx="2286">
                  <c:v>45752</c:v>
                </c:pt>
                <c:pt idx="2287">
                  <c:v>45753</c:v>
                </c:pt>
                <c:pt idx="2288">
                  <c:v>45754</c:v>
                </c:pt>
                <c:pt idx="2289">
                  <c:v>45755</c:v>
                </c:pt>
                <c:pt idx="2290">
                  <c:v>45756</c:v>
                </c:pt>
                <c:pt idx="2291">
                  <c:v>45757</c:v>
                </c:pt>
                <c:pt idx="2292">
                  <c:v>45758</c:v>
                </c:pt>
                <c:pt idx="2293">
                  <c:v>45759</c:v>
                </c:pt>
                <c:pt idx="2294">
                  <c:v>45760</c:v>
                </c:pt>
                <c:pt idx="2295">
                  <c:v>45761</c:v>
                </c:pt>
                <c:pt idx="2296">
                  <c:v>45762</c:v>
                </c:pt>
                <c:pt idx="2297">
                  <c:v>45763</c:v>
                </c:pt>
                <c:pt idx="2298">
                  <c:v>45764</c:v>
                </c:pt>
                <c:pt idx="2299">
                  <c:v>45765</c:v>
                </c:pt>
                <c:pt idx="2300">
                  <c:v>45766</c:v>
                </c:pt>
                <c:pt idx="2301">
                  <c:v>45767</c:v>
                </c:pt>
                <c:pt idx="2302">
                  <c:v>45768</c:v>
                </c:pt>
                <c:pt idx="2303">
                  <c:v>45769</c:v>
                </c:pt>
                <c:pt idx="2304">
                  <c:v>45770</c:v>
                </c:pt>
                <c:pt idx="2305">
                  <c:v>45771</c:v>
                </c:pt>
                <c:pt idx="2306">
                  <c:v>45772</c:v>
                </c:pt>
                <c:pt idx="2307">
                  <c:v>45773</c:v>
                </c:pt>
                <c:pt idx="2308">
                  <c:v>45774</c:v>
                </c:pt>
                <c:pt idx="2309">
                  <c:v>45775</c:v>
                </c:pt>
                <c:pt idx="2310">
                  <c:v>45776</c:v>
                </c:pt>
                <c:pt idx="2311">
                  <c:v>45777</c:v>
                </c:pt>
                <c:pt idx="2312">
                  <c:v>45778</c:v>
                </c:pt>
                <c:pt idx="2313">
                  <c:v>45779</c:v>
                </c:pt>
                <c:pt idx="2314">
                  <c:v>45780</c:v>
                </c:pt>
                <c:pt idx="2315">
                  <c:v>45781</c:v>
                </c:pt>
                <c:pt idx="2316">
                  <c:v>45782</c:v>
                </c:pt>
                <c:pt idx="2317">
                  <c:v>45783</c:v>
                </c:pt>
                <c:pt idx="2318">
                  <c:v>45784</c:v>
                </c:pt>
                <c:pt idx="2319">
                  <c:v>45785</c:v>
                </c:pt>
                <c:pt idx="2320">
                  <c:v>45786</c:v>
                </c:pt>
                <c:pt idx="2321">
                  <c:v>45787</c:v>
                </c:pt>
                <c:pt idx="2322">
                  <c:v>45788</c:v>
                </c:pt>
                <c:pt idx="2323">
                  <c:v>45789</c:v>
                </c:pt>
                <c:pt idx="2324">
                  <c:v>45790</c:v>
                </c:pt>
                <c:pt idx="2325">
                  <c:v>45791</c:v>
                </c:pt>
                <c:pt idx="2326">
                  <c:v>45792</c:v>
                </c:pt>
                <c:pt idx="2327">
                  <c:v>45793</c:v>
                </c:pt>
                <c:pt idx="2328">
                  <c:v>45794</c:v>
                </c:pt>
                <c:pt idx="2329">
                  <c:v>45795</c:v>
                </c:pt>
                <c:pt idx="2330">
                  <c:v>45796</c:v>
                </c:pt>
                <c:pt idx="2331">
                  <c:v>45797</c:v>
                </c:pt>
                <c:pt idx="2332">
                  <c:v>45798</c:v>
                </c:pt>
                <c:pt idx="2333">
                  <c:v>45799</c:v>
                </c:pt>
                <c:pt idx="2334">
                  <c:v>45800</c:v>
                </c:pt>
                <c:pt idx="2335">
                  <c:v>45801</c:v>
                </c:pt>
                <c:pt idx="2336">
                  <c:v>45802</c:v>
                </c:pt>
                <c:pt idx="2337">
                  <c:v>45803</c:v>
                </c:pt>
                <c:pt idx="2338">
                  <c:v>45804</c:v>
                </c:pt>
                <c:pt idx="2339">
                  <c:v>45805</c:v>
                </c:pt>
                <c:pt idx="2340">
                  <c:v>45806</c:v>
                </c:pt>
                <c:pt idx="2341">
                  <c:v>45807</c:v>
                </c:pt>
                <c:pt idx="2342">
                  <c:v>45808</c:v>
                </c:pt>
                <c:pt idx="2343">
                  <c:v>45809</c:v>
                </c:pt>
                <c:pt idx="2344">
                  <c:v>45810</c:v>
                </c:pt>
                <c:pt idx="2345">
                  <c:v>45811</c:v>
                </c:pt>
                <c:pt idx="2346">
                  <c:v>45812</c:v>
                </c:pt>
                <c:pt idx="2347">
                  <c:v>45813</c:v>
                </c:pt>
                <c:pt idx="2348">
                  <c:v>45814</c:v>
                </c:pt>
                <c:pt idx="2349">
                  <c:v>45815</c:v>
                </c:pt>
                <c:pt idx="2350">
                  <c:v>45816</c:v>
                </c:pt>
                <c:pt idx="2351">
                  <c:v>45817</c:v>
                </c:pt>
                <c:pt idx="2352">
                  <c:v>45818</c:v>
                </c:pt>
                <c:pt idx="2353">
                  <c:v>45819</c:v>
                </c:pt>
                <c:pt idx="2354">
                  <c:v>45820</c:v>
                </c:pt>
                <c:pt idx="2355">
                  <c:v>45821</c:v>
                </c:pt>
                <c:pt idx="2356">
                  <c:v>45822</c:v>
                </c:pt>
                <c:pt idx="2357">
                  <c:v>45823</c:v>
                </c:pt>
                <c:pt idx="2358">
                  <c:v>45824</c:v>
                </c:pt>
                <c:pt idx="2359">
                  <c:v>45825</c:v>
                </c:pt>
                <c:pt idx="2360">
                  <c:v>45826</c:v>
                </c:pt>
                <c:pt idx="2361">
                  <c:v>45827</c:v>
                </c:pt>
                <c:pt idx="2362">
                  <c:v>45828</c:v>
                </c:pt>
                <c:pt idx="2363">
                  <c:v>45829</c:v>
                </c:pt>
                <c:pt idx="2364">
                  <c:v>45830</c:v>
                </c:pt>
                <c:pt idx="2365">
                  <c:v>45831</c:v>
                </c:pt>
                <c:pt idx="2366">
                  <c:v>45832</c:v>
                </c:pt>
                <c:pt idx="2367">
                  <c:v>45833</c:v>
                </c:pt>
                <c:pt idx="2368">
                  <c:v>45834</c:v>
                </c:pt>
                <c:pt idx="2369">
                  <c:v>45835</c:v>
                </c:pt>
                <c:pt idx="2370">
                  <c:v>45836</c:v>
                </c:pt>
                <c:pt idx="2371">
                  <c:v>45837</c:v>
                </c:pt>
                <c:pt idx="2372">
                  <c:v>45838</c:v>
                </c:pt>
                <c:pt idx="2373">
                  <c:v>45839</c:v>
                </c:pt>
                <c:pt idx="2374">
                  <c:v>45840</c:v>
                </c:pt>
                <c:pt idx="2375">
                  <c:v>45841</c:v>
                </c:pt>
                <c:pt idx="2376">
                  <c:v>45842</c:v>
                </c:pt>
                <c:pt idx="2377">
                  <c:v>45843</c:v>
                </c:pt>
                <c:pt idx="2378">
                  <c:v>45844</c:v>
                </c:pt>
                <c:pt idx="2379">
                  <c:v>45845</c:v>
                </c:pt>
                <c:pt idx="2380">
                  <c:v>45846</c:v>
                </c:pt>
                <c:pt idx="2381">
                  <c:v>45847</c:v>
                </c:pt>
                <c:pt idx="2382">
                  <c:v>45848</c:v>
                </c:pt>
                <c:pt idx="2383">
                  <c:v>45849</c:v>
                </c:pt>
                <c:pt idx="2384">
                  <c:v>45850</c:v>
                </c:pt>
                <c:pt idx="2385">
                  <c:v>45851</c:v>
                </c:pt>
                <c:pt idx="2386">
                  <c:v>45852</c:v>
                </c:pt>
                <c:pt idx="2387">
                  <c:v>45853</c:v>
                </c:pt>
                <c:pt idx="2388">
                  <c:v>45854</c:v>
                </c:pt>
                <c:pt idx="2389">
                  <c:v>45855</c:v>
                </c:pt>
                <c:pt idx="2390">
                  <c:v>45856</c:v>
                </c:pt>
                <c:pt idx="2391">
                  <c:v>45857</c:v>
                </c:pt>
                <c:pt idx="2392">
                  <c:v>45858</c:v>
                </c:pt>
                <c:pt idx="2393">
                  <c:v>45859</c:v>
                </c:pt>
                <c:pt idx="2394">
                  <c:v>45860</c:v>
                </c:pt>
                <c:pt idx="2395">
                  <c:v>45861</c:v>
                </c:pt>
                <c:pt idx="2396">
                  <c:v>45862</c:v>
                </c:pt>
                <c:pt idx="2397">
                  <c:v>45863</c:v>
                </c:pt>
                <c:pt idx="2398">
                  <c:v>45864</c:v>
                </c:pt>
                <c:pt idx="2399">
                  <c:v>45865</c:v>
                </c:pt>
                <c:pt idx="2400">
                  <c:v>45866</c:v>
                </c:pt>
                <c:pt idx="2401">
                  <c:v>45867</c:v>
                </c:pt>
                <c:pt idx="2402">
                  <c:v>45868</c:v>
                </c:pt>
                <c:pt idx="2403">
                  <c:v>45869</c:v>
                </c:pt>
                <c:pt idx="2404">
                  <c:v>45870</c:v>
                </c:pt>
                <c:pt idx="2405">
                  <c:v>45871</c:v>
                </c:pt>
                <c:pt idx="2406">
                  <c:v>45872</c:v>
                </c:pt>
                <c:pt idx="2407">
                  <c:v>45873</c:v>
                </c:pt>
                <c:pt idx="2408">
                  <c:v>45874</c:v>
                </c:pt>
                <c:pt idx="2409">
                  <c:v>45875</c:v>
                </c:pt>
                <c:pt idx="2410">
                  <c:v>45876</c:v>
                </c:pt>
                <c:pt idx="2411">
                  <c:v>45877</c:v>
                </c:pt>
                <c:pt idx="2412">
                  <c:v>45878</c:v>
                </c:pt>
                <c:pt idx="2413">
                  <c:v>45879</c:v>
                </c:pt>
                <c:pt idx="2414">
                  <c:v>45880</c:v>
                </c:pt>
                <c:pt idx="2415">
                  <c:v>45881</c:v>
                </c:pt>
                <c:pt idx="2416">
                  <c:v>45882</c:v>
                </c:pt>
                <c:pt idx="2417">
                  <c:v>45883</c:v>
                </c:pt>
                <c:pt idx="2418">
                  <c:v>45884</c:v>
                </c:pt>
                <c:pt idx="2419">
                  <c:v>45885</c:v>
                </c:pt>
                <c:pt idx="2420">
                  <c:v>45886</c:v>
                </c:pt>
                <c:pt idx="2421">
                  <c:v>45887</c:v>
                </c:pt>
                <c:pt idx="2422">
                  <c:v>45888</c:v>
                </c:pt>
                <c:pt idx="2423">
                  <c:v>45889</c:v>
                </c:pt>
                <c:pt idx="2424">
                  <c:v>45890</c:v>
                </c:pt>
                <c:pt idx="2425">
                  <c:v>45891</c:v>
                </c:pt>
                <c:pt idx="2426">
                  <c:v>45892</c:v>
                </c:pt>
                <c:pt idx="2427">
                  <c:v>45893</c:v>
                </c:pt>
                <c:pt idx="2428">
                  <c:v>45894</c:v>
                </c:pt>
                <c:pt idx="2429">
                  <c:v>45895</c:v>
                </c:pt>
                <c:pt idx="2430">
                  <c:v>45896</c:v>
                </c:pt>
                <c:pt idx="2431">
                  <c:v>45897</c:v>
                </c:pt>
                <c:pt idx="2432">
                  <c:v>45898</c:v>
                </c:pt>
                <c:pt idx="2433">
                  <c:v>45899</c:v>
                </c:pt>
                <c:pt idx="2434">
                  <c:v>45900</c:v>
                </c:pt>
                <c:pt idx="2435">
                  <c:v>45901</c:v>
                </c:pt>
                <c:pt idx="2436">
                  <c:v>45902</c:v>
                </c:pt>
                <c:pt idx="2437">
                  <c:v>45903</c:v>
                </c:pt>
                <c:pt idx="2438">
                  <c:v>45904</c:v>
                </c:pt>
                <c:pt idx="2439">
                  <c:v>45905</c:v>
                </c:pt>
                <c:pt idx="2440">
                  <c:v>45906</c:v>
                </c:pt>
                <c:pt idx="2441">
                  <c:v>45907</c:v>
                </c:pt>
                <c:pt idx="2442">
                  <c:v>45908</c:v>
                </c:pt>
                <c:pt idx="2443">
                  <c:v>45909</c:v>
                </c:pt>
                <c:pt idx="2444">
                  <c:v>45910</c:v>
                </c:pt>
                <c:pt idx="2445">
                  <c:v>45911</c:v>
                </c:pt>
                <c:pt idx="2446">
                  <c:v>45912</c:v>
                </c:pt>
                <c:pt idx="2447">
                  <c:v>45913</c:v>
                </c:pt>
                <c:pt idx="2448">
                  <c:v>45914</c:v>
                </c:pt>
                <c:pt idx="2449">
                  <c:v>45915</c:v>
                </c:pt>
                <c:pt idx="2450">
                  <c:v>45916</c:v>
                </c:pt>
                <c:pt idx="2451">
                  <c:v>45917</c:v>
                </c:pt>
                <c:pt idx="2452">
                  <c:v>45918</c:v>
                </c:pt>
                <c:pt idx="2453">
                  <c:v>45919</c:v>
                </c:pt>
                <c:pt idx="2454">
                  <c:v>45920</c:v>
                </c:pt>
                <c:pt idx="2455">
                  <c:v>45921</c:v>
                </c:pt>
                <c:pt idx="2456">
                  <c:v>45922</c:v>
                </c:pt>
                <c:pt idx="2457">
                  <c:v>45923</c:v>
                </c:pt>
                <c:pt idx="2458">
                  <c:v>45924</c:v>
                </c:pt>
                <c:pt idx="2459">
                  <c:v>45925</c:v>
                </c:pt>
                <c:pt idx="2460">
                  <c:v>45926</c:v>
                </c:pt>
                <c:pt idx="2461">
                  <c:v>45927</c:v>
                </c:pt>
                <c:pt idx="2462">
                  <c:v>45928</c:v>
                </c:pt>
                <c:pt idx="2463">
                  <c:v>45929</c:v>
                </c:pt>
                <c:pt idx="2464">
                  <c:v>45930</c:v>
                </c:pt>
                <c:pt idx="2465">
                  <c:v>45931</c:v>
                </c:pt>
                <c:pt idx="2466">
                  <c:v>45932</c:v>
                </c:pt>
                <c:pt idx="2467">
                  <c:v>45933</c:v>
                </c:pt>
                <c:pt idx="2468">
                  <c:v>45934</c:v>
                </c:pt>
                <c:pt idx="2469">
                  <c:v>45935</c:v>
                </c:pt>
                <c:pt idx="2470">
                  <c:v>45936</c:v>
                </c:pt>
                <c:pt idx="2471">
                  <c:v>45937</c:v>
                </c:pt>
                <c:pt idx="2472">
                  <c:v>45938</c:v>
                </c:pt>
                <c:pt idx="2473">
                  <c:v>45939</c:v>
                </c:pt>
                <c:pt idx="2474">
                  <c:v>45940</c:v>
                </c:pt>
                <c:pt idx="2475">
                  <c:v>45941</c:v>
                </c:pt>
                <c:pt idx="2476">
                  <c:v>45942</c:v>
                </c:pt>
                <c:pt idx="2477">
                  <c:v>45943</c:v>
                </c:pt>
                <c:pt idx="2478">
                  <c:v>45944</c:v>
                </c:pt>
                <c:pt idx="2479">
                  <c:v>45945</c:v>
                </c:pt>
                <c:pt idx="2480">
                  <c:v>45946</c:v>
                </c:pt>
                <c:pt idx="2481">
                  <c:v>45947</c:v>
                </c:pt>
                <c:pt idx="2482">
                  <c:v>45948</c:v>
                </c:pt>
                <c:pt idx="2483">
                  <c:v>45949</c:v>
                </c:pt>
                <c:pt idx="2484">
                  <c:v>45950</c:v>
                </c:pt>
                <c:pt idx="2485">
                  <c:v>45951</c:v>
                </c:pt>
                <c:pt idx="2486">
                  <c:v>45952</c:v>
                </c:pt>
                <c:pt idx="2487">
                  <c:v>45953</c:v>
                </c:pt>
                <c:pt idx="2488">
                  <c:v>45954</c:v>
                </c:pt>
                <c:pt idx="2489">
                  <c:v>45955</c:v>
                </c:pt>
                <c:pt idx="2490">
                  <c:v>45956</c:v>
                </c:pt>
                <c:pt idx="2491">
                  <c:v>45957</c:v>
                </c:pt>
                <c:pt idx="2492">
                  <c:v>45958</c:v>
                </c:pt>
                <c:pt idx="2493">
                  <c:v>45959</c:v>
                </c:pt>
                <c:pt idx="2494">
                  <c:v>45960</c:v>
                </c:pt>
                <c:pt idx="2495">
                  <c:v>45961</c:v>
                </c:pt>
                <c:pt idx="2496">
                  <c:v>45962</c:v>
                </c:pt>
                <c:pt idx="2497">
                  <c:v>45963</c:v>
                </c:pt>
                <c:pt idx="2498">
                  <c:v>45964</c:v>
                </c:pt>
                <c:pt idx="2499">
                  <c:v>45965</c:v>
                </c:pt>
                <c:pt idx="2500">
                  <c:v>45966</c:v>
                </c:pt>
                <c:pt idx="2501">
                  <c:v>45967</c:v>
                </c:pt>
                <c:pt idx="2502">
                  <c:v>45968</c:v>
                </c:pt>
                <c:pt idx="2503">
                  <c:v>45969</c:v>
                </c:pt>
                <c:pt idx="2504">
                  <c:v>45970</c:v>
                </c:pt>
                <c:pt idx="2505">
                  <c:v>45971</c:v>
                </c:pt>
                <c:pt idx="2506">
                  <c:v>45972</c:v>
                </c:pt>
                <c:pt idx="2507">
                  <c:v>45973</c:v>
                </c:pt>
                <c:pt idx="2508">
                  <c:v>45974</c:v>
                </c:pt>
                <c:pt idx="2509">
                  <c:v>45975</c:v>
                </c:pt>
                <c:pt idx="2510">
                  <c:v>45976</c:v>
                </c:pt>
                <c:pt idx="2511">
                  <c:v>45977</c:v>
                </c:pt>
                <c:pt idx="2512">
                  <c:v>45978</c:v>
                </c:pt>
                <c:pt idx="2513">
                  <c:v>45979</c:v>
                </c:pt>
                <c:pt idx="2514">
                  <c:v>45980</c:v>
                </c:pt>
                <c:pt idx="2515">
                  <c:v>45981</c:v>
                </c:pt>
                <c:pt idx="2516">
                  <c:v>45982</c:v>
                </c:pt>
                <c:pt idx="2517">
                  <c:v>45983</c:v>
                </c:pt>
                <c:pt idx="2518">
                  <c:v>45984</c:v>
                </c:pt>
                <c:pt idx="2519">
                  <c:v>45985</c:v>
                </c:pt>
                <c:pt idx="2520">
                  <c:v>45986</c:v>
                </c:pt>
                <c:pt idx="2521">
                  <c:v>45987</c:v>
                </c:pt>
                <c:pt idx="2522">
                  <c:v>45988</c:v>
                </c:pt>
                <c:pt idx="2523">
                  <c:v>45989</c:v>
                </c:pt>
                <c:pt idx="2524">
                  <c:v>45990</c:v>
                </c:pt>
                <c:pt idx="2525">
                  <c:v>45991</c:v>
                </c:pt>
                <c:pt idx="2526">
                  <c:v>45992</c:v>
                </c:pt>
                <c:pt idx="2527">
                  <c:v>45993</c:v>
                </c:pt>
                <c:pt idx="2528">
                  <c:v>45994</c:v>
                </c:pt>
                <c:pt idx="2529">
                  <c:v>45995</c:v>
                </c:pt>
                <c:pt idx="2530">
                  <c:v>45996</c:v>
                </c:pt>
                <c:pt idx="2531">
                  <c:v>45997</c:v>
                </c:pt>
                <c:pt idx="2532">
                  <c:v>45998</c:v>
                </c:pt>
                <c:pt idx="2533">
                  <c:v>45999</c:v>
                </c:pt>
                <c:pt idx="2534">
                  <c:v>46000</c:v>
                </c:pt>
                <c:pt idx="2535">
                  <c:v>46001</c:v>
                </c:pt>
                <c:pt idx="2536">
                  <c:v>46002</c:v>
                </c:pt>
                <c:pt idx="2537">
                  <c:v>46003</c:v>
                </c:pt>
                <c:pt idx="2538">
                  <c:v>46004</c:v>
                </c:pt>
                <c:pt idx="2539">
                  <c:v>46005</c:v>
                </c:pt>
                <c:pt idx="2540">
                  <c:v>46006</c:v>
                </c:pt>
                <c:pt idx="2541">
                  <c:v>46007</c:v>
                </c:pt>
                <c:pt idx="2542">
                  <c:v>46008</c:v>
                </c:pt>
                <c:pt idx="2543">
                  <c:v>46009</c:v>
                </c:pt>
                <c:pt idx="2544">
                  <c:v>46010</c:v>
                </c:pt>
                <c:pt idx="2545">
                  <c:v>46011</c:v>
                </c:pt>
                <c:pt idx="2546">
                  <c:v>46012</c:v>
                </c:pt>
                <c:pt idx="2547">
                  <c:v>46013</c:v>
                </c:pt>
                <c:pt idx="2548">
                  <c:v>46014</c:v>
                </c:pt>
                <c:pt idx="2549">
                  <c:v>46015</c:v>
                </c:pt>
                <c:pt idx="2550">
                  <c:v>46016</c:v>
                </c:pt>
                <c:pt idx="2551">
                  <c:v>46017</c:v>
                </c:pt>
                <c:pt idx="2552">
                  <c:v>46018</c:v>
                </c:pt>
                <c:pt idx="2553">
                  <c:v>46019</c:v>
                </c:pt>
                <c:pt idx="2554">
                  <c:v>46020</c:v>
                </c:pt>
                <c:pt idx="2555">
                  <c:v>46021</c:v>
                </c:pt>
                <c:pt idx="2556">
                  <c:v>46022</c:v>
                </c:pt>
              </c:numCache>
            </c:numRef>
          </c:cat>
          <c:val>
            <c:numRef>
              <c:f>'GSOO Figure 1'!$E$22:$E$2578</c:f>
              <c:numCache>
                <c:formatCode>#,##0</c:formatCode>
                <c:ptCount val="2557"/>
                <c:pt idx="0">
                  <c:v>1818.9839999999999</c:v>
                </c:pt>
                <c:pt idx="1">
                  <c:v>1818.9839999999999</c:v>
                </c:pt>
                <c:pt idx="2">
                  <c:v>1818.9839999999999</c:v>
                </c:pt>
                <c:pt idx="3">
                  <c:v>1818.9839999999999</c:v>
                </c:pt>
                <c:pt idx="4">
                  <c:v>1818.9839999999999</c:v>
                </c:pt>
                <c:pt idx="5">
                  <c:v>1818.9839999999999</c:v>
                </c:pt>
                <c:pt idx="6">
                  <c:v>1818.9839999999999</c:v>
                </c:pt>
                <c:pt idx="7">
                  <c:v>1818.9839999999999</c:v>
                </c:pt>
                <c:pt idx="8">
                  <c:v>1818.9839999999999</c:v>
                </c:pt>
                <c:pt idx="9">
                  <c:v>1818.9839999999999</c:v>
                </c:pt>
                <c:pt idx="10">
                  <c:v>1818.9839999999999</c:v>
                </c:pt>
                <c:pt idx="11">
                  <c:v>1818.9839999999999</c:v>
                </c:pt>
                <c:pt idx="12">
                  <c:v>1818.9839999999999</c:v>
                </c:pt>
                <c:pt idx="13">
                  <c:v>1818.9839999999999</c:v>
                </c:pt>
                <c:pt idx="14">
                  <c:v>1818.9839999999999</c:v>
                </c:pt>
                <c:pt idx="15">
                  <c:v>1818.9839999999999</c:v>
                </c:pt>
                <c:pt idx="16">
                  <c:v>1818.9839999999999</c:v>
                </c:pt>
                <c:pt idx="17">
                  <c:v>1818.9839999999999</c:v>
                </c:pt>
                <c:pt idx="18">
                  <c:v>1818.9839999999999</c:v>
                </c:pt>
                <c:pt idx="19">
                  <c:v>1818.9839999999999</c:v>
                </c:pt>
                <c:pt idx="20">
                  <c:v>1818.9839999999999</c:v>
                </c:pt>
                <c:pt idx="21">
                  <c:v>1818.9839999999999</c:v>
                </c:pt>
                <c:pt idx="22">
                  <c:v>1818.9839999999999</c:v>
                </c:pt>
                <c:pt idx="23">
                  <c:v>1818.9839999999999</c:v>
                </c:pt>
                <c:pt idx="24">
                  <c:v>1818.9839999999999</c:v>
                </c:pt>
                <c:pt idx="25">
                  <c:v>1818.9839999999999</c:v>
                </c:pt>
                <c:pt idx="26">
                  <c:v>1818.9839999999999</c:v>
                </c:pt>
                <c:pt idx="27">
                  <c:v>1818.9839999999999</c:v>
                </c:pt>
                <c:pt idx="28">
                  <c:v>1818.9839999999999</c:v>
                </c:pt>
                <c:pt idx="29">
                  <c:v>1818.9839999999999</c:v>
                </c:pt>
                <c:pt idx="30">
                  <c:v>1818.9839999999999</c:v>
                </c:pt>
                <c:pt idx="31">
                  <c:v>1818.9839999999999</c:v>
                </c:pt>
                <c:pt idx="32">
                  <c:v>1818.9839999999999</c:v>
                </c:pt>
                <c:pt idx="33">
                  <c:v>1818.9839999999999</c:v>
                </c:pt>
                <c:pt idx="34">
                  <c:v>1818.9839999999999</c:v>
                </c:pt>
                <c:pt idx="35">
                  <c:v>1818.9839999999999</c:v>
                </c:pt>
                <c:pt idx="36">
                  <c:v>1818.9839999999999</c:v>
                </c:pt>
                <c:pt idx="37">
                  <c:v>1818.9839999999999</c:v>
                </c:pt>
                <c:pt idx="38">
                  <c:v>1818.9839999999999</c:v>
                </c:pt>
                <c:pt idx="39">
                  <c:v>1818.9839999999999</c:v>
                </c:pt>
                <c:pt idx="40">
                  <c:v>1818.9839999999999</c:v>
                </c:pt>
                <c:pt idx="41">
                  <c:v>1818.9839999999999</c:v>
                </c:pt>
                <c:pt idx="42">
                  <c:v>1818.9839999999999</c:v>
                </c:pt>
                <c:pt idx="43">
                  <c:v>1818.9839999999999</c:v>
                </c:pt>
                <c:pt idx="44">
                  <c:v>1818.9839999999999</c:v>
                </c:pt>
                <c:pt idx="45">
                  <c:v>1818.9839999999999</c:v>
                </c:pt>
                <c:pt idx="46">
                  <c:v>1818.9839999999999</c:v>
                </c:pt>
                <c:pt idx="47">
                  <c:v>1818.9839999999999</c:v>
                </c:pt>
                <c:pt idx="48">
                  <c:v>1818.9839999999999</c:v>
                </c:pt>
                <c:pt idx="49">
                  <c:v>1818.9839999999999</c:v>
                </c:pt>
                <c:pt idx="50">
                  <c:v>1818.9839999999999</c:v>
                </c:pt>
                <c:pt idx="51">
                  <c:v>1818.9839999999999</c:v>
                </c:pt>
                <c:pt idx="52">
                  <c:v>1818.9839999999999</c:v>
                </c:pt>
                <c:pt idx="53">
                  <c:v>1818.9839999999999</c:v>
                </c:pt>
                <c:pt idx="54">
                  <c:v>1818.9839999999999</c:v>
                </c:pt>
                <c:pt idx="55">
                  <c:v>1818.9839999999999</c:v>
                </c:pt>
                <c:pt idx="56">
                  <c:v>1818.9839999999999</c:v>
                </c:pt>
                <c:pt idx="57">
                  <c:v>1818.9839999999999</c:v>
                </c:pt>
                <c:pt idx="58">
                  <c:v>1818.9839999999999</c:v>
                </c:pt>
                <c:pt idx="59">
                  <c:v>1818.9839999999999</c:v>
                </c:pt>
                <c:pt idx="60">
                  <c:v>1818.9839999999999</c:v>
                </c:pt>
                <c:pt idx="61">
                  <c:v>1818.9839999999999</c:v>
                </c:pt>
                <c:pt idx="62">
                  <c:v>1818.9839999999999</c:v>
                </c:pt>
                <c:pt idx="63">
                  <c:v>1818.9839999999999</c:v>
                </c:pt>
                <c:pt idx="64">
                  <c:v>1818.9839999999999</c:v>
                </c:pt>
                <c:pt idx="65">
                  <c:v>1818.9839999999999</c:v>
                </c:pt>
                <c:pt idx="66">
                  <c:v>1818.9839999999999</c:v>
                </c:pt>
                <c:pt idx="67">
                  <c:v>1818.9839999999999</c:v>
                </c:pt>
                <c:pt idx="68">
                  <c:v>1818.9839999999999</c:v>
                </c:pt>
                <c:pt idx="69">
                  <c:v>1818.9839999999999</c:v>
                </c:pt>
                <c:pt idx="70">
                  <c:v>1818.9839999999999</c:v>
                </c:pt>
                <c:pt idx="71">
                  <c:v>1818.9839999999999</c:v>
                </c:pt>
                <c:pt idx="72">
                  <c:v>1818.9839999999999</c:v>
                </c:pt>
                <c:pt idx="73">
                  <c:v>1818.9839999999999</c:v>
                </c:pt>
                <c:pt idx="74">
                  <c:v>1818.9839999999999</c:v>
                </c:pt>
                <c:pt idx="75">
                  <c:v>1818.9839999999999</c:v>
                </c:pt>
                <c:pt idx="76">
                  <c:v>1818.9839999999999</c:v>
                </c:pt>
                <c:pt idx="77">
                  <c:v>1818.9839999999999</c:v>
                </c:pt>
                <c:pt idx="78">
                  <c:v>1818.9839999999999</c:v>
                </c:pt>
                <c:pt idx="79">
                  <c:v>1818.9839999999999</c:v>
                </c:pt>
                <c:pt idx="80">
                  <c:v>1818.9839999999999</c:v>
                </c:pt>
                <c:pt idx="81">
                  <c:v>1818.9839999999999</c:v>
                </c:pt>
                <c:pt idx="82">
                  <c:v>1818.9839999999999</c:v>
                </c:pt>
                <c:pt idx="83">
                  <c:v>1818.9839999999999</c:v>
                </c:pt>
                <c:pt idx="84">
                  <c:v>1818.9839999999999</c:v>
                </c:pt>
                <c:pt idx="85">
                  <c:v>1818.9839999999999</c:v>
                </c:pt>
                <c:pt idx="86">
                  <c:v>1818.9839999999999</c:v>
                </c:pt>
                <c:pt idx="87">
                  <c:v>1818.9839999999999</c:v>
                </c:pt>
                <c:pt idx="88">
                  <c:v>1818.9839999999999</c:v>
                </c:pt>
                <c:pt idx="89">
                  <c:v>1818.9839999999999</c:v>
                </c:pt>
                <c:pt idx="90">
                  <c:v>1818.9839999999999</c:v>
                </c:pt>
                <c:pt idx="91">
                  <c:v>1818.9839999999999</c:v>
                </c:pt>
                <c:pt idx="92">
                  <c:v>1818.9839999999999</c:v>
                </c:pt>
                <c:pt idx="93">
                  <c:v>1818.9839999999999</c:v>
                </c:pt>
                <c:pt idx="94">
                  <c:v>1818.9839999999999</c:v>
                </c:pt>
                <c:pt idx="95">
                  <c:v>1818.9839999999999</c:v>
                </c:pt>
                <c:pt idx="96">
                  <c:v>1818.9839999999999</c:v>
                </c:pt>
                <c:pt idx="97">
                  <c:v>1818.9839999999999</c:v>
                </c:pt>
                <c:pt idx="98">
                  <c:v>1818.9839999999999</c:v>
                </c:pt>
                <c:pt idx="99">
                  <c:v>1818.9839999999999</c:v>
                </c:pt>
                <c:pt idx="100">
                  <c:v>1818.9839999999999</c:v>
                </c:pt>
                <c:pt idx="101">
                  <c:v>1818.9839999999999</c:v>
                </c:pt>
                <c:pt idx="102">
                  <c:v>1818.9839999999999</c:v>
                </c:pt>
                <c:pt idx="103">
                  <c:v>1818.9839999999999</c:v>
                </c:pt>
                <c:pt idx="104">
                  <c:v>1818.9839999999999</c:v>
                </c:pt>
                <c:pt idx="105">
                  <c:v>1818.9839999999999</c:v>
                </c:pt>
                <c:pt idx="106">
                  <c:v>1818.9839999999999</c:v>
                </c:pt>
                <c:pt idx="107">
                  <c:v>1818.9839999999999</c:v>
                </c:pt>
                <c:pt idx="108">
                  <c:v>1818.9839999999999</c:v>
                </c:pt>
                <c:pt idx="109">
                  <c:v>1818.9839999999999</c:v>
                </c:pt>
                <c:pt idx="110">
                  <c:v>1818.9839999999999</c:v>
                </c:pt>
                <c:pt idx="111">
                  <c:v>1818.9839999999999</c:v>
                </c:pt>
                <c:pt idx="112">
                  <c:v>1818.9839999999999</c:v>
                </c:pt>
                <c:pt idx="113">
                  <c:v>1818.9839999999999</c:v>
                </c:pt>
                <c:pt idx="114">
                  <c:v>1818.9839999999999</c:v>
                </c:pt>
                <c:pt idx="115">
                  <c:v>1818.9839999999999</c:v>
                </c:pt>
                <c:pt idx="116">
                  <c:v>1818.9839999999999</c:v>
                </c:pt>
                <c:pt idx="117">
                  <c:v>1818.9839999999999</c:v>
                </c:pt>
                <c:pt idx="118">
                  <c:v>1818.9839999999999</c:v>
                </c:pt>
                <c:pt idx="119">
                  <c:v>1818.9839999999999</c:v>
                </c:pt>
                <c:pt idx="120">
                  <c:v>1818.9839999999999</c:v>
                </c:pt>
                <c:pt idx="121">
                  <c:v>1818.9839999999999</c:v>
                </c:pt>
                <c:pt idx="122">
                  <c:v>1818.9839999999999</c:v>
                </c:pt>
                <c:pt idx="123">
                  <c:v>1818.9839999999999</c:v>
                </c:pt>
                <c:pt idx="124">
                  <c:v>1818.9839999999999</c:v>
                </c:pt>
                <c:pt idx="125">
                  <c:v>1818.9839999999999</c:v>
                </c:pt>
                <c:pt idx="126">
                  <c:v>1818.9839999999999</c:v>
                </c:pt>
                <c:pt idx="127">
                  <c:v>1818.9839999999999</c:v>
                </c:pt>
                <c:pt idx="128">
                  <c:v>1818.9839999999999</c:v>
                </c:pt>
                <c:pt idx="129">
                  <c:v>1818.9839999999999</c:v>
                </c:pt>
                <c:pt idx="130">
                  <c:v>1818.9839999999999</c:v>
                </c:pt>
                <c:pt idx="131">
                  <c:v>1818.9839999999999</c:v>
                </c:pt>
                <c:pt idx="132">
                  <c:v>1818.9839999999999</c:v>
                </c:pt>
                <c:pt idx="133">
                  <c:v>1818.9839999999999</c:v>
                </c:pt>
                <c:pt idx="134">
                  <c:v>1818.9839999999999</c:v>
                </c:pt>
                <c:pt idx="135">
                  <c:v>1818.9839999999999</c:v>
                </c:pt>
                <c:pt idx="136">
                  <c:v>1818.9839999999999</c:v>
                </c:pt>
                <c:pt idx="137">
                  <c:v>1818.9839999999999</c:v>
                </c:pt>
                <c:pt idx="138">
                  <c:v>1818.9839999999999</c:v>
                </c:pt>
                <c:pt idx="139">
                  <c:v>1818.9839999999999</c:v>
                </c:pt>
                <c:pt idx="140">
                  <c:v>1818.9839999999999</c:v>
                </c:pt>
                <c:pt idx="141">
                  <c:v>1818.9839999999999</c:v>
                </c:pt>
                <c:pt idx="142">
                  <c:v>1818.9839999999999</c:v>
                </c:pt>
                <c:pt idx="143">
                  <c:v>1818.9839999999999</c:v>
                </c:pt>
                <c:pt idx="144">
                  <c:v>1818.9839999999999</c:v>
                </c:pt>
                <c:pt idx="145">
                  <c:v>1818.9839999999999</c:v>
                </c:pt>
                <c:pt idx="146">
                  <c:v>1818.9839999999999</c:v>
                </c:pt>
                <c:pt idx="147">
                  <c:v>1818.9839999999999</c:v>
                </c:pt>
                <c:pt idx="148">
                  <c:v>1818.9839999999999</c:v>
                </c:pt>
                <c:pt idx="149">
                  <c:v>1818.9839999999999</c:v>
                </c:pt>
                <c:pt idx="150">
                  <c:v>1818.9839999999999</c:v>
                </c:pt>
                <c:pt idx="151">
                  <c:v>1818.9839999999999</c:v>
                </c:pt>
                <c:pt idx="152">
                  <c:v>1818.9839999999999</c:v>
                </c:pt>
                <c:pt idx="153">
                  <c:v>1818.9839999999999</c:v>
                </c:pt>
                <c:pt idx="154">
                  <c:v>1818.9839999999999</c:v>
                </c:pt>
                <c:pt idx="155">
                  <c:v>1818.9839999999999</c:v>
                </c:pt>
                <c:pt idx="156">
                  <c:v>1818.9839999999999</c:v>
                </c:pt>
                <c:pt idx="157">
                  <c:v>1818.9839999999999</c:v>
                </c:pt>
                <c:pt idx="158">
                  <c:v>1818.9839999999999</c:v>
                </c:pt>
                <c:pt idx="159">
                  <c:v>1818.9839999999999</c:v>
                </c:pt>
                <c:pt idx="160">
                  <c:v>1818.9839999999999</c:v>
                </c:pt>
                <c:pt idx="161">
                  <c:v>1818.9839999999999</c:v>
                </c:pt>
                <c:pt idx="162">
                  <c:v>1818.9839999999999</c:v>
                </c:pt>
                <c:pt idx="163">
                  <c:v>1818.9839999999999</c:v>
                </c:pt>
                <c:pt idx="164">
                  <c:v>1818.9839999999999</c:v>
                </c:pt>
                <c:pt idx="165">
                  <c:v>1818.9839999999999</c:v>
                </c:pt>
                <c:pt idx="166">
                  <c:v>1818.9839999999999</c:v>
                </c:pt>
                <c:pt idx="167">
                  <c:v>1818.9839999999999</c:v>
                </c:pt>
                <c:pt idx="168">
                  <c:v>1818.9839999999999</c:v>
                </c:pt>
                <c:pt idx="169">
                  <c:v>1818.9839999999999</c:v>
                </c:pt>
                <c:pt idx="170">
                  <c:v>1818.9839999999999</c:v>
                </c:pt>
                <c:pt idx="171">
                  <c:v>1818.9839999999999</c:v>
                </c:pt>
                <c:pt idx="172">
                  <c:v>1818.9839999999999</c:v>
                </c:pt>
                <c:pt idx="173">
                  <c:v>1818.9839999999999</c:v>
                </c:pt>
                <c:pt idx="174">
                  <c:v>1818.9839999999999</c:v>
                </c:pt>
                <c:pt idx="175">
                  <c:v>1818.9839999999999</c:v>
                </c:pt>
                <c:pt idx="176">
                  <c:v>1818.9839999999999</c:v>
                </c:pt>
                <c:pt idx="177">
                  <c:v>1818.9839999999999</c:v>
                </c:pt>
                <c:pt idx="178">
                  <c:v>1818.9839999999999</c:v>
                </c:pt>
                <c:pt idx="179">
                  <c:v>1818.9839999999999</c:v>
                </c:pt>
                <c:pt idx="180">
                  <c:v>1818.9839999999999</c:v>
                </c:pt>
                <c:pt idx="181">
                  <c:v>1818.9839999999999</c:v>
                </c:pt>
                <c:pt idx="182">
                  <c:v>1818.9839999999999</c:v>
                </c:pt>
                <c:pt idx="183">
                  <c:v>1818.9839999999999</c:v>
                </c:pt>
                <c:pt idx="184">
                  <c:v>1818.9839999999999</c:v>
                </c:pt>
                <c:pt idx="185">
                  <c:v>1818.9839999999999</c:v>
                </c:pt>
                <c:pt idx="186">
                  <c:v>1818.9839999999999</c:v>
                </c:pt>
                <c:pt idx="187">
                  <c:v>1818.9839999999999</c:v>
                </c:pt>
                <c:pt idx="188">
                  <c:v>1818.9839999999999</c:v>
                </c:pt>
                <c:pt idx="189">
                  <c:v>1818.9839999999999</c:v>
                </c:pt>
                <c:pt idx="190">
                  <c:v>1818.9839999999999</c:v>
                </c:pt>
                <c:pt idx="191">
                  <c:v>1818.9839999999999</c:v>
                </c:pt>
                <c:pt idx="192">
                  <c:v>1818.9839999999999</c:v>
                </c:pt>
                <c:pt idx="193">
                  <c:v>1818.9839999999999</c:v>
                </c:pt>
                <c:pt idx="194">
                  <c:v>1818.9839999999999</c:v>
                </c:pt>
                <c:pt idx="195">
                  <c:v>1818.9839999999999</c:v>
                </c:pt>
                <c:pt idx="196">
                  <c:v>1818.9839999999999</c:v>
                </c:pt>
                <c:pt idx="197">
                  <c:v>1818.9839999999999</c:v>
                </c:pt>
                <c:pt idx="198">
                  <c:v>1818.9839999999999</c:v>
                </c:pt>
                <c:pt idx="199">
                  <c:v>1818.9839999999999</c:v>
                </c:pt>
                <c:pt idx="200">
                  <c:v>1818.9839999999999</c:v>
                </c:pt>
                <c:pt idx="201">
                  <c:v>1818.9839999999999</c:v>
                </c:pt>
                <c:pt idx="202">
                  <c:v>1818.9839999999999</c:v>
                </c:pt>
                <c:pt idx="203">
                  <c:v>1818.9839999999999</c:v>
                </c:pt>
                <c:pt idx="204">
                  <c:v>1818.9839999999999</c:v>
                </c:pt>
                <c:pt idx="205">
                  <c:v>1818.9839999999999</c:v>
                </c:pt>
                <c:pt idx="206">
                  <c:v>1818.9839999999999</c:v>
                </c:pt>
                <c:pt idx="207">
                  <c:v>1818.9839999999999</c:v>
                </c:pt>
                <c:pt idx="208">
                  <c:v>1818.9839999999999</c:v>
                </c:pt>
                <c:pt idx="209">
                  <c:v>1818.9839999999999</c:v>
                </c:pt>
                <c:pt idx="210">
                  <c:v>1818.9839999999999</c:v>
                </c:pt>
                <c:pt idx="211">
                  <c:v>1818.9839999999999</c:v>
                </c:pt>
                <c:pt idx="212">
                  <c:v>1818.9839999999999</c:v>
                </c:pt>
                <c:pt idx="213">
                  <c:v>1818.9839999999999</c:v>
                </c:pt>
                <c:pt idx="214">
                  <c:v>1818.9839999999999</c:v>
                </c:pt>
                <c:pt idx="215">
                  <c:v>1818.9839999999999</c:v>
                </c:pt>
                <c:pt idx="216">
                  <c:v>1818.9839999999999</c:v>
                </c:pt>
                <c:pt idx="217">
                  <c:v>1818.9839999999999</c:v>
                </c:pt>
                <c:pt idx="218">
                  <c:v>1818.9839999999999</c:v>
                </c:pt>
                <c:pt idx="219">
                  <c:v>1818.9839999999999</c:v>
                </c:pt>
                <c:pt idx="220">
                  <c:v>1818.9839999999999</c:v>
                </c:pt>
                <c:pt idx="221">
                  <c:v>1818.9839999999999</c:v>
                </c:pt>
                <c:pt idx="222">
                  <c:v>1818.9839999999999</c:v>
                </c:pt>
                <c:pt idx="223">
                  <c:v>1818.9839999999999</c:v>
                </c:pt>
                <c:pt idx="224">
                  <c:v>1818.9839999999999</c:v>
                </c:pt>
                <c:pt idx="225">
                  <c:v>1818.9839999999999</c:v>
                </c:pt>
                <c:pt idx="226">
                  <c:v>1818.9839999999999</c:v>
                </c:pt>
                <c:pt idx="227">
                  <c:v>1818.9839999999999</c:v>
                </c:pt>
                <c:pt idx="228">
                  <c:v>1818.9839999999999</c:v>
                </c:pt>
                <c:pt idx="229">
                  <c:v>1818.9839999999999</c:v>
                </c:pt>
                <c:pt idx="230">
                  <c:v>1818.9839999999999</c:v>
                </c:pt>
                <c:pt idx="231">
                  <c:v>1818.9839999999999</c:v>
                </c:pt>
                <c:pt idx="232">
                  <c:v>1818.9839999999999</c:v>
                </c:pt>
                <c:pt idx="233">
                  <c:v>1818.9839999999999</c:v>
                </c:pt>
                <c:pt idx="234">
                  <c:v>1818.9839999999999</c:v>
                </c:pt>
                <c:pt idx="235">
                  <c:v>1818.9839999999999</c:v>
                </c:pt>
                <c:pt idx="236">
                  <c:v>1818.9839999999999</c:v>
                </c:pt>
                <c:pt idx="237">
                  <c:v>1818.9839999999999</c:v>
                </c:pt>
                <c:pt idx="238">
                  <c:v>1818.9839999999999</c:v>
                </c:pt>
                <c:pt idx="239">
                  <c:v>1818.9839999999999</c:v>
                </c:pt>
                <c:pt idx="240">
                  <c:v>1818.9839999999999</c:v>
                </c:pt>
                <c:pt idx="241">
                  <c:v>1818.9839999999999</c:v>
                </c:pt>
                <c:pt idx="242">
                  <c:v>1818.9839999999999</c:v>
                </c:pt>
                <c:pt idx="243">
                  <c:v>1818.9839999999999</c:v>
                </c:pt>
                <c:pt idx="244">
                  <c:v>1818.9839999999999</c:v>
                </c:pt>
                <c:pt idx="245">
                  <c:v>1818.9839999999999</c:v>
                </c:pt>
                <c:pt idx="246">
                  <c:v>1818.9839999999999</c:v>
                </c:pt>
                <c:pt idx="247">
                  <c:v>1818.9839999999999</c:v>
                </c:pt>
                <c:pt idx="248">
                  <c:v>1818.9839999999999</c:v>
                </c:pt>
                <c:pt idx="249">
                  <c:v>1818.9839999999999</c:v>
                </c:pt>
                <c:pt idx="250">
                  <c:v>1818.9839999999999</c:v>
                </c:pt>
                <c:pt idx="251">
                  <c:v>1818.9839999999999</c:v>
                </c:pt>
                <c:pt idx="252">
                  <c:v>1818.9839999999999</c:v>
                </c:pt>
                <c:pt idx="253">
                  <c:v>1818.9839999999999</c:v>
                </c:pt>
                <c:pt idx="254">
                  <c:v>1818.9839999999999</c:v>
                </c:pt>
                <c:pt idx="255">
                  <c:v>1818.9839999999999</c:v>
                </c:pt>
                <c:pt idx="256">
                  <c:v>1818.9839999999999</c:v>
                </c:pt>
                <c:pt idx="257">
                  <c:v>1818.9839999999999</c:v>
                </c:pt>
                <c:pt idx="258">
                  <c:v>1818.9839999999999</c:v>
                </c:pt>
                <c:pt idx="259">
                  <c:v>1818.9839999999999</c:v>
                </c:pt>
                <c:pt idx="260">
                  <c:v>1818.9839999999999</c:v>
                </c:pt>
                <c:pt idx="261">
                  <c:v>1818.9839999999999</c:v>
                </c:pt>
                <c:pt idx="262">
                  <c:v>1818.9839999999999</c:v>
                </c:pt>
                <c:pt idx="263">
                  <c:v>1818.9839999999999</c:v>
                </c:pt>
                <c:pt idx="264">
                  <c:v>1818.9839999999999</c:v>
                </c:pt>
                <c:pt idx="265">
                  <c:v>1818.9839999999999</c:v>
                </c:pt>
                <c:pt idx="266">
                  <c:v>1818.9839999999999</c:v>
                </c:pt>
                <c:pt idx="267">
                  <c:v>1818.9839999999999</c:v>
                </c:pt>
                <c:pt idx="268">
                  <c:v>1818.9839999999999</c:v>
                </c:pt>
                <c:pt idx="269">
                  <c:v>1818.9839999999999</c:v>
                </c:pt>
                <c:pt idx="270">
                  <c:v>1818.9839999999999</c:v>
                </c:pt>
                <c:pt idx="271">
                  <c:v>1818.9839999999999</c:v>
                </c:pt>
                <c:pt idx="272">
                  <c:v>1818.9839999999999</c:v>
                </c:pt>
                <c:pt idx="273">
                  <c:v>1818.9839999999999</c:v>
                </c:pt>
                <c:pt idx="274">
                  <c:v>1818.9839999999999</c:v>
                </c:pt>
                <c:pt idx="275">
                  <c:v>1818.9839999999999</c:v>
                </c:pt>
                <c:pt idx="276">
                  <c:v>1818.9839999999999</c:v>
                </c:pt>
                <c:pt idx="277">
                  <c:v>1818.9839999999999</c:v>
                </c:pt>
                <c:pt idx="278">
                  <c:v>1818.9839999999999</c:v>
                </c:pt>
                <c:pt idx="279">
                  <c:v>1818.9839999999999</c:v>
                </c:pt>
                <c:pt idx="280">
                  <c:v>1818.9839999999999</c:v>
                </c:pt>
                <c:pt idx="281">
                  <c:v>1818.9839999999999</c:v>
                </c:pt>
                <c:pt idx="282">
                  <c:v>1818.9839999999999</c:v>
                </c:pt>
                <c:pt idx="283">
                  <c:v>1818.9839999999999</c:v>
                </c:pt>
                <c:pt idx="284">
                  <c:v>1818.9839999999999</c:v>
                </c:pt>
                <c:pt idx="285">
                  <c:v>1818.9839999999999</c:v>
                </c:pt>
                <c:pt idx="286">
                  <c:v>1818.9839999999999</c:v>
                </c:pt>
                <c:pt idx="287">
                  <c:v>1818.9839999999999</c:v>
                </c:pt>
                <c:pt idx="288">
                  <c:v>1818.9839999999999</c:v>
                </c:pt>
                <c:pt idx="289">
                  <c:v>1818.9839999999999</c:v>
                </c:pt>
                <c:pt idx="290">
                  <c:v>1818.9839999999999</c:v>
                </c:pt>
                <c:pt idx="291">
                  <c:v>1818.9839999999999</c:v>
                </c:pt>
                <c:pt idx="292">
                  <c:v>1818.9839999999999</c:v>
                </c:pt>
                <c:pt idx="293">
                  <c:v>1818.9839999999999</c:v>
                </c:pt>
                <c:pt idx="294">
                  <c:v>1818.9839999999999</c:v>
                </c:pt>
                <c:pt idx="295">
                  <c:v>1818.9839999999999</c:v>
                </c:pt>
                <c:pt idx="296">
                  <c:v>1818.9839999999999</c:v>
                </c:pt>
                <c:pt idx="297">
                  <c:v>1818.9839999999999</c:v>
                </c:pt>
                <c:pt idx="298">
                  <c:v>1818.9839999999999</c:v>
                </c:pt>
                <c:pt idx="299">
                  <c:v>1818.9839999999999</c:v>
                </c:pt>
                <c:pt idx="300">
                  <c:v>1818.9839999999999</c:v>
                </c:pt>
                <c:pt idx="301">
                  <c:v>1818.9839999999999</c:v>
                </c:pt>
                <c:pt idx="302">
                  <c:v>1818.9839999999999</c:v>
                </c:pt>
                <c:pt idx="303">
                  <c:v>1818.9839999999999</c:v>
                </c:pt>
                <c:pt idx="304">
                  <c:v>1818.9839999999999</c:v>
                </c:pt>
                <c:pt idx="305">
                  <c:v>1818.9839999999999</c:v>
                </c:pt>
                <c:pt idx="306">
                  <c:v>1818.9839999999999</c:v>
                </c:pt>
                <c:pt idx="307">
                  <c:v>1818.9839999999999</c:v>
                </c:pt>
                <c:pt idx="308">
                  <c:v>1818.9839999999999</c:v>
                </c:pt>
                <c:pt idx="309">
                  <c:v>1818.9839999999999</c:v>
                </c:pt>
                <c:pt idx="310">
                  <c:v>1818.9839999999999</c:v>
                </c:pt>
                <c:pt idx="311">
                  <c:v>1818.9839999999999</c:v>
                </c:pt>
                <c:pt idx="312">
                  <c:v>1818.9839999999999</c:v>
                </c:pt>
                <c:pt idx="313">
                  <c:v>1818.9839999999999</c:v>
                </c:pt>
                <c:pt idx="314">
                  <c:v>1818.9839999999999</c:v>
                </c:pt>
                <c:pt idx="315">
                  <c:v>1818.9839999999999</c:v>
                </c:pt>
                <c:pt idx="316">
                  <c:v>1818.9839999999999</c:v>
                </c:pt>
                <c:pt idx="317">
                  <c:v>1818.9839999999999</c:v>
                </c:pt>
                <c:pt idx="318">
                  <c:v>1818.9839999999999</c:v>
                </c:pt>
                <c:pt idx="319">
                  <c:v>1818.9839999999999</c:v>
                </c:pt>
                <c:pt idx="320">
                  <c:v>1818.9839999999999</c:v>
                </c:pt>
                <c:pt idx="321">
                  <c:v>1818.9839999999999</c:v>
                </c:pt>
                <c:pt idx="322">
                  <c:v>1818.9839999999999</c:v>
                </c:pt>
                <c:pt idx="323">
                  <c:v>1818.9839999999999</c:v>
                </c:pt>
                <c:pt idx="324">
                  <c:v>1818.9839999999999</c:v>
                </c:pt>
                <c:pt idx="325">
                  <c:v>1818.9839999999999</c:v>
                </c:pt>
                <c:pt idx="326">
                  <c:v>1818.9839999999999</c:v>
                </c:pt>
                <c:pt idx="327">
                  <c:v>1818.9839999999999</c:v>
                </c:pt>
                <c:pt idx="328">
                  <c:v>1818.9839999999999</c:v>
                </c:pt>
                <c:pt idx="329">
                  <c:v>1818.9839999999999</c:v>
                </c:pt>
                <c:pt idx="330">
                  <c:v>1818.9839999999999</c:v>
                </c:pt>
                <c:pt idx="331">
                  <c:v>1818.9839999999999</c:v>
                </c:pt>
                <c:pt idx="332">
                  <c:v>1818.9839999999999</c:v>
                </c:pt>
                <c:pt idx="333">
                  <c:v>1818.9839999999999</c:v>
                </c:pt>
                <c:pt idx="334">
                  <c:v>1818.9839999999999</c:v>
                </c:pt>
                <c:pt idx="335">
                  <c:v>1818.9839999999999</c:v>
                </c:pt>
                <c:pt idx="336">
                  <c:v>1818.9839999999999</c:v>
                </c:pt>
                <c:pt idx="337">
                  <c:v>1818.9839999999999</c:v>
                </c:pt>
                <c:pt idx="338">
                  <c:v>1818.9839999999999</c:v>
                </c:pt>
                <c:pt idx="339">
                  <c:v>1818.9839999999999</c:v>
                </c:pt>
                <c:pt idx="340">
                  <c:v>1818.9839999999999</c:v>
                </c:pt>
                <c:pt idx="341">
                  <c:v>1818.9839999999999</c:v>
                </c:pt>
                <c:pt idx="342">
                  <c:v>1818.9839999999999</c:v>
                </c:pt>
                <c:pt idx="343">
                  <c:v>1818.9839999999999</c:v>
                </c:pt>
                <c:pt idx="344">
                  <c:v>1818.9839999999999</c:v>
                </c:pt>
                <c:pt idx="345">
                  <c:v>1818.9839999999999</c:v>
                </c:pt>
                <c:pt idx="346">
                  <c:v>1818.9839999999999</c:v>
                </c:pt>
                <c:pt idx="347">
                  <c:v>1818.9839999999999</c:v>
                </c:pt>
                <c:pt idx="348">
                  <c:v>1818.9839999999999</c:v>
                </c:pt>
                <c:pt idx="349">
                  <c:v>1818.9839999999999</c:v>
                </c:pt>
                <c:pt idx="350">
                  <c:v>1818.9839999999999</c:v>
                </c:pt>
                <c:pt idx="351">
                  <c:v>1818.9839999999999</c:v>
                </c:pt>
                <c:pt idx="352">
                  <c:v>1818.9839999999999</c:v>
                </c:pt>
                <c:pt idx="353">
                  <c:v>1818.9839999999999</c:v>
                </c:pt>
                <c:pt idx="354">
                  <c:v>1818.9839999999999</c:v>
                </c:pt>
                <c:pt idx="355">
                  <c:v>1818.9839999999999</c:v>
                </c:pt>
                <c:pt idx="356">
                  <c:v>1818.9839999999999</c:v>
                </c:pt>
                <c:pt idx="357">
                  <c:v>1818.9839999999999</c:v>
                </c:pt>
                <c:pt idx="358">
                  <c:v>1818.9839999999999</c:v>
                </c:pt>
                <c:pt idx="359">
                  <c:v>1818.9839999999999</c:v>
                </c:pt>
                <c:pt idx="360">
                  <c:v>1818.9839999999999</c:v>
                </c:pt>
                <c:pt idx="361">
                  <c:v>1818.9839999999999</c:v>
                </c:pt>
                <c:pt idx="362">
                  <c:v>1818.9839999999999</c:v>
                </c:pt>
                <c:pt idx="363">
                  <c:v>1818.9839999999999</c:v>
                </c:pt>
                <c:pt idx="365">
                  <c:v>1708.5409999999999</c:v>
                </c:pt>
                <c:pt idx="366">
                  <c:v>1708.5409999999999</c:v>
                </c:pt>
                <c:pt idx="367">
                  <c:v>1708.5409999999999</c:v>
                </c:pt>
                <c:pt idx="368">
                  <c:v>1708.5409999999999</c:v>
                </c:pt>
                <c:pt idx="369">
                  <c:v>1708.5409999999999</c:v>
                </c:pt>
                <c:pt idx="370">
                  <c:v>1708.5409999999999</c:v>
                </c:pt>
                <c:pt idx="371">
                  <c:v>1708.5409999999999</c:v>
                </c:pt>
                <c:pt idx="372">
                  <c:v>1708.5409999999999</c:v>
                </c:pt>
                <c:pt idx="373">
                  <c:v>1708.5409999999999</c:v>
                </c:pt>
                <c:pt idx="374">
                  <c:v>1708.5409999999999</c:v>
                </c:pt>
                <c:pt idx="375">
                  <c:v>1708.5409999999999</c:v>
                </c:pt>
                <c:pt idx="376">
                  <c:v>1708.5409999999999</c:v>
                </c:pt>
                <c:pt idx="377">
                  <c:v>1708.5409999999999</c:v>
                </c:pt>
                <c:pt idx="378">
                  <c:v>1708.5409999999999</c:v>
                </c:pt>
                <c:pt idx="379">
                  <c:v>1708.5409999999999</c:v>
                </c:pt>
                <c:pt idx="380">
                  <c:v>1708.5409999999999</c:v>
                </c:pt>
                <c:pt idx="381">
                  <c:v>1708.5409999999999</c:v>
                </c:pt>
                <c:pt idx="382">
                  <c:v>1708.5409999999999</c:v>
                </c:pt>
                <c:pt idx="383">
                  <c:v>1708.5409999999999</c:v>
                </c:pt>
                <c:pt idx="384">
                  <c:v>1708.5409999999999</c:v>
                </c:pt>
                <c:pt idx="385">
                  <c:v>1708.5409999999999</c:v>
                </c:pt>
                <c:pt idx="386">
                  <c:v>1708.5409999999999</c:v>
                </c:pt>
                <c:pt idx="387">
                  <c:v>1708.5409999999999</c:v>
                </c:pt>
                <c:pt idx="388">
                  <c:v>1708.5409999999999</c:v>
                </c:pt>
                <c:pt idx="389">
                  <c:v>1708.5409999999999</c:v>
                </c:pt>
                <c:pt idx="390">
                  <c:v>1708.5409999999999</c:v>
                </c:pt>
                <c:pt idx="391">
                  <c:v>1708.5409999999999</c:v>
                </c:pt>
                <c:pt idx="392">
                  <c:v>1708.5409999999999</c:v>
                </c:pt>
                <c:pt idx="393">
                  <c:v>1708.5409999999999</c:v>
                </c:pt>
                <c:pt idx="394">
                  <c:v>1708.5409999999999</c:v>
                </c:pt>
                <c:pt idx="395">
                  <c:v>1708.5409999999999</c:v>
                </c:pt>
                <c:pt idx="396">
                  <c:v>1708.5409999999999</c:v>
                </c:pt>
                <c:pt idx="397">
                  <c:v>1708.5409999999999</c:v>
                </c:pt>
                <c:pt idx="398">
                  <c:v>1708.5409999999999</c:v>
                </c:pt>
                <c:pt idx="399">
                  <c:v>1708.5409999999999</c:v>
                </c:pt>
                <c:pt idx="400">
                  <c:v>1708.5409999999999</c:v>
                </c:pt>
                <c:pt idx="401">
                  <c:v>1708.5409999999999</c:v>
                </c:pt>
                <c:pt idx="402">
                  <c:v>1708.5409999999999</c:v>
                </c:pt>
                <c:pt idx="403">
                  <c:v>1708.5409999999999</c:v>
                </c:pt>
                <c:pt idx="404">
                  <c:v>1708.5409999999999</c:v>
                </c:pt>
                <c:pt idx="405">
                  <c:v>1708.5409999999999</c:v>
                </c:pt>
                <c:pt idx="406">
                  <c:v>1708.5409999999999</c:v>
                </c:pt>
                <c:pt idx="407">
                  <c:v>1708.5409999999999</c:v>
                </c:pt>
                <c:pt idx="408">
                  <c:v>1708.5409999999999</c:v>
                </c:pt>
                <c:pt idx="409">
                  <c:v>1708.5409999999999</c:v>
                </c:pt>
                <c:pt idx="410">
                  <c:v>1708.5409999999999</c:v>
                </c:pt>
                <c:pt idx="411">
                  <c:v>1708.5409999999999</c:v>
                </c:pt>
                <c:pt idx="412">
                  <c:v>1708.5409999999999</c:v>
                </c:pt>
                <c:pt idx="413">
                  <c:v>1708.5409999999999</c:v>
                </c:pt>
                <c:pt idx="414">
                  <c:v>1708.5409999999999</c:v>
                </c:pt>
                <c:pt idx="415">
                  <c:v>1708.5409999999999</c:v>
                </c:pt>
                <c:pt idx="416">
                  <c:v>1708.5409999999999</c:v>
                </c:pt>
                <c:pt idx="417">
                  <c:v>1708.5409999999999</c:v>
                </c:pt>
                <c:pt idx="418">
                  <c:v>1708.5409999999999</c:v>
                </c:pt>
                <c:pt idx="419">
                  <c:v>1708.5409999999999</c:v>
                </c:pt>
                <c:pt idx="420">
                  <c:v>1708.5409999999999</c:v>
                </c:pt>
                <c:pt idx="421">
                  <c:v>1708.5409999999999</c:v>
                </c:pt>
                <c:pt idx="422">
                  <c:v>1708.5409999999999</c:v>
                </c:pt>
                <c:pt idx="423">
                  <c:v>1708.5409999999999</c:v>
                </c:pt>
                <c:pt idx="424">
                  <c:v>1708.5409999999999</c:v>
                </c:pt>
                <c:pt idx="425">
                  <c:v>1708.5409999999999</c:v>
                </c:pt>
                <c:pt idx="426">
                  <c:v>1708.5409999999999</c:v>
                </c:pt>
                <c:pt idx="427">
                  <c:v>1708.5409999999999</c:v>
                </c:pt>
                <c:pt idx="428">
                  <c:v>1708.5409999999999</c:v>
                </c:pt>
                <c:pt idx="429">
                  <c:v>1708.5409999999999</c:v>
                </c:pt>
                <c:pt idx="430">
                  <c:v>1708.5409999999999</c:v>
                </c:pt>
                <c:pt idx="431">
                  <c:v>1708.5409999999999</c:v>
                </c:pt>
                <c:pt idx="432">
                  <c:v>1708.5409999999999</c:v>
                </c:pt>
                <c:pt idx="433">
                  <c:v>1708.5409999999999</c:v>
                </c:pt>
                <c:pt idx="434">
                  <c:v>1708.5409999999999</c:v>
                </c:pt>
                <c:pt idx="435">
                  <c:v>1708.5409999999999</c:v>
                </c:pt>
                <c:pt idx="436">
                  <c:v>1708.5409999999999</c:v>
                </c:pt>
                <c:pt idx="437">
                  <c:v>1708.5409999999999</c:v>
                </c:pt>
                <c:pt idx="438">
                  <c:v>1708.5409999999999</c:v>
                </c:pt>
                <c:pt idx="439">
                  <c:v>1708.5409999999999</c:v>
                </c:pt>
                <c:pt idx="440">
                  <c:v>1708.5409999999999</c:v>
                </c:pt>
                <c:pt idx="441">
                  <c:v>1708.5409999999999</c:v>
                </c:pt>
                <c:pt idx="442">
                  <c:v>1708.5409999999999</c:v>
                </c:pt>
                <c:pt idx="443">
                  <c:v>1708.5409999999999</c:v>
                </c:pt>
                <c:pt idx="444">
                  <c:v>1708.5409999999999</c:v>
                </c:pt>
                <c:pt idx="445">
                  <c:v>1708.5409999999999</c:v>
                </c:pt>
                <c:pt idx="446">
                  <c:v>1708.5409999999999</c:v>
                </c:pt>
                <c:pt idx="447">
                  <c:v>1708.5409999999999</c:v>
                </c:pt>
                <c:pt idx="448">
                  <c:v>1708.5409999999999</c:v>
                </c:pt>
                <c:pt idx="449">
                  <c:v>1708.5409999999999</c:v>
                </c:pt>
                <c:pt idx="450">
                  <c:v>1708.5409999999999</c:v>
                </c:pt>
                <c:pt idx="451">
                  <c:v>1708.5409999999999</c:v>
                </c:pt>
                <c:pt idx="452">
                  <c:v>1708.5409999999999</c:v>
                </c:pt>
                <c:pt idx="453">
                  <c:v>1708.5409999999999</c:v>
                </c:pt>
                <c:pt idx="454">
                  <c:v>1708.5409999999999</c:v>
                </c:pt>
                <c:pt idx="455">
                  <c:v>1708.5409999999999</c:v>
                </c:pt>
                <c:pt idx="456">
                  <c:v>1708.5409999999999</c:v>
                </c:pt>
                <c:pt idx="457">
                  <c:v>1708.5409999999999</c:v>
                </c:pt>
                <c:pt idx="458">
                  <c:v>1708.5409999999999</c:v>
                </c:pt>
                <c:pt idx="459">
                  <c:v>1708.5409999999999</c:v>
                </c:pt>
                <c:pt idx="460">
                  <c:v>1708.5409999999999</c:v>
                </c:pt>
                <c:pt idx="461">
                  <c:v>1708.5409999999999</c:v>
                </c:pt>
                <c:pt idx="462">
                  <c:v>1708.5409999999999</c:v>
                </c:pt>
                <c:pt idx="463">
                  <c:v>1708.5409999999999</c:v>
                </c:pt>
                <c:pt idx="464">
                  <c:v>1708.5409999999999</c:v>
                </c:pt>
                <c:pt idx="465">
                  <c:v>1708.5409999999999</c:v>
                </c:pt>
                <c:pt idx="466">
                  <c:v>1708.5409999999999</c:v>
                </c:pt>
                <c:pt idx="467">
                  <c:v>1708.5409999999999</c:v>
                </c:pt>
                <c:pt idx="468">
                  <c:v>1708.5409999999999</c:v>
                </c:pt>
                <c:pt idx="469">
                  <c:v>1708.5409999999999</c:v>
                </c:pt>
                <c:pt idx="470">
                  <c:v>1708.5409999999999</c:v>
                </c:pt>
                <c:pt idx="471">
                  <c:v>1708.5409999999999</c:v>
                </c:pt>
                <c:pt idx="472">
                  <c:v>1708.5409999999999</c:v>
                </c:pt>
                <c:pt idx="473">
                  <c:v>1708.5409999999999</c:v>
                </c:pt>
                <c:pt idx="474">
                  <c:v>1708.5409999999999</c:v>
                </c:pt>
                <c:pt idx="475">
                  <c:v>1708.5409999999999</c:v>
                </c:pt>
                <c:pt idx="476">
                  <c:v>1708.5409999999999</c:v>
                </c:pt>
                <c:pt idx="477">
                  <c:v>1708.5409999999999</c:v>
                </c:pt>
                <c:pt idx="478">
                  <c:v>1708.5409999999999</c:v>
                </c:pt>
                <c:pt idx="479">
                  <c:v>1708.5409999999999</c:v>
                </c:pt>
                <c:pt idx="480">
                  <c:v>1708.5409999999999</c:v>
                </c:pt>
                <c:pt idx="481">
                  <c:v>1708.5409999999999</c:v>
                </c:pt>
                <c:pt idx="482">
                  <c:v>1708.5409999999999</c:v>
                </c:pt>
                <c:pt idx="483">
                  <c:v>1708.5409999999999</c:v>
                </c:pt>
                <c:pt idx="484">
                  <c:v>1708.5409999999999</c:v>
                </c:pt>
                <c:pt idx="485">
                  <c:v>1708.5409999999999</c:v>
                </c:pt>
                <c:pt idx="486">
                  <c:v>1708.5409999999999</c:v>
                </c:pt>
                <c:pt idx="487">
                  <c:v>1708.5409999999999</c:v>
                </c:pt>
                <c:pt idx="488">
                  <c:v>1708.5409999999999</c:v>
                </c:pt>
                <c:pt idx="489">
                  <c:v>1708.5409999999999</c:v>
                </c:pt>
                <c:pt idx="490">
                  <c:v>1708.5409999999999</c:v>
                </c:pt>
                <c:pt idx="491">
                  <c:v>1708.5409999999999</c:v>
                </c:pt>
                <c:pt idx="492">
                  <c:v>1708.5409999999999</c:v>
                </c:pt>
                <c:pt idx="493">
                  <c:v>1708.5409999999999</c:v>
                </c:pt>
                <c:pt idx="494">
                  <c:v>1708.5409999999999</c:v>
                </c:pt>
                <c:pt idx="495">
                  <c:v>1708.5409999999999</c:v>
                </c:pt>
                <c:pt idx="496">
                  <c:v>1708.5409999999999</c:v>
                </c:pt>
                <c:pt idx="497">
                  <c:v>1708.5409999999999</c:v>
                </c:pt>
                <c:pt idx="498">
                  <c:v>1708.5409999999999</c:v>
                </c:pt>
                <c:pt idx="499">
                  <c:v>1708.5409999999999</c:v>
                </c:pt>
                <c:pt idx="500">
                  <c:v>1708.5409999999999</c:v>
                </c:pt>
                <c:pt idx="501">
                  <c:v>1708.5409999999999</c:v>
                </c:pt>
                <c:pt idx="502">
                  <c:v>1708.5409999999999</c:v>
                </c:pt>
                <c:pt idx="503">
                  <c:v>1708.5409999999999</c:v>
                </c:pt>
                <c:pt idx="504">
                  <c:v>1708.5409999999999</c:v>
                </c:pt>
                <c:pt idx="505">
                  <c:v>1708.5409999999999</c:v>
                </c:pt>
                <c:pt idx="506">
                  <c:v>1708.5409999999999</c:v>
                </c:pt>
                <c:pt idx="507">
                  <c:v>1708.5409999999999</c:v>
                </c:pt>
                <c:pt idx="508">
                  <c:v>1708.5409999999999</c:v>
                </c:pt>
                <c:pt idx="509">
                  <c:v>1708.5409999999999</c:v>
                </c:pt>
                <c:pt idx="510">
                  <c:v>1708.5409999999999</c:v>
                </c:pt>
                <c:pt idx="511">
                  <c:v>1708.5409999999999</c:v>
                </c:pt>
                <c:pt idx="512">
                  <c:v>1708.5409999999999</c:v>
                </c:pt>
                <c:pt idx="513">
                  <c:v>1708.5409999999999</c:v>
                </c:pt>
                <c:pt idx="514">
                  <c:v>1708.5409999999999</c:v>
                </c:pt>
                <c:pt idx="515">
                  <c:v>1708.5409999999999</c:v>
                </c:pt>
                <c:pt idx="516">
                  <c:v>1708.5409999999999</c:v>
                </c:pt>
                <c:pt idx="517">
                  <c:v>1708.5409999999999</c:v>
                </c:pt>
                <c:pt idx="518">
                  <c:v>1708.5409999999999</c:v>
                </c:pt>
                <c:pt idx="519">
                  <c:v>1708.5409999999999</c:v>
                </c:pt>
                <c:pt idx="520">
                  <c:v>1708.5409999999999</c:v>
                </c:pt>
                <c:pt idx="521">
                  <c:v>1708.5409999999999</c:v>
                </c:pt>
                <c:pt idx="522">
                  <c:v>1708.5409999999999</c:v>
                </c:pt>
                <c:pt idx="523">
                  <c:v>1708.5409999999999</c:v>
                </c:pt>
                <c:pt idx="524">
                  <c:v>1708.5409999999999</c:v>
                </c:pt>
                <c:pt idx="525">
                  <c:v>1708.5409999999999</c:v>
                </c:pt>
                <c:pt idx="526">
                  <c:v>1708.5409999999999</c:v>
                </c:pt>
                <c:pt idx="527">
                  <c:v>1708.5409999999999</c:v>
                </c:pt>
                <c:pt idx="528">
                  <c:v>1708.5409999999999</c:v>
                </c:pt>
                <c:pt idx="529">
                  <c:v>1708.5409999999999</c:v>
                </c:pt>
                <c:pt idx="530">
                  <c:v>1708.5409999999999</c:v>
                </c:pt>
                <c:pt idx="531">
                  <c:v>1708.5409999999999</c:v>
                </c:pt>
                <c:pt idx="532">
                  <c:v>1708.5409999999999</c:v>
                </c:pt>
                <c:pt idx="533">
                  <c:v>1708.5409999999999</c:v>
                </c:pt>
                <c:pt idx="534">
                  <c:v>1708.5409999999999</c:v>
                </c:pt>
                <c:pt idx="535">
                  <c:v>1708.5409999999999</c:v>
                </c:pt>
                <c:pt idx="536">
                  <c:v>1708.5409999999999</c:v>
                </c:pt>
                <c:pt idx="537">
                  <c:v>1708.5409999999999</c:v>
                </c:pt>
                <c:pt idx="538">
                  <c:v>1708.5409999999999</c:v>
                </c:pt>
                <c:pt idx="539">
                  <c:v>1708.5409999999999</c:v>
                </c:pt>
                <c:pt idx="540">
                  <c:v>1708.5409999999999</c:v>
                </c:pt>
                <c:pt idx="541">
                  <c:v>1708.5409999999999</c:v>
                </c:pt>
                <c:pt idx="542">
                  <c:v>1708.5409999999999</c:v>
                </c:pt>
                <c:pt idx="543">
                  <c:v>1708.5409999999999</c:v>
                </c:pt>
                <c:pt idx="544">
                  <c:v>1708.5409999999999</c:v>
                </c:pt>
                <c:pt idx="545">
                  <c:v>1708.5409999999999</c:v>
                </c:pt>
                <c:pt idx="546">
                  <c:v>1708.5409999999999</c:v>
                </c:pt>
                <c:pt idx="547">
                  <c:v>1708.5409999999999</c:v>
                </c:pt>
                <c:pt idx="548">
                  <c:v>1708.5409999999999</c:v>
                </c:pt>
                <c:pt idx="549">
                  <c:v>1708.5409999999999</c:v>
                </c:pt>
                <c:pt idx="550">
                  <c:v>1708.5409999999999</c:v>
                </c:pt>
                <c:pt idx="551">
                  <c:v>1708.5409999999999</c:v>
                </c:pt>
                <c:pt idx="552">
                  <c:v>1708.5409999999999</c:v>
                </c:pt>
                <c:pt idx="553">
                  <c:v>1708.5409999999999</c:v>
                </c:pt>
                <c:pt idx="554">
                  <c:v>1708.5409999999999</c:v>
                </c:pt>
                <c:pt idx="555">
                  <c:v>1708.5409999999999</c:v>
                </c:pt>
                <c:pt idx="556">
                  <c:v>1708.5409999999999</c:v>
                </c:pt>
                <c:pt idx="557">
                  <c:v>1708.5409999999999</c:v>
                </c:pt>
                <c:pt idx="558">
                  <c:v>1708.5409999999999</c:v>
                </c:pt>
                <c:pt idx="559">
                  <c:v>1708.5409999999999</c:v>
                </c:pt>
                <c:pt idx="560">
                  <c:v>1708.5409999999999</c:v>
                </c:pt>
                <c:pt idx="561">
                  <c:v>1708.5409999999999</c:v>
                </c:pt>
                <c:pt idx="562">
                  <c:v>1708.5409999999999</c:v>
                </c:pt>
                <c:pt idx="563">
                  <c:v>1708.5409999999999</c:v>
                </c:pt>
                <c:pt idx="564">
                  <c:v>1708.5409999999999</c:v>
                </c:pt>
                <c:pt idx="565">
                  <c:v>1708.5409999999999</c:v>
                </c:pt>
                <c:pt idx="566">
                  <c:v>1708.5409999999999</c:v>
                </c:pt>
                <c:pt idx="567">
                  <c:v>1708.5409999999999</c:v>
                </c:pt>
                <c:pt idx="568">
                  <c:v>1708.5409999999999</c:v>
                </c:pt>
                <c:pt idx="569">
                  <c:v>1708.5409999999999</c:v>
                </c:pt>
                <c:pt idx="570">
                  <c:v>1708.5409999999999</c:v>
                </c:pt>
                <c:pt idx="571">
                  <c:v>1708.5409999999999</c:v>
                </c:pt>
                <c:pt idx="572">
                  <c:v>1708.5409999999999</c:v>
                </c:pt>
                <c:pt idx="573">
                  <c:v>1708.5409999999999</c:v>
                </c:pt>
                <c:pt idx="574">
                  <c:v>1708.5409999999999</c:v>
                </c:pt>
                <c:pt idx="575">
                  <c:v>1708.5409999999999</c:v>
                </c:pt>
                <c:pt idx="576">
                  <c:v>1708.5409999999999</c:v>
                </c:pt>
                <c:pt idx="577">
                  <c:v>1708.5409999999999</c:v>
                </c:pt>
                <c:pt idx="578">
                  <c:v>1708.5409999999999</c:v>
                </c:pt>
                <c:pt idx="579">
                  <c:v>1708.5409999999999</c:v>
                </c:pt>
                <c:pt idx="580">
                  <c:v>1708.5409999999999</c:v>
                </c:pt>
                <c:pt idx="581">
                  <c:v>1708.5409999999999</c:v>
                </c:pt>
                <c:pt idx="582">
                  <c:v>1708.5409999999999</c:v>
                </c:pt>
                <c:pt idx="583">
                  <c:v>1708.5409999999999</c:v>
                </c:pt>
                <c:pt idx="584">
                  <c:v>1708.5409999999999</c:v>
                </c:pt>
                <c:pt idx="585">
                  <c:v>1708.5409999999999</c:v>
                </c:pt>
                <c:pt idx="586">
                  <c:v>1708.5409999999999</c:v>
                </c:pt>
                <c:pt idx="587">
                  <c:v>1708.5409999999999</c:v>
                </c:pt>
                <c:pt idx="588">
                  <c:v>1708.5409999999999</c:v>
                </c:pt>
                <c:pt idx="589">
                  <c:v>1708.5409999999999</c:v>
                </c:pt>
                <c:pt idx="590">
                  <c:v>1708.5409999999999</c:v>
                </c:pt>
                <c:pt idx="591">
                  <c:v>1708.5409999999999</c:v>
                </c:pt>
                <c:pt idx="592">
                  <c:v>1708.5409999999999</c:v>
                </c:pt>
                <c:pt idx="593">
                  <c:v>1708.5409999999999</c:v>
                </c:pt>
                <c:pt idx="594">
                  <c:v>1708.5409999999999</c:v>
                </c:pt>
                <c:pt idx="595">
                  <c:v>1708.5409999999999</c:v>
                </c:pt>
                <c:pt idx="596">
                  <c:v>1708.5409999999999</c:v>
                </c:pt>
                <c:pt idx="597">
                  <c:v>1708.5409999999999</c:v>
                </c:pt>
                <c:pt idx="598">
                  <c:v>1708.5409999999999</c:v>
                </c:pt>
                <c:pt idx="599">
                  <c:v>1708.5409999999999</c:v>
                </c:pt>
                <c:pt idx="600">
                  <c:v>1708.5409999999999</c:v>
                </c:pt>
                <c:pt idx="601">
                  <c:v>1708.5409999999999</c:v>
                </c:pt>
                <c:pt idx="602">
                  <c:v>1708.5409999999999</c:v>
                </c:pt>
                <c:pt idx="603">
                  <c:v>1708.5409999999999</c:v>
                </c:pt>
                <c:pt idx="604">
                  <c:v>1708.5409999999999</c:v>
                </c:pt>
                <c:pt idx="605">
                  <c:v>1708.5409999999999</c:v>
                </c:pt>
                <c:pt idx="606">
                  <c:v>1708.5409999999999</c:v>
                </c:pt>
                <c:pt idx="607">
                  <c:v>1708.5409999999999</c:v>
                </c:pt>
                <c:pt idx="608">
                  <c:v>1708.5409999999999</c:v>
                </c:pt>
                <c:pt idx="609">
                  <c:v>1708.5409999999999</c:v>
                </c:pt>
                <c:pt idx="610">
                  <c:v>1708.5409999999999</c:v>
                </c:pt>
                <c:pt idx="611">
                  <c:v>1708.5409999999999</c:v>
                </c:pt>
                <c:pt idx="612">
                  <c:v>1708.5409999999999</c:v>
                </c:pt>
                <c:pt idx="613">
                  <c:v>1708.5409999999999</c:v>
                </c:pt>
                <c:pt idx="614">
                  <c:v>1708.5409999999999</c:v>
                </c:pt>
                <c:pt idx="615">
                  <c:v>1708.5409999999999</c:v>
                </c:pt>
                <c:pt idx="616">
                  <c:v>1708.5409999999999</c:v>
                </c:pt>
                <c:pt idx="617">
                  <c:v>1708.5409999999999</c:v>
                </c:pt>
                <c:pt idx="618">
                  <c:v>1708.5409999999999</c:v>
                </c:pt>
                <c:pt idx="619">
                  <c:v>1708.5409999999999</c:v>
                </c:pt>
                <c:pt idx="620">
                  <c:v>1708.5409999999999</c:v>
                </c:pt>
                <c:pt idx="621">
                  <c:v>1708.5409999999999</c:v>
                </c:pt>
                <c:pt idx="622">
                  <c:v>1708.5409999999999</c:v>
                </c:pt>
                <c:pt idx="623">
                  <c:v>1708.5409999999999</c:v>
                </c:pt>
                <c:pt idx="624">
                  <c:v>1708.5409999999999</c:v>
                </c:pt>
                <c:pt idx="625">
                  <c:v>1708.5409999999999</c:v>
                </c:pt>
                <c:pt idx="626">
                  <c:v>1708.5409999999999</c:v>
                </c:pt>
                <c:pt idx="627">
                  <c:v>1708.5409999999999</c:v>
                </c:pt>
                <c:pt idx="628">
                  <c:v>1708.5409999999999</c:v>
                </c:pt>
                <c:pt idx="629">
                  <c:v>1708.5409999999999</c:v>
                </c:pt>
                <c:pt idx="630">
                  <c:v>1708.5409999999999</c:v>
                </c:pt>
                <c:pt idx="631">
                  <c:v>1708.5409999999999</c:v>
                </c:pt>
                <c:pt idx="632">
                  <c:v>1708.5409999999999</c:v>
                </c:pt>
                <c:pt idx="633">
                  <c:v>1708.5409999999999</c:v>
                </c:pt>
                <c:pt idx="634">
                  <c:v>1708.5409999999999</c:v>
                </c:pt>
                <c:pt idx="635">
                  <c:v>1708.5409999999999</c:v>
                </c:pt>
                <c:pt idx="636">
                  <c:v>1708.5409999999999</c:v>
                </c:pt>
                <c:pt idx="637">
                  <c:v>1708.5409999999999</c:v>
                </c:pt>
                <c:pt idx="638">
                  <c:v>1708.5409999999999</c:v>
                </c:pt>
                <c:pt idx="639">
                  <c:v>1708.5409999999999</c:v>
                </c:pt>
                <c:pt idx="640">
                  <c:v>1708.5409999999999</c:v>
                </c:pt>
                <c:pt idx="641">
                  <c:v>1708.5409999999999</c:v>
                </c:pt>
                <c:pt idx="642">
                  <c:v>1708.5409999999999</c:v>
                </c:pt>
                <c:pt idx="643">
                  <c:v>1708.5409999999999</c:v>
                </c:pt>
                <c:pt idx="644">
                  <c:v>1708.5409999999999</c:v>
                </c:pt>
                <c:pt idx="645">
                  <c:v>1708.5409999999999</c:v>
                </c:pt>
                <c:pt idx="646">
                  <c:v>1708.5409999999999</c:v>
                </c:pt>
                <c:pt idx="647">
                  <c:v>1708.5409999999999</c:v>
                </c:pt>
                <c:pt idx="648">
                  <c:v>1708.5409999999999</c:v>
                </c:pt>
                <c:pt idx="649">
                  <c:v>1708.5409999999999</c:v>
                </c:pt>
                <c:pt idx="650">
                  <c:v>1708.5409999999999</c:v>
                </c:pt>
                <c:pt idx="651">
                  <c:v>1708.5409999999999</c:v>
                </c:pt>
                <c:pt idx="652">
                  <c:v>1708.5409999999999</c:v>
                </c:pt>
                <c:pt idx="653">
                  <c:v>1708.5409999999999</c:v>
                </c:pt>
                <c:pt idx="654">
                  <c:v>1708.5409999999999</c:v>
                </c:pt>
                <c:pt idx="655">
                  <c:v>1708.5409999999999</c:v>
                </c:pt>
                <c:pt idx="656">
                  <c:v>1708.5409999999999</c:v>
                </c:pt>
                <c:pt idx="657">
                  <c:v>1708.5409999999999</c:v>
                </c:pt>
                <c:pt idx="658">
                  <c:v>1708.5409999999999</c:v>
                </c:pt>
                <c:pt idx="659">
                  <c:v>1708.5409999999999</c:v>
                </c:pt>
                <c:pt idx="660">
                  <c:v>1708.5409999999999</c:v>
                </c:pt>
                <c:pt idx="661">
                  <c:v>1708.5409999999999</c:v>
                </c:pt>
                <c:pt idx="662">
                  <c:v>1708.5409999999999</c:v>
                </c:pt>
                <c:pt idx="663">
                  <c:v>1708.5409999999999</c:v>
                </c:pt>
                <c:pt idx="664">
                  <c:v>1708.5409999999999</c:v>
                </c:pt>
                <c:pt idx="665">
                  <c:v>1708.5409999999999</c:v>
                </c:pt>
                <c:pt idx="666">
                  <c:v>1708.5409999999999</c:v>
                </c:pt>
                <c:pt idx="667">
                  <c:v>1708.5409999999999</c:v>
                </c:pt>
                <c:pt idx="668">
                  <c:v>1708.5409999999999</c:v>
                </c:pt>
                <c:pt idx="669">
                  <c:v>1708.5409999999999</c:v>
                </c:pt>
                <c:pt idx="670">
                  <c:v>1708.5409999999999</c:v>
                </c:pt>
                <c:pt idx="671">
                  <c:v>1708.5409999999999</c:v>
                </c:pt>
                <c:pt idx="672">
                  <c:v>1708.5409999999999</c:v>
                </c:pt>
                <c:pt idx="673">
                  <c:v>1708.5409999999999</c:v>
                </c:pt>
                <c:pt idx="674">
                  <c:v>1708.5409999999999</c:v>
                </c:pt>
                <c:pt idx="675">
                  <c:v>1708.5409999999999</c:v>
                </c:pt>
                <c:pt idx="676">
                  <c:v>1708.5409999999999</c:v>
                </c:pt>
                <c:pt idx="677">
                  <c:v>1708.5409999999999</c:v>
                </c:pt>
                <c:pt idx="678">
                  <c:v>1708.5409999999999</c:v>
                </c:pt>
                <c:pt idx="679">
                  <c:v>1708.5409999999999</c:v>
                </c:pt>
                <c:pt idx="680">
                  <c:v>1708.5409999999999</c:v>
                </c:pt>
                <c:pt idx="681">
                  <c:v>1708.5409999999999</c:v>
                </c:pt>
                <c:pt idx="682">
                  <c:v>1708.5409999999999</c:v>
                </c:pt>
                <c:pt idx="683">
                  <c:v>1708.5409999999999</c:v>
                </c:pt>
                <c:pt idx="684">
                  <c:v>1708.5409999999999</c:v>
                </c:pt>
                <c:pt idx="685">
                  <c:v>1708.5409999999999</c:v>
                </c:pt>
                <c:pt idx="686">
                  <c:v>1708.5409999999999</c:v>
                </c:pt>
                <c:pt idx="687">
                  <c:v>1708.5409999999999</c:v>
                </c:pt>
                <c:pt idx="688">
                  <c:v>1708.5409999999999</c:v>
                </c:pt>
                <c:pt idx="689">
                  <c:v>1708.5409999999999</c:v>
                </c:pt>
                <c:pt idx="690">
                  <c:v>1708.5409999999999</c:v>
                </c:pt>
                <c:pt idx="691">
                  <c:v>1708.5409999999999</c:v>
                </c:pt>
                <c:pt idx="692">
                  <c:v>1708.5409999999999</c:v>
                </c:pt>
                <c:pt idx="693">
                  <c:v>1708.5409999999999</c:v>
                </c:pt>
                <c:pt idx="694">
                  <c:v>1708.5409999999999</c:v>
                </c:pt>
                <c:pt idx="695">
                  <c:v>1708.5409999999999</c:v>
                </c:pt>
                <c:pt idx="696">
                  <c:v>1708.5409999999999</c:v>
                </c:pt>
                <c:pt idx="697">
                  <c:v>1708.5409999999999</c:v>
                </c:pt>
                <c:pt idx="698">
                  <c:v>1708.5409999999999</c:v>
                </c:pt>
                <c:pt idx="699">
                  <c:v>1708.5409999999999</c:v>
                </c:pt>
                <c:pt idx="700">
                  <c:v>1708.5409999999999</c:v>
                </c:pt>
                <c:pt idx="701">
                  <c:v>1708.5409999999999</c:v>
                </c:pt>
                <c:pt idx="702">
                  <c:v>1708.5409999999999</c:v>
                </c:pt>
                <c:pt idx="703">
                  <c:v>1708.5409999999999</c:v>
                </c:pt>
                <c:pt idx="704">
                  <c:v>1708.5409999999999</c:v>
                </c:pt>
                <c:pt idx="705">
                  <c:v>1708.5409999999999</c:v>
                </c:pt>
                <c:pt idx="706">
                  <c:v>1708.5409999999999</c:v>
                </c:pt>
                <c:pt idx="707">
                  <c:v>1708.5409999999999</c:v>
                </c:pt>
                <c:pt idx="708">
                  <c:v>1708.5409999999999</c:v>
                </c:pt>
                <c:pt idx="709">
                  <c:v>1708.5409999999999</c:v>
                </c:pt>
                <c:pt idx="710">
                  <c:v>1708.5409999999999</c:v>
                </c:pt>
                <c:pt idx="711">
                  <c:v>1708.5409999999999</c:v>
                </c:pt>
                <c:pt idx="712">
                  <c:v>1708.5409999999999</c:v>
                </c:pt>
                <c:pt idx="713">
                  <c:v>1708.5409999999999</c:v>
                </c:pt>
                <c:pt idx="714">
                  <c:v>1708.5409999999999</c:v>
                </c:pt>
                <c:pt idx="715">
                  <c:v>1708.5409999999999</c:v>
                </c:pt>
                <c:pt idx="716">
                  <c:v>1708.5409999999999</c:v>
                </c:pt>
                <c:pt idx="717">
                  <c:v>1708.5409999999999</c:v>
                </c:pt>
                <c:pt idx="718">
                  <c:v>1708.5409999999999</c:v>
                </c:pt>
                <c:pt idx="719">
                  <c:v>1708.5409999999999</c:v>
                </c:pt>
                <c:pt idx="720">
                  <c:v>1708.5409999999999</c:v>
                </c:pt>
                <c:pt idx="721">
                  <c:v>1708.5409999999999</c:v>
                </c:pt>
                <c:pt idx="722">
                  <c:v>1708.5409999999999</c:v>
                </c:pt>
                <c:pt idx="723">
                  <c:v>1708.5409999999999</c:v>
                </c:pt>
                <c:pt idx="724">
                  <c:v>1708.5409999999999</c:v>
                </c:pt>
                <c:pt idx="725">
                  <c:v>1708.5409999999999</c:v>
                </c:pt>
                <c:pt idx="726">
                  <c:v>1708.5409999999999</c:v>
                </c:pt>
                <c:pt idx="727">
                  <c:v>1708.5409999999999</c:v>
                </c:pt>
                <c:pt idx="728">
                  <c:v>1708.5409999999999</c:v>
                </c:pt>
                <c:pt idx="729">
                  <c:v>1708.5409999999999</c:v>
                </c:pt>
                <c:pt idx="731">
                  <c:v>1663.0921201963999</c:v>
                </c:pt>
                <c:pt idx="732">
                  <c:v>1663.0921201963999</c:v>
                </c:pt>
                <c:pt idx="733">
                  <c:v>1663.0921201963999</c:v>
                </c:pt>
                <c:pt idx="734">
                  <c:v>1663.0921201963999</c:v>
                </c:pt>
                <c:pt idx="735">
                  <c:v>1663.0921201963999</c:v>
                </c:pt>
                <c:pt idx="736">
                  <c:v>1663.0921201963999</c:v>
                </c:pt>
                <c:pt idx="737">
                  <c:v>1663.0921201963999</c:v>
                </c:pt>
                <c:pt idx="738">
                  <c:v>1663.0921201963999</c:v>
                </c:pt>
                <c:pt idx="739">
                  <c:v>1663.0921201963999</c:v>
                </c:pt>
                <c:pt idx="740">
                  <c:v>1663.0921201963999</c:v>
                </c:pt>
                <c:pt idx="741">
                  <c:v>1663.0921201963999</c:v>
                </c:pt>
                <c:pt idx="742">
                  <c:v>1663.0921201963999</c:v>
                </c:pt>
                <c:pt idx="743">
                  <c:v>1663.0921201963999</c:v>
                </c:pt>
                <c:pt idx="744">
                  <c:v>1663.0921201963999</c:v>
                </c:pt>
                <c:pt idx="745">
                  <c:v>1663.0921201963999</c:v>
                </c:pt>
                <c:pt idx="746">
                  <c:v>1663.0921201963999</c:v>
                </c:pt>
                <c:pt idx="747">
                  <c:v>1663.0921201963999</c:v>
                </c:pt>
                <c:pt idx="748">
                  <c:v>1663.0921201963999</c:v>
                </c:pt>
                <c:pt idx="749">
                  <c:v>1663.0921201963999</c:v>
                </c:pt>
                <c:pt idx="750">
                  <c:v>1663.0921201963999</c:v>
                </c:pt>
                <c:pt idx="751">
                  <c:v>1663.0921201963999</c:v>
                </c:pt>
                <c:pt idx="752">
                  <c:v>1663.0921201963999</c:v>
                </c:pt>
                <c:pt idx="753">
                  <c:v>1663.0921201963999</c:v>
                </c:pt>
                <c:pt idx="754">
                  <c:v>1663.0921201963999</c:v>
                </c:pt>
                <c:pt idx="755">
                  <c:v>1663.0921201963999</c:v>
                </c:pt>
                <c:pt idx="756">
                  <c:v>1663.0921201963999</c:v>
                </c:pt>
                <c:pt idx="757">
                  <c:v>1663.0921201963999</c:v>
                </c:pt>
                <c:pt idx="758">
                  <c:v>1663.0921201963999</c:v>
                </c:pt>
                <c:pt idx="759">
                  <c:v>1663.0921201963999</c:v>
                </c:pt>
                <c:pt idx="760">
                  <c:v>1663.0921201963999</c:v>
                </c:pt>
                <c:pt idx="761">
                  <c:v>1663.0921201963999</c:v>
                </c:pt>
                <c:pt idx="762">
                  <c:v>1663.0921201963999</c:v>
                </c:pt>
                <c:pt idx="763">
                  <c:v>1663.0921201963999</c:v>
                </c:pt>
                <c:pt idx="764">
                  <c:v>1663.0921201963999</c:v>
                </c:pt>
                <c:pt idx="765">
                  <c:v>1663.0921201963999</c:v>
                </c:pt>
                <c:pt idx="766">
                  <c:v>1663.0921201963999</c:v>
                </c:pt>
                <c:pt idx="767">
                  <c:v>1663.0921201963999</c:v>
                </c:pt>
                <c:pt idx="768">
                  <c:v>1663.0921201963999</c:v>
                </c:pt>
                <c:pt idx="769">
                  <c:v>1663.0921201963999</c:v>
                </c:pt>
                <c:pt idx="770">
                  <c:v>1663.0921201963999</c:v>
                </c:pt>
                <c:pt idx="771">
                  <c:v>1663.0921201963999</c:v>
                </c:pt>
                <c:pt idx="772">
                  <c:v>1663.0921201963999</c:v>
                </c:pt>
                <c:pt idx="773">
                  <c:v>1663.0921201963999</c:v>
                </c:pt>
                <c:pt idx="774">
                  <c:v>1663.0921201963999</c:v>
                </c:pt>
                <c:pt idx="775">
                  <c:v>1663.0921201963999</c:v>
                </c:pt>
                <c:pt idx="776">
                  <c:v>1663.0921201963999</c:v>
                </c:pt>
                <c:pt idx="777">
                  <c:v>1663.0921201963999</c:v>
                </c:pt>
                <c:pt idx="778">
                  <c:v>1663.0921201963999</c:v>
                </c:pt>
                <c:pt idx="779">
                  <c:v>1663.0921201963999</c:v>
                </c:pt>
                <c:pt idx="780">
                  <c:v>1663.0921201963999</c:v>
                </c:pt>
                <c:pt idx="781">
                  <c:v>1663.0921201963999</c:v>
                </c:pt>
                <c:pt idx="782">
                  <c:v>1663.0921201963999</c:v>
                </c:pt>
                <c:pt idx="783">
                  <c:v>1663.0921201963999</c:v>
                </c:pt>
                <c:pt idx="784">
                  <c:v>1663.0921201963999</c:v>
                </c:pt>
                <c:pt idx="785">
                  <c:v>1663.0921201963999</c:v>
                </c:pt>
                <c:pt idx="786">
                  <c:v>1663.0921201963999</c:v>
                </c:pt>
                <c:pt idx="787">
                  <c:v>1663.0921201963999</c:v>
                </c:pt>
                <c:pt idx="788">
                  <c:v>1663.0921201963999</c:v>
                </c:pt>
                <c:pt idx="789">
                  <c:v>1663.0921201963999</c:v>
                </c:pt>
                <c:pt idx="790">
                  <c:v>1663.0921201963999</c:v>
                </c:pt>
                <c:pt idx="791">
                  <c:v>1663.0921201963999</c:v>
                </c:pt>
                <c:pt idx="792">
                  <c:v>1663.0921201963999</c:v>
                </c:pt>
                <c:pt idx="793">
                  <c:v>1663.0921201963999</c:v>
                </c:pt>
                <c:pt idx="794">
                  <c:v>1663.0921201963999</c:v>
                </c:pt>
                <c:pt idx="795">
                  <c:v>1663.0921201963999</c:v>
                </c:pt>
                <c:pt idx="796">
                  <c:v>1663.0921201963999</c:v>
                </c:pt>
                <c:pt idx="797">
                  <c:v>1663.0921201963999</c:v>
                </c:pt>
                <c:pt idx="798">
                  <c:v>1663.0921201963999</c:v>
                </c:pt>
                <c:pt idx="799">
                  <c:v>1663.0921201963999</c:v>
                </c:pt>
                <c:pt idx="800">
                  <c:v>1663.0921201963999</c:v>
                </c:pt>
                <c:pt idx="801">
                  <c:v>1663.0921201963999</c:v>
                </c:pt>
                <c:pt idx="802">
                  <c:v>1663.0921201963999</c:v>
                </c:pt>
                <c:pt idx="803">
                  <c:v>1663.0921201963999</c:v>
                </c:pt>
                <c:pt idx="804">
                  <c:v>1663.0921201963999</c:v>
                </c:pt>
                <c:pt idx="805">
                  <c:v>1663.0921201963999</c:v>
                </c:pt>
                <c:pt idx="806">
                  <c:v>1663.0921201963999</c:v>
                </c:pt>
                <c:pt idx="807">
                  <c:v>1663.0921201963999</c:v>
                </c:pt>
                <c:pt idx="808">
                  <c:v>1663.0921201963999</c:v>
                </c:pt>
                <c:pt idx="809">
                  <c:v>1663.0921201963999</c:v>
                </c:pt>
                <c:pt idx="810">
                  <c:v>1663.0921201963999</c:v>
                </c:pt>
                <c:pt idx="811">
                  <c:v>1663.0921201963999</c:v>
                </c:pt>
                <c:pt idx="812">
                  <c:v>1663.0921201963999</c:v>
                </c:pt>
                <c:pt idx="813">
                  <c:v>1663.0921201963999</c:v>
                </c:pt>
                <c:pt idx="814">
                  <c:v>1663.0921201963999</c:v>
                </c:pt>
                <c:pt idx="815">
                  <c:v>1663.0921201963999</c:v>
                </c:pt>
                <c:pt idx="816">
                  <c:v>1663.0921201963999</c:v>
                </c:pt>
                <c:pt idx="817">
                  <c:v>1663.0921201963999</c:v>
                </c:pt>
                <c:pt idx="818">
                  <c:v>1663.0921201963999</c:v>
                </c:pt>
                <c:pt idx="819">
                  <c:v>1663.0921201963999</c:v>
                </c:pt>
                <c:pt idx="820">
                  <c:v>1663.0921201963999</c:v>
                </c:pt>
                <c:pt idx="821">
                  <c:v>1663.0921201963999</c:v>
                </c:pt>
                <c:pt idx="822">
                  <c:v>1663.0921201963999</c:v>
                </c:pt>
                <c:pt idx="823">
                  <c:v>1663.0921201963999</c:v>
                </c:pt>
                <c:pt idx="824">
                  <c:v>1663.0921201963999</c:v>
                </c:pt>
                <c:pt idx="825">
                  <c:v>1663.0921201963999</c:v>
                </c:pt>
                <c:pt idx="826">
                  <c:v>1663.0921201963999</c:v>
                </c:pt>
                <c:pt idx="827">
                  <c:v>1663.0921201963999</c:v>
                </c:pt>
                <c:pt idx="828">
                  <c:v>1663.0921201963999</c:v>
                </c:pt>
                <c:pt idx="829">
                  <c:v>1663.0921201963999</c:v>
                </c:pt>
                <c:pt idx="830">
                  <c:v>1663.0921201963999</c:v>
                </c:pt>
                <c:pt idx="831">
                  <c:v>1663.0921201963999</c:v>
                </c:pt>
                <c:pt idx="832">
                  <c:v>1663.0921201963999</c:v>
                </c:pt>
                <c:pt idx="833">
                  <c:v>1663.0921201963999</c:v>
                </c:pt>
                <c:pt idx="834">
                  <c:v>1663.0921201963999</c:v>
                </c:pt>
                <c:pt idx="835">
                  <c:v>1663.0921201963999</c:v>
                </c:pt>
                <c:pt idx="836">
                  <c:v>1663.0921201963999</c:v>
                </c:pt>
                <c:pt idx="837">
                  <c:v>1663.0921201963999</c:v>
                </c:pt>
                <c:pt idx="838">
                  <c:v>1663.0921201963999</c:v>
                </c:pt>
                <c:pt idx="839">
                  <c:v>1663.0921201963999</c:v>
                </c:pt>
                <c:pt idx="840">
                  <c:v>1663.0921201963999</c:v>
                </c:pt>
                <c:pt idx="841">
                  <c:v>1663.0921201963999</c:v>
                </c:pt>
                <c:pt idx="842">
                  <c:v>1663.0921201963999</c:v>
                </c:pt>
                <c:pt idx="843">
                  <c:v>1663.0921201963999</c:v>
                </c:pt>
                <c:pt idx="844">
                  <c:v>1663.0921201963999</c:v>
                </c:pt>
                <c:pt idx="845">
                  <c:v>1663.0921201963999</c:v>
                </c:pt>
                <c:pt idx="846">
                  <c:v>1663.0921201963999</c:v>
                </c:pt>
                <c:pt idx="847">
                  <c:v>1663.0921201963999</c:v>
                </c:pt>
                <c:pt idx="848">
                  <c:v>1663.0921201963999</c:v>
                </c:pt>
                <c:pt idx="849">
                  <c:v>1663.0921201963999</c:v>
                </c:pt>
                <c:pt idx="850">
                  <c:v>1663.0921201963999</c:v>
                </c:pt>
                <c:pt idx="851">
                  <c:v>1663.0921201963999</c:v>
                </c:pt>
                <c:pt idx="852">
                  <c:v>1663.0921201963999</c:v>
                </c:pt>
                <c:pt idx="853">
                  <c:v>1663.0921201963999</c:v>
                </c:pt>
                <c:pt idx="854">
                  <c:v>1663.0921201963999</c:v>
                </c:pt>
                <c:pt idx="855">
                  <c:v>1663.0921201963999</c:v>
                </c:pt>
                <c:pt idx="856">
                  <c:v>1663.0921201963999</c:v>
                </c:pt>
                <c:pt idx="857">
                  <c:v>1663.0921201963999</c:v>
                </c:pt>
                <c:pt idx="858">
                  <c:v>1663.0921201963999</c:v>
                </c:pt>
                <c:pt idx="859">
                  <c:v>1663.0921201963999</c:v>
                </c:pt>
                <c:pt idx="860">
                  <c:v>1663.0921201963999</c:v>
                </c:pt>
                <c:pt idx="861">
                  <c:v>1663.0921201963999</c:v>
                </c:pt>
                <c:pt idx="862">
                  <c:v>1663.0921201963999</c:v>
                </c:pt>
                <c:pt idx="863">
                  <c:v>1663.0921201963999</c:v>
                </c:pt>
                <c:pt idx="864">
                  <c:v>1663.0921201963999</c:v>
                </c:pt>
                <c:pt idx="865">
                  <c:v>1663.0921201963999</c:v>
                </c:pt>
                <c:pt idx="866">
                  <c:v>1663.0921201963999</c:v>
                </c:pt>
                <c:pt idx="867">
                  <c:v>1663.0921201963999</c:v>
                </c:pt>
                <c:pt idx="868">
                  <c:v>1663.0921201963999</c:v>
                </c:pt>
                <c:pt idx="869">
                  <c:v>1663.0921201963999</c:v>
                </c:pt>
                <c:pt idx="870">
                  <c:v>1663.0921201963999</c:v>
                </c:pt>
                <c:pt idx="871">
                  <c:v>1663.0921201963999</c:v>
                </c:pt>
                <c:pt idx="872">
                  <c:v>1663.0921201963999</c:v>
                </c:pt>
                <c:pt idx="873">
                  <c:v>1663.0921201963999</c:v>
                </c:pt>
                <c:pt idx="874">
                  <c:v>1663.0921201963999</c:v>
                </c:pt>
                <c:pt idx="875">
                  <c:v>1663.0921201963999</c:v>
                </c:pt>
                <c:pt idx="876">
                  <c:v>1663.0921201963999</c:v>
                </c:pt>
                <c:pt idx="877">
                  <c:v>1663.0921201963999</c:v>
                </c:pt>
                <c:pt idx="878">
                  <c:v>1663.0921201963999</c:v>
                </c:pt>
                <c:pt idx="879">
                  <c:v>1663.0921201963999</c:v>
                </c:pt>
                <c:pt idx="880">
                  <c:v>1663.0921201963999</c:v>
                </c:pt>
                <c:pt idx="881">
                  <c:v>1663.0921201963999</c:v>
                </c:pt>
                <c:pt idx="882">
                  <c:v>1663.0921201963999</c:v>
                </c:pt>
                <c:pt idx="883">
                  <c:v>1663.0921201963999</c:v>
                </c:pt>
                <c:pt idx="884">
                  <c:v>1663.0921201963999</c:v>
                </c:pt>
                <c:pt idx="885">
                  <c:v>1663.0921201963999</c:v>
                </c:pt>
                <c:pt idx="886">
                  <c:v>1663.0921201963999</c:v>
                </c:pt>
                <c:pt idx="887">
                  <c:v>1663.0921201963999</c:v>
                </c:pt>
                <c:pt idx="888">
                  <c:v>1663.0921201963999</c:v>
                </c:pt>
                <c:pt idx="889">
                  <c:v>1663.0921201963999</c:v>
                </c:pt>
                <c:pt idx="890">
                  <c:v>1663.0921201963999</c:v>
                </c:pt>
                <c:pt idx="891">
                  <c:v>1663.0921201963999</c:v>
                </c:pt>
                <c:pt idx="892">
                  <c:v>1663.0921201963999</c:v>
                </c:pt>
                <c:pt idx="893">
                  <c:v>1663.0921201963999</c:v>
                </c:pt>
                <c:pt idx="894">
                  <c:v>1663.0921201963999</c:v>
                </c:pt>
                <c:pt idx="895">
                  <c:v>1663.0921201963999</c:v>
                </c:pt>
                <c:pt idx="896">
                  <c:v>1663.0921201963999</c:v>
                </c:pt>
                <c:pt idx="897">
                  <c:v>1663.0921201963999</c:v>
                </c:pt>
                <c:pt idx="898">
                  <c:v>1663.0921201963999</c:v>
                </c:pt>
                <c:pt idx="899">
                  <c:v>1663.0921201963999</c:v>
                </c:pt>
                <c:pt idx="900">
                  <c:v>1663.0921201963999</c:v>
                </c:pt>
                <c:pt idx="901">
                  <c:v>1663.0921201963999</c:v>
                </c:pt>
                <c:pt idx="902">
                  <c:v>1663.0921201963999</c:v>
                </c:pt>
                <c:pt idx="903">
                  <c:v>1663.0921201963999</c:v>
                </c:pt>
                <c:pt idx="904">
                  <c:v>1663.0921201963999</c:v>
                </c:pt>
                <c:pt idx="905">
                  <c:v>1663.0921201963999</c:v>
                </c:pt>
                <c:pt idx="906">
                  <c:v>1663.0921201963999</c:v>
                </c:pt>
                <c:pt idx="907">
                  <c:v>1663.0921201963999</c:v>
                </c:pt>
                <c:pt idx="908">
                  <c:v>1663.0921201963999</c:v>
                </c:pt>
                <c:pt idx="909">
                  <c:v>1663.0921201963999</c:v>
                </c:pt>
                <c:pt idx="910">
                  <c:v>1663.0921201963999</c:v>
                </c:pt>
                <c:pt idx="911">
                  <c:v>1663.0921201963999</c:v>
                </c:pt>
                <c:pt idx="912">
                  <c:v>1663.0921201963999</c:v>
                </c:pt>
                <c:pt idx="913">
                  <c:v>1663.0921201963999</c:v>
                </c:pt>
                <c:pt idx="914">
                  <c:v>1663.0921201963999</c:v>
                </c:pt>
                <c:pt idx="915">
                  <c:v>1663.0921201963999</c:v>
                </c:pt>
                <c:pt idx="916">
                  <c:v>1663.0921201963999</c:v>
                </c:pt>
                <c:pt idx="917">
                  <c:v>1663.0921201963999</c:v>
                </c:pt>
                <c:pt idx="918">
                  <c:v>1663.0921201963999</c:v>
                </c:pt>
                <c:pt idx="919">
                  <c:v>1663.0921201963999</c:v>
                </c:pt>
                <c:pt idx="920">
                  <c:v>1663.0921201963999</c:v>
                </c:pt>
                <c:pt idx="921">
                  <c:v>1663.0921201963999</c:v>
                </c:pt>
                <c:pt idx="922">
                  <c:v>1663.0921201963999</c:v>
                </c:pt>
                <c:pt idx="923">
                  <c:v>1663.0921201963999</c:v>
                </c:pt>
                <c:pt idx="924">
                  <c:v>1663.0921201963999</c:v>
                </c:pt>
                <c:pt idx="925">
                  <c:v>1663.0921201963999</c:v>
                </c:pt>
                <c:pt idx="926">
                  <c:v>1663.0921201963999</c:v>
                </c:pt>
                <c:pt idx="927">
                  <c:v>1663.0921201963999</c:v>
                </c:pt>
                <c:pt idx="928">
                  <c:v>1663.0921201963999</c:v>
                </c:pt>
                <c:pt idx="929">
                  <c:v>1663.0921201963999</c:v>
                </c:pt>
                <c:pt idx="930">
                  <c:v>1663.0921201963999</c:v>
                </c:pt>
                <c:pt idx="931">
                  <c:v>1663.0921201963999</c:v>
                </c:pt>
                <c:pt idx="932">
                  <c:v>1663.0921201963999</c:v>
                </c:pt>
                <c:pt idx="933">
                  <c:v>1663.0921201963999</c:v>
                </c:pt>
                <c:pt idx="934">
                  <c:v>1663.0921201963999</c:v>
                </c:pt>
                <c:pt idx="935">
                  <c:v>1663.0921201963999</c:v>
                </c:pt>
                <c:pt idx="936">
                  <c:v>1663.0921201963999</c:v>
                </c:pt>
                <c:pt idx="937">
                  <c:v>1663.0921201963999</c:v>
                </c:pt>
                <c:pt idx="938">
                  <c:v>1663.0921201963999</c:v>
                </c:pt>
                <c:pt idx="939">
                  <c:v>1663.0921201963999</c:v>
                </c:pt>
                <c:pt idx="940">
                  <c:v>1663.0921201963999</c:v>
                </c:pt>
                <c:pt idx="941">
                  <c:v>1663.0921201963999</c:v>
                </c:pt>
                <c:pt idx="942">
                  <c:v>1663.0921201963999</c:v>
                </c:pt>
                <c:pt idx="943">
                  <c:v>1663.0921201963999</c:v>
                </c:pt>
                <c:pt idx="944">
                  <c:v>1663.0921201963999</c:v>
                </c:pt>
                <c:pt idx="945">
                  <c:v>1663.0921201963999</c:v>
                </c:pt>
                <c:pt idx="946">
                  <c:v>1663.0921201963999</c:v>
                </c:pt>
                <c:pt idx="947">
                  <c:v>1663.0921201963999</c:v>
                </c:pt>
                <c:pt idx="948">
                  <c:v>1663.0921201963999</c:v>
                </c:pt>
                <c:pt idx="949">
                  <c:v>1663.0921201963999</c:v>
                </c:pt>
                <c:pt idx="950">
                  <c:v>1663.0921201963999</c:v>
                </c:pt>
                <c:pt idx="951">
                  <c:v>1663.0921201963999</c:v>
                </c:pt>
                <c:pt idx="952">
                  <c:v>1663.0921201963999</c:v>
                </c:pt>
                <c:pt idx="953">
                  <c:v>1663.0921201963999</c:v>
                </c:pt>
                <c:pt idx="954">
                  <c:v>1663.0921201963999</c:v>
                </c:pt>
                <c:pt idx="955">
                  <c:v>1663.0921201963999</c:v>
                </c:pt>
                <c:pt idx="956">
                  <c:v>1663.0921201963999</c:v>
                </c:pt>
                <c:pt idx="957">
                  <c:v>1663.0921201963999</c:v>
                </c:pt>
                <c:pt idx="958">
                  <c:v>1663.0921201963999</c:v>
                </c:pt>
                <c:pt idx="959">
                  <c:v>1663.0921201963999</c:v>
                </c:pt>
                <c:pt idx="960">
                  <c:v>1663.0921201963999</c:v>
                </c:pt>
                <c:pt idx="961">
                  <c:v>1663.0921201963999</c:v>
                </c:pt>
                <c:pt idx="962">
                  <c:v>1663.0921201963999</c:v>
                </c:pt>
                <c:pt idx="963">
                  <c:v>1663.0921201963999</c:v>
                </c:pt>
                <c:pt idx="964">
                  <c:v>1663.0921201963999</c:v>
                </c:pt>
                <c:pt idx="965">
                  <c:v>1663.0921201963999</c:v>
                </c:pt>
                <c:pt idx="966">
                  <c:v>1663.0921201963999</c:v>
                </c:pt>
                <c:pt idx="967">
                  <c:v>1663.0921201963999</c:v>
                </c:pt>
                <c:pt idx="968">
                  <c:v>1663.0921201963999</c:v>
                </c:pt>
                <c:pt idx="969">
                  <c:v>1663.0921201963999</c:v>
                </c:pt>
                <c:pt idx="970">
                  <c:v>1663.0921201963999</c:v>
                </c:pt>
                <c:pt idx="971">
                  <c:v>1663.0921201963999</c:v>
                </c:pt>
                <c:pt idx="972">
                  <c:v>1663.0921201963999</c:v>
                </c:pt>
                <c:pt idx="973">
                  <c:v>1663.0921201963999</c:v>
                </c:pt>
                <c:pt idx="974">
                  <c:v>1663.0921201963999</c:v>
                </c:pt>
                <c:pt idx="975">
                  <c:v>1663.0921201963999</c:v>
                </c:pt>
                <c:pt idx="976">
                  <c:v>1663.0921201963999</c:v>
                </c:pt>
                <c:pt idx="977">
                  <c:v>1663.0921201963999</c:v>
                </c:pt>
                <c:pt idx="978">
                  <c:v>1663.0921201963999</c:v>
                </c:pt>
                <c:pt idx="979">
                  <c:v>1663.0921201963999</c:v>
                </c:pt>
                <c:pt idx="980">
                  <c:v>1663.0921201963999</c:v>
                </c:pt>
                <c:pt idx="981">
                  <c:v>1663.0921201963999</c:v>
                </c:pt>
                <c:pt idx="982">
                  <c:v>1663.0921201963999</c:v>
                </c:pt>
                <c:pt idx="983">
                  <c:v>1663.0921201963999</c:v>
                </c:pt>
                <c:pt idx="984">
                  <c:v>1663.0921201963999</c:v>
                </c:pt>
                <c:pt idx="985">
                  <c:v>1663.0921201963999</c:v>
                </c:pt>
                <c:pt idx="986">
                  <c:v>1663.0921201963999</c:v>
                </c:pt>
                <c:pt idx="987">
                  <c:v>1663.0921201963999</c:v>
                </c:pt>
                <c:pt idx="988">
                  <c:v>1663.0921201963999</c:v>
                </c:pt>
                <c:pt idx="989">
                  <c:v>1663.0921201963999</c:v>
                </c:pt>
                <c:pt idx="990">
                  <c:v>1663.0921201963999</c:v>
                </c:pt>
                <c:pt idx="991">
                  <c:v>1663.0921201963999</c:v>
                </c:pt>
                <c:pt idx="992">
                  <c:v>1663.0921201963999</c:v>
                </c:pt>
                <c:pt idx="993">
                  <c:v>1663.0921201963999</c:v>
                </c:pt>
                <c:pt idx="994">
                  <c:v>1663.0921201963999</c:v>
                </c:pt>
                <c:pt idx="995">
                  <c:v>1663.0921201963999</c:v>
                </c:pt>
                <c:pt idx="996">
                  <c:v>1663.0921201963999</c:v>
                </c:pt>
                <c:pt idx="997">
                  <c:v>1663.0921201963999</c:v>
                </c:pt>
                <c:pt idx="998">
                  <c:v>1663.0921201963999</c:v>
                </c:pt>
                <c:pt idx="999">
                  <c:v>1663.0921201963999</c:v>
                </c:pt>
                <c:pt idx="1000">
                  <c:v>1663.0921201963999</c:v>
                </c:pt>
                <c:pt idx="1001">
                  <c:v>1663.0921201963999</c:v>
                </c:pt>
                <c:pt idx="1002">
                  <c:v>1663.0921201963999</c:v>
                </c:pt>
                <c:pt idx="1003">
                  <c:v>1663.0921201963999</c:v>
                </c:pt>
                <c:pt idx="1004">
                  <c:v>1663.0921201963999</c:v>
                </c:pt>
                <c:pt idx="1005">
                  <c:v>1663.0921201963999</c:v>
                </c:pt>
                <c:pt idx="1006">
                  <c:v>1663.0921201963999</c:v>
                </c:pt>
                <c:pt idx="1007">
                  <c:v>1663.0921201963999</c:v>
                </c:pt>
                <c:pt idx="1008">
                  <c:v>1663.0921201963999</c:v>
                </c:pt>
                <c:pt idx="1009">
                  <c:v>1663.0921201963999</c:v>
                </c:pt>
                <c:pt idx="1010">
                  <c:v>1663.0921201963999</c:v>
                </c:pt>
                <c:pt idx="1011">
                  <c:v>1663.0921201963999</c:v>
                </c:pt>
                <c:pt idx="1012">
                  <c:v>1663.0921201963999</c:v>
                </c:pt>
                <c:pt idx="1013">
                  <c:v>1663.0921201963999</c:v>
                </c:pt>
                <c:pt idx="1014">
                  <c:v>1663.0921201963999</c:v>
                </c:pt>
                <c:pt idx="1015">
                  <c:v>1663.0921201963999</c:v>
                </c:pt>
                <c:pt idx="1016">
                  <c:v>1663.0921201963999</c:v>
                </c:pt>
                <c:pt idx="1017">
                  <c:v>1663.0921201963999</c:v>
                </c:pt>
                <c:pt idx="1018">
                  <c:v>1663.0921201963999</c:v>
                </c:pt>
                <c:pt idx="1019">
                  <c:v>1663.0921201963999</c:v>
                </c:pt>
                <c:pt idx="1020">
                  <c:v>1663.0921201963999</c:v>
                </c:pt>
                <c:pt idx="1021">
                  <c:v>1663.0921201963999</c:v>
                </c:pt>
                <c:pt idx="1022">
                  <c:v>1663.0921201963999</c:v>
                </c:pt>
                <c:pt idx="1023">
                  <c:v>1663.0921201963999</c:v>
                </c:pt>
                <c:pt idx="1024">
                  <c:v>1663.0921201963999</c:v>
                </c:pt>
                <c:pt idx="1025">
                  <c:v>1663.0921201963999</c:v>
                </c:pt>
                <c:pt idx="1026">
                  <c:v>1663.0921201963999</c:v>
                </c:pt>
                <c:pt idx="1027">
                  <c:v>1663.0921201963999</c:v>
                </c:pt>
                <c:pt idx="1028">
                  <c:v>1663.0921201963999</c:v>
                </c:pt>
                <c:pt idx="1029">
                  <c:v>1663.0921201963999</c:v>
                </c:pt>
                <c:pt idx="1030">
                  <c:v>1663.0921201963999</c:v>
                </c:pt>
                <c:pt idx="1031">
                  <c:v>1663.0921201963999</c:v>
                </c:pt>
                <c:pt idx="1032">
                  <c:v>1663.0921201963999</c:v>
                </c:pt>
                <c:pt idx="1033">
                  <c:v>1663.0921201963999</c:v>
                </c:pt>
                <c:pt idx="1034">
                  <c:v>1663.0921201963999</c:v>
                </c:pt>
                <c:pt idx="1035">
                  <c:v>1663.0921201963999</c:v>
                </c:pt>
                <c:pt idx="1036">
                  <c:v>1663.0921201963999</c:v>
                </c:pt>
                <c:pt idx="1037">
                  <c:v>1663.0921201963999</c:v>
                </c:pt>
                <c:pt idx="1038">
                  <c:v>1663.0921201963999</c:v>
                </c:pt>
                <c:pt idx="1039">
                  <c:v>1663.0921201963999</c:v>
                </c:pt>
                <c:pt idx="1040">
                  <c:v>1663.0921201963999</c:v>
                </c:pt>
                <c:pt idx="1041">
                  <c:v>1663.0921201963999</c:v>
                </c:pt>
                <c:pt idx="1042">
                  <c:v>1663.0921201963999</c:v>
                </c:pt>
                <c:pt idx="1043">
                  <c:v>1663.0921201963999</c:v>
                </c:pt>
                <c:pt idx="1044">
                  <c:v>1663.0921201963999</c:v>
                </c:pt>
                <c:pt idx="1045">
                  <c:v>1663.0921201963999</c:v>
                </c:pt>
                <c:pt idx="1046">
                  <c:v>1663.0921201963999</c:v>
                </c:pt>
                <c:pt idx="1047">
                  <c:v>1663.0921201963999</c:v>
                </c:pt>
                <c:pt idx="1048">
                  <c:v>1663.0921201963999</c:v>
                </c:pt>
                <c:pt idx="1049">
                  <c:v>1663.0921201963999</c:v>
                </c:pt>
                <c:pt idx="1050">
                  <c:v>1663.0921201963999</c:v>
                </c:pt>
                <c:pt idx="1051">
                  <c:v>1663.0921201963999</c:v>
                </c:pt>
                <c:pt idx="1052">
                  <c:v>1663.0921201963999</c:v>
                </c:pt>
                <c:pt idx="1053">
                  <c:v>1663.0921201963999</c:v>
                </c:pt>
                <c:pt idx="1054">
                  <c:v>1663.0921201963999</c:v>
                </c:pt>
                <c:pt idx="1055">
                  <c:v>1663.0921201963999</c:v>
                </c:pt>
                <c:pt idx="1056">
                  <c:v>1663.0921201963999</c:v>
                </c:pt>
                <c:pt idx="1057">
                  <c:v>1663.0921201963999</c:v>
                </c:pt>
                <c:pt idx="1058">
                  <c:v>1663.0921201963999</c:v>
                </c:pt>
                <c:pt idx="1059">
                  <c:v>1663.0921201963999</c:v>
                </c:pt>
                <c:pt idx="1060">
                  <c:v>1663.0921201963999</c:v>
                </c:pt>
                <c:pt idx="1061">
                  <c:v>1663.0921201963999</c:v>
                </c:pt>
                <c:pt idx="1062">
                  <c:v>1663.0921201963999</c:v>
                </c:pt>
                <c:pt idx="1063">
                  <c:v>1663.0921201963999</c:v>
                </c:pt>
                <c:pt idx="1064">
                  <c:v>1663.0921201963999</c:v>
                </c:pt>
                <c:pt idx="1065">
                  <c:v>1663.0921201963999</c:v>
                </c:pt>
                <c:pt idx="1066">
                  <c:v>1663.0921201963999</c:v>
                </c:pt>
                <c:pt idx="1067">
                  <c:v>1663.0921201963999</c:v>
                </c:pt>
                <c:pt idx="1068">
                  <c:v>1663.0921201963999</c:v>
                </c:pt>
                <c:pt idx="1069">
                  <c:v>1663.0921201963999</c:v>
                </c:pt>
                <c:pt idx="1070">
                  <c:v>1663.0921201963999</c:v>
                </c:pt>
                <c:pt idx="1071">
                  <c:v>1663.0921201963999</c:v>
                </c:pt>
                <c:pt idx="1072">
                  <c:v>1663.0921201963999</c:v>
                </c:pt>
                <c:pt idx="1073">
                  <c:v>1663.0921201963999</c:v>
                </c:pt>
                <c:pt idx="1074">
                  <c:v>1663.0921201963999</c:v>
                </c:pt>
                <c:pt idx="1075">
                  <c:v>1663.0921201963999</c:v>
                </c:pt>
                <c:pt idx="1076">
                  <c:v>1663.0921201963999</c:v>
                </c:pt>
                <c:pt idx="1077">
                  <c:v>1663.0921201963999</c:v>
                </c:pt>
                <c:pt idx="1078">
                  <c:v>1663.0921201963999</c:v>
                </c:pt>
                <c:pt idx="1079">
                  <c:v>1663.0921201963999</c:v>
                </c:pt>
                <c:pt idx="1080">
                  <c:v>1663.0921201963999</c:v>
                </c:pt>
                <c:pt idx="1081">
                  <c:v>1663.0921201963999</c:v>
                </c:pt>
                <c:pt idx="1082">
                  <c:v>1663.0921201963999</c:v>
                </c:pt>
                <c:pt idx="1083">
                  <c:v>1663.0921201963999</c:v>
                </c:pt>
                <c:pt idx="1084">
                  <c:v>1663.0921201963999</c:v>
                </c:pt>
                <c:pt idx="1085">
                  <c:v>1663.0921201963999</c:v>
                </c:pt>
                <c:pt idx="1086">
                  <c:v>1663.0921201963999</c:v>
                </c:pt>
                <c:pt idx="1087">
                  <c:v>1663.0921201963999</c:v>
                </c:pt>
                <c:pt idx="1088">
                  <c:v>1663.0921201963999</c:v>
                </c:pt>
                <c:pt idx="1089">
                  <c:v>1663.0921201963999</c:v>
                </c:pt>
                <c:pt idx="1090">
                  <c:v>1663.0921201963999</c:v>
                </c:pt>
                <c:pt idx="1091">
                  <c:v>1663.0921201963999</c:v>
                </c:pt>
                <c:pt idx="1092">
                  <c:v>1663.0921201963999</c:v>
                </c:pt>
                <c:pt idx="1093">
                  <c:v>1663.0921201963999</c:v>
                </c:pt>
                <c:pt idx="1094">
                  <c:v>1663.0921201963999</c:v>
                </c:pt>
                <c:pt idx="1095">
                  <c:v>1663.0921201963999</c:v>
                </c:pt>
                <c:pt idx="1097">
                  <c:v>1466.0394881897</c:v>
                </c:pt>
                <c:pt idx="1098">
                  <c:v>1466.0394881897</c:v>
                </c:pt>
                <c:pt idx="1099">
                  <c:v>1466.0394881897</c:v>
                </c:pt>
                <c:pt idx="1100">
                  <c:v>1466.0394881897</c:v>
                </c:pt>
                <c:pt idx="1101">
                  <c:v>1466.0394881897</c:v>
                </c:pt>
                <c:pt idx="1102">
                  <c:v>1466.0394881897</c:v>
                </c:pt>
                <c:pt idx="1103">
                  <c:v>1466.0394881897</c:v>
                </c:pt>
                <c:pt idx="1104">
                  <c:v>1466.0394881897</c:v>
                </c:pt>
                <c:pt idx="1105">
                  <c:v>1466.0394881897</c:v>
                </c:pt>
                <c:pt idx="1106">
                  <c:v>1466.0394881897</c:v>
                </c:pt>
                <c:pt idx="1107">
                  <c:v>1466.0394881897</c:v>
                </c:pt>
                <c:pt idx="1108">
                  <c:v>1466.0394881897</c:v>
                </c:pt>
                <c:pt idx="1109">
                  <c:v>1466.0394881897</c:v>
                </c:pt>
                <c:pt idx="1110">
                  <c:v>1466.0394881897</c:v>
                </c:pt>
                <c:pt idx="1111">
                  <c:v>1466.0394881897</c:v>
                </c:pt>
                <c:pt idx="1112">
                  <c:v>1466.0394881897</c:v>
                </c:pt>
                <c:pt idx="1113">
                  <c:v>1466.0394881897</c:v>
                </c:pt>
                <c:pt idx="1114">
                  <c:v>1466.0394881897</c:v>
                </c:pt>
                <c:pt idx="1115">
                  <c:v>1466.0394881897</c:v>
                </c:pt>
                <c:pt idx="1116">
                  <c:v>1466.0394881897</c:v>
                </c:pt>
                <c:pt idx="1117">
                  <c:v>1466.0394881897</c:v>
                </c:pt>
                <c:pt idx="1118">
                  <c:v>1466.0394881897</c:v>
                </c:pt>
                <c:pt idx="1119">
                  <c:v>1466.0394881897</c:v>
                </c:pt>
                <c:pt idx="1120">
                  <c:v>1466.0394881897</c:v>
                </c:pt>
                <c:pt idx="1121">
                  <c:v>1466.0394881897</c:v>
                </c:pt>
                <c:pt idx="1122">
                  <c:v>1466.0394881897</c:v>
                </c:pt>
                <c:pt idx="1123">
                  <c:v>1466.0394881897</c:v>
                </c:pt>
                <c:pt idx="1124">
                  <c:v>1466.0394881897</c:v>
                </c:pt>
                <c:pt idx="1125">
                  <c:v>1466.0394881897</c:v>
                </c:pt>
                <c:pt idx="1126">
                  <c:v>1466.0394881897</c:v>
                </c:pt>
                <c:pt idx="1127">
                  <c:v>1466.0394881897</c:v>
                </c:pt>
                <c:pt idx="1128">
                  <c:v>1466.0394881897</c:v>
                </c:pt>
                <c:pt idx="1129">
                  <c:v>1466.0394881897</c:v>
                </c:pt>
                <c:pt idx="1130">
                  <c:v>1466.0394881897</c:v>
                </c:pt>
                <c:pt idx="1131">
                  <c:v>1466.0394881897</c:v>
                </c:pt>
                <c:pt idx="1132">
                  <c:v>1466.0394881897</c:v>
                </c:pt>
                <c:pt idx="1133">
                  <c:v>1466.0394881897</c:v>
                </c:pt>
                <c:pt idx="1134">
                  <c:v>1466.0394881897</c:v>
                </c:pt>
                <c:pt idx="1135">
                  <c:v>1466.0394881897</c:v>
                </c:pt>
                <c:pt idx="1136">
                  <c:v>1466.0394881897</c:v>
                </c:pt>
                <c:pt idx="1137">
                  <c:v>1466.0394881897</c:v>
                </c:pt>
                <c:pt idx="1138">
                  <c:v>1466.0394881897</c:v>
                </c:pt>
                <c:pt idx="1139">
                  <c:v>1466.0394881897</c:v>
                </c:pt>
                <c:pt idx="1140">
                  <c:v>1466.0394881897</c:v>
                </c:pt>
                <c:pt idx="1141">
                  <c:v>1466.0394881897</c:v>
                </c:pt>
                <c:pt idx="1142">
                  <c:v>1466.0394881897</c:v>
                </c:pt>
                <c:pt idx="1143">
                  <c:v>1466.0394881897</c:v>
                </c:pt>
                <c:pt idx="1144">
                  <c:v>1466.0394881897</c:v>
                </c:pt>
                <c:pt idx="1145">
                  <c:v>1466.0394881897</c:v>
                </c:pt>
                <c:pt idx="1146">
                  <c:v>1466.0394881897</c:v>
                </c:pt>
                <c:pt idx="1147">
                  <c:v>1466.0394881897</c:v>
                </c:pt>
                <c:pt idx="1148">
                  <c:v>1466.0394881897</c:v>
                </c:pt>
                <c:pt idx="1149">
                  <c:v>1466.0394881897</c:v>
                </c:pt>
                <c:pt idx="1150">
                  <c:v>1466.0394881897</c:v>
                </c:pt>
                <c:pt idx="1151">
                  <c:v>1466.0394881897</c:v>
                </c:pt>
                <c:pt idx="1152">
                  <c:v>1466.0394881897</c:v>
                </c:pt>
                <c:pt idx="1153">
                  <c:v>1466.0394881897</c:v>
                </c:pt>
                <c:pt idx="1154">
                  <c:v>1466.0394881897</c:v>
                </c:pt>
                <c:pt idx="1155">
                  <c:v>1466.0394881897</c:v>
                </c:pt>
                <c:pt idx="1156">
                  <c:v>1466.0394881897</c:v>
                </c:pt>
                <c:pt idx="1157">
                  <c:v>1466.0394881897</c:v>
                </c:pt>
                <c:pt idx="1158">
                  <c:v>1466.0394881897</c:v>
                </c:pt>
                <c:pt idx="1159">
                  <c:v>1466.0394881897</c:v>
                </c:pt>
                <c:pt idx="1160">
                  <c:v>1466.0394881897</c:v>
                </c:pt>
                <c:pt idx="1161">
                  <c:v>1466.0394881897</c:v>
                </c:pt>
                <c:pt idx="1162">
                  <c:v>1466.0394881897</c:v>
                </c:pt>
                <c:pt idx="1163">
                  <c:v>1466.0394881897</c:v>
                </c:pt>
                <c:pt idx="1164">
                  <c:v>1466.0394881897</c:v>
                </c:pt>
                <c:pt idx="1165">
                  <c:v>1466.0394881897</c:v>
                </c:pt>
                <c:pt idx="1166">
                  <c:v>1466.0394881897</c:v>
                </c:pt>
                <c:pt idx="1167">
                  <c:v>1466.0394881897</c:v>
                </c:pt>
                <c:pt idx="1168">
                  <c:v>1466.0394881897</c:v>
                </c:pt>
                <c:pt idx="1169">
                  <c:v>1466.0394881897</c:v>
                </c:pt>
                <c:pt idx="1170">
                  <c:v>1466.0394881897</c:v>
                </c:pt>
                <c:pt idx="1171">
                  <c:v>1466.0394881897</c:v>
                </c:pt>
                <c:pt idx="1172">
                  <c:v>1466.0394881897</c:v>
                </c:pt>
                <c:pt idx="1173">
                  <c:v>1466.0394881897</c:v>
                </c:pt>
                <c:pt idx="1174">
                  <c:v>1466.0394881897</c:v>
                </c:pt>
                <c:pt idx="1175">
                  <c:v>1466.0394881897</c:v>
                </c:pt>
                <c:pt idx="1176">
                  <c:v>1466.0394881897</c:v>
                </c:pt>
                <c:pt idx="1177">
                  <c:v>1466.0394881897</c:v>
                </c:pt>
                <c:pt idx="1178">
                  <c:v>1466.0394881897</c:v>
                </c:pt>
                <c:pt idx="1179">
                  <c:v>1466.0394881897</c:v>
                </c:pt>
                <c:pt idx="1180">
                  <c:v>1466.0394881897</c:v>
                </c:pt>
                <c:pt idx="1181">
                  <c:v>1466.0394881897</c:v>
                </c:pt>
                <c:pt idx="1182">
                  <c:v>1466.0394881897</c:v>
                </c:pt>
                <c:pt idx="1183">
                  <c:v>1466.0394881897</c:v>
                </c:pt>
                <c:pt idx="1184">
                  <c:v>1466.0394881897</c:v>
                </c:pt>
                <c:pt idx="1185">
                  <c:v>1466.0394881897</c:v>
                </c:pt>
                <c:pt idx="1186">
                  <c:v>1466.0394881897</c:v>
                </c:pt>
                <c:pt idx="1187">
                  <c:v>1466.0394881897</c:v>
                </c:pt>
                <c:pt idx="1188">
                  <c:v>1466.0394881897</c:v>
                </c:pt>
                <c:pt idx="1189">
                  <c:v>1466.0394881897</c:v>
                </c:pt>
                <c:pt idx="1190">
                  <c:v>1466.0394881897</c:v>
                </c:pt>
                <c:pt idx="1191">
                  <c:v>1466.0394881897</c:v>
                </c:pt>
                <c:pt idx="1192">
                  <c:v>1466.0394881897</c:v>
                </c:pt>
                <c:pt idx="1193">
                  <c:v>1466.0394881897</c:v>
                </c:pt>
                <c:pt idx="1194">
                  <c:v>1466.0394881897</c:v>
                </c:pt>
                <c:pt idx="1195">
                  <c:v>1466.0394881897</c:v>
                </c:pt>
                <c:pt idx="1196">
                  <c:v>1466.0394881897</c:v>
                </c:pt>
                <c:pt idx="1197">
                  <c:v>1466.0394881897</c:v>
                </c:pt>
                <c:pt idx="1198">
                  <c:v>1466.0394881897</c:v>
                </c:pt>
                <c:pt idx="1199">
                  <c:v>1466.0394881897</c:v>
                </c:pt>
                <c:pt idx="1200">
                  <c:v>1466.0394881897</c:v>
                </c:pt>
                <c:pt idx="1201">
                  <c:v>1466.0394881897</c:v>
                </c:pt>
                <c:pt idx="1202">
                  <c:v>1466.0394881897</c:v>
                </c:pt>
                <c:pt idx="1203">
                  <c:v>1466.0394881897</c:v>
                </c:pt>
                <c:pt idx="1204">
                  <c:v>1466.0394881897</c:v>
                </c:pt>
                <c:pt idx="1205">
                  <c:v>1466.0394881897</c:v>
                </c:pt>
                <c:pt idx="1206">
                  <c:v>1466.0394881897</c:v>
                </c:pt>
                <c:pt idx="1207">
                  <c:v>1466.0394881897</c:v>
                </c:pt>
                <c:pt idx="1208">
                  <c:v>1466.0394881897</c:v>
                </c:pt>
                <c:pt idx="1209">
                  <c:v>1466.0394881897</c:v>
                </c:pt>
                <c:pt idx="1210">
                  <c:v>1466.0394881897</c:v>
                </c:pt>
                <c:pt idx="1211">
                  <c:v>1466.0394881897</c:v>
                </c:pt>
                <c:pt idx="1212">
                  <c:v>1466.0394881897</c:v>
                </c:pt>
                <c:pt idx="1213">
                  <c:v>1466.0394881897</c:v>
                </c:pt>
                <c:pt idx="1214">
                  <c:v>1466.0394881897</c:v>
                </c:pt>
                <c:pt idx="1215">
                  <c:v>1466.0394881897</c:v>
                </c:pt>
                <c:pt idx="1216">
                  <c:v>1466.0394881897</c:v>
                </c:pt>
                <c:pt idx="1217">
                  <c:v>1466.0394881897</c:v>
                </c:pt>
                <c:pt idx="1218">
                  <c:v>1466.0394881897</c:v>
                </c:pt>
                <c:pt idx="1219">
                  <c:v>1466.0394881897</c:v>
                </c:pt>
                <c:pt idx="1220">
                  <c:v>1466.0394881897</c:v>
                </c:pt>
                <c:pt idx="1221">
                  <c:v>1466.0394881897</c:v>
                </c:pt>
                <c:pt idx="1222">
                  <c:v>1466.0394881897</c:v>
                </c:pt>
                <c:pt idx="1223">
                  <c:v>1466.0394881897</c:v>
                </c:pt>
                <c:pt idx="1224">
                  <c:v>1466.0394881897</c:v>
                </c:pt>
                <c:pt idx="1225">
                  <c:v>1466.0394881897</c:v>
                </c:pt>
                <c:pt idx="1226">
                  <c:v>1466.0394881897</c:v>
                </c:pt>
                <c:pt idx="1227">
                  <c:v>1466.0394881897</c:v>
                </c:pt>
                <c:pt idx="1228">
                  <c:v>1466.0394881897</c:v>
                </c:pt>
                <c:pt idx="1229">
                  <c:v>1466.0394881897</c:v>
                </c:pt>
                <c:pt idx="1230">
                  <c:v>1466.0394881897</c:v>
                </c:pt>
                <c:pt idx="1231">
                  <c:v>1466.0394881897</c:v>
                </c:pt>
                <c:pt idx="1232">
                  <c:v>1466.0394881897</c:v>
                </c:pt>
                <c:pt idx="1233">
                  <c:v>1466.0394881897</c:v>
                </c:pt>
                <c:pt idx="1234">
                  <c:v>1466.0394881897</c:v>
                </c:pt>
                <c:pt idx="1235">
                  <c:v>1466.0394881897</c:v>
                </c:pt>
                <c:pt idx="1236">
                  <c:v>1466.0394881897</c:v>
                </c:pt>
                <c:pt idx="1237">
                  <c:v>1466.0394881897</c:v>
                </c:pt>
                <c:pt idx="1238">
                  <c:v>1466.0394881897</c:v>
                </c:pt>
                <c:pt idx="1239">
                  <c:v>1466.0394881897</c:v>
                </c:pt>
                <c:pt idx="1240">
                  <c:v>1466.0394881897</c:v>
                </c:pt>
                <c:pt idx="1241">
                  <c:v>1466.0394881897</c:v>
                </c:pt>
                <c:pt idx="1242">
                  <c:v>1466.0394881897</c:v>
                </c:pt>
                <c:pt idx="1243">
                  <c:v>1466.0394881897</c:v>
                </c:pt>
                <c:pt idx="1244">
                  <c:v>1466.0394881897</c:v>
                </c:pt>
                <c:pt idx="1245">
                  <c:v>1466.0394881897</c:v>
                </c:pt>
                <c:pt idx="1246">
                  <c:v>1466.0394881897</c:v>
                </c:pt>
                <c:pt idx="1247">
                  <c:v>1466.0394881897</c:v>
                </c:pt>
                <c:pt idx="1248">
                  <c:v>1466.0394881897</c:v>
                </c:pt>
                <c:pt idx="1249">
                  <c:v>1466.0394881897</c:v>
                </c:pt>
                <c:pt idx="1250">
                  <c:v>1466.0394881897</c:v>
                </c:pt>
                <c:pt idx="1251">
                  <c:v>1466.0394881897</c:v>
                </c:pt>
                <c:pt idx="1252">
                  <c:v>1466.0394881897</c:v>
                </c:pt>
                <c:pt idx="1253">
                  <c:v>1466.0394881897</c:v>
                </c:pt>
                <c:pt idx="1254">
                  <c:v>1466.0394881897</c:v>
                </c:pt>
                <c:pt idx="1255">
                  <c:v>1466.0394881897</c:v>
                </c:pt>
                <c:pt idx="1256">
                  <c:v>1466.0394881897</c:v>
                </c:pt>
                <c:pt idx="1257">
                  <c:v>1466.0394881897</c:v>
                </c:pt>
                <c:pt idx="1258">
                  <c:v>1466.0394881897</c:v>
                </c:pt>
                <c:pt idx="1259">
                  <c:v>1466.0394881897</c:v>
                </c:pt>
                <c:pt idx="1260">
                  <c:v>1466.0394881897</c:v>
                </c:pt>
                <c:pt idx="1261">
                  <c:v>1466.0394881897</c:v>
                </c:pt>
                <c:pt idx="1262">
                  <c:v>1466.0394881897</c:v>
                </c:pt>
                <c:pt idx="1263">
                  <c:v>1466.0394881897</c:v>
                </c:pt>
                <c:pt idx="1264">
                  <c:v>1466.0394881897</c:v>
                </c:pt>
                <c:pt idx="1265">
                  <c:v>1466.0394881897</c:v>
                </c:pt>
                <c:pt idx="1266">
                  <c:v>1466.0394881897</c:v>
                </c:pt>
                <c:pt idx="1267">
                  <c:v>1466.0394881897</c:v>
                </c:pt>
                <c:pt idx="1268">
                  <c:v>1466.0394881897</c:v>
                </c:pt>
                <c:pt idx="1269">
                  <c:v>1466.0394881897</c:v>
                </c:pt>
                <c:pt idx="1270">
                  <c:v>1466.0394881897</c:v>
                </c:pt>
                <c:pt idx="1271">
                  <c:v>1466.0394881897</c:v>
                </c:pt>
                <c:pt idx="1272">
                  <c:v>1466.0394881897</c:v>
                </c:pt>
                <c:pt idx="1273">
                  <c:v>1466.0394881897</c:v>
                </c:pt>
                <c:pt idx="1274">
                  <c:v>1466.0394881897</c:v>
                </c:pt>
                <c:pt idx="1275">
                  <c:v>1466.0394881897</c:v>
                </c:pt>
                <c:pt idx="1276">
                  <c:v>1466.0394881897</c:v>
                </c:pt>
                <c:pt idx="1277">
                  <c:v>1466.0394881897</c:v>
                </c:pt>
                <c:pt idx="1278">
                  <c:v>1466.0394881897</c:v>
                </c:pt>
                <c:pt idx="1279">
                  <c:v>1466.0394881897</c:v>
                </c:pt>
                <c:pt idx="1280">
                  <c:v>1466.0394881897</c:v>
                </c:pt>
                <c:pt idx="1281">
                  <c:v>1466.0394881897</c:v>
                </c:pt>
                <c:pt idx="1282">
                  <c:v>1466.0394881897</c:v>
                </c:pt>
                <c:pt idx="1283">
                  <c:v>1466.0394881897</c:v>
                </c:pt>
                <c:pt idx="1284">
                  <c:v>1466.0394881897</c:v>
                </c:pt>
                <c:pt idx="1285">
                  <c:v>1466.0394881897</c:v>
                </c:pt>
                <c:pt idx="1286">
                  <c:v>1466.0394881897</c:v>
                </c:pt>
                <c:pt idx="1287">
                  <c:v>1466.0394881897</c:v>
                </c:pt>
                <c:pt idx="1288">
                  <c:v>1466.0394881897</c:v>
                </c:pt>
                <c:pt idx="1289">
                  <c:v>1466.0394881897</c:v>
                </c:pt>
                <c:pt idx="1290">
                  <c:v>1466.0394881897</c:v>
                </c:pt>
                <c:pt idx="1291">
                  <c:v>1466.0394881897</c:v>
                </c:pt>
                <c:pt idx="1292">
                  <c:v>1466.0394881897</c:v>
                </c:pt>
                <c:pt idx="1293">
                  <c:v>1466.0394881897</c:v>
                </c:pt>
                <c:pt idx="1294">
                  <c:v>1466.0394881897</c:v>
                </c:pt>
                <c:pt idx="1295">
                  <c:v>1466.0394881897</c:v>
                </c:pt>
                <c:pt idx="1296">
                  <c:v>1466.0394881897</c:v>
                </c:pt>
                <c:pt idx="1297">
                  <c:v>1466.0394881897</c:v>
                </c:pt>
                <c:pt idx="1298">
                  <c:v>1466.0394881897</c:v>
                </c:pt>
                <c:pt idx="1299">
                  <c:v>1466.0394881897</c:v>
                </c:pt>
                <c:pt idx="1300">
                  <c:v>1466.0394881897</c:v>
                </c:pt>
                <c:pt idx="1301">
                  <c:v>1466.0394881897</c:v>
                </c:pt>
                <c:pt idx="1302">
                  <c:v>1466.0394881897</c:v>
                </c:pt>
                <c:pt idx="1303">
                  <c:v>1466.0394881897</c:v>
                </c:pt>
                <c:pt idx="1304">
                  <c:v>1466.0394881897</c:v>
                </c:pt>
                <c:pt idx="1305">
                  <c:v>1466.0394881897</c:v>
                </c:pt>
                <c:pt idx="1306">
                  <c:v>1466.0394881897</c:v>
                </c:pt>
                <c:pt idx="1307">
                  <c:v>1466.0394881897</c:v>
                </c:pt>
                <c:pt idx="1308">
                  <c:v>1466.0394881897</c:v>
                </c:pt>
                <c:pt idx="1309">
                  <c:v>1466.0394881897</c:v>
                </c:pt>
                <c:pt idx="1310">
                  <c:v>1466.0394881897</c:v>
                </c:pt>
                <c:pt idx="1311">
                  <c:v>1466.0394881897</c:v>
                </c:pt>
                <c:pt idx="1312">
                  <c:v>1466.0394881897</c:v>
                </c:pt>
                <c:pt idx="1313">
                  <c:v>1466.0394881897</c:v>
                </c:pt>
                <c:pt idx="1314">
                  <c:v>1466.0394881897</c:v>
                </c:pt>
                <c:pt idx="1315">
                  <c:v>1466.0394881897</c:v>
                </c:pt>
                <c:pt idx="1316">
                  <c:v>1466.0394881897</c:v>
                </c:pt>
                <c:pt idx="1317">
                  <c:v>1466.0394881897</c:v>
                </c:pt>
                <c:pt idx="1318">
                  <c:v>1466.0394881897</c:v>
                </c:pt>
                <c:pt idx="1319">
                  <c:v>1466.0394881897</c:v>
                </c:pt>
                <c:pt idx="1320">
                  <c:v>1466.0394881897</c:v>
                </c:pt>
                <c:pt idx="1321">
                  <c:v>1466.0394881897</c:v>
                </c:pt>
                <c:pt idx="1322">
                  <c:v>1466.0394881897</c:v>
                </c:pt>
                <c:pt idx="1323">
                  <c:v>1466.0394881897</c:v>
                </c:pt>
                <c:pt idx="1324">
                  <c:v>1466.0394881897</c:v>
                </c:pt>
                <c:pt idx="1325">
                  <c:v>1466.0394881897</c:v>
                </c:pt>
                <c:pt idx="1326">
                  <c:v>1466.0394881897</c:v>
                </c:pt>
                <c:pt idx="1327">
                  <c:v>1466.0394881897</c:v>
                </c:pt>
                <c:pt idx="1328">
                  <c:v>1466.0394881897</c:v>
                </c:pt>
                <c:pt idx="1329">
                  <c:v>1466.0394881897</c:v>
                </c:pt>
                <c:pt idx="1330">
                  <c:v>1466.0394881897</c:v>
                </c:pt>
                <c:pt idx="1331">
                  <c:v>1466.0394881897</c:v>
                </c:pt>
                <c:pt idx="1332">
                  <c:v>1466.0394881897</c:v>
                </c:pt>
                <c:pt idx="1333">
                  <c:v>1466.0394881897</c:v>
                </c:pt>
                <c:pt idx="1334">
                  <c:v>1466.0394881897</c:v>
                </c:pt>
                <c:pt idx="1335">
                  <c:v>1466.0394881897</c:v>
                </c:pt>
                <c:pt idx="1336">
                  <c:v>1466.0394881897</c:v>
                </c:pt>
                <c:pt idx="1337">
                  <c:v>1466.0394881897</c:v>
                </c:pt>
                <c:pt idx="1338">
                  <c:v>1466.0394881897</c:v>
                </c:pt>
                <c:pt idx="1339">
                  <c:v>1466.0394881897</c:v>
                </c:pt>
                <c:pt idx="1340">
                  <c:v>1466.0394881897</c:v>
                </c:pt>
                <c:pt idx="1341">
                  <c:v>1466.0394881897</c:v>
                </c:pt>
                <c:pt idx="1342">
                  <c:v>1466.0394881897</c:v>
                </c:pt>
                <c:pt idx="1343">
                  <c:v>1466.0394881897</c:v>
                </c:pt>
                <c:pt idx="1344">
                  <c:v>1466.0394881897</c:v>
                </c:pt>
                <c:pt idx="1345">
                  <c:v>1466.0394881897</c:v>
                </c:pt>
                <c:pt idx="1346">
                  <c:v>1466.0394881897</c:v>
                </c:pt>
                <c:pt idx="1347">
                  <c:v>1466.0394881897</c:v>
                </c:pt>
                <c:pt idx="1348">
                  <c:v>1466.0394881897</c:v>
                </c:pt>
                <c:pt idx="1349">
                  <c:v>1466.0394881897</c:v>
                </c:pt>
                <c:pt idx="1350">
                  <c:v>1466.0394881897</c:v>
                </c:pt>
                <c:pt idx="1351">
                  <c:v>1466.0394881897</c:v>
                </c:pt>
                <c:pt idx="1352">
                  <c:v>1466.0394881897</c:v>
                </c:pt>
                <c:pt idx="1353">
                  <c:v>1466.0394881897</c:v>
                </c:pt>
                <c:pt idx="1354">
                  <c:v>1466.0394881897</c:v>
                </c:pt>
                <c:pt idx="1355">
                  <c:v>1466.0394881897</c:v>
                </c:pt>
                <c:pt idx="1356">
                  <c:v>1466.0394881897</c:v>
                </c:pt>
                <c:pt idx="1357">
                  <c:v>1466.0394881897</c:v>
                </c:pt>
                <c:pt idx="1358">
                  <c:v>1466.0394881897</c:v>
                </c:pt>
                <c:pt idx="1359">
                  <c:v>1466.0394881897</c:v>
                </c:pt>
                <c:pt idx="1360">
                  <c:v>1466.0394881897</c:v>
                </c:pt>
                <c:pt idx="1361">
                  <c:v>1466.0394881897</c:v>
                </c:pt>
                <c:pt idx="1362">
                  <c:v>1466.0394881897</c:v>
                </c:pt>
                <c:pt idx="1363">
                  <c:v>1466.0394881897</c:v>
                </c:pt>
                <c:pt idx="1364">
                  <c:v>1466.0394881897</c:v>
                </c:pt>
                <c:pt idx="1365">
                  <c:v>1466.0394881897</c:v>
                </c:pt>
                <c:pt idx="1366">
                  <c:v>1466.0394881897</c:v>
                </c:pt>
                <c:pt idx="1367">
                  <c:v>1466.0394881897</c:v>
                </c:pt>
                <c:pt idx="1368">
                  <c:v>1466.0394881897</c:v>
                </c:pt>
                <c:pt idx="1369">
                  <c:v>1466.0394881897</c:v>
                </c:pt>
                <c:pt idx="1370">
                  <c:v>1466.0394881897</c:v>
                </c:pt>
                <c:pt idx="1371">
                  <c:v>1466.0394881897</c:v>
                </c:pt>
                <c:pt idx="1372">
                  <c:v>1466.0394881897</c:v>
                </c:pt>
                <c:pt idx="1373">
                  <c:v>1466.0394881897</c:v>
                </c:pt>
                <c:pt idx="1374">
                  <c:v>1466.0394881897</c:v>
                </c:pt>
                <c:pt idx="1375">
                  <c:v>1466.0394881897</c:v>
                </c:pt>
                <c:pt idx="1376">
                  <c:v>1466.0394881897</c:v>
                </c:pt>
                <c:pt idx="1377">
                  <c:v>1466.0394881897</c:v>
                </c:pt>
                <c:pt idx="1378">
                  <c:v>1466.0394881897</c:v>
                </c:pt>
                <c:pt idx="1379">
                  <c:v>1466.0394881897</c:v>
                </c:pt>
                <c:pt idx="1380">
                  <c:v>1466.0394881897</c:v>
                </c:pt>
                <c:pt idx="1381">
                  <c:v>1466.0394881897</c:v>
                </c:pt>
                <c:pt idx="1382">
                  <c:v>1466.0394881897</c:v>
                </c:pt>
                <c:pt idx="1383">
                  <c:v>1466.0394881897</c:v>
                </c:pt>
                <c:pt idx="1384">
                  <c:v>1466.0394881897</c:v>
                </c:pt>
                <c:pt idx="1385">
                  <c:v>1466.0394881897</c:v>
                </c:pt>
                <c:pt idx="1386">
                  <c:v>1466.0394881897</c:v>
                </c:pt>
                <c:pt idx="1387">
                  <c:v>1466.0394881897</c:v>
                </c:pt>
                <c:pt idx="1388">
                  <c:v>1466.0394881897</c:v>
                </c:pt>
                <c:pt idx="1389">
                  <c:v>1466.0394881897</c:v>
                </c:pt>
                <c:pt idx="1390">
                  <c:v>1466.0394881897</c:v>
                </c:pt>
                <c:pt idx="1391">
                  <c:v>1466.0394881897</c:v>
                </c:pt>
                <c:pt idx="1392">
                  <c:v>1466.0394881897</c:v>
                </c:pt>
                <c:pt idx="1393">
                  <c:v>1466.0394881897</c:v>
                </c:pt>
                <c:pt idx="1394">
                  <c:v>1466.0394881897</c:v>
                </c:pt>
                <c:pt idx="1395">
                  <c:v>1466.0394881897</c:v>
                </c:pt>
                <c:pt idx="1396">
                  <c:v>1466.0394881897</c:v>
                </c:pt>
                <c:pt idx="1397">
                  <c:v>1466.0394881897</c:v>
                </c:pt>
                <c:pt idx="1398">
                  <c:v>1466.0394881897</c:v>
                </c:pt>
                <c:pt idx="1399">
                  <c:v>1466.0394881897</c:v>
                </c:pt>
                <c:pt idx="1400">
                  <c:v>1466.0394881897</c:v>
                </c:pt>
                <c:pt idx="1401">
                  <c:v>1466.0394881897</c:v>
                </c:pt>
                <c:pt idx="1402">
                  <c:v>1466.0394881897</c:v>
                </c:pt>
                <c:pt idx="1403">
                  <c:v>1466.0394881897</c:v>
                </c:pt>
                <c:pt idx="1404">
                  <c:v>1466.0394881897</c:v>
                </c:pt>
                <c:pt idx="1405">
                  <c:v>1466.0394881897</c:v>
                </c:pt>
                <c:pt idx="1406">
                  <c:v>1466.0394881897</c:v>
                </c:pt>
                <c:pt idx="1407">
                  <c:v>1466.0394881897</c:v>
                </c:pt>
                <c:pt idx="1408">
                  <c:v>1466.0394881897</c:v>
                </c:pt>
                <c:pt idx="1409">
                  <c:v>1466.0394881897</c:v>
                </c:pt>
                <c:pt idx="1410">
                  <c:v>1466.0394881897</c:v>
                </c:pt>
                <c:pt idx="1411">
                  <c:v>1466.0394881897</c:v>
                </c:pt>
                <c:pt idx="1412">
                  <c:v>1466.0394881897</c:v>
                </c:pt>
                <c:pt idx="1413">
                  <c:v>1466.0394881897</c:v>
                </c:pt>
                <c:pt idx="1414">
                  <c:v>1466.0394881897</c:v>
                </c:pt>
                <c:pt idx="1415">
                  <c:v>1466.0394881897</c:v>
                </c:pt>
                <c:pt idx="1416">
                  <c:v>1466.0394881897</c:v>
                </c:pt>
                <c:pt idx="1417">
                  <c:v>1466.0394881897</c:v>
                </c:pt>
                <c:pt idx="1418">
                  <c:v>1466.0394881897</c:v>
                </c:pt>
                <c:pt idx="1419">
                  <c:v>1466.0394881897</c:v>
                </c:pt>
                <c:pt idx="1420">
                  <c:v>1466.0394881897</c:v>
                </c:pt>
                <c:pt idx="1421">
                  <c:v>1466.0394881897</c:v>
                </c:pt>
                <c:pt idx="1422">
                  <c:v>1466.0394881897</c:v>
                </c:pt>
                <c:pt idx="1423">
                  <c:v>1466.0394881897</c:v>
                </c:pt>
                <c:pt idx="1424">
                  <c:v>1466.0394881897</c:v>
                </c:pt>
                <c:pt idx="1425">
                  <c:v>1466.0394881897</c:v>
                </c:pt>
                <c:pt idx="1426">
                  <c:v>1466.0394881897</c:v>
                </c:pt>
                <c:pt idx="1427">
                  <c:v>1466.0394881897</c:v>
                </c:pt>
                <c:pt idx="1428">
                  <c:v>1466.0394881897</c:v>
                </c:pt>
                <c:pt idx="1429">
                  <c:v>1466.0394881897</c:v>
                </c:pt>
                <c:pt idx="1430">
                  <c:v>1466.0394881897</c:v>
                </c:pt>
                <c:pt idx="1431">
                  <c:v>1466.0394881897</c:v>
                </c:pt>
                <c:pt idx="1432">
                  <c:v>1466.0394881897</c:v>
                </c:pt>
                <c:pt idx="1433">
                  <c:v>1466.0394881897</c:v>
                </c:pt>
                <c:pt idx="1434">
                  <c:v>1466.0394881897</c:v>
                </c:pt>
                <c:pt idx="1435">
                  <c:v>1466.0394881897</c:v>
                </c:pt>
                <c:pt idx="1436">
                  <c:v>1466.0394881897</c:v>
                </c:pt>
                <c:pt idx="1437">
                  <c:v>1466.0394881897</c:v>
                </c:pt>
                <c:pt idx="1438">
                  <c:v>1466.0394881897</c:v>
                </c:pt>
                <c:pt idx="1439">
                  <c:v>1466.0394881897</c:v>
                </c:pt>
                <c:pt idx="1440">
                  <c:v>1466.0394881897</c:v>
                </c:pt>
                <c:pt idx="1441">
                  <c:v>1466.0394881897</c:v>
                </c:pt>
                <c:pt idx="1442">
                  <c:v>1466.0394881897</c:v>
                </c:pt>
                <c:pt idx="1443">
                  <c:v>1466.0394881897</c:v>
                </c:pt>
                <c:pt idx="1444">
                  <c:v>1466.0394881897</c:v>
                </c:pt>
                <c:pt idx="1445">
                  <c:v>1466.0394881897</c:v>
                </c:pt>
                <c:pt idx="1446">
                  <c:v>1466.0394881897</c:v>
                </c:pt>
                <c:pt idx="1447">
                  <c:v>1466.0394881897</c:v>
                </c:pt>
                <c:pt idx="1448">
                  <c:v>1466.0394881897</c:v>
                </c:pt>
                <c:pt idx="1449">
                  <c:v>1466.0394881897</c:v>
                </c:pt>
                <c:pt idx="1450">
                  <c:v>1466.0394881897</c:v>
                </c:pt>
                <c:pt idx="1451">
                  <c:v>1466.0394881897</c:v>
                </c:pt>
                <c:pt idx="1452">
                  <c:v>1466.0394881897</c:v>
                </c:pt>
                <c:pt idx="1453">
                  <c:v>1466.0394881897</c:v>
                </c:pt>
                <c:pt idx="1454">
                  <c:v>1466.0394881897</c:v>
                </c:pt>
                <c:pt idx="1455">
                  <c:v>1466.0394881897</c:v>
                </c:pt>
                <c:pt idx="1456">
                  <c:v>1466.0394881897</c:v>
                </c:pt>
                <c:pt idx="1457">
                  <c:v>1466.0394881897</c:v>
                </c:pt>
                <c:pt idx="1458">
                  <c:v>1466.0394881897</c:v>
                </c:pt>
                <c:pt idx="1459">
                  <c:v>1466.0394881897</c:v>
                </c:pt>
                <c:pt idx="1460">
                  <c:v>1466.0394881897</c:v>
                </c:pt>
                <c:pt idx="1462">
                  <c:v>1255.7870880086</c:v>
                </c:pt>
                <c:pt idx="1463">
                  <c:v>1255.7870880086</c:v>
                </c:pt>
                <c:pt idx="1464">
                  <c:v>1255.7870880086</c:v>
                </c:pt>
                <c:pt idx="1465">
                  <c:v>1255.7870880086</c:v>
                </c:pt>
                <c:pt idx="1466">
                  <c:v>1255.7870880086</c:v>
                </c:pt>
                <c:pt idx="1467">
                  <c:v>1255.7870880086</c:v>
                </c:pt>
                <c:pt idx="1468">
                  <c:v>1255.7870880086</c:v>
                </c:pt>
                <c:pt idx="1469">
                  <c:v>1255.7870880086</c:v>
                </c:pt>
                <c:pt idx="1470">
                  <c:v>1255.7870880086</c:v>
                </c:pt>
                <c:pt idx="1471">
                  <c:v>1255.7870880086</c:v>
                </c:pt>
                <c:pt idx="1472">
                  <c:v>1255.7870880086</c:v>
                </c:pt>
                <c:pt idx="1473">
                  <c:v>1255.7870880086</c:v>
                </c:pt>
                <c:pt idx="1474">
                  <c:v>1255.7870880086</c:v>
                </c:pt>
                <c:pt idx="1475">
                  <c:v>1255.7870880086</c:v>
                </c:pt>
                <c:pt idx="1476">
                  <c:v>1255.7870880086</c:v>
                </c:pt>
                <c:pt idx="1477">
                  <c:v>1255.7870880086</c:v>
                </c:pt>
                <c:pt idx="1478">
                  <c:v>1255.7870880086</c:v>
                </c:pt>
                <c:pt idx="1479">
                  <c:v>1255.7870880086</c:v>
                </c:pt>
                <c:pt idx="1480">
                  <c:v>1255.7870880086</c:v>
                </c:pt>
                <c:pt idx="1481">
                  <c:v>1255.7870880086</c:v>
                </c:pt>
                <c:pt idx="1482">
                  <c:v>1255.7870880086</c:v>
                </c:pt>
                <c:pt idx="1483">
                  <c:v>1255.7870880086</c:v>
                </c:pt>
                <c:pt idx="1484">
                  <c:v>1255.7870880086</c:v>
                </c:pt>
                <c:pt idx="1485">
                  <c:v>1255.7870880086</c:v>
                </c:pt>
                <c:pt idx="1486">
                  <c:v>1255.7870880086</c:v>
                </c:pt>
                <c:pt idx="1487">
                  <c:v>1255.7870880086</c:v>
                </c:pt>
                <c:pt idx="1488">
                  <c:v>1255.7870880086</c:v>
                </c:pt>
                <c:pt idx="1489">
                  <c:v>1255.7870880086</c:v>
                </c:pt>
                <c:pt idx="1490">
                  <c:v>1255.7870880086</c:v>
                </c:pt>
                <c:pt idx="1491">
                  <c:v>1255.7870880086</c:v>
                </c:pt>
                <c:pt idx="1492">
                  <c:v>1255.7870880086</c:v>
                </c:pt>
                <c:pt idx="1493">
                  <c:v>1255.7870880086</c:v>
                </c:pt>
                <c:pt idx="1494">
                  <c:v>1255.7870880086</c:v>
                </c:pt>
                <c:pt idx="1495">
                  <c:v>1255.7870880086</c:v>
                </c:pt>
                <c:pt idx="1496">
                  <c:v>1255.7870880086</c:v>
                </c:pt>
                <c:pt idx="1497">
                  <c:v>1255.7870880086</c:v>
                </c:pt>
                <c:pt idx="1498">
                  <c:v>1255.7870880086</c:v>
                </c:pt>
                <c:pt idx="1499">
                  <c:v>1255.7870880086</c:v>
                </c:pt>
                <c:pt idx="1500">
                  <c:v>1255.7870880086</c:v>
                </c:pt>
                <c:pt idx="1501">
                  <c:v>1255.7870880086</c:v>
                </c:pt>
                <c:pt idx="1502">
                  <c:v>1255.7870880086</c:v>
                </c:pt>
                <c:pt idx="1503">
                  <c:v>1255.7870880086</c:v>
                </c:pt>
                <c:pt idx="1504">
                  <c:v>1255.7870880086</c:v>
                </c:pt>
                <c:pt idx="1505">
                  <c:v>1255.7870880086</c:v>
                </c:pt>
                <c:pt idx="1506">
                  <c:v>1255.7870880086</c:v>
                </c:pt>
                <c:pt idx="1507">
                  <c:v>1255.7870880086</c:v>
                </c:pt>
                <c:pt idx="1508">
                  <c:v>1255.7870880086</c:v>
                </c:pt>
                <c:pt idx="1509">
                  <c:v>1255.7870880086</c:v>
                </c:pt>
                <c:pt idx="1510">
                  <c:v>1255.7870880086</c:v>
                </c:pt>
                <c:pt idx="1511">
                  <c:v>1255.7870880086</c:v>
                </c:pt>
                <c:pt idx="1512">
                  <c:v>1255.7870880086</c:v>
                </c:pt>
                <c:pt idx="1513">
                  <c:v>1255.7870880086</c:v>
                </c:pt>
                <c:pt idx="1514">
                  <c:v>1255.7870880086</c:v>
                </c:pt>
                <c:pt idx="1515">
                  <c:v>1255.7870880086</c:v>
                </c:pt>
                <c:pt idx="1516">
                  <c:v>1255.7870880086</c:v>
                </c:pt>
                <c:pt idx="1517">
                  <c:v>1255.7870880086</c:v>
                </c:pt>
                <c:pt idx="1518">
                  <c:v>1255.7870880086</c:v>
                </c:pt>
                <c:pt idx="1519">
                  <c:v>1255.7870880086</c:v>
                </c:pt>
                <c:pt idx="1520">
                  <c:v>1255.7870880086</c:v>
                </c:pt>
                <c:pt idx="1521">
                  <c:v>1255.7870880086</c:v>
                </c:pt>
                <c:pt idx="1522">
                  <c:v>1255.7870880086</c:v>
                </c:pt>
                <c:pt idx="1523">
                  <c:v>1255.7870880086</c:v>
                </c:pt>
                <c:pt idx="1524">
                  <c:v>1255.7870880086</c:v>
                </c:pt>
                <c:pt idx="1525">
                  <c:v>1255.7870880086</c:v>
                </c:pt>
                <c:pt idx="1526">
                  <c:v>1255.7870880086</c:v>
                </c:pt>
                <c:pt idx="1527">
                  <c:v>1255.7870880086</c:v>
                </c:pt>
                <c:pt idx="1528">
                  <c:v>1255.7870880086</c:v>
                </c:pt>
                <c:pt idx="1529">
                  <c:v>1255.7870880086</c:v>
                </c:pt>
                <c:pt idx="1530">
                  <c:v>1255.7870880086</c:v>
                </c:pt>
                <c:pt idx="1531">
                  <c:v>1255.7870880086</c:v>
                </c:pt>
                <c:pt idx="1532">
                  <c:v>1255.7870880086</c:v>
                </c:pt>
                <c:pt idx="1533">
                  <c:v>1255.7870880086</c:v>
                </c:pt>
                <c:pt idx="1534">
                  <c:v>1255.7870880086</c:v>
                </c:pt>
                <c:pt idx="1535">
                  <c:v>1255.7870880086</c:v>
                </c:pt>
                <c:pt idx="1536">
                  <c:v>1255.7870880086</c:v>
                </c:pt>
                <c:pt idx="1537">
                  <c:v>1255.7870880086</c:v>
                </c:pt>
                <c:pt idx="1538">
                  <c:v>1255.7870880086</c:v>
                </c:pt>
                <c:pt idx="1539">
                  <c:v>1255.7870880086</c:v>
                </c:pt>
                <c:pt idx="1540">
                  <c:v>1255.7870880086</c:v>
                </c:pt>
                <c:pt idx="1541">
                  <c:v>1255.7870880086</c:v>
                </c:pt>
                <c:pt idx="1542">
                  <c:v>1255.7870880086</c:v>
                </c:pt>
                <c:pt idx="1543">
                  <c:v>1255.7870880086</c:v>
                </c:pt>
                <c:pt idx="1544">
                  <c:v>1255.7870880086</c:v>
                </c:pt>
                <c:pt idx="1545">
                  <c:v>1255.7870880086</c:v>
                </c:pt>
                <c:pt idx="1546">
                  <c:v>1255.7870880086</c:v>
                </c:pt>
                <c:pt idx="1547">
                  <c:v>1255.7870880086</c:v>
                </c:pt>
                <c:pt idx="1548">
                  <c:v>1255.7870880086</c:v>
                </c:pt>
                <c:pt idx="1549">
                  <c:v>1255.7870880086</c:v>
                </c:pt>
                <c:pt idx="1550">
                  <c:v>1255.7870880086</c:v>
                </c:pt>
                <c:pt idx="1551">
                  <c:v>1255.7870880086</c:v>
                </c:pt>
                <c:pt idx="1552">
                  <c:v>1255.7870880086</c:v>
                </c:pt>
                <c:pt idx="1553">
                  <c:v>1255.7870880086</c:v>
                </c:pt>
                <c:pt idx="1554">
                  <c:v>1255.7870880086</c:v>
                </c:pt>
                <c:pt idx="1555">
                  <c:v>1255.7870880086</c:v>
                </c:pt>
                <c:pt idx="1556">
                  <c:v>1255.7870880086</c:v>
                </c:pt>
                <c:pt idx="1557">
                  <c:v>1255.7870880086</c:v>
                </c:pt>
                <c:pt idx="1558">
                  <c:v>1255.7870880086</c:v>
                </c:pt>
                <c:pt idx="1559">
                  <c:v>1255.7870880086</c:v>
                </c:pt>
                <c:pt idx="1560">
                  <c:v>1255.7870880086</c:v>
                </c:pt>
                <c:pt idx="1561">
                  <c:v>1255.7870880086</c:v>
                </c:pt>
                <c:pt idx="1562">
                  <c:v>1255.7870880086</c:v>
                </c:pt>
                <c:pt idx="1563">
                  <c:v>1255.7870880086</c:v>
                </c:pt>
                <c:pt idx="1564">
                  <c:v>1255.7870880086</c:v>
                </c:pt>
                <c:pt idx="1565">
                  <c:v>1255.7870880086</c:v>
                </c:pt>
                <c:pt idx="1566">
                  <c:v>1255.7870880086</c:v>
                </c:pt>
                <c:pt idx="1567">
                  <c:v>1255.7870880086</c:v>
                </c:pt>
                <c:pt idx="1568">
                  <c:v>1255.7870880086</c:v>
                </c:pt>
                <c:pt idx="1569">
                  <c:v>1255.7870880086</c:v>
                </c:pt>
                <c:pt idx="1570">
                  <c:v>1255.7870880086</c:v>
                </c:pt>
                <c:pt idx="1571">
                  <c:v>1255.7870880086</c:v>
                </c:pt>
                <c:pt idx="1572">
                  <c:v>1255.7870880086</c:v>
                </c:pt>
                <c:pt idx="1573">
                  <c:v>1255.7870880086</c:v>
                </c:pt>
                <c:pt idx="1574">
                  <c:v>1255.7870880086</c:v>
                </c:pt>
                <c:pt idx="1575">
                  <c:v>1255.7870880086</c:v>
                </c:pt>
                <c:pt idx="1576">
                  <c:v>1255.7870880086</c:v>
                </c:pt>
                <c:pt idx="1577">
                  <c:v>1255.7870880086</c:v>
                </c:pt>
                <c:pt idx="1578">
                  <c:v>1255.7870880086</c:v>
                </c:pt>
                <c:pt idx="1579">
                  <c:v>1255.7870880086</c:v>
                </c:pt>
                <c:pt idx="1580">
                  <c:v>1255.7870880086</c:v>
                </c:pt>
                <c:pt idx="1581">
                  <c:v>1255.7870880086</c:v>
                </c:pt>
                <c:pt idx="1582">
                  <c:v>1255.7870880086</c:v>
                </c:pt>
                <c:pt idx="1583">
                  <c:v>1255.7870880086</c:v>
                </c:pt>
                <c:pt idx="1584">
                  <c:v>1255.7870880086</c:v>
                </c:pt>
                <c:pt idx="1585">
                  <c:v>1255.7870880086</c:v>
                </c:pt>
                <c:pt idx="1586">
                  <c:v>1255.7870880086</c:v>
                </c:pt>
                <c:pt idx="1587">
                  <c:v>1255.7870880086</c:v>
                </c:pt>
                <c:pt idx="1588">
                  <c:v>1255.7870880086</c:v>
                </c:pt>
                <c:pt idx="1589">
                  <c:v>1255.7870880086</c:v>
                </c:pt>
                <c:pt idx="1590">
                  <c:v>1255.7870880086</c:v>
                </c:pt>
                <c:pt idx="1591">
                  <c:v>1255.7870880086</c:v>
                </c:pt>
                <c:pt idx="1592">
                  <c:v>1255.7870880086</c:v>
                </c:pt>
                <c:pt idx="1593">
                  <c:v>1255.7870880086</c:v>
                </c:pt>
                <c:pt idx="1594">
                  <c:v>1255.7870880086</c:v>
                </c:pt>
                <c:pt idx="1595">
                  <c:v>1255.7870880086</c:v>
                </c:pt>
                <c:pt idx="1596">
                  <c:v>1255.7870880086</c:v>
                </c:pt>
                <c:pt idx="1597">
                  <c:v>1255.7870880086</c:v>
                </c:pt>
                <c:pt idx="1598">
                  <c:v>1255.7870880086</c:v>
                </c:pt>
                <c:pt idx="1599">
                  <c:v>1255.7870880086</c:v>
                </c:pt>
                <c:pt idx="1600">
                  <c:v>1255.7870880086</c:v>
                </c:pt>
                <c:pt idx="1601">
                  <c:v>1255.7870880086</c:v>
                </c:pt>
                <c:pt idx="1602">
                  <c:v>1255.7870880086</c:v>
                </c:pt>
                <c:pt idx="1603">
                  <c:v>1255.7870880086</c:v>
                </c:pt>
                <c:pt idx="1604">
                  <c:v>1255.7870880086</c:v>
                </c:pt>
                <c:pt idx="1605">
                  <c:v>1255.7870880086</c:v>
                </c:pt>
                <c:pt idx="1606">
                  <c:v>1255.7870880086</c:v>
                </c:pt>
                <c:pt idx="1607">
                  <c:v>1255.7870880086</c:v>
                </c:pt>
                <c:pt idx="1608">
                  <c:v>1255.7870880086</c:v>
                </c:pt>
                <c:pt idx="1609">
                  <c:v>1255.7870880086</c:v>
                </c:pt>
                <c:pt idx="1610">
                  <c:v>1255.7870880086</c:v>
                </c:pt>
                <c:pt idx="1611">
                  <c:v>1255.7870880086</c:v>
                </c:pt>
                <c:pt idx="1612">
                  <c:v>1255.7870880086</c:v>
                </c:pt>
                <c:pt idx="1613">
                  <c:v>1255.7870880086</c:v>
                </c:pt>
                <c:pt idx="1614">
                  <c:v>1255.7870880086</c:v>
                </c:pt>
                <c:pt idx="1615">
                  <c:v>1255.7870880086</c:v>
                </c:pt>
                <c:pt idx="1616">
                  <c:v>1255.7870880086</c:v>
                </c:pt>
                <c:pt idx="1617">
                  <c:v>1255.7870880086</c:v>
                </c:pt>
                <c:pt idx="1618">
                  <c:v>1255.7870880086</c:v>
                </c:pt>
                <c:pt idx="1619">
                  <c:v>1255.7870880086</c:v>
                </c:pt>
                <c:pt idx="1620">
                  <c:v>1255.7870880086</c:v>
                </c:pt>
                <c:pt idx="1621">
                  <c:v>1255.7870880086</c:v>
                </c:pt>
                <c:pt idx="1622">
                  <c:v>1255.7870880086</c:v>
                </c:pt>
                <c:pt idx="1623">
                  <c:v>1255.7870880086</c:v>
                </c:pt>
                <c:pt idx="1624">
                  <c:v>1255.7870880086</c:v>
                </c:pt>
                <c:pt idx="1625">
                  <c:v>1255.7870880086</c:v>
                </c:pt>
                <c:pt idx="1626">
                  <c:v>1255.7870880086</c:v>
                </c:pt>
                <c:pt idx="1627">
                  <c:v>1255.7870880086</c:v>
                </c:pt>
                <c:pt idx="1628">
                  <c:v>1255.7870880086</c:v>
                </c:pt>
                <c:pt idx="1629">
                  <c:v>1255.7870880086</c:v>
                </c:pt>
                <c:pt idx="1630">
                  <c:v>1255.7870880086</c:v>
                </c:pt>
                <c:pt idx="1631">
                  <c:v>1255.7870880086</c:v>
                </c:pt>
                <c:pt idx="1632">
                  <c:v>1255.7870880086</c:v>
                </c:pt>
                <c:pt idx="1633">
                  <c:v>1255.7870880086</c:v>
                </c:pt>
                <c:pt idx="1634">
                  <c:v>1255.7870880086</c:v>
                </c:pt>
                <c:pt idx="1635">
                  <c:v>1255.7870880086</c:v>
                </c:pt>
                <c:pt idx="1636">
                  <c:v>1255.7870880086</c:v>
                </c:pt>
                <c:pt idx="1637">
                  <c:v>1255.7870880086</c:v>
                </c:pt>
                <c:pt idx="1638">
                  <c:v>1255.7870880086</c:v>
                </c:pt>
                <c:pt idx="1639">
                  <c:v>1255.7870880086</c:v>
                </c:pt>
                <c:pt idx="1640">
                  <c:v>1255.7870880086</c:v>
                </c:pt>
                <c:pt idx="1641">
                  <c:v>1255.7870880086</c:v>
                </c:pt>
                <c:pt idx="1642">
                  <c:v>1255.7870880086</c:v>
                </c:pt>
                <c:pt idx="1643">
                  <c:v>1255.7870880086</c:v>
                </c:pt>
                <c:pt idx="1644">
                  <c:v>1255.7870880086</c:v>
                </c:pt>
                <c:pt idx="1645">
                  <c:v>1255.7870880086</c:v>
                </c:pt>
                <c:pt idx="1646">
                  <c:v>1255.7870880086</c:v>
                </c:pt>
                <c:pt idx="1647">
                  <c:v>1255.7870880086</c:v>
                </c:pt>
                <c:pt idx="1648">
                  <c:v>1255.7870880086</c:v>
                </c:pt>
                <c:pt idx="1649">
                  <c:v>1255.7870880086</c:v>
                </c:pt>
                <c:pt idx="1650">
                  <c:v>1255.7870880086</c:v>
                </c:pt>
                <c:pt idx="1651">
                  <c:v>1255.7870880086</c:v>
                </c:pt>
                <c:pt idx="1652">
                  <c:v>1255.7870880086</c:v>
                </c:pt>
                <c:pt idx="1653">
                  <c:v>1255.7870880086</c:v>
                </c:pt>
                <c:pt idx="1654">
                  <c:v>1255.7870880086</c:v>
                </c:pt>
                <c:pt idx="1655">
                  <c:v>1255.7870880086</c:v>
                </c:pt>
                <c:pt idx="1656">
                  <c:v>1255.7870880086</c:v>
                </c:pt>
                <c:pt idx="1657">
                  <c:v>1255.7870880086</c:v>
                </c:pt>
                <c:pt idx="1658">
                  <c:v>1255.7870880086</c:v>
                </c:pt>
                <c:pt idx="1659">
                  <c:v>1255.7870880086</c:v>
                </c:pt>
                <c:pt idx="1660">
                  <c:v>1255.7870880086</c:v>
                </c:pt>
                <c:pt idx="1661">
                  <c:v>1255.7870880086</c:v>
                </c:pt>
                <c:pt idx="1662">
                  <c:v>1255.7870880086</c:v>
                </c:pt>
                <c:pt idx="1663">
                  <c:v>1255.7870880086</c:v>
                </c:pt>
                <c:pt idx="1664">
                  <c:v>1255.7870880086</c:v>
                </c:pt>
                <c:pt idx="1665">
                  <c:v>1255.7870880086</c:v>
                </c:pt>
                <c:pt idx="1666">
                  <c:v>1255.7870880086</c:v>
                </c:pt>
                <c:pt idx="1667">
                  <c:v>1255.7870880086</c:v>
                </c:pt>
                <c:pt idx="1668">
                  <c:v>1255.7870880086</c:v>
                </c:pt>
                <c:pt idx="1669">
                  <c:v>1255.7870880086</c:v>
                </c:pt>
                <c:pt idx="1670">
                  <c:v>1255.7870880086</c:v>
                </c:pt>
                <c:pt idx="1671">
                  <c:v>1255.7870880086</c:v>
                </c:pt>
                <c:pt idx="1672">
                  <c:v>1255.7870880086</c:v>
                </c:pt>
                <c:pt idx="1673">
                  <c:v>1255.7870880086</c:v>
                </c:pt>
                <c:pt idx="1674">
                  <c:v>1255.7870880086</c:v>
                </c:pt>
                <c:pt idx="1675">
                  <c:v>1255.7870880086</c:v>
                </c:pt>
                <c:pt idx="1676">
                  <c:v>1255.7870880086</c:v>
                </c:pt>
                <c:pt idx="1677">
                  <c:v>1255.7870880086</c:v>
                </c:pt>
                <c:pt idx="1678">
                  <c:v>1255.7870880086</c:v>
                </c:pt>
                <c:pt idx="1679">
                  <c:v>1255.7870880086</c:v>
                </c:pt>
                <c:pt idx="1680">
                  <c:v>1255.7870880086</c:v>
                </c:pt>
                <c:pt idx="1681">
                  <c:v>1255.7870880086</c:v>
                </c:pt>
                <c:pt idx="1682">
                  <c:v>1255.7870880086</c:v>
                </c:pt>
                <c:pt idx="1683">
                  <c:v>1255.7870880086</c:v>
                </c:pt>
                <c:pt idx="1684">
                  <c:v>1255.7870880086</c:v>
                </c:pt>
                <c:pt idx="1685">
                  <c:v>1255.7870880086</c:v>
                </c:pt>
                <c:pt idx="1686">
                  <c:v>1255.7870880086</c:v>
                </c:pt>
                <c:pt idx="1687">
                  <c:v>1255.7870880086</c:v>
                </c:pt>
                <c:pt idx="1688">
                  <c:v>1255.7870880086</c:v>
                </c:pt>
                <c:pt idx="1689">
                  <c:v>1255.7870880086</c:v>
                </c:pt>
                <c:pt idx="1690">
                  <c:v>1255.7870880086</c:v>
                </c:pt>
                <c:pt idx="1691">
                  <c:v>1255.7870880086</c:v>
                </c:pt>
                <c:pt idx="1692">
                  <c:v>1255.7870880086</c:v>
                </c:pt>
                <c:pt idx="1693">
                  <c:v>1255.7870880086</c:v>
                </c:pt>
                <c:pt idx="1694">
                  <c:v>1255.7870880086</c:v>
                </c:pt>
                <c:pt idx="1695">
                  <c:v>1255.7870880086</c:v>
                </c:pt>
                <c:pt idx="1696">
                  <c:v>1255.7870880086</c:v>
                </c:pt>
                <c:pt idx="1697">
                  <c:v>1255.7870880086</c:v>
                </c:pt>
                <c:pt idx="1698">
                  <c:v>1255.7870880086</c:v>
                </c:pt>
                <c:pt idx="1699">
                  <c:v>1255.7870880086</c:v>
                </c:pt>
                <c:pt idx="1700">
                  <c:v>1255.7870880086</c:v>
                </c:pt>
                <c:pt idx="1701">
                  <c:v>1255.7870880086</c:v>
                </c:pt>
                <c:pt idx="1702">
                  <c:v>1255.7870880086</c:v>
                </c:pt>
                <c:pt idx="1703">
                  <c:v>1255.7870880086</c:v>
                </c:pt>
                <c:pt idx="1704">
                  <c:v>1255.7870880086</c:v>
                </c:pt>
                <c:pt idx="1705">
                  <c:v>1255.7870880086</c:v>
                </c:pt>
                <c:pt idx="1706">
                  <c:v>1255.7870880086</c:v>
                </c:pt>
                <c:pt idx="1707">
                  <c:v>1255.7870880086</c:v>
                </c:pt>
                <c:pt idx="1708">
                  <c:v>1255.7870880086</c:v>
                </c:pt>
                <c:pt idx="1709">
                  <c:v>1255.7870880086</c:v>
                </c:pt>
                <c:pt idx="1710">
                  <c:v>1255.7870880086</c:v>
                </c:pt>
                <c:pt idx="1711">
                  <c:v>1255.7870880086</c:v>
                </c:pt>
                <c:pt idx="1712">
                  <c:v>1255.7870880086</c:v>
                </c:pt>
                <c:pt idx="1713">
                  <c:v>1255.7870880086</c:v>
                </c:pt>
                <c:pt idx="1714">
                  <c:v>1255.7870880086</c:v>
                </c:pt>
                <c:pt idx="1715">
                  <c:v>1255.7870880086</c:v>
                </c:pt>
                <c:pt idx="1716">
                  <c:v>1255.7870880086</c:v>
                </c:pt>
                <c:pt idx="1717">
                  <c:v>1255.7870880086</c:v>
                </c:pt>
                <c:pt idx="1718">
                  <c:v>1255.7870880086</c:v>
                </c:pt>
                <c:pt idx="1719">
                  <c:v>1255.7870880086</c:v>
                </c:pt>
                <c:pt idx="1720">
                  <c:v>1255.7870880086</c:v>
                </c:pt>
                <c:pt idx="1721">
                  <c:v>1255.7870880086</c:v>
                </c:pt>
                <c:pt idx="1722">
                  <c:v>1255.7870880086</c:v>
                </c:pt>
                <c:pt idx="1723">
                  <c:v>1255.7870880086</c:v>
                </c:pt>
                <c:pt idx="1724">
                  <c:v>1255.7870880086</c:v>
                </c:pt>
                <c:pt idx="1725">
                  <c:v>1255.7870880086</c:v>
                </c:pt>
                <c:pt idx="1726">
                  <c:v>1255.7870880086</c:v>
                </c:pt>
                <c:pt idx="1727">
                  <c:v>1255.7870880086</c:v>
                </c:pt>
                <c:pt idx="1728">
                  <c:v>1255.7870880086</c:v>
                </c:pt>
                <c:pt idx="1729">
                  <c:v>1255.7870880086</c:v>
                </c:pt>
                <c:pt idx="1730">
                  <c:v>1255.7870880086</c:v>
                </c:pt>
                <c:pt idx="1731">
                  <c:v>1255.7870880086</c:v>
                </c:pt>
                <c:pt idx="1732">
                  <c:v>1255.7870880086</c:v>
                </c:pt>
                <c:pt idx="1733">
                  <c:v>1255.7870880086</c:v>
                </c:pt>
                <c:pt idx="1734">
                  <c:v>1255.7870880086</c:v>
                </c:pt>
                <c:pt idx="1735">
                  <c:v>1255.7870880086</c:v>
                </c:pt>
                <c:pt idx="1736">
                  <c:v>1255.7870880086</c:v>
                </c:pt>
                <c:pt idx="1737">
                  <c:v>1255.7870880086</c:v>
                </c:pt>
                <c:pt idx="1738">
                  <c:v>1255.7870880086</c:v>
                </c:pt>
                <c:pt idx="1739">
                  <c:v>1255.7870880086</c:v>
                </c:pt>
                <c:pt idx="1740">
                  <c:v>1255.7870880086</c:v>
                </c:pt>
                <c:pt idx="1741">
                  <c:v>1255.7870880086</c:v>
                </c:pt>
                <c:pt idx="1742">
                  <c:v>1255.7870880086</c:v>
                </c:pt>
                <c:pt idx="1743">
                  <c:v>1255.7870880086</c:v>
                </c:pt>
                <c:pt idx="1744">
                  <c:v>1255.7870880086</c:v>
                </c:pt>
                <c:pt idx="1745">
                  <c:v>1255.7870880086</c:v>
                </c:pt>
                <c:pt idx="1746">
                  <c:v>1255.7870880086</c:v>
                </c:pt>
                <c:pt idx="1747">
                  <c:v>1255.7870880086</c:v>
                </c:pt>
                <c:pt idx="1748">
                  <c:v>1255.7870880086</c:v>
                </c:pt>
                <c:pt idx="1749">
                  <c:v>1255.7870880086</c:v>
                </c:pt>
                <c:pt idx="1750">
                  <c:v>1255.7870880086</c:v>
                </c:pt>
                <c:pt idx="1751">
                  <c:v>1255.7870880086</c:v>
                </c:pt>
                <c:pt idx="1752">
                  <c:v>1255.7870880086</c:v>
                </c:pt>
                <c:pt idx="1753">
                  <c:v>1255.7870880086</c:v>
                </c:pt>
                <c:pt idx="1754">
                  <c:v>1255.7870880086</c:v>
                </c:pt>
                <c:pt idx="1755">
                  <c:v>1255.7870880086</c:v>
                </c:pt>
                <c:pt idx="1756">
                  <c:v>1255.7870880086</c:v>
                </c:pt>
                <c:pt idx="1757">
                  <c:v>1255.7870880086</c:v>
                </c:pt>
                <c:pt idx="1758">
                  <c:v>1255.7870880086</c:v>
                </c:pt>
                <c:pt idx="1759">
                  <c:v>1255.7870880086</c:v>
                </c:pt>
                <c:pt idx="1760">
                  <c:v>1255.7870880086</c:v>
                </c:pt>
                <c:pt idx="1761">
                  <c:v>1255.7870880086</c:v>
                </c:pt>
                <c:pt idx="1762">
                  <c:v>1255.7870880086</c:v>
                </c:pt>
                <c:pt idx="1763">
                  <c:v>1255.7870880086</c:v>
                </c:pt>
                <c:pt idx="1764">
                  <c:v>1255.7870880086</c:v>
                </c:pt>
                <c:pt idx="1765">
                  <c:v>1255.7870880086</c:v>
                </c:pt>
                <c:pt idx="1766">
                  <c:v>1255.7870880086</c:v>
                </c:pt>
                <c:pt idx="1767">
                  <c:v>1255.7870880086</c:v>
                </c:pt>
                <c:pt idx="1768">
                  <c:v>1255.7870880086</c:v>
                </c:pt>
                <c:pt idx="1769">
                  <c:v>1255.7870880086</c:v>
                </c:pt>
                <c:pt idx="1770">
                  <c:v>1255.7870880086</c:v>
                </c:pt>
                <c:pt idx="1771">
                  <c:v>1255.7870880086</c:v>
                </c:pt>
                <c:pt idx="1772">
                  <c:v>1255.7870880086</c:v>
                </c:pt>
                <c:pt idx="1773">
                  <c:v>1255.7870880086</c:v>
                </c:pt>
                <c:pt idx="1774">
                  <c:v>1255.7870880086</c:v>
                </c:pt>
                <c:pt idx="1775">
                  <c:v>1255.7870880086</c:v>
                </c:pt>
                <c:pt idx="1776">
                  <c:v>1255.7870880086</c:v>
                </c:pt>
                <c:pt idx="1777">
                  <c:v>1255.7870880086</c:v>
                </c:pt>
                <c:pt idx="1778">
                  <c:v>1255.7870880086</c:v>
                </c:pt>
                <c:pt idx="1779">
                  <c:v>1255.7870880086</c:v>
                </c:pt>
                <c:pt idx="1780">
                  <c:v>1255.7870880086</c:v>
                </c:pt>
                <c:pt idx="1781">
                  <c:v>1255.7870880086</c:v>
                </c:pt>
                <c:pt idx="1782">
                  <c:v>1255.7870880086</c:v>
                </c:pt>
                <c:pt idx="1783">
                  <c:v>1255.7870880086</c:v>
                </c:pt>
                <c:pt idx="1784">
                  <c:v>1255.7870880086</c:v>
                </c:pt>
                <c:pt idx="1785">
                  <c:v>1255.7870880086</c:v>
                </c:pt>
                <c:pt idx="1786">
                  <c:v>1255.7870880086</c:v>
                </c:pt>
                <c:pt idx="1787">
                  <c:v>1255.7870880086</c:v>
                </c:pt>
                <c:pt idx="1788">
                  <c:v>1255.7870880086</c:v>
                </c:pt>
                <c:pt idx="1789">
                  <c:v>1255.7870880086</c:v>
                </c:pt>
                <c:pt idx="1790">
                  <c:v>1255.7870880086</c:v>
                </c:pt>
                <c:pt idx="1791">
                  <c:v>1255.7870880086</c:v>
                </c:pt>
                <c:pt idx="1792">
                  <c:v>1255.7870880086</c:v>
                </c:pt>
                <c:pt idx="1793">
                  <c:v>1255.7870880086</c:v>
                </c:pt>
                <c:pt idx="1794">
                  <c:v>1255.7870880086</c:v>
                </c:pt>
                <c:pt idx="1795">
                  <c:v>1255.7870880086</c:v>
                </c:pt>
                <c:pt idx="1796">
                  <c:v>1255.7870880086</c:v>
                </c:pt>
                <c:pt idx="1797">
                  <c:v>1255.7870880086</c:v>
                </c:pt>
                <c:pt idx="1798">
                  <c:v>1255.7870880086</c:v>
                </c:pt>
                <c:pt idx="1799">
                  <c:v>1255.7870880086</c:v>
                </c:pt>
                <c:pt idx="1800">
                  <c:v>1255.7870880086</c:v>
                </c:pt>
                <c:pt idx="1801">
                  <c:v>1255.7870880086</c:v>
                </c:pt>
                <c:pt idx="1802">
                  <c:v>1255.7870880086</c:v>
                </c:pt>
                <c:pt idx="1803">
                  <c:v>1255.7870880086</c:v>
                </c:pt>
                <c:pt idx="1804">
                  <c:v>1255.7870880086</c:v>
                </c:pt>
                <c:pt idx="1805">
                  <c:v>1255.7870880086</c:v>
                </c:pt>
                <c:pt idx="1806">
                  <c:v>1255.7870880086</c:v>
                </c:pt>
                <c:pt idx="1807">
                  <c:v>1255.7870880086</c:v>
                </c:pt>
                <c:pt idx="1808">
                  <c:v>1255.7870880086</c:v>
                </c:pt>
                <c:pt idx="1809">
                  <c:v>1255.7870880086</c:v>
                </c:pt>
                <c:pt idx="1810">
                  <c:v>1255.7870880086</c:v>
                </c:pt>
                <c:pt idx="1811">
                  <c:v>1255.7870880086</c:v>
                </c:pt>
                <c:pt idx="1812">
                  <c:v>1255.7870880086</c:v>
                </c:pt>
                <c:pt idx="1813">
                  <c:v>1255.7870880086</c:v>
                </c:pt>
                <c:pt idx="1814">
                  <c:v>1255.7870880086</c:v>
                </c:pt>
                <c:pt idx="1815">
                  <c:v>1255.7870880086</c:v>
                </c:pt>
                <c:pt idx="1816">
                  <c:v>1255.7870880086</c:v>
                </c:pt>
                <c:pt idx="1817">
                  <c:v>1255.7870880086</c:v>
                </c:pt>
                <c:pt idx="1818">
                  <c:v>1255.7870880086</c:v>
                </c:pt>
                <c:pt idx="1819">
                  <c:v>1255.7870880086</c:v>
                </c:pt>
                <c:pt idx="1820">
                  <c:v>1255.7870880086</c:v>
                </c:pt>
                <c:pt idx="1821">
                  <c:v>1255.7870880086</c:v>
                </c:pt>
                <c:pt idx="1822">
                  <c:v>1255.7870880086</c:v>
                </c:pt>
                <c:pt idx="1823">
                  <c:v>1255.7870880086</c:v>
                </c:pt>
                <c:pt idx="1824">
                  <c:v>1255.7870880086</c:v>
                </c:pt>
                <c:pt idx="1825">
                  <c:v>1255.7870880086</c:v>
                </c:pt>
                <c:pt idx="1827">
                  <c:v>1188.7792193107</c:v>
                </c:pt>
                <c:pt idx="1828">
                  <c:v>1188.7792193107</c:v>
                </c:pt>
                <c:pt idx="1829">
                  <c:v>1188.7792193107</c:v>
                </c:pt>
                <c:pt idx="1830">
                  <c:v>1188.7792193107</c:v>
                </c:pt>
                <c:pt idx="1831">
                  <c:v>1188.7792193107</c:v>
                </c:pt>
                <c:pt idx="1832">
                  <c:v>1188.7792193107</c:v>
                </c:pt>
                <c:pt idx="1833">
                  <c:v>1188.7792193107</c:v>
                </c:pt>
                <c:pt idx="1834">
                  <c:v>1188.7792193107</c:v>
                </c:pt>
                <c:pt idx="1835">
                  <c:v>1188.7792193107</c:v>
                </c:pt>
                <c:pt idx="1836">
                  <c:v>1188.7792193107</c:v>
                </c:pt>
                <c:pt idx="1837">
                  <c:v>1188.7792193107</c:v>
                </c:pt>
                <c:pt idx="1838">
                  <c:v>1188.7792193107</c:v>
                </c:pt>
                <c:pt idx="1839">
                  <c:v>1188.7792193107</c:v>
                </c:pt>
                <c:pt idx="1840">
                  <c:v>1188.7792193107</c:v>
                </c:pt>
                <c:pt idx="1841">
                  <c:v>1188.7792193107</c:v>
                </c:pt>
                <c:pt idx="1842">
                  <c:v>1188.7792193107</c:v>
                </c:pt>
                <c:pt idx="1843">
                  <c:v>1188.7792193107</c:v>
                </c:pt>
                <c:pt idx="1844">
                  <c:v>1188.7792193107</c:v>
                </c:pt>
                <c:pt idx="1845">
                  <c:v>1188.7792193107</c:v>
                </c:pt>
                <c:pt idx="1846">
                  <c:v>1188.7792193107</c:v>
                </c:pt>
                <c:pt idx="1847">
                  <c:v>1188.7792193107</c:v>
                </c:pt>
                <c:pt idx="1848">
                  <c:v>1188.7792193107</c:v>
                </c:pt>
                <c:pt idx="1849">
                  <c:v>1188.7792193107</c:v>
                </c:pt>
                <c:pt idx="1850">
                  <c:v>1188.7792193107</c:v>
                </c:pt>
                <c:pt idx="1851">
                  <c:v>1188.7792193107</c:v>
                </c:pt>
                <c:pt idx="1852">
                  <c:v>1188.7792193107</c:v>
                </c:pt>
                <c:pt idx="1853">
                  <c:v>1188.7792193107</c:v>
                </c:pt>
                <c:pt idx="1854">
                  <c:v>1188.7792193107</c:v>
                </c:pt>
                <c:pt idx="1855">
                  <c:v>1188.7792193107</c:v>
                </c:pt>
                <c:pt idx="1856">
                  <c:v>1188.7792193107</c:v>
                </c:pt>
                <c:pt idx="1857">
                  <c:v>1188.7792193107</c:v>
                </c:pt>
                <c:pt idx="1858">
                  <c:v>1188.7792193107</c:v>
                </c:pt>
                <c:pt idx="1859">
                  <c:v>1188.7792193107</c:v>
                </c:pt>
                <c:pt idx="1860">
                  <c:v>1188.7792193107</c:v>
                </c:pt>
                <c:pt idx="1861">
                  <c:v>1188.7792193107</c:v>
                </c:pt>
                <c:pt idx="1862">
                  <c:v>1188.7792193107</c:v>
                </c:pt>
                <c:pt idx="1863">
                  <c:v>1188.7792193107</c:v>
                </c:pt>
                <c:pt idx="1864">
                  <c:v>1188.7792193107</c:v>
                </c:pt>
                <c:pt idx="1865">
                  <c:v>1188.7792193107</c:v>
                </c:pt>
                <c:pt idx="1866">
                  <c:v>1188.7792193107</c:v>
                </c:pt>
                <c:pt idx="1867">
                  <c:v>1188.7792193107</c:v>
                </c:pt>
                <c:pt idx="1868">
                  <c:v>1188.7792193107</c:v>
                </c:pt>
                <c:pt idx="1869">
                  <c:v>1188.7792193107</c:v>
                </c:pt>
                <c:pt idx="1870">
                  <c:v>1188.7792193107</c:v>
                </c:pt>
                <c:pt idx="1871">
                  <c:v>1188.7792193107</c:v>
                </c:pt>
                <c:pt idx="1872">
                  <c:v>1188.7792193107</c:v>
                </c:pt>
                <c:pt idx="1873">
                  <c:v>1188.7792193107</c:v>
                </c:pt>
                <c:pt idx="1874">
                  <c:v>1188.7792193107</c:v>
                </c:pt>
                <c:pt idx="1875">
                  <c:v>1188.7792193107</c:v>
                </c:pt>
                <c:pt idx="1876">
                  <c:v>1188.7792193107</c:v>
                </c:pt>
                <c:pt idx="1877">
                  <c:v>1188.7792193107</c:v>
                </c:pt>
                <c:pt idx="1878">
                  <c:v>1188.7792193107</c:v>
                </c:pt>
                <c:pt idx="1879">
                  <c:v>1188.7792193107</c:v>
                </c:pt>
                <c:pt idx="1880">
                  <c:v>1188.7792193107</c:v>
                </c:pt>
                <c:pt idx="1881">
                  <c:v>1188.7792193107</c:v>
                </c:pt>
                <c:pt idx="1882">
                  <c:v>1188.7792193107</c:v>
                </c:pt>
                <c:pt idx="1883">
                  <c:v>1188.7792193107</c:v>
                </c:pt>
                <c:pt idx="1884">
                  <c:v>1188.7792193107</c:v>
                </c:pt>
                <c:pt idx="1885">
                  <c:v>1188.7792193107</c:v>
                </c:pt>
                <c:pt idx="1886">
                  <c:v>1188.7792193107</c:v>
                </c:pt>
                <c:pt idx="1887">
                  <c:v>1188.7792193107</c:v>
                </c:pt>
                <c:pt idx="1888">
                  <c:v>1188.7792193107</c:v>
                </c:pt>
                <c:pt idx="1889">
                  <c:v>1188.7792193107</c:v>
                </c:pt>
                <c:pt idx="1890">
                  <c:v>1188.7792193107</c:v>
                </c:pt>
                <c:pt idx="1891">
                  <c:v>1188.7792193107</c:v>
                </c:pt>
                <c:pt idx="1892">
                  <c:v>1188.7792193107</c:v>
                </c:pt>
                <c:pt idx="1893">
                  <c:v>1188.7792193107</c:v>
                </c:pt>
                <c:pt idx="1894">
                  <c:v>1188.7792193107</c:v>
                </c:pt>
                <c:pt idx="1895">
                  <c:v>1188.7792193107</c:v>
                </c:pt>
                <c:pt idx="1896">
                  <c:v>1188.7792193107</c:v>
                </c:pt>
                <c:pt idx="1897">
                  <c:v>1188.7792193107</c:v>
                </c:pt>
                <c:pt idx="1898">
                  <c:v>1188.7792193107</c:v>
                </c:pt>
                <c:pt idx="1899">
                  <c:v>1188.7792193107</c:v>
                </c:pt>
                <c:pt idx="1900">
                  <c:v>1188.7792193107</c:v>
                </c:pt>
                <c:pt idx="1901">
                  <c:v>1188.7792193107</c:v>
                </c:pt>
                <c:pt idx="1902">
                  <c:v>1188.7792193107</c:v>
                </c:pt>
                <c:pt idx="1903">
                  <c:v>1188.7792193107</c:v>
                </c:pt>
                <c:pt idx="1904">
                  <c:v>1188.7792193107</c:v>
                </c:pt>
                <c:pt idx="1905">
                  <c:v>1188.7792193107</c:v>
                </c:pt>
                <c:pt idx="1906">
                  <c:v>1188.7792193107</c:v>
                </c:pt>
                <c:pt idx="1907">
                  <c:v>1188.7792193107</c:v>
                </c:pt>
                <c:pt idx="1908">
                  <c:v>1188.7792193107</c:v>
                </c:pt>
                <c:pt idx="1909">
                  <c:v>1188.7792193107</c:v>
                </c:pt>
                <c:pt idx="1910">
                  <c:v>1188.7792193107</c:v>
                </c:pt>
                <c:pt idx="1911">
                  <c:v>1188.7792193107</c:v>
                </c:pt>
                <c:pt idx="1912">
                  <c:v>1188.7792193107</c:v>
                </c:pt>
                <c:pt idx="1913">
                  <c:v>1188.7792193107</c:v>
                </c:pt>
                <c:pt idx="1914">
                  <c:v>1188.7792193107</c:v>
                </c:pt>
                <c:pt idx="1915">
                  <c:v>1188.7792193107</c:v>
                </c:pt>
                <c:pt idx="1916">
                  <c:v>1188.7792193107</c:v>
                </c:pt>
                <c:pt idx="1917">
                  <c:v>1188.7792193107</c:v>
                </c:pt>
                <c:pt idx="1918">
                  <c:v>1188.7792193107</c:v>
                </c:pt>
                <c:pt idx="1919">
                  <c:v>1188.7792193107</c:v>
                </c:pt>
                <c:pt idx="1920">
                  <c:v>1188.7792193107</c:v>
                </c:pt>
                <c:pt idx="1921">
                  <c:v>1188.7792193107</c:v>
                </c:pt>
                <c:pt idx="1922">
                  <c:v>1188.7792193107</c:v>
                </c:pt>
                <c:pt idx="1923">
                  <c:v>1188.7792193107</c:v>
                </c:pt>
                <c:pt idx="1924">
                  <c:v>1188.7792193107</c:v>
                </c:pt>
                <c:pt idx="1925">
                  <c:v>1188.7792193107</c:v>
                </c:pt>
                <c:pt idx="1926">
                  <c:v>1188.7792193107</c:v>
                </c:pt>
                <c:pt idx="1927">
                  <c:v>1188.7792193107</c:v>
                </c:pt>
                <c:pt idx="1928">
                  <c:v>1188.7792193107</c:v>
                </c:pt>
                <c:pt idx="1929">
                  <c:v>1188.7792193107</c:v>
                </c:pt>
                <c:pt idx="1930">
                  <c:v>1188.7792193107</c:v>
                </c:pt>
                <c:pt idx="1931">
                  <c:v>1188.7792193107</c:v>
                </c:pt>
                <c:pt idx="1932">
                  <c:v>1188.7792193107</c:v>
                </c:pt>
                <c:pt idx="1933">
                  <c:v>1188.7792193107</c:v>
                </c:pt>
                <c:pt idx="1934">
                  <c:v>1188.7792193107</c:v>
                </c:pt>
                <c:pt idx="1935">
                  <c:v>1188.7792193107</c:v>
                </c:pt>
                <c:pt idx="1936">
                  <c:v>1188.7792193107</c:v>
                </c:pt>
                <c:pt idx="1937">
                  <c:v>1188.7792193107</c:v>
                </c:pt>
                <c:pt idx="1938">
                  <c:v>1188.7792193107</c:v>
                </c:pt>
                <c:pt idx="1939">
                  <c:v>1188.7792193107</c:v>
                </c:pt>
                <c:pt idx="1940">
                  <c:v>1188.7792193107</c:v>
                </c:pt>
                <c:pt idx="1941">
                  <c:v>1188.7792193107</c:v>
                </c:pt>
                <c:pt idx="1942">
                  <c:v>1188.7792193107</c:v>
                </c:pt>
                <c:pt idx="1943">
                  <c:v>1188.7792193107</c:v>
                </c:pt>
                <c:pt idx="1944">
                  <c:v>1188.7792193107</c:v>
                </c:pt>
                <c:pt idx="1945">
                  <c:v>1188.7792193107</c:v>
                </c:pt>
                <c:pt idx="1946">
                  <c:v>1188.7792193107</c:v>
                </c:pt>
                <c:pt idx="1947">
                  <c:v>1188.7792193107</c:v>
                </c:pt>
                <c:pt idx="1948">
                  <c:v>1188.7792193107</c:v>
                </c:pt>
                <c:pt idx="1949">
                  <c:v>1188.7792193107</c:v>
                </c:pt>
                <c:pt idx="1950">
                  <c:v>1188.7792193107</c:v>
                </c:pt>
                <c:pt idx="1951">
                  <c:v>1188.7792193107</c:v>
                </c:pt>
                <c:pt idx="1952">
                  <c:v>1188.7792193107</c:v>
                </c:pt>
                <c:pt idx="1953">
                  <c:v>1188.7792193107</c:v>
                </c:pt>
                <c:pt idx="1954">
                  <c:v>1188.7792193107</c:v>
                </c:pt>
                <c:pt idx="1955">
                  <c:v>1188.7792193107</c:v>
                </c:pt>
                <c:pt idx="1956">
                  <c:v>1188.7792193107</c:v>
                </c:pt>
                <c:pt idx="1957">
                  <c:v>1188.7792193107</c:v>
                </c:pt>
                <c:pt idx="1958">
                  <c:v>1188.7792193107</c:v>
                </c:pt>
                <c:pt idx="1959">
                  <c:v>1188.7792193107</c:v>
                </c:pt>
                <c:pt idx="1960">
                  <c:v>1188.7792193107</c:v>
                </c:pt>
                <c:pt idx="1961">
                  <c:v>1188.7792193107</c:v>
                </c:pt>
                <c:pt idx="1962">
                  <c:v>1188.7792193107</c:v>
                </c:pt>
                <c:pt idx="1963">
                  <c:v>1188.7792193107</c:v>
                </c:pt>
                <c:pt idx="1964">
                  <c:v>1188.7792193107</c:v>
                </c:pt>
                <c:pt idx="1965">
                  <c:v>1188.7792193107</c:v>
                </c:pt>
                <c:pt idx="1966">
                  <c:v>1188.7792193107</c:v>
                </c:pt>
                <c:pt idx="1967">
                  <c:v>1188.7792193107</c:v>
                </c:pt>
                <c:pt idx="1968">
                  <c:v>1188.7792193107</c:v>
                </c:pt>
                <c:pt idx="1969">
                  <c:v>1188.7792193107</c:v>
                </c:pt>
                <c:pt idx="1970">
                  <c:v>1188.7792193107</c:v>
                </c:pt>
                <c:pt idx="1971">
                  <c:v>1188.7792193107</c:v>
                </c:pt>
                <c:pt idx="1972">
                  <c:v>1188.7792193107</c:v>
                </c:pt>
                <c:pt idx="1973">
                  <c:v>1188.7792193107</c:v>
                </c:pt>
                <c:pt idx="1974">
                  <c:v>1188.7792193107</c:v>
                </c:pt>
                <c:pt idx="1975">
                  <c:v>1188.7792193107</c:v>
                </c:pt>
                <c:pt idx="1976">
                  <c:v>1188.7792193107</c:v>
                </c:pt>
                <c:pt idx="1977">
                  <c:v>1188.7792193107</c:v>
                </c:pt>
                <c:pt idx="1978">
                  <c:v>1188.7792193107</c:v>
                </c:pt>
                <c:pt idx="1979">
                  <c:v>1188.7792193107</c:v>
                </c:pt>
                <c:pt idx="1980">
                  <c:v>1188.7792193107</c:v>
                </c:pt>
                <c:pt idx="1981">
                  <c:v>1188.7792193107</c:v>
                </c:pt>
                <c:pt idx="1982">
                  <c:v>1188.7792193107</c:v>
                </c:pt>
                <c:pt idx="1983">
                  <c:v>1188.7792193107</c:v>
                </c:pt>
                <c:pt idx="1984">
                  <c:v>1188.7792193107</c:v>
                </c:pt>
                <c:pt idx="1985">
                  <c:v>1188.7792193107</c:v>
                </c:pt>
                <c:pt idx="1986">
                  <c:v>1188.7792193107</c:v>
                </c:pt>
                <c:pt idx="1987">
                  <c:v>1188.7792193107</c:v>
                </c:pt>
                <c:pt idx="1988">
                  <c:v>1188.7792193107</c:v>
                </c:pt>
                <c:pt idx="1989">
                  <c:v>1188.7792193107</c:v>
                </c:pt>
                <c:pt idx="1990">
                  <c:v>1188.7792193107</c:v>
                </c:pt>
                <c:pt idx="1991">
                  <c:v>1188.7792193107</c:v>
                </c:pt>
                <c:pt idx="1992">
                  <c:v>1188.7792193107</c:v>
                </c:pt>
                <c:pt idx="1993">
                  <c:v>1188.7792193107</c:v>
                </c:pt>
                <c:pt idx="1994">
                  <c:v>1188.7792193107</c:v>
                </c:pt>
                <c:pt idx="1995">
                  <c:v>1188.7792193107</c:v>
                </c:pt>
                <c:pt idx="1996">
                  <c:v>1188.7792193107</c:v>
                </c:pt>
                <c:pt idx="1997">
                  <c:v>1188.7792193107</c:v>
                </c:pt>
                <c:pt idx="1998">
                  <c:v>1188.7792193107</c:v>
                </c:pt>
                <c:pt idx="1999">
                  <c:v>1188.7792193107</c:v>
                </c:pt>
                <c:pt idx="2000">
                  <c:v>1188.7792193107</c:v>
                </c:pt>
                <c:pt idx="2001">
                  <c:v>1188.7792193107</c:v>
                </c:pt>
                <c:pt idx="2002">
                  <c:v>1188.7792193107</c:v>
                </c:pt>
                <c:pt idx="2003">
                  <c:v>1188.7792193107</c:v>
                </c:pt>
                <c:pt idx="2004">
                  <c:v>1188.7792193107</c:v>
                </c:pt>
                <c:pt idx="2005">
                  <c:v>1188.7792193107</c:v>
                </c:pt>
                <c:pt idx="2006">
                  <c:v>1188.7792193107</c:v>
                </c:pt>
                <c:pt idx="2007">
                  <c:v>1188.7792193107</c:v>
                </c:pt>
                <c:pt idx="2008">
                  <c:v>1188.7792193107</c:v>
                </c:pt>
                <c:pt idx="2009">
                  <c:v>1188.7792193107</c:v>
                </c:pt>
                <c:pt idx="2010">
                  <c:v>1188.7792193107</c:v>
                </c:pt>
                <c:pt idx="2011">
                  <c:v>1188.7792193107</c:v>
                </c:pt>
                <c:pt idx="2012">
                  <c:v>1188.7792193107</c:v>
                </c:pt>
                <c:pt idx="2013">
                  <c:v>1188.7792193107</c:v>
                </c:pt>
                <c:pt idx="2014">
                  <c:v>1188.7792193107</c:v>
                </c:pt>
                <c:pt idx="2015">
                  <c:v>1188.7792193107</c:v>
                </c:pt>
                <c:pt idx="2016">
                  <c:v>1188.7792193107</c:v>
                </c:pt>
                <c:pt idx="2017">
                  <c:v>1188.7792193107</c:v>
                </c:pt>
                <c:pt idx="2018">
                  <c:v>1188.7792193107</c:v>
                </c:pt>
                <c:pt idx="2019">
                  <c:v>1188.7792193107</c:v>
                </c:pt>
                <c:pt idx="2020">
                  <c:v>1188.7792193107</c:v>
                </c:pt>
                <c:pt idx="2021">
                  <c:v>1188.7792193107</c:v>
                </c:pt>
                <c:pt idx="2022">
                  <c:v>1188.7792193107</c:v>
                </c:pt>
                <c:pt idx="2023">
                  <c:v>1188.7792193107</c:v>
                </c:pt>
                <c:pt idx="2024">
                  <c:v>1188.7792193107</c:v>
                </c:pt>
                <c:pt idx="2025">
                  <c:v>1188.7792193107</c:v>
                </c:pt>
                <c:pt idx="2026">
                  <c:v>1188.7792193107</c:v>
                </c:pt>
                <c:pt idx="2027">
                  <c:v>1188.7792193107</c:v>
                </c:pt>
                <c:pt idx="2028">
                  <c:v>1188.7792193107</c:v>
                </c:pt>
                <c:pt idx="2029">
                  <c:v>1188.7792193107</c:v>
                </c:pt>
                <c:pt idx="2030">
                  <c:v>1188.7792193107</c:v>
                </c:pt>
                <c:pt idx="2031">
                  <c:v>1188.7792193107</c:v>
                </c:pt>
                <c:pt idx="2032">
                  <c:v>1188.7792193107</c:v>
                </c:pt>
                <c:pt idx="2033">
                  <c:v>1188.7792193107</c:v>
                </c:pt>
                <c:pt idx="2034">
                  <c:v>1188.7792193107</c:v>
                </c:pt>
                <c:pt idx="2035">
                  <c:v>1188.7792193107</c:v>
                </c:pt>
                <c:pt idx="2036">
                  <c:v>1188.7792193107</c:v>
                </c:pt>
                <c:pt idx="2037">
                  <c:v>1188.7792193107</c:v>
                </c:pt>
                <c:pt idx="2038">
                  <c:v>1188.7792193107</c:v>
                </c:pt>
                <c:pt idx="2039">
                  <c:v>1188.7792193107</c:v>
                </c:pt>
                <c:pt idx="2040">
                  <c:v>1188.7792193107</c:v>
                </c:pt>
                <c:pt idx="2041">
                  <c:v>1188.7792193107</c:v>
                </c:pt>
                <c:pt idx="2042">
                  <c:v>1188.7792193107</c:v>
                </c:pt>
                <c:pt idx="2043">
                  <c:v>1188.7792193107</c:v>
                </c:pt>
                <c:pt idx="2044">
                  <c:v>1188.7792193107</c:v>
                </c:pt>
                <c:pt idx="2045">
                  <c:v>1188.7792193107</c:v>
                </c:pt>
                <c:pt idx="2046">
                  <c:v>1188.7792193107</c:v>
                </c:pt>
                <c:pt idx="2047">
                  <c:v>1188.7792193107</c:v>
                </c:pt>
                <c:pt idx="2048">
                  <c:v>1188.7792193107</c:v>
                </c:pt>
                <c:pt idx="2049">
                  <c:v>1188.7792193107</c:v>
                </c:pt>
                <c:pt idx="2050">
                  <c:v>1188.7792193107</c:v>
                </c:pt>
                <c:pt idx="2051">
                  <c:v>1188.7792193107</c:v>
                </c:pt>
                <c:pt idx="2052">
                  <c:v>1188.7792193107</c:v>
                </c:pt>
                <c:pt idx="2053">
                  <c:v>1188.7792193107</c:v>
                </c:pt>
                <c:pt idx="2054">
                  <c:v>1188.7792193107</c:v>
                </c:pt>
                <c:pt idx="2055">
                  <c:v>1188.7792193107</c:v>
                </c:pt>
                <c:pt idx="2056">
                  <c:v>1188.7792193107</c:v>
                </c:pt>
                <c:pt idx="2057">
                  <c:v>1188.7792193107</c:v>
                </c:pt>
                <c:pt idx="2058">
                  <c:v>1188.7792193107</c:v>
                </c:pt>
                <c:pt idx="2059">
                  <c:v>1188.7792193107</c:v>
                </c:pt>
                <c:pt idx="2060">
                  <c:v>1188.7792193107</c:v>
                </c:pt>
                <c:pt idx="2061">
                  <c:v>1188.7792193107</c:v>
                </c:pt>
                <c:pt idx="2062">
                  <c:v>1188.7792193107</c:v>
                </c:pt>
                <c:pt idx="2063">
                  <c:v>1188.7792193107</c:v>
                </c:pt>
                <c:pt idx="2064">
                  <c:v>1188.7792193107</c:v>
                </c:pt>
                <c:pt idx="2065">
                  <c:v>1188.7792193107</c:v>
                </c:pt>
                <c:pt idx="2066">
                  <c:v>1188.7792193107</c:v>
                </c:pt>
                <c:pt idx="2067">
                  <c:v>1188.7792193107</c:v>
                </c:pt>
                <c:pt idx="2068">
                  <c:v>1188.7792193107</c:v>
                </c:pt>
                <c:pt idx="2069">
                  <c:v>1188.7792193107</c:v>
                </c:pt>
                <c:pt idx="2070">
                  <c:v>1188.7792193107</c:v>
                </c:pt>
                <c:pt idx="2071">
                  <c:v>1188.7792193107</c:v>
                </c:pt>
                <c:pt idx="2072">
                  <c:v>1188.7792193107</c:v>
                </c:pt>
                <c:pt idx="2073">
                  <c:v>1188.7792193107</c:v>
                </c:pt>
                <c:pt idx="2074">
                  <c:v>1188.7792193107</c:v>
                </c:pt>
                <c:pt idx="2075">
                  <c:v>1188.7792193107</c:v>
                </c:pt>
                <c:pt idx="2076">
                  <c:v>1188.7792193107</c:v>
                </c:pt>
                <c:pt idx="2077">
                  <c:v>1188.7792193107</c:v>
                </c:pt>
                <c:pt idx="2078">
                  <c:v>1188.7792193107</c:v>
                </c:pt>
                <c:pt idx="2079">
                  <c:v>1188.7792193107</c:v>
                </c:pt>
                <c:pt idx="2080">
                  <c:v>1188.7792193107</c:v>
                </c:pt>
                <c:pt idx="2081">
                  <c:v>1188.7792193107</c:v>
                </c:pt>
                <c:pt idx="2082">
                  <c:v>1188.7792193107</c:v>
                </c:pt>
                <c:pt idx="2083">
                  <c:v>1188.7792193107</c:v>
                </c:pt>
                <c:pt idx="2084">
                  <c:v>1188.7792193107</c:v>
                </c:pt>
                <c:pt idx="2085">
                  <c:v>1188.7792193107</c:v>
                </c:pt>
                <c:pt idx="2086">
                  <c:v>1188.7792193107</c:v>
                </c:pt>
                <c:pt idx="2087">
                  <c:v>1188.7792193107</c:v>
                </c:pt>
                <c:pt idx="2088">
                  <c:v>1188.7792193107</c:v>
                </c:pt>
                <c:pt idx="2089">
                  <c:v>1188.7792193107</c:v>
                </c:pt>
                <c:pt idx="2090">
                  <c:v>1188.7792193107</c:v>
                </c:pt>
                <c:pt idx="2091">
                  <c:v>1188.7792193107</c:v>
                </c:pt>
                <c:pt idx="2092">
                  <c:v>1188.7792193107</c:v>
                </c:pt>
                <c:pt idx="2093">
                  <c:v>1188.7792193107</c:v>
                </c:pt>
                <c:pt idx="2094">
                  <c:v>1188.7792193107</c:v>
                </c:pt>
                <c:pt idx="2095">
                  <c:v>1188.7792193107</c:v>
                </c:pt>
                <c:pt idx="2096">
                  <c:v>1188.7792193107</c:v>
                </c:pt>
                <c:pt idx="2097">
                  <c:v>1188.7792193107</c:v>
                </c:pt>
                <c:pt idx="2098">
                  <c:v>1188.7792193107</c:v>
                </c:pt>
                <c:pt idx="2099">
                  <c:v>1188.7792193107</c:v>
                </c:pt>
                <c:pt idx="2100">
                  <c:v>1188.7792193107</c:v>
                </c:pt>
                <c:pt idx="2101">
                  <c:v>1188.7792193107</c:v>
                </c:pt>
                <c:pt idx="2102">
                  <c:v>1188.7792193107</c:v>
                </c:pt>
                <c:pt idx="2103">
                  <c:v>1188.7792193107</c:v>
                </c:pt>
                <c:pt idx="2104">
                  <c:v>1188.7792193107</c:v>
                </c:pt>
                <c:pt idx="2105">
                  <c:v>1188.7792193107</c:v>
                </c:pt>
                <c:pt idx="2106">
                  <c:v>1188.7792193107</c:v>
                </c:pt>
                <c:pt idx="2107">
                  <c:v>1188.7792193107</c:v>
                </c:pt>
                <c:pt idx="2108">
                  <c:v>1188.7792193107</c:v>
                </c:pt>
                <c:pt idx="2109">
                  <c:v>1188.7792193107</c:v>
                </c:pt>
                <c:pt idx="2110">
                  <c:v>1188.7792193107</c:v>
                </c:pt>
                <c:pt idx="2111">
                  <c:v>1188.7792193107</c:v>
                </c:pt>
                <c:pt idx="2112">
                  <c:v>1188.7792193107</c:v>
                </c:pt>
                <c:pt idx="2113">
                  <c:v>1188.7792193107</c:v>
                </c:pt>
                <c:pt idx="2114">
                  <c:v>1188.7792193107</c:v>
                </c:pt>
                <c:pt idx="2115">
                  <c:v>1188.7792193107</c:v>
                </c:pt>
                <c:pt idx="2116">
                  <c:v>1188.7792193107</c:v>
                </c:pt>
                <c:pt idx="2117">
                  <c:v>1188.7792193107</c:v>
                </c:pt>
                <c:pt idx="2118">
                  <c:v>1188.7792193107</c:v>
                </c:pt>
                <c:pt idx="2119">
                  <c:v>1188.7792193107</c:v>
                </c:pt>
                <c:pt idx="2120">
                  <c:v>1188.7792193107</c:v>
                </c:pt>
                <c:pt idx="2121">
                  <c:v>1188.7792193107</c:v>
                </c:pt>
                <c:pt idx="2122">
                  <c:v>1188.7792193107</c:v>
                </c:pt>
                <c:pt idx="2123">
                  <c:v>1188.7792193107</c:v>
                </c:pt>
                <c:pt idx="2124">
                  <c:v>1188.7792193107</c:v>
                </c:pt>
                <c:pt idx="2125">
                  <c:v>1188.7792193107</c:v>
                </c:pt>
                <c:pt idx="2126">
                  <c:v>1188.7792193107</c:v>
                </c:pt>
                <c:pt idx="2127">
                  <c:v>1188.7792193107</c:v>
                </c:pt>
                <c:pt idx="2128">
                  <c:v>1188.7792193107</c:v>
                </c:pt>
                <c:pt idx="2129">
                  <c:v>1188.7792193107</c:v>
                </c:pt>
                <c:pt idx="2130">
                  <c:v>1188.7792193107</c:v>
                </c:pt>
                <c:pt idx="2131">
                  <c:v>1188.7792193107</c:v>
                </c:pt>
                <c:pt idx="2132">
                  <c:v>1188.7792193107</c:v>
                </c:pt>
                <c:pt idx="2133">
                  <c:v>1188.7792193107</c:v>
                </c:pt>
                <c:pt idx="2134">
                  <c:v>1188.7792193107</c:v>
                </c:pt>
                <c:pt idx="2135">
                  <c:v>1188.7792193107</c:v>
                </c:pt>
                <c:pt idx="2136">
                  <c:v>1188.7792193107</c:v>
                </c:pt>
                <c:pt idx="2137">
                  <c:v>1188.7792193107</c:v>
                </c:pt>
                <c:pt idx="2138">
                  <c:v>1188.7792193107</c:v>
                </c:pt>
                <c:pt idx="2139">
                  <c:v>1188.7792193107</c:v>
                </c:pt>
                <c:pt idx="2140">
                  <c:v>1188.7792193107</c:v>
                </c:pt>
                <c:pt idx="2141">
                  <c:v>1188.7792193107</c:v>
                </c:pt>
                <c:pt idx="2142">
                  <c:v>1188.7792193107</c:v>
                </c:pt>
                <c:pt idx="2143">
                  <c:v>1188.7792193107</c:v>
                </c:pt>
                <c:pt idx="2144">
                  <c:v>1188.7792193107</c:v>
                </c:pt>
                <c:pt idx="2145">
                  <c:v>1188.7792193107</c:v>
                </c:pt>
                <c:pt idx="2146">
                  <c:v>1188.7792193107</c:v>
                </c:pt>
                <c:pt idx="2147">
                  <c:v>1188.7792193107</c:v>
                </c:pt>
                <c:pt idx="2148">
                  <c:v>1188.7792193107</c:v>
                </c:pt>
                <c:pt idx="2149">
                  <c:v>1188.7792193107</c:v>
                </c:pt>
                <c:pt idx="2150">
                  <c:v>1188.7792193107</c:v>
                </c:pt>
                <c:pt idx="2151">
                  <c:v>1188.7792193107</c:v>
                </c:pt>
                <c:pt idx="2152">
                  <c:v>1188.7792193107</c:v>
                </c:pt>
                <c:pt idx="2153">
                  <c:v>1188.7792193107</c:v>
                </c:pt>
                <c:pt idx="2154">
                  <c:v>1188.7792193107</c:v>
                </c:pt>
                <c:pt idx="2155">
                  <c:v>1188.7792193107</c:v>
                </c:pt>
                <c:pt idx="2156">
                  <c:v>1188.7792193107</c:v>
                </c:pt>
                <c:pt idx="2157">
                  <c:v>1188.7792193107</c:v>
                </c:pt>
                <c:pt idx="2158">
                  <c:v>1188.7792193107</c:v>
                </c:pt>
                <c:pt idx="2159">
                  <c:v>1188.7792193107</c:v>
                </c:pt>
                <c:pt idx="2160">
                  <c:v>1188.7792193107</c:v>
                </c:pt>
                <c:pt idx="2161">
                  <c:v>1188.7792193107</c:v>
                </c:pt>
                <c:pt idx="2162">
                  <c:v>1188.7792193107</c:v>
                </c:pt>
                <c:pt idx="2163">
                  <c:v>1188.7792193107</c:v>
                </c:pt>
                <c:pt idx="2164">
                  <c:v>1188.7792193107</c:v>
                </c:pt>
                <c:pt idx="2165">
                  <c:v>1188.7792193107</c:v>
                </c:pt>
                <c:pt idx="2166">
                  <c:v>1188.7792193107</c:v>
                </c:pt>
                <c:pt idx="2167">
                  <c:v>1188.7792193107</c:v>
                </c:pt>
                <c:pt idx="2168">
                  <c:v>1188.7792193107</c:v>
                </c:pt>
                <c:pt idx="2169">
                  <c:v>1188.7792193107</c:v>
                </c:pt>
                <c:pt idx="2170">
                  <c:v>1188.7792193107</c:v>
                </c:pt>
                <c:pt idx="2171">
                  <c:v>1188.7792193107</c:v>
                </c:pt>
                <c:pt idx="2172">
                  <c:v>1188.7792193107</c:v>
                </c:pt>
                <c:pt idx="2173">
                  <c:v>1188.7792193107</c:v>
                </c:pt>
                <c:pt idx="2174">
                  <c:v>1188.7792193107</c:v>
                </c:pt>
                <c:pt idx="2175">
                  <c:v>1188.7792193107</c:v>
                </c:pt>
                <c:pt idx="2176">
                  <c:v>1188.7792193107</c:v>
                </c:pt>
                <c:pt idx="2177">
                  <c:v>1188.7792193107</c:v>
                </c:pt>
                <c:pt idx="2178">
                  <c:v>1188.7792193107</c:v>
                </c:pt>
                <c:pt idx="2179">
                  <c:v>1188.7792193107</c:v>
                </c:pt>
                <c:pt idx="2180">
                  <c:v>1188.7792193107</c:v>
                </c:pt>
                <c:pt idx="2181">
                  <c:v>1188.7792193107</c:v>
                </c:pt>
                <c:pt idx="2182">
                  <c:v>1188.7792193107</c:v>
                </c:pt>
                <c:pt idx="2183">
                  <c:v>1188.7792193107</c:v>
                </c:pt>
                <c:pt idx="2184">
                  <c:v>1188.7792193107</c:v>
                </c:pt>
                <c:pt idx="2185">
                  <c:v>1188.7792193107</c:v>
                </c:pt>
                <c:pt idx="2186">
                  <c:v>1188.7792193107</c:v>
                </c:pt>
                <c:pt idx="2187">
                  <c:v>1188.7792193107</c:v>
                </c:pt>
                <c:pt idx="2188">
                  <c:v>1188.7792193107</c:v>
                </c:pt>
                <c:pt idx="2189">
                  <c:v>1188.7792193107</c:v>
                </c:pt>
                <c:pt idx="2190">
                  <c:v>1188.7792193107</c:v>
                </c:pt>
                <c:pt idx="2191">
                  <c:v>1188.7792193107</c:v>
                </c:pt>
                <c:pt idx="2193">
                  <c:v>1032.3116257536001</c:v>
                </c:pt>
                <c:pt idx="2194">
                  <c:v>1032.3116257536001</c:v>
                </c:pt>
                <c:pt idx="2195">
                  <c:v>1032.3116257536001</c:v>
                </c:pt>
                <c:pt idx="2196">
                  <c:v>1032.3116257536001</c:v>
                </c:pt>
                <c:pt idx="2197">
                  <c:v>1032.3116257536001</c:v>
                </c:pt>
                <c:pt idx="2198">
                  <c:v>1032.3116257536001</c:v>
                </c:pt>
                <c:pt idx="2199">
                  <c:v>1032.3116257536001</c:v>
                </c:pt>
                <c:pt idx="2200">
                  <c:v>1032.3116257536001</c:v>
                </c:pt>
                <c:pt idx="2201">
                  <c:v>1032.3116257536001</c:v>
                </c:pt>
                <c:pt idx="2202">
                  <c:v>1032.3116257536001</c:v>
                </c:pt>
                <c:pt idx="2203">
                  <c:v>1032.3116257536001</c:v>
                </c:pt>
                <c:pt idx="2204">
                  <c:v>1032.3116257536001</c:v>
                </c:pt>
                <c:pt idx="2205">
                  <c:v>1032.3116257536001</c:v>
                </c:pt>
                <c:pt idx="2206">
                  <c:v>1032.3116257536001</c:v>
                </c:pt>
                <c:pt idx="2207">
                  <c:v>1032.3116257536001</c:v>
                </c:pt>
                <c:pt idx="2208">
                  <c:v>1032.3116257536001</c:v>
                </c:pt>
                <c:pt idx="2209">
                  <c:v>1032.3116257536001</c:v>
                </c:pt>
                <c:pt idx="2210">
                  <c:v>1032.3116257536001</c:v>
                </c:pt>
                <c:pt idx="2211">
                  <c:v>1032.3116257536001</c:v>
                </c:pt>
                <c:pt idx="2212">
                  <c:v>1032.3116257536001</c:v>
                </c:pt>
                <c:pt idx="2213">
                  <c:v>1032.3116257536001</c:v>
                </c:pt>
                <c:pt idx="2214">
                  <c:v>1032.3116257536001</c:v>
                </c:pt>
                <c:pt idx="2215">
                  <c:v>1032.3116257536001</c:v>
                </c:pt>
                <c:pt idx="2216">
                  <c:v>1032.3116257536001</c:v>
                </c:pt>
                <c:pt idx="2217">
                  <c:v>1032.3116257536001</c:v>
                </c:pt>
                <c:pt idx="2218">
                  <c:v>1032.3116257536001</c:v>
                </c:pt>
                <c:pt idx="2219">
                  <c:v>1032.3116257536001</c:v>
                </c:pt>
                <c:pt idx="2220">
                  <c:v>1032.3116257536001</c:v>
                </c:pt>
                <c:pt idx="2221">
                  <c:v>1032.3116257536001</c:v>
                </c:pt>
                <c:pt idx="2222">
                  <c:v>1032.3116257536001</c:v>
                </c:pt>
                <c:pt idx="2223">
                  <c:v>1032.3116257536001</c:v>
                </c:pt>
                <c:pt idx="2224">
                  <c:v>1032.3116257536001</c:v>
                </c:pt>
                <c:pt idx="2225">
                  <c:v>1032.3116257536001</c:v>
                </c:pt>
                <c:pt idx="2226">
                  <c:v>1032.3116257536001</c:v>
                </c:pt>
                <c:pt idx="2227">
                  <c:v>1032.3116257536001</c:v>
                </c:pt>
                <c:pt idx="2228">
                  <c:v>1032.3116257536001</c:v>
                </c:pt>
                <c:pt idx="2229">
                  <c:v>1032.3116257536001</c:v>
                </c:pt>
                <c:pt idx="2230">
                  <c:v>1032.3116257536001</c:v>
                </c:pt>
                <c:pt idx="2231">
                  <c:v>1032.3116257536001</c:v>
                </c:pt>
                <c:pt idx="2232">
                  <c:v>1032.3116257536001</c:v>
                </c:pt>
                <c:pt idx="2233">
                  <c:v>1032.3116257536001</c:v>
                </c:pt>
                <c:pt idx="2234">
                  <c:v>1032.3116257536001</c:v>
                </c:pt>
                <c:pt idx="2235">
                  <c:v>1032.3116257536001</c:v>
                </c:pt>
                <c:pt idx="2236">
                  <c:v>1032.3116257536001</c:v>
                </c:pt>
                <c:pt idx="2237">
                  <c:v>1032.3116257536001</c:v>
                </c:pt>
                <c:pt idx="2238">
                  <c:v>1032.3116257536001</c:v>
                </c:pt>
                <c:pt idx="2239">
                  <c:v>1032.3116257536001</c:v>
                </c:pt>
                <c:pt idx="2240">
                  <c:v>1032.3116257536001</c:v>
                </c:pt>
                <c:pt idx="2241">
                  <c:v>1032.3116257536001</c:v>
                </c:pt>
                <c:pt idx="2242">
                  <c:v>1032.3116257536001</c:v>
                </c:pt>
                <c:pt idx="2243">
                  <c:v>1032.3116257536001</c:v>
                </c:pt>
                <c:pt idx="2244">
                  <c:v>1032.3116257536001</c:v>
                </c:pt>
                <c:pt idx="2245">
                  <c:v>1032.3116257536001</c:v>
                </c:pt>
                <c:pt idx="2246">
                  <c:v>1032.3116257536001</c:v>
                </c:pt>
                <c:pt idx="2247">
                  <c:v>1032.3116257536001</c:v>
                </c:pt>
                <c:pt idx="2248">
                  <c:v>1032.3116257536001</c:v>
                </c:pt>
                <c:pt idx="2249">
                  <c:v>1032.3116257536001</c:v>
                </c:pt>
                <c:pt idx="2250">
                  <c:v>1032.3116257536001</c:v>
                </c:pt>
                <c:pt idx="2251">
                  <c:v>1032.3116257536001</c:v>
                </c:pt>
                <c:pt idx="2252">
                  <c:v>1032.3116257536001</c:v>
                </c:pt>
                <c:pt idx="2253">
                  <c:v>1032.3116257536001</c:v>
                </c:pt>
                <c:pt idx="2254">
                  <c:v>1032.3116257536001</c:v>
                </c:pt>
                <c:pt idx="2255">
                  <c:v>1032.3116257536001</c:v>
                </c:pt>
                <c:pt idx="2256">
                  <c:v>1032.3116257536001</c:v>
                </c:pt>
                <c:pt idx="2257">
                  <c:v>1032.3116257536001</c:v>
                </c:pt>
                <c:pt idx="2258">
                  <c:v>1032.3116257536001</c:v>
                </c:pt>
                <c:pt idx="2259">
                  <c:v>1032.3116257536001</c:v>
                </c:pt>
                <c:pt idx="2260">
                  <c:v>1032.3116257536001</c:v>
                </c:pt>
                <c:pt idx="2261">
                  <c:v>1032.3116257536001</c:v>
                </c:pt>
                <c:pt idx="2262">
                  <c:v>1032.3116257536001</c:v>
                </c:pt>
                <c:pt idx="2263">
                  <c:v>1032.3116257536001</c:v>
                </c:pt>
                <c:pt idx="2264">
                  <c:v>1032.3116257536001</c:v>
                </c:pt>
                <c:pt idx="2265">
                  <c:v>1032.3116257536001</c:v>
                </c:pt>
                <c:pt idx="2266">
                  <c:v>1032.3116257536001</c:v>
                </c:pt>
                <c:pt idx="2267">
                  <c:v>1032.3116257536001</c:v>
                </c:pt>
                <c:pt idx="2268">
                  <c:v>1032.3116257536001</c:v>
                </c:pt>
                <c:pt idx="2269">
                  <c:v>1032.3116257536001</c:v>
                </c:pt>
                <c:pt idx="2270">
                  <c:v>1032.3116257536001</c:v>
                </c:pt>
                <c:pt idx="2271">
                  <c:v>1032.3116257536001</c:v>
                </c:pt>
                <c:pt idx="2272">
                  <c:v>1032.3116257536001</c:v>
                </c:pt>
                <c:pt idx="2273">
                  <c:v>1032.3116257536001</c:v>
                </c:pt>
                <c:pt idx="2274">
                  <c:v>1032.3116257536001</c:v>
                </c:pt>
                <c:pt idx="2275">
                  <c:v>1032.3116257536001</c:v>
                </c:pt>
                <c:pt idx="2276">
                  <c:v>1032.3116257536001</c:v>
                </c:pt>
                <c:pt idx="2277">
                  <c:v>1032.3116257536001</c:v>
                </c:pt>
                <c:pt idx="2278">
                  <c:v>1032.3116257536001</c:v>
                </c:pt>
                <c:pt idx="2279">
                  <c:v>1032.3116257536001</c:v>
                </c:pt>
                <c:pt idx="2280">
                  <c:v>1032.3116257536001</c:v>
                </c:pt>
                <c:pt idx="2281">
                  <c:v>1032.3116257536001</c:v>
                </c:pt>
                <c:pt idx="2282">
                  <c:v>1032.3116257536001</c:v>
                </c:pt>
                <c:pt idx="2283">
                  <c:v>1032.3116257536001</c:v>
                </c:pt>
                <c:pt idx="2284">
                  <c:v>1032.3116257536001</c:v>
                </c:pt>
                <c:pt idx="2285">
                  <c:v>1032.3116257536001</c:v>
                </c:pt>
                <c:pt idx="2286">
                  <c:v>1032.3116257536001</c:v>
                </c:pt>
                <c:pt idx="2287">
                  <c:v>1032.3116257536001</c:v>
                </c:pt>
                <c:pt idx="2288">
                  <c:v>1032.3116257536001</c:v>
                </c:pt>
                <c:pt idx="2289">
                  <c:v>1032.3116257536001</c:v>
                </c:pt>
                <c:pt idx="2290">
                  <c:v>1032.3116257536001</c:v>
                </c:pt>
                <c:pt idx="2291">
                  <c:v>1032.3116257536001</c:v>
                </c:pt>
                <c:pt idx="2292">
                  <c:v>1032.3116257536001</c:v>
                </c:pt>
                <c:pt idx="2293">
                  <c:v>1032.3116257536001</c:v>
                </c:pt>
                <c:pt idx="2294">
                  <c:v>1032.3116257536001</c:v>
                </c:pt>
                <c:pt idx="2295">
                  <c:v>1032.3116257536001</c:v>
                </c:pt>
                <c:pt idx="2296">
                  <c:v>1032.3116257536001</c:v>
                </c:pt>
                <c:pt idx="2297">
                  <c:v>1032.3116257536001</c:v>
                </c:pt>
                <c:pt idx="2298">
                  <c:v>1032.3116257536001</c:v>
                </c:pt>
                <c:pt idx="2299">
                  <c:v>1032.3116257536001</c:v>
                </c:pt>
                <c:pt idx="2300">
                  <c:v>1032.3116257536001</c:v>
                </c:pt>
                <c:pt idx="2301">
                  <c:v>1032.3116257536001</c:v>
                </c:pt>
                <c:pt idx="2302">
                  <c:v>1032.3116257536001</c:v>
                </c:pt>
                <c:pt idx="2303">
                  <c:v>1032.3116257536001</c:v>
                </c:pt>
                <c:pt idx="2304">
                  <c:v>1032.3116257536001</c:v>
                </c:pt>
                <c:pt idx="2305">
                  <c:v>1032.3116257536001</c:v>
                </c:pt>
                <c:pt idx="2306">
                  <c:v>1032.3116257536001</c:v>
                </c:pt>
                <c:pt idx="2307">
                  <c:v>1032.3116257536001</c:v>
                </c:pt>
                <c:pt idx="2308">
                  <c:v>1032.3116257536001</c:v>
                </c:pt>
                <c:pt idx="2309">
                  <c:v>1032.3116257536001</c:v>
                </c:pt>
                <c:pt idx="2310">
                  <c:v>1032.3116257536001</c:v>
                </c:pt>
                <c:pt idx="2311">
                  <c:v>1032.3116257536001</c:v>
                </c:pt>
                <c:pt idx="2312">
                  <c:v>1032.3116257536001</c:v>
                </c:pt>
                <c:pt idx="2313">
                  <c:v>1032.3116257536001</c:v>
                </c:pt>
                <c:pt idx="2314">
                  <c:v>1032.3116257536001</c:v>
                </c:pt>
                <c:pt idx="2315">
                  <c:v>1032.3116257536001</c:v>
                </c:pt>
                <c:pt idx="2316">
                  <c:v>1032.3116257536001</c:v>
                </c:pt>
                <c:pt idx="2317">
                  <c:v>1032.3116257536001</c:v>
                </c:pt>
                <c:pt idx="2318">
                  <c:v>1032.3116257536001</c:v>
                </c:pt>
                <c:pt idx="2319">
                  <c:v>1032.3116257536001</c:v>
                </c:pt>
                <c:pt idx="2320">
                  <c:v>1032.3116257536001</c:v>
                </c:pt>
                <c:pt idx="2321">
                  <c:v>1032.3116257536001</c:v>
                </c:pt>
                <c:pt idx="2322">
                  <c:v>1032.3116257536001</c:v>
                </c:pt>
                <c:pt idx="2323">
                  <c:v>1032.3116257536001</c:v>
                </c:pt>
                <c:pt idx="2324">
                  <c:v>1032.3116257536001</c:v>
                </c:pt>
                <c:pt idx="2325">
                  <c:v>1032.3116257536001</c:v>
                </c:pt>
                <c:pt idx="2326">
                  <c:v>1032.3116257536001</c:v>
                </c:pt>
                <c:pt idx="2327">
                  <c:v>1032.3116257536001</c:v>
                </c:pt>
                <c:pt idx="2328">
                  <c:v>1032.3116257536001</c:v>
                </c:pt>
                <c:pt idx="2329">
                  <c:v>1032.3116257536001</c:v>
                </c:pt>
                <c:pt idx="2330">
                  <c:v>1032.3116257536001</c:v>
                </c:pt>
                <c:pt idx="2331">
                  <c:v>1032.3116257536001</c:v>
                </c:pt>
                <c:pt idx="2332">
                  <c:v>1032.3116257536001</c:v>
                </c:pt>
                <c:pt idx="2333">
                  <c:v>1032.3116257536001</c:v>
                </c:pt>
                <c:pt idx="2334">
                  <c:v>1032.3116257536001</c:v>
                </c:pt>
                <c:pt idx="2335">
                  <c:v>1032.3116257536001</c:v>
                </c:pt>
                <c:pt idx="2336">
                  <c:v>1032.3116257536001</c:v>
                </c:pt>
                <c:pt idx="2337">
                  <c:v>1032.3116257536001</c:v>
                </c:pt>
                <c:pt idx="2338">
                  <c:v>1032.3116257536001</c:v>
                </c:pt>
                <c:pt idx="2339">
                  <c:v>1032.3116257536001</c:v>
                </c:pt>
                <c:pt idx="2340">
                  <c:v>1032.3116257536001</c:v>
                </c:pt>
                <c:pt idx="2341">
                  <c:v>1032.3116257536001</c:v>
                </c:pt>
                <c:pt idx="2342">
                  <c:v>1032.3116257536001</c:v>
                </c:pt>
                <c:pt idx="2343">
                  <c:v>1032.3116257536001</c:v>
                </c:pt>
                <c:pt idx="2344">
                  <c:v>1032.3116257536001</c:v>
                </c:pt>
                <c:pt idx="2345">
                  <c:v>1032.3116257536001</c:v>
                </c:pt>
                <c:pt idx="2346">
                  <c:v>1032.3116257536001</c:v>
                </c:pt>
                <c:pt idx="2347">
                  <c:v>1032.3116257536001</c:v>
                </c:pt>
                <c:pt idx="2348">
                  <c:v>1032.3116257536001</c:v>
                </c:pt>
                <c:pt idx="2349">
                  <c:v>1032.3116257536001</c:v>
                </c:pt>
                <c:pt idx="2350">
                  <c:v>1032.3116257536001</c:v>
                </c:pt>
                <c:pt idx="2351">
                  <c:v>1032.3116257536001</c:v>
                </c:pt>
                <c:pt idx="2352">
                  <c:v>1032.3116257536001</c:v>
                </c:pt>
                <c:pt idx="2353">
                  <c:v>1032.3116257536001</c:v>
                </c:pt>
                <c:pt idx="2354">
                  <c:v>1032.3116257536001</c:v>
                </c:pt>
                <c:pt idx="2355">
                  <c:v>1032.3116257536001</c:v>
                </c:pt>
                <c:pt idx="2356">
                  <c:v>1032.3116257536001</c:v>
                </c:pt>
                <c:pt idx="2357">
                  <c:v>1032.3116257536001</c:v>
                </c:pt>
                <c:pt idx="2358">
                  <c:v>1032.3116257536001</c:v>
                </c:pt>
                <c:pt idx="2359">
                  <c:v>1032.3116257536001</c:v>
                </c:pt>
                <c:pt idx="2360">
                  <c:v>1032.3116257536001</c:v>
                </c:pt>
                <c:pt idx="2361">
                  <c:v>1032.3116257536001</c:v>
                </c:pt>
                <c:pt idx="2362">
                  <c:v>1032.3116257536001</c:v>
                </c:pt>
                <c:pt idx="2363">
                  <c:v>1032.3116257536001</c:v>
                </c:pt>
                <c:pt idx="2364">
                  <c:v>1032.3116257536001</c:v>
                </c:pt>
                <c:pt idx="2365">
                  <c:v>1032.3116257536001</c:v>
                </c:pt>
                <c:pt idx="2366">
                  <c:v>1032.3116257536001</c:v>
                </c:pt>
                <c:pt idx="2367">
                  <c:v>1032.3116257536001</c:v>
                </c:pt>
                <c:pt idx="2368">
                  <c:v>1032.3116257536001</c:v>
                </c:pt>
                <c:pt idx="2369">
                  <c:v>1032.3116257536001</c:v>
                </c:pt>
                <c:pt idx="2370">
                  <c:v>1032.3116257536001</c:v>
                </c:pt>
                <c:pt idx="2371">
                  <c:v>1032.3116257536001</c:v>
                </c:pt>
                <c:pt idx="2372">
                  <c:v>1032.3116257536001</c:v>
                </c:pt>
                <c:pt idx="2373">
                  <c:v>1032.3116257536001</c:v>
                </c:pt>
                <c:pt idx="2374">
                  <c:v>1032.3116257536001</c:v>
                </c:pt>
                <c:pt idx="2375">
                  <c:v>1032.3116257536001</c:v>
                </c:pt>
                <c:pt idx="2376">
                  <c:v>1032.3116257536001</c:v>
                </c:pt>
                <c:pt idx="2377">
                  <c:v>1032.3116257536001</c:v>
                </c:pt>
                <c:pt idx="2378">
                  <c:v>1032.3116257536001</c:v>
                </c:pt>
                <c:pt idx="2379">
                  <c:v>1032.3116257536001</c:v>
                </c:pt>
                <c:pt idx="2380">
                  <c:v>1032.3116257536001</c:v>
                </c:pt>
                <c:pt idx="2381">
                  <c:v>1032.3116257536001</c:v>
                </c:pt>
                <c:pt idx="2382">
                  <c:v>1032.3116257536001</c:v>
                </c:pt>
                <c:pt idx="2383">
                  <c:v>1032.3116257536001</c:v>
                </c:pt>
                <c:pt idx="2384">
                  <c:v>1032.3116257536001</c:v>
                </c:pt>
                <c:pt idx="2385">
                  <c:v>1032.3116257536001</c:v>
                </c:pt>
                <c:pt idx="2386">
                  <c:v>1032.3116257536001</c:v>
                </c:pt>
                <c:pt idx="2387">
                  <c:v>1032.3116257536001</c:v>
                </c:pt>
                <c:pt idx="2388">
                  <c:v>1032.3116257536001</c:v>
                </c:pt>
                <c:pt idx="2389">
                  <c:v>1032.3116257536001</c:v>
                </c:pt>
                <c:pt idx="2390">
                  <c:v>1032.3116257536001</c:v>
                </c:pt>
                <c:pt idx="2391">
                  <c:v>1032.3116257536001</c:v>
                </c:pt>
                <c:pt idx="2392">
                  <c:v>1032.3116257536001</c:v>
                </c:pt>
                <c:pt idx="2393">
                  <c:v>1032.3116257536001</c:v>
                </c:pt>
                <c:pt idx="2394">
                  <c:v>1032.3116257536001</c:v>
                </c:pt>
                <c:pt idx="2395">
                  <c:v>1032.3116257536001</c:v>
                </c:pt>
                <c:pt idx="2396">
                  <c:v>1032.3116257536001</c:v>
                </c:pt>
                <c:pt idx="2397">
                  <c:v>1032.3116257536001</c:v>
                </c:pt>
                <c:pt idx="2398">
                  <c:v>1032.3116257536001</c:v>
                </c:pt>
                <c:pt idx="2399">
                  <c:v>1032.3116257536001</c:v>
                </c:pt>
                <c:pt idx="2400">
                  <c:v>1032.3116257536001</c:v>
                </c:pt>
                <c:pt idx="2401">
                  <c:v>1032.3116257536001</c:v>
                </c:pt>
                <c:pt idx="2402">
                  <c:v>1032.3116257536001</c:v>
                </c:pt>
                <c:pt idx="2403">
                  <c:v>1032.3116257536001</c:v>
                </c:pt>
                <c:pt idx="2404">
                  <c:v>1032.3116257536001</c:v>
                </c:pt>
                <c:pt idx="2405">
                  <c:v>1032.3116257536001</c:v>
                </c:pt>
                <c:pt idx="2406">
                  <c:v>1032.3116257536001</c:v>
                </c:pt>
                <c:pt idx="2407">
                  <c:v>1032.3116257536001</c:v>
                </c:pt>
                <c:pt idx="2408">
                  <c:v>1032.3116257536001</c:v>
                </c:pt>
                <c:pt idx="2409">
                  <c:v>1032.3116257536001</c:v>
                </c:pt>
                <c:pt idx="2410">
                  <c:v>1032.3116257536001</c:v>
                </c:pt>
                <c:pt idx="2411">
                  <c:v>1032.3116257536001</c:v>
                </c:pt>
                <c:pt idx="2412">
                  <c:v>1032.3116257536001</c:v>
                </c:pt>
                <c:pt idx="2413">
                  <c:v>1032.3116257536001</c:v>
                </c:pt>
                <c:pt idx="2414">
                  <c:v>1032.3116257536001</c:v>
                </c:pt>
                <c:pt idx="2415">
                  <c:v>1032.3116257536001</c:v>
                </c:pt>
                <c:pt idx="2416">
                  <c:v>1032.3116257536001</c:v>
                </c:pt>
                <c:pt idx="2417">
                  <c:v>1032.3116257536001</c:v>
                </c:pt>
                <c:pt idx="2418">
                  <c:v>1032.3116257536001</c:v>
                </c:pt>
                <c:pt idx="2419">
                  <c:v>1032.3116257536001</c:v>
                </c:pt>
                <c:pt idx="2420">
                  <c:v>1032.3116257536001</c:v>
                </c:pt>
                <c:pt idx="2421">
                  <c:v>1032.3116257536001</c:v>
                </c:pt>
                <c:pt idx="2422">
                  <c:v>1032.3116257536001</c:v>
                </c:pt>
                <c:pt idx="2423">
                  <c:v>1032.3116257536001</c:v>
                </c:pt>
                <c:pt idx="2424">
                  <c:v>1032.3116257536001</c:v>
                </c:pt>
                <c:pt idx="2425">
                  <c:v>1032.3116257536001</c:v>
                </c:pt>
                <c:pt idx="2426">
                  <c:v>1032.3116257536001</c:v>
                </c:pt>
                <c:pt idx="2427">
                  <c:v>1032.3116257536001</c:v>
                </c:pt>
                <c:pt idx="2428">
                  <c:v>1032.3116257536001</c:v>
                </c:pt>
                <c:pt idx="2429">
                  <c:v>1032.3116257536001</c:v>
                </c:pt>
                <c:pt idx="2430">
                  <c:v>1032.3116257536001</c:v>
                </c:pt>
                <c:pt idx="2431">
                  <c:v>1032.3116257536001</c:v>
                </c:pt>
                <c:pt idx="2432">
                  <c:v>1032.3116257536001</c:v>
                </c:pt>
                <c:pt idx="2433">
                  <c:v>1032.3116257536001</c:v>
                </c:pt>
                <c:pt idx="2434">
                  <c:v>1032.3116257536001</c:v>
                </c:pt>
                <c:pt idx="2435">
                  <c:v>1032.3116257536001</c:v>
                </c:pt>
                <c:pt idx="2436">
                  <c:v>1032.3116257536001</c:v>
                </c:pt>
                <c:pt idx="2437">
                  <c:v>1032.3116257536001</c:v>
                </c:pt>
                <c:pt idx="2438">
                  <c:v>1032.3116257536001</c:v>
                </c:pt>
                <c:pt idx="2439">
                  <c:v>1032.3116257536001</c:v>
                </c:pt>
                <c:pt idx="2440">
                  <c:v>1032.3116257536001</c:v>
                </c:pt>
                <c:pt idx="2441">
                  <c:v>1032.3116257536001</c:v>
                </c:pt>
                <c:pt idx="2442">
                  <c:v>1032.3116257536001</c:v>
                </c:pt>
                <c:pt idx="2443">
                  <c:v>1032.3116257536001</c:v>
                </c:pt>
                <c:pt idx="2444">
                  <c:v>1032.3116257536001</c:v>
                </c:pt>
                <c:pt idx="2445">
                  <c:v>1032.3116257536001</c:v>
                </c:pt>
                <c:pt idx="2446">
                  <c:v>1032.3116257536001</c:v>
                </c:pt>
                <c:pt idx="2447">
                  <c:v>1032.3116257536001</c:v>
                </c:pt>
                <c:pt idx="2448">
                  <c:v>1032.3116257536001</c:v>
                </c:pt>
                <c:pt idx="2449">
                  <c:v>1032.3116257536001</c:v>
                </c:pt>
                <c:pt idx="2450">
                  <c:v>1032.3116257536001</c:v>
                </c:pt>
                <c:pt idx="2451">
                  <c:v>1032.3116257536001</c:v>
                </c:pt>
                <c:pt idx="2452">
                  <c:v>1032.3116257536001</c:v>
                </c:pt>
                <c:pt idx="2453">
                  <c:v>1032.3116257536001</c:v>
                </c:pt>
                <c:pt idx="2454">
                  <c:v>1032.3116257536001</c:v>
                </c:pt>
                <c:pt idx="2455">
                  <c:v>1032.3116257536001</c:v>
                </c:pt>
                <c:pt idx="2456">
                  <c:v>1032.3116257536001</c:v>
                </c:pt>
                <c:pt idx="2457">
                  <c:v>1032.3116257536001</c:v>
                </c:pt>
                <c:pt idx="2458">
                  <c:v>1032.3116257536001</c:v>
                </c:pt>
                <c:pt idx="2459">
                  <c:v>1032.3116257536001</c:v>
                </c:pt>
                <c:pt idx="2460">
                  <c:v>1032.3116257536001</c:v>
                </c:pt>
                <c:pt idx="2461">
                  <c:v>1032.3116257536001</c:v>
                </c:pt>
                <c:pt idx="2462">
                  <c:v>1032.3116257536001</c:v>
                </c:pt>
                <c:pt idx="2463">
                  <c:v>1032.3116257536001</c:v>
                </c:pt>
                <c:pt idx="2464">
                  <c:v>1032.3116257536001</c:v>
                </c:pt>
                <c:pt idx="2465">
                  <c:v>1032.3116257536001</c:v>
                </c:pt>
                <c:pt idx="2466">
                  <c:v>1032.3116257536001</c:v>
                </c:pt>
                <c:pt idx="2467">
                  <c:v>1032.3116257536001</c:v>
                </c:pt>
                <c:pt idx="2468">
                  <c:v>1032.3116257536001</c:v>
                </c:pt>
                <c:pt idx="2469">
                  <c:v>1032.3116257536001</c:v>
                </c:pt>
                <c:pt idx="2470">
                  <c:v>1032.3116257536001</c:v>
                </c:pt>
                <c:pt idx="2471">
                  <c:v>1032.3116257536001</c:v>
                </c:pt>
                <c:pt idx="2472">
                  <c:v>1032.3116257536001</c:v>
                </c:pt>
                <c:pt idx="2473">
                  <c:v>1032.3116257536001</c:v>
                </c:pt>
                <c:pt idx="2474">
                  <c:v>1032.3116257536001</c:v>
                </c:pt>
                <c:pt idx="2475">
                  <c:v>1032.3116257536001</c:v>
                </c:pt>
                <c:pt idx="2476">
                  <c:v>1032.3116257536001</c:v>
                </c:pt>
                <c:pt idx="2477">
                  <c:v>1032.3116257536001</c:v>
                </c:pt>
                <c:pt idx="2478">
                  <c:v>1032.3116257536001</c:v>
                </c:pt>
                <c:pt idx="2479">
                  <c:v>1032.3116257536001</c:v>
                </c:pt>
                <c:pt idx="2480">
                  <c:v>1032.3116257536001</c:v>
                </c:pt>
                <c:pt idx="2481">
                  <c:v>1032.3116257536001</c:v>
                </c:pt>
                <c:pt idx="2482">
                  <c:v>1032.3116257536001</c:v>
                </c:pt>
                <c:pt idx="2483">
                  <c:v>1032.3116257536001</c:v>
                </c:pt>
                <c:pt idx="2484">
                  <c:v>1032.3116257536001</c:v>
                </c:pt>
                <c:pt idx="2485">
                  <c:v>1032.3116257536001</c:v>
                </c:pt>
                <c:pt idx="2486">
                  <c:v>1032.3116257536001</c:v>
                </c:pt>
                <c:pt idx="2487">
                  <c:v>1032.3116257536001</c:v>
                </c:pt>
                <c:pt idx="2488">
                  <c:v>1032.3116257536001</c:v>
                </c:pt>
                <c:pt idx="2489">
                  <c:v>1032.3116257536001</c:v>
                </c:pt>
                <c:pt idx="2490">
                  <c:v>1032.3116257536001</c:v>
                </c:pt>
                <c:pt idx="2491">
                  <c:v>1032.3116257536001</c:v>
                </c:pt>
                <c:pt idx="2492">
                  <c:v>1032.3116257536001</c:v>
                </c:pt>
                <c:pt idx="2493">
                  <c:v>1032.3116257536001</c:v>
                </c:pt>
                <c:pt idx="2494">
                  <c:v>1032.3116257536001</c:v>
                </c:pt>
                <c:pt idx="2495">
                  <c:v>1032.3116257536001</c:v>
                </c:pt>
                <c:pt idx="2496">
                  <c:v>1032.3116257536001</c:v>
                </c:pt>
                <c:pt idx="2497">
                  <c:v>1032.3116257536001</c:v>
                </c:pt>
                <c:pt idx="2498">
                  <c:v>1032.3116257536001</c:v>
                </c:pt>
                <c:pt idx="2499">
                  <c:v>1032.3116257536001</c:v>
                </c:pt>
                <c:pt idx="2500">
                  <c:v>1032.3116257536001</c:v>
                </c:pt>
                <c:pt idx="2501">
                  <c:v>1032.3116257536001</c:v>
                </c:pt>
                <c:pt idx="2502">
                  <c:v>1032.3116257536001</c:v>
                </c:pt>
                <c:pt idx="2503">
                  <c:v>1032.3116257536001</c:v>
                </c:pt>
                <c:pt idx="2504">
                  <c:v>1032.3116257536001</c:v>
                </c:pt>
                <c:pt idx="2505">
                  <c:v>1032.3116257536001</c:v>
                </c:pt>
                <c:pt idx="2506">
                  <c:v>1032.3116257536001</c:v>
                </c:pt>
                <c:pt idx="2507">
                  <c:v>1032.3116257536001</c:v>
                </c:pt>
                <c:pt idx="2508">
                  <c:v>1032.3116257536001</c:v>
                </c:pt>
                <c:pt idx="2509">
                  <c:v>1032.3116257536001</c:v>
                </c:pt>
                <c:pt idx="2510">
                  <c:v>1032.3116257536001</c:v>
                </c:pt>
                <c:pt idx="2511">
                  <c:v>1032.3116257536001</c:v>
                </c:pt>
                <c:pt idx="2512">
                  <c:v>1032.3116257536001</c:v>
                </c:pt>
                <c:pt idx="2513">
                  <c:v>1032.3116257536001</c:v>
                </c:pt>
                <c:pt idx="2514">
                  <c:v>1032.3116257536001</c:v>
                </c:pt>
                <c:pt idx="2515">
                  <c:v>1032.3116257536001</c:v>
                </c:pt>
                <c:pt idx="2516">
                  <c:v>1032.3116257536001</c:v>
                </c:pt>
                <c:pt idx="2517">
                  <c:v>1032.3116257536001</c:v>
                </c:pt>
                <c:pt idx="2518">
                  <c:v>1032.3116257536001</c:v>
                </c:pt>
                <c:pt idx="2519">
                  <c:v>1032.3116257536001</c:v>
                </c:pt>
                <c:pt idx="2520">
                  <c:v>1032.3116257536001</c:v>
                </c:pt>
                <c:pt idx="2521">
                  <c:v>1032.3116257536001</c:v>
                </c:pt>
                <c:pt idx="2522">
                  <c:v>1032.3116257536001</c:v>
                </c:pt>
                <c:pt idx="2523">
                  <c:v>1032.3116257536001</c:v>
                </c:pt>
                <c:pt idx="2524">
                  <c:v>1032.3116257536001</c:v>
                </c:pt>
                <c:pt idx="2525">
                  <c:v>1032.3116257536001</c:v>
                </c:pt>
                <c:pt idx="2526">
                  <c:v>1032.3116257536001</c:v>
                </c:pt>
                <c:pt idx="2527">
                  <c:v>1032.3116257536001</c:v>
                </c:pt>
                <c:pt idx="2528">
                  <c:v>1032.3116257536001</c:v>
                </c:pt>
                <c:pt idx="2529">
                  <c:v>1032.3116257536001</c:v>
                </c:pt>
                <c:pt idx="2530">
                  <c:v>1032.3116257536001</c:v>
                </c:pt>
                <c:pt idx="2531">
                  <c:v>1032.3116257536001</c:v>
                </c:pt>
                <c:pt idx="2532">
                  <c:v>1032.3116257536001</c:v>
                </c:pt>
                <c:pt idx="2533">
                  <c:v>1032.3116257536001</c:v>
                </c:pt>
                <c:pt idx="2534">
                  <c:v>1032.3116257536001</c:v>
                </c:pt>
                <c:pt idx="2535">
                  <c:v>1032.3116257536001</c:v>
                </c:pt>
                <c:pt idx="2536">
                  <c:v>1032.3116257536001</c:v>
                </c:pt>
                <c:pt idx="2537">
                  <c:v>1032.3116257536001</c:v>
                </c:pt>
                <c:pt idx="2538">
                  <c:v>1032.3116257536001</c:v>
                </c:pt>
                <c:pt idx="2539">
                  <c:v>1032.3116257536001</c:v>
                </c:pt>
                <c:pt idx="2540">
                  <c:v>1032.3116257536001</c:v>
                </c:pt>
                <c:pt idx="2541">
                  <c:v>1032.3116257536001</c:v>
                </c:pt>
                <c:pt idx="2542">
                  <c:v>1032.3116257536001</c:v>
                </c:pt>
                <c:pt idx="2543">
                  <c:v>1032.3116257536001</c:v>
                </c:pt>
                <c:pt idx="2544">
                  <c:v>1032.3116257536001</c:v>
                </c:pt>
                <c:pt idx="2545">
                  <c:v>1032.3116257536001</c:v>
                </c:pt>
                <c:pt idx="2546">
                  <c:v>1032.3116257536001</c:v>
                </c:pt>
                <c:pt idx="2547">
                  <c:v>1032.3116257536001</c:v>
                </c:pt>
                <c:pt idx="2548">
                  <c:v>1032.3116257536001</c:v>
                </c:pt>
                <c:pt idx="2549">
                  <c:v>1032.3116257536001</c:v>
                </c:pt>
                <c:pt idx="2550">
                  <c:v>1032.3116257536001</c:v>
                </c:pt>
                <c:pt idx="2551">
                  <c:v>1032.3116257536001</c:v>
                </c:pt>
                <c:pt idx="2552">
                  <c:v>1032.3116257536001</c:v>
                </c:pt>
                <c:pt idx="2553">
                  <c:v>1032.3116257536001</c:v>
                </c:pt>
                <c:pt idx="2554">
                  <c:v>1032.3116257536001</c:v>
                </c:pt>
                <c:pt idx="2555">
                  <c:v>1032.3116257536001</c:v>
                </c:pt>
                <c:pt idx="2556">
                  <c:v>1032.3116257536001</c:v>
                </c:pt>
              </c:numCache>
            </c:numRef>
          </c:val>
          <c:smooth val="0"/>
          <c:extLst>
            <c:ext xmlns:c16="http://schemas.microsoft.com/office/drawing/2014/chart" uri="{C3380CC4-5D6E-409C-BE32-E72D297353CC}">
              <c16:uniqueId val="{00000002-F41B-4109-BCA0-F13E1F7077BC}"/>
            </c:ext>
          </c:extLst>
        </c:ser>
        <c:ser>
          <c:idx val="6"/>
          <c:order val="3"/>
          <c:tx>
            <c:strRef>
              <c:f>'GSOO Figure 1'!$G$21</c:f>
              <c:strCache>
                <c:ptCount val="1"/>
                <c:pt idx="0">
                  <c:v>Production and pipeline capacity</c:v>
                </c:pt>
              </c:strCache>
            </c:strRef>
          </c:tx>
          <c:spPr>
            <a:ln w="15875" cap="rnd">
              <a:solidFill>
                <a:schemeClr val="accent1"/>
              </a:solidFill>
              <a:prstDash val="dash"/>
              <a:round/>
            </a:ln>
            <a:effectLst/>
          </c:spPr>
          <c:marker>
            <c:symbol val="none"/>
          </c:marker>
          <c:cat>
            <c:numRef>
              <c:f>'GSOO Figure 1'!$B$22:$B$2578</c:f>
              <c:numCache>
                <c:formatCode>m/d/yyyy</c:formatCode>
                <c:ptCount val="2557"/>
                <c:pt idx="0">
                  <c:v>43466</c:v>
                </c:pt>
                <c:pt idx="1">
                  <c:v>43467</c:v>
                </c:pt>
                <c:pt idx="2">
                  <c:v>43468</c:v>
                </c:pt>
                <c:pt idx="3">
                  <c:v>43469</c:v>
                </c:pt>
                <c:pt idx="4">
                  <c:v>43470</c:v>
                </c:pt>
                <c:pt idx="5">
                  <c:v>43471</c:v>
                </c:pt>
                <c:pt idx="6">
                  <c:v>43472</c:v>
                </c:pt>
                <c:pt idx="7">
                  <c:v>43473</c:v>
                </c:pt>
                <c:pt idx="8">
                  <c:v>43474</c:v>
                </c:pt>
                <c:pt idx="9">
                  <c:v>43475</c:v>
                </c:pt>
                <c:pt idx="10">
                  <c:v>43476</c:v>
                </c:pt>
                <c:pt idx="11">
                  <c:v>43477</c:v>
                </c:pt>
                <c:pt idx="12">
                  <c:v>43478</c:v>
                </c:pt>
                <c:pt idx="13">
                  <c:v>43479</c:v>
                </c:pt>
                <c:pt idx="14">
                  <c:v>43480</c:v>
                </c:pt>
                <c:pt idx="15">
                  <c:v>43481</c:v>
                </c:pt>
                <c:pt idx="16">
                  <c:v>43482</c:v>
                </c:pt>
                <c:pt idx="17">
                  <c:v>43483</c:v>
                </c:pt>
                <c:pt idx="18">
                  <c:v>43484</c:v>
                </c:pt>
                <c:pt idx="19">
                  <c:v>43485</c:v>
                </c:pt>
                <c:pt idx="20">
                  <c:v>43486</c:v>
                </c:pt>
                <c:pt idx="21">
                  <c:v>43487</c:v>
                </c:pt>
                <c:pt idx="22">
                  <c:v>43488</c:v>
                </c:pt>
                <c:pt idx="23">
                  <c:v>43489</c:v>
                </c:pt>
                <c:pt idx="24">
                  <c:v>43490</c:v>
                </c:pt>
                <c:pt idx="25">
                  <c:v>43491</c:v>
                </c:pt>
                <c:pt idx="26">
                  <c:v>43492</c:v>
                </c:pt>
                <c:pt idx="27">
                  <c:v>43493</c:v>
                </c:pt>
                <c:pt idx="28">
                  <c:v>43494</c:v>
                </c:pt>
                <c:pt idx="29">
                  <c:v>43495</c:v>
                </c:pt>
                <c:pt idx="30">
                  <c:v>43496</c:v>
                </c:pt>
                <c:pt idx="31">
                  <c:v>43497</c:v>
                </c:pt>
                <c:pt idx="32">
                  <c:v>43498</c:v>
                </c:pt>
                <c:pt idx="33">
                  <c:v>43499</c:v>
                </c:pt>
                <c:pt idx="34">
                  <c:v>43500</c:v>
                </c:pt>
                <c:pt idx="35">
                  <c:v>43501</c:v>
                </c:pt>
                <c:pt idx="36">
                  <c:v>43502</c:v>
                </c:pt>
                <c:pt idx="37">
                  <c:v>43503</c:v>
                </c:pt>
                <c:pt idx="38">
                  <c:v>43504</c:v>
                </c:pt>
                <c:pt idx="39">
                  <c:v>43505</c:v>
                </c:pt>
                <c:pt idx="40">
                  <c:v>43506</c:v>
                </c:pt>
                <c:pt idx="41">
                  <c:v>43507</c:v>
                </c:pt>
                <c:pt idx="42">
                  <c:v>43508</c:v>
                </c:pt>
                <c:pt idx="43">
                  <c:v>43509</c:v>
                </c:pt>
                <c:pt idx="44">
                  <c:v>43510</c:v>
                </c:pt>
                <c:pt idx="45">
                  <c:v>43511</c:v>
                </c:pt>
                <c:pt idx="46">
                  <c:v>43512</c:v>
                </c:pt>
                <c:pt idx="47">
                  <c:v>43513</c:v>
                </c:pt>
                <c:pt idx="48">
                  <c:v>43514</c:v>
                </c:pt>
                <c:pt idx="49">
                  <c:v>43515</c:v>
                </c:pt>
                <c:pt idx="50">
                  <c:v>43516</c:v>
                </c:pt>
                <c:pt idx="51">
                  <c:v>43517</c:v>
                </c:pt>
                <c:pt idx="52">
                  <c:v>43518</c:v>
                </c:pt>
                <c:pt idx="53">
                  <c:v>43519</c:v>
                </c:pt>
                <c:pt idx="54">
                  <c:v>43520</c:v>
                </c:pt>
                <c:pt idx="55">
                  <c:v>43521</c:v>
                </c:pt>
                <c:pt idx="56">
                  <c:v>43522</c:v>
                </c:pt>
                <c:pt idx="57">
                  <c:v>43523</c:v>
                </c:pt>
                <c:pt idx="58">
                  <c:v>43524</c:v>
                </c:pt>
                <c:pt idx="59">
                  <c:v>43525</c:v>
                </c:pt>
                <c:pt idx="60">
                  <c:v>43526</c:v>
                </c:pt>
                <c:pt idx="61">
                  <c:v>43527</c:v>
                </c:pt>
                <c:pt idx="62">
                  <c:v>43528</c:v>
                </c:pt>
                <c:pt idx="63">
                  <c:v>43529</c:v>
                </c:pt>
                <c:pt idx="64">
                  <c:v>43530</c:v>
                </c:pt>
                <c:pt idx="65">
                  <c:v>43531</c:v>
                </c:pt>
                <c:pt idx="66">
                  <c:v>43532</c:v>
                </c:pt>
                <c:pt idx="67">
                  <c:v>43533</c:v>
                </c:pt>
                <c:pt idx="68">
                  <c:v>43534</c:v>
                </c:pt>
                <c:pt idx="69">
                  <c:v>43535</c:v>
                </c:pt>
                <c:pt idx="70">
                  <c:v>43536</c:v>
                </c:pt>
                <c:pt idx="71">
                  <c:v>43537</c:v>
                </c:pt>
                <c:pt idx="72">
                  <c:v>43538</c:v>
                </c:pt>
                <c:pt idx="73">
                  <c:v>43539</c:v>
                </c:pt>
                <c:pt idx="74">
                  <c:v>43540</c:v>
                </c:pt>
                <c:pt idx="75">
                  <c:v>43541</c:v>
                </c:pt>
                <c:pt idx="76">
                  <c:v>43542</c:v>
                </c:pt>
                <c:pt idx="77">
                  <c:v>43543</c:v>
                </c:pt>
                <c:pt idx="78">
                  <c:v>43544</c:v>
                </c:pt>
                <c:pt idx="79">
                  <c:v>43545</c:v>
                </c:pt>
                <c:pt idx="80">
                  <c:v>43546</c:v>
                </c:pt>
                <c:pt idx="81">
                  <c:v>43547</c:v>
                </c:pt>
                <c:pt idx="82">
                  <c:v>43548</c:v>
                </c:pt>
                <c:pt idx="83">
                  <c:v>43549</c:v>
                </c:pt>
                <c:pt idx="84">
                  <c:v>43550</c:v>
                </c:pt>
                <c:pt idx="85">
                  <c:v>43551</c:v>
                </c:pt>
                <c:pt idx="86">
                  <c:v>43552</c:v>
                </c:pt>
                <c:pt idx="87">
                  <c:v>43553</c:v>
                </c:pt>
                <c:pt idx="88">
                  <c:v>43554</c:v>
                </c:pt>
                <c:pt idx="89">
                  <c:v>43555</c:v>
                </c:pt>
                <c:pt idx="90">
                  <c:v>43556</c:v>
                </c:pt>
                <c:pt idx="91">
                  <c:v>43557</c:v>
                </c:pt>
                <c:pt idx="92">
                  <c:v>43558</c:v>
                </c:pt>
                <c:pt idx="93">
                  <c:v>43559</c:v>
                </c:pt>
                <c:pt idx="94">
                  <c:v>43560</c:v>
                </c:pt>
                <c:pt idx="95">
                  <c:v>43561</c:v>
                </c:pt>
                <c:pt idx="96">
                  <c:v>43562</c:v>
                </c:pt>
                <c:pt idx="97">
                  <c:v>43563</c:v>
                </c:pt>
                <c:pt idx="98">
                  <c:v>43564</c:v>
                </c:pt>
                <c:pt idx="99">
                  <c:v>43565</c:v>
                </c:pt>
                <c:pt idx="100">
                  <c:v>43566</c:v>
                </c:pt>
                <c:pt idx="101">
                  <c:v>43567</c:v>
                </c:pt>
                <c:pt idx="102">
                  <c:v>43568</c:v>
                </c:pt>
                <c:pt idx="103">
                  <c:v>43569</c:v>
                </c:pt>
                <c:pt idx="104">
                  <c:v>43570</c:v>
                </c:pt>
                <c:pt idx="105">
                  <c:v>43571</c:v>
                </c:pt>
                <c:pt idx="106">
                  <c:v>43572</c:v>
                </c:pt>
                <c:pt idx="107">
                  <c:v>43573</c:v>
                </c:pt>
                <c:pt idx="108">
                  <c:v>43574</c:v>
                </c:pt>
                <c:pt idx="109">
                  <c:v>43575</c:v>
                </c:pt>
                <c:pt idx="110">
                  <c:v>43576</c:v>
                </c:pt>
                <c:pt idx="111">
                  <c:v>43577</c:v>
                </c:pt>
                <c:pt idx="112">
                  <c:v>43578</c:v>
                </c:pt>
                <c:pt idx="113">
                  <c:v>43579</c:v>
                </c:pt>
                <c:pt idx="114">
                  <c:v>43580</c:v>
                </c:pt>
                <c:pt idx="115">
                  <c:v>43581</c:v>
                </c:pt>
                <c:pt idx="116">
                  <c:v>43582</c:v>
                </c:pt>
                <c:pt idx="117">
                  <c:v>43583</c:v>
                </c:pt>
                <c:pt idx="118">
                  <c:v>43584</c:v>
                </c:pt>
                <c:pt idx="119">
                  <c:v>43585</c:v>
                </c:pt>
                <c:pt idx="120">
                  <c:v>43586</c:v>
                </c:pt>
                <c:pt idx="121">
                  <c:v>43587</c:v>
                </c:pt>
                <c:pt idx="122">
                  <c:v>43588</c:v>
                </c:pt>
                <c:pt idx="123">
                  <c:v>43589</c:v>
                </c:pt>
                <c:pt idx="124">
                  <c:v>43590</c:v>
                </c:pt>
                <c:pt idx="125">
                  <c:v>43591</c:v>
                </c:pt>
                <c:pt idx="126">
                  <c:v>43592</c:v>
                </c:pt>
                <c:pt idx="127">
                  <c:v>43593</c:v>
                </c:pt>
                <c:pt idx="128">
                  <c:v>43594</c:v>
                </c:pt>
                <c:pt idx="129">
                  <c:v>43595</c:v>
                </c:pt>
                <c:pt idx="130">
                  <c:v>43596</c:v>
                </c:pt>
                <c:pt idx="131">
                  <c:v>43597</c:v>
                </c:pt>
                <c:pt idx="132">
                  <c:v>43598</c:v>
                </c:pt>
                <c:pt idx="133">
                  <c:v>43599</c:v>
                </c:pt>
                <c:pt idx="134">
                  <c:v>43600</c:v>
                </c:pt>
                <c:pt idx="135">
                  <c:v>43601</c:v>
                </c:pt>
                <c:pt idx="136">
                  <c:v>43602</c:v>
                </c:pt>
                <c:pt idx="137">
                  <c:v>43603</c:v>
                </c:pt>
                <c:pt idx="138">
                  <c:v>43604</c:v>
                </c:pt>
                <c:pt idx="139">
                  <c:v>43605</c:v>
                </c:pt>
                <c:pt idx="140">
                  <c:v>43606</c:v>
                </c:pt>
                <c:pt idx="141">
                  <c:v>43607</c:v>
                </c:pt>
                <c:pt idx="142">
                  <c:v>43608</c:v>
                </c:pt>
                <c:pt idx="143">
                  <c:v>43609</c:v>
                </c:pt>
                <c:pt idx="144">
                  <c:v>43610</c:v>
                </c:pt>
                <c:pt idx="145">
                  <c:v>43611</c:v>
                </c:pt>
                <c:pt idx="146">
                  <c:v>43612</c:v>
                </c:pt>
                <c:pt idx="147">
                  <c:v>43613</c:v>
                </c:pt>
                <c:pt idx="148">
                  <c:v>43614</c:v>
                </c:pt>
                <c:pt idx="149">
                  <c:v>43615</c:v>
                </c:pt>
                <c:pt idx="150">
                  <c:v>43616</c:v>
                </c:pt>
                <c:pt idx="151">
                  <c:v>43617</c:v>
                </c:pt>
                <c:pt idx="152">
                  <c:v>43618</c:v>
                </c:pt>
                <c:pt idx="153">
                  <c:v>43619</c:v>
                </c:pt>
                <c:pt idx="154">
                  <c:v>43620</c:v>
                </c:pt>
                <c:pt idx="155">
                  <c:v>43621</c:v>
                </c:pt>
                <c:pt idx="156">
                  <c:v>43622</c:v>
                </c:pt>
                <c:pt idx="157">
                  <c:v>43623</c:v>
                </c:pt>
                <c:pt idx="158">
                  <c:v>43624</c:v>
                </c:pt>
                <c:pt idx="159">
                  <c:v>43625</c:v>
                </c:pt>
                <c:pt idx="160">
                  <c:v>43626</c:v>
                </c:pt>
                <c:pt idx="161">
                  <c:v>43627</c:v>
                </c:pt>
                <c:pt idx="162">
                  <c:v>43628</c:v>
                </c:pt>
                <c:pt idx="163">
                  <c:v>43629</c:v>
                </c:pt>
                <c:pt idx="164">
                  <c:v>43630</c:v>
                </c:pt>
                <c:pt idx="165">
                  <c:v>43631</c:v>
                </c:pt>
                <c:pt idx="166">
                  <c:v>43632</c:v>
                </c:pt>
                <c:pt idx="167">
                  <c:v>43633</c:v>
                </c:pt>
                <c:pt idx="168">
                  <c:v>43634</c:v>
                </c:pt>
                <c:pt idx="169">
                  <c:v>43635</c:v>
                </c:pt>
                <c:pt idx="170">
                  <c:v>43636</c:v>
                </c:pt>
                <c:pt idx="171">
                  <c:v>43637</c:v>
                </c:pt>
                <c:pt idx="172">
                  <c:v>43638</c:v>
                </c:pt>
                <c:pt idx="173">
                  <c:v>43639</c:v>
                </c:pt>
                <c:pt idx="174">
                  <c:v>43640</c:v>
                </c:pt>
                <c:pt idx="175">
                  <c:v>43641</c:v>
                </c:pt>
                <c:pt idx="176">
                  <c:v>43642</c:v>
                </c:pt>
                <c:pt idx="177">
                  <c:v>43643</c:v>
                </c:pt>
                <c:pt idx="178">
                  <c:v>43644</c:v>
                </c:pt>
                <c:pt idx="179">
                  <c:v>43645</c:v>
                </c:pt>
                <c:pt idx="180">
                  <c:v>43646</c:v>
                </c:pt>
                <c:pt idx="181">
                  <c:v>43647</c:v>
                </c:pt>
                <c:pt idx="182">
                  <c:v>43648</c:v>
                </c:pt>
                <c:pt idx="183">
                  <c:v>43649</c:v>
                </c:pt>
                <c:pt idx="184">
                  <c:v>43650</c:v>
                </c:pt>
                <c:pt idx="185">
                  <c:v>43651</c:v>
                </c:pt>
                <c:pt idx="186">
                  <c:v>43652</c:v>
                </c:pt>
                <c:pt idx="187">
                  <c:v>43653</c:v>
                </c:pt>
                <c:pt idx="188">
                  <c:v>43654</c:v>
                </c:pt>
                <c:pt idx="189">
                  <c:v>43655</c:v>
                </c:pt>
                <c:pt idx="190">
                  <c:v>43656</c:v>
                </c:pt>
                <c:pt idx="191">
                  <c:v>43657</c:v>
                </c:pt>
                <c:pt idx="192">
                  <c:v>43658</c:v>
                </c:pt>
                <c:pt idx="193">
                  <c:v>43659</c:v>
                </c:pt>
                <c:pt idx="194">
                  <c:v>43660</c:v>
                </c:pt>
                <c:pt idx="195">
                  <c:v>43661</c:v>
                </c:pt>
                <c:pt idx="196">
                  <c:v>43662</c:v>
                </c:pt>
                <c:pt idx="197">
                  <c:v>43663</c:v>
                </c:pt>
                <c:pt idx="198">
                  <c:v>43664</c:v>
                </c:pt>
                <c:pt idx="199">
                  <c:v>43665</c:v>
                </c:pt>
                <c:pt idx="200">
                  <c:v>43666</c:v>
                </c:pt>
                <c:pt idx="201">
                  <c:v>43667</c:v>
                </c:pt>
                <c:pt idx="202">
                  <c:v>43668</c:v>
                </c:pt>
                <c:pt idx="203">
                  <c:v>43669</c:v>
                </c:pt>
                <c:pt idx="204">
                  <c:v>43670</c:v>
                </c:pt>
                <c:pt idx="205">
                  <c:v>43671</c:v>
                </c:pt>
                <c:pt idx="206">
                  <c:v>43672</c:v>
                </c:pt>
                <c:pt idx="207">
                  <c:v>43673</c:v>
                </c:pt>
                <c:pt idx="208">
                  <c:v>43674</c:v>
                </c:pt>
                <c:pt idx="209">
                  <c:v>43675</c:v>
                </c:pt>
                <c:pt idx="210">
                  <c:v>43676</c:v>
                </c:pt>
                <c:pt idx="211">
                  <c:v>43677</c:v>
                </c:pt>
                <c:pt idx="212">
                  <c:v>43678</c:v>
                </c:pt>
                <c:pt idx="213">
                  <c:v>43679</c:v>
                </c:pt>
                <c:pt idx="214">
                  <c:v>43680</c:v>
                </c:pt>
                <c:pt idx="215">
                  <c:v>43681</c:v>
                </c:pt>
                <c:pt idx="216">
                  <c:v>43682</c:v>
                </c:pt>
                <c:pt idx="217">
                  <c:v>43683</c:v>
                </c:pt>
                <c:pt idx="218">
                  <c:v>43684</c:v>
                </c:pt>
                <c:pt idx="219">
                  <c:v>43685</c:v>
                </c:pt>
                <c:pt idx="220">
                  <c:v>43686</c:v>
                </c:pt>
                <c:pt idx="221">
                  <c:v>43687</c:v>
                </c:pt>
                <c:pt idx="222">
                  <c:v>43688</c:v>
                </c:pt>
                <c:pt idx="223">
                  <c:v>43689</c:v>
                </c:pt>
                <c:pt idx="224">
                  <c:v>43690</c:v>
                </c:pt>
                <c:pt idx="225">
                  <c:v>43691</c:v>
                </c:pt>
                <c:pt idx="226">
                  <c:v>43692</c:v>
                </c:pt>
                <c:pt idx="227">
                  <c:v>43693</c:v>
                </c:pt>
                <c:pt idx="228">
                  <c:v>43694</c:v>
                </c:pt>
                <c:pt idx="229">
                  <c:v>43695</c:v>
                </c:pt>
                <c:pt idx="230">
                  <c:v>43696</c:v>
                </c:pt>
                <c:pt idx="231">
                  <c:v>43697</c:v>
                </c:pt>
                <c:pt idx="232">
                  <c:v>43698</c:v>
                </c:pt>
                <c:pt idx="233">
                  <c:v>43699</c:v>
                </c:pt>
                <c:pt idx="234">
                  <c:v>43700</c:v>
                </c:pt>
                <c:pt idx="235">
                  <c:v>43701</c:v>
                </c:pt>
                <c:pt idx="236">
                  <c:v>43702</c:v>
                </c:pt>
                <c:pt idx="237">
                  <c:v>43703</c:v>
                </c:pt>
                <c:pt idx="238">
                  <c:v>43704</c:v>
                </c:pt>
                <c:pt idx="239">
                  <c:v>43705</c:v>
                </c:pt>
                <c:pt idx="240">
                  <c:v>43706</c:v>
                </c:pt>
                <c:pt idx="241">
                  <c:v>43707</c:v>
                </c:pt>
                <c:pt idx="242">
                  <c:v>43708</c:v>
                </c:pt>
                <c:pt idx="243">
                  <c:v>43709</c:v>
                </c:pt>
                <c:pt idx="244">
                  <c:v>43710</c:v>
                </c:pt>
                <c:pt idx="245">
                  <c:v>43711</c:v>
                </c:pt>
                <c:pt idx="246">
                  <c:v>43712</c:v>
                </c:pt>
                <c:pt idx="247">
                  <c:v>43713</c:v>
                </c:pt>
                <c:pt idx="248">
                  <c:v>43714</c:v>
                </c:pt>
                <c:pt idx="249">
                  <c:v>43715</c:v>
                </c:pt>
                <c:pt idx="250">
                  <c:v>43716</c:v>
                </c:pt>
                <c:pt idx="251">
                  <c:v>43717</c:v>
                </c:pt>
                <c:pt idx="252">
                  <c:v>43718</c:v>
                </c:pt>
                <c:pt idx="253">
                  <c:v>43719</c:v>
                </c:pt>
                <c:pt idx="254">
                  <c:v>43720</c:v>
                </c:pt>
                <c:pt idx="255">
                  <c:v>43721</c:v>
                </c:pt>
                <c:pt idx="256">
                  <c:v>43722</c:v>
                </c:pt>
                <c:pt idx="257">
                  <c:v>43723</c:v>
                </c:pt>
                <c:pt idx="258">
                  <c:v>43724</c:v>
                </c:pt>
                <c:pt idx="259">
                  <c:v>43725</c:v>
                </c:pt>
                <c:pt idx="260">
                  <c:v>43726</c:v>
                </c:pt>
                <c:pt idx="261">
                  <c:v>43727</c:v>
                </c:pt>
                <c:pt idx="262">
                  <c:v>43728</c:v>
                </c:pt>
                <c:pt idx="263">
                  <c:v>43729</c:v>
                </c:pt>
                <c:pt idx="264">
                  <c:v>43730</c:v>
                </c:pt>
                <c:pt idx="265">
                  <c:v>43731</c:v>
                </c:pt>
                <c:pt idx="266">
                  <c:v>43732</c:v>
                </c:pt>
                <c:pt idx="267">
                  <c:v>43733</c:v>
                </c:pt>
                <c:pt idx="268">
                  <c:v>43734</c:v>
                </c:pt>
                <c:pt idx="269">
                  <c:v>43735</c:v>
                </c:pt>
                <c:pt idx="270">
                  <c:v>43736</c:v>
                </c:pt>
                <c:pt idx="271">
                  <c:v>43737</c:v>
                </c:pt>
                <c:pt idx="272">
                  <c:v>43738</c:v>
                </c:pt>
                <c:pt idx="273">
                  <c:v>43739</c:v>
                </c:pt>
                <c:pt idx="274">
                  <c:v>43740</c:v>
                </c:pt>
                <c:pt idx="275">
                  <c:v>43741</c:v>
                </c:pt>
                <c:pt idx="276">
                  <c:v>43742</c:v>
                </c:pt>
                <c:pt idx="277">
                  <c:v>43743</c:v>
                </c:pt>
                <c:pt idx="278">
                  <c:v>43744</c:v>
                </c:pt>
                <c:pt idx="279">
                  <c:v>43745</c:v>
                </c:pt>
                <c:pt idx="280">
                  <c:v>43746</c:v>
                </c:pt>
                <c:pt idx="281">
                  <c:v>43747</c:v>
                </c:pt>
                <c:pt idx="282">
                  <c:v>43748</c:v>
                </c:pt>
                <c:pt idx="283">
                  <c:v>43749</c:v>
                </c:pt>
                <c:pt idx="284">
                  <c:v>43750</c:v>
                </c:pt>
                <c:pt idx="285">
                  <c:v>43751</c:v>
                </c:pt>
                <c:pt idx="286">
                  <c:v>43752</c:v>
                </c:pt>
                <c:pt idx="287">
                  <c:v>43753</c:v>
                </c:pt>
                <c:pt idx="288">
                  <c:v>43754</c:v>
                </c:pt>
                <c:pt idx="289">
                  <c:v>43755</c:v>
                </c:pt>
                <c:pt idx="290">
                  <c:v>43756</c:v>
                </c:pt>
                <c:pt idx="291">
                  <c:v>43757</c:v>
                </c:pt>
                <c:pt idx="292">
                  <c:v>43758</c:v>
                </c:pt>
                <c:pt idx="293">
                  <c:v>43759</c:v>
                </c:pt>
                <c:pt idx="294">
                  <c:v>43760</c:v>
                </c:pt>
                <c:pt idx="295">
                  <c:v>43761</c:v>
                </c:pt>
                <c:pt idx="296">
                  <c:v>43762</c:v>
                </c:pt>
                <c:pt idx="297">
                  <c:v>43763</c:v>
                </c:pt>
                <c:pt idx="298">
                  <c:v>43764</c:v>
                </c:pt>
                <c:pt idx="299">
                  <c:v>43765</c:v>
                </c:pt>
                <c:pt idx="300">
                  <c:v>43766</c:v>
                </c:pt>
                <c:pt idx="301">
                  <c:v>43767</c:v>
                </c:pt>
                <c:pt idx="302">
                  <c:v>43768</c:v>
                </c:pt>
                <c:pt idx="303">
                  <c:v>43769</c:v>
                </c:pt>
                <c:pt idx="304">
                  <c:v>43770</c:v>
                </c:pt>
                <c:pt idx="305">
                  <c:v>43771</c:v>
                </c:pt>
                <c:pt idx="306">
                  <c:v>43772</c:v>
                </c:pt>
                <c:pt idx="307">
                  <c:v>43773</c:v>
                </c:pt>
                <c:pt idx="308">
                  <c:v>43774</c:v>
                </c:pt>
                <c:pt idx="309">
                  <c:v>43775</c:v>
                </c:pt>
                <c:pt idx="310">
                  <c:v>43776</c:v>
                </c:pt>
                <c:pt idx="311">
                  <c:v>43777</c:v>
                </c:pt>
                <c:pt idx="312">
                  <c:v>43778</c:v>
                </c:pt>
                <c:pt idx="313">
                  <c:v>43779</c:v>
                </c:pt>
                <c:pt idx="314">
                  <c:v>43780</c:v>
                </c:pt>
                <c:pt idx="315">
                  <c:v>43781</c:v>
                </c:pt>
                <c:pt idx="316">
                  <c:v>43782</c:v>
                </c:pt>
                <c:pt idx="317">
                  <c:v>43783</c:v>
                </c:pt>
                <c:pt idx="318">
                  <c:v>43784</c:v>
                </c:pt>
                <c:pt idx="319">
                  <c:v>43785</c:v>
                </c:pt>
                <c:pt idx="320">
                  <c:v>43786</c:v>
                </c:pt>
                <c:pt idx="321">
                  <c:v>43787</c:v>
                </c:pt>
                <c:pt idx="322">
                  <c:v>43788</c:v>
                </c:pt>
                <c:pt idx="323">
                  <c:v>43789</c:v>
                </c:pt>
                <c:pt idx="324">
                  <c:v>43790</c:v>
                </c:pt>
                <c:pt idx="325">
                  <c:v>43791</c:v>
                </c:pt>
                <c:pt idx="326">
                  <c:v>43792</c:v>
                </c:pt>
                <c:pt idx="327">
                  <c:v>43793</c:v>
                </c:pt>
                <c:pt idx="328">
                  <c:v>43794</c:v>
                </c:pt>
                <c:pt idx="329">
                  <c:v>43795</c:v>
                </c:pt>
                <c:pt idx="330">
                  <c:v>43796</c:v>
                </c:pt>
                <c:pt idx="331">
                  <c:v>43797</c:v>
                </c:pt>
                <c:pt idx="332">
                  <c:v>43798</c:v>
                </c:pt>
                <c:pt idx="333">
                  <c:v>43799</c:v>
                </c:pt>
                <c:pt idx="334">
                  <c:v>43800</c:v>
                </c:pt>
                <c:pt idx="335">
                  <c:v>43801</c:v>
                </c:pt>
                <c:pt idx="336">
                  <c:v>43802</c:v>
                </c:pt>
                <c:pt idx="337">
                  <c:v>43803</c:v>
                </c:pt>
                <c:pt idx="338">
                  <c:v>43804</c:v>
                </c:pt>
                <c:pt idx="339">
                  <c:v>43805</c:v>
                </c:pt>
                <c:pt idx="340">
                  <c:v>43806</c:v>
                </c:pt>
                <c:pt idx="341">
                  <c:v>43807</c:v>
                </c:pt>
                <c:pt idx="342">
                  <c:v>43808</c:v>
                </c:pt>
                <c:pt idx="343">
                  <c:v>43809</c:v>
                </c:pt>
                <c:pt idx="344">
                  <c:v>43810</c:v>
                </c:pt>
                <c:pt idx="345">
                  <c:v>43811</c:v>
                </c:pt>
                <c:pt idx="346">
                  <c:v>43812</c:v>
                </c:pt>
                <c:pt idx="347">
                  <c:v>43813</c:v>
                </c:pt>
                <c:pt idx="348">
                  <c:v>43814</c:v>
                </c:pt>
                <c:pt idx="349">
                  <c:v>43815</c:v>
                </c:pt>
                <c:pt idx="350">
                  <c:v>43816</c:v>
                </c:pt>
                <c:pt idx="351">
                  <c:v>43817</c:v>
                </c:pt>
                <c:pt idx="352">
                  <c:v>43818</c:v>
                </c:pt>
                <c:pt idx="353">
                  <c:v>43819</c:v>
                </c:pt>
                <c:pt idx="354">
                  <c:v>43820</c:v>
                </c:pt>
                <c:pt idx="355">
                  <c:v>43821</c:v>
                </c:pt>
                <c:pt idx="356">
                  <c:v>43822</c:v>
                </c:pt>
                <c:pt idx="357">
                  <c:v>43823</c:v>
                </c:pt>
                <c:pt idx="358">
                  <c:v>43824</c:v>
                </c:pt>
                <c:pt idx="359">
                  <c:v>43825</c:v>
                </c:pt>
                <c:pt idx="360">
                  <c:v>43826</c:v>
                </c:pt>
                <c:pt idx="361">
                  <c:v>43827</c:v>
                </c:pt>
                <c:pt idx="362">
                  <c:v>43828</c:v>
                </c:pt>
                <c:pt idx="363">
                  <c:v>43829</c:v>
                </c:pt>
                <c:pt idx="364">
                  <c:v>43830</c:v>
                </c:pt>
                <c:pt idx="365">
                  <c:v>43831</c:v>
                </c:pt>
                <c:pt idx="366">
                  <c:v>43832</c:v>
                </c:pt>
                <c:pt idx="367">
                  <c:v>43833</c:v>
                </c:pt>
                <c:pt idx="368">
                  <c:v>43834</c:v>
                </c:pt>
                <c:pt idx="369">
                  <c:v>43835</c:v>
                </c:pt>
                <c:pt idx="370">
                  <c:v>43836</c:v>
                </c:pt>
                <c:pt idx="371">
                  <c:v>43837</c:v>
                </c:pt>
                <c:pt idx="372">
                  <c:v>43838</c:v>
                </c:pt>
                <c:pt idx="373">
                  <c:v>43839</c:v>
                </c:pt>
                <c:pt idx="374">
                  <c:v>43840</c:v>
                </c:pt>
                <c:pt idx="375">
                  <c:v>43841</c:v>
                </c:pt>
                <c:pt idx="376">
                  <c:v>43842</c:v>
                </c:pt>
                <c:pt idx="377">
                  <c:v>43843</c:v>
                </c:pt>
                <c:pt idx="378">
                  <c:v>43844</c:v>
                </c:pt>
                <c:pt idx="379">
                  <c:v>43845</c:v>
                </c:pt>
                <c:pt idx="380">
                  <c:v>43846</c:v>
                </c:pt>
                <c:pt idx="381">
                  <c:v>43847</c:v>
                </c:pt>
                <c:pt idx="382">
                  <c:v>43848</c:v>
                </c:pt>
                <c:pt idx="383">
                  <c:v>43849</c:v>
                </c:pt>
                <c:pt idx="384">
                  <c:v>43850</c:v>
                </c:pt>
                <c:pt idx="385">
                  <c:v>43851</c:v>
                </c:pt>
                <c:pt idx="386">
                  <c:v>43852</c:v>
                </c:pt>
                <c:pt idx="387">
                  <c:v>43853</c:v>
                </c:pt>
                <c:pt idx="388">
                  <c:v>43854</c:v>
                </c:pt>
                <c:pt idx="389">
                  <c:v>43855</c:v>
                </c:pt>
                <c:pt idx="390">
                  <c:v>43856</c:v>
                </c:pt>
                <c:pt idx="391">
                  <c:v>43857</c:v>
                </c:pt>
                <c:pt idx="392">
                  <c:v>43858</c:v>
                </c:pt>
                <c:pt idx="393">
                  <c:v>43859</c:v>
                </c:pt>
                <c:pt idx="394">
                  <c:v>43860</c:v>
                </c:pt>
                <c:pt idx="395">
                  <c:v>43861</c:v>
                </c:pt>
                <c:pt idx="396">
                  <c:v>43862</c:v>
                </c:pt>
                <c:pt idx="397">
                  <c:v>43863</c:v>
                </c:pt>
                <c:pt idx="398">
                  <c:v>43864</c:v>
                </c:pt>
                <c:pt idx="399">
                  <c:v>43865</c:v>
                </c:pt>
                <c:pt idx="400">
                  <c:v>43866</c:v>
                </c:pt>
                <c:pt idx="401">
                  <c:v>43867</c:v>
                </c:pt>
                <c:pt idx="402">
                  <c:v>43868</c:v>
                </c:pt>
                <c:pt idx="403">
                  <c:v>43869</c:v>
                </c:pt>
                <c:pt idx="404">
                  <c:v>43870</c:v>
                </c:pt>
                <c:pt idx="405">
                  <c:v>43871</c:v>
                </c:pt>
                <c:pt idx="406">
                  <c:v>43872</c:v>
                </c:pt>
                <c:pt idx="407">
                  <c:v>43873</c:v>
                </c:pt>
                <c:pt idx="408">
                  <c:v>43874</c:v>
                </c:pt>
                <c:pt idx="409">
                  <c:v>43875</c:v>
                </c:pt>
                <c:pt idx="410">
                  <c:v>43876</c:v>
                </c:pt>
                <c:pt idx="411">
                  <c:v>43877</c:v>
                </c:pt>
                <c:pt idx="412">
                  <c:v>43878</c:v>
                </c:pt>
                <c:pt idx="413">
                  <c:v>43879</c:v>
                </c:pt>
                <c:pt idx="414">
                  <c:v>43880</c:v>
                </c:pt>
                <c:pt idx="415">
                  <c:v>43881</c:v>
                </c:pt>
                <c:pt idx="416">
                  <c:v>43882</c:v>
                </c:pt>
                <c:pt idx="417">
                  <c:v>43883</c:v>
                </c:pt>
                <c:pt idx="418">
                  <c:v>43884</c:v>
                </c:pt>
                <c:pt idx="419">
                  <c:v>43885</c:v>
                </c:pt>
                <c:pt idx="420">
                  <c:v>43886</c:v>
                </c:pt>
                <c:pt idx="421">
                  <c:v>43887</c:v>
                </c:pt>
                <c:pt idx="422">
                  <c:v>43888</c:v>
                </c:pt>
                <c:pt idx="423">
                  <c:v>43889</c:v>
                </c:pt>
                <c:pt idx="424">
                  <c:v>43890</c:v>
                </c:pt>
                <c:pt idx="425">
                  <c:v>43891</c:v>
                </c:pt>
                <c:pt idx="426">
                  <c:v>43892</c:v>
                </c:pt>
                <c:pt idx="427">
                  <c:v>43893</c:v>
                </c:pt>
                <c:pt idx="428">
                  <c:v>43894</c:v>
                </c:pt>
                <c:pt idx="429">
                  <c:v>43895</c:v>
                </c:pt>
                <c:pt idx="430">
                  <c:v>43896</c:v>
                </c:pt>
                <c:pt idx="431">
                  <c:v>43897</c:v>
                </c:pt>
                <c:pt idx="432">
                  <c:v>43898</c:v>
                </c:pt>
                <c:pt idx="433">
                  <c:v>43899</c:v>
                </c:pt>
                <c:pt idx="434">
                  <c:v>43900</c:v>
                </c:pt>
                <c:pt idx="435">
                  <c:v>43901</c:v>
                </c:pt>
                <c:pt idx="436">
                  <c:v>43902</c:v>
                </c:pt>
                <c:pt idx="437">
                  <c:v>43903</c:v>
                </c:pt>
                <c:pt idx="438">
                  <c:v>43904</c:v>
                </c:pt>
                <c:pt idx="439">
                  <c:v>43905</c:v>
                </c:pt>
                <c:pt idx="440">
                  <c:v>43906</c:v>
                </c:pt>
                <c:pt idx="441">
                  <c:v>43907</c:v>
                </c:pt>
                <c:pt idx="442">
                  <c:v>43908</c:v>
                </c:pt>
                <c:pt idx="443">
                  <c:v>43909</c:v>
                </c:pt>
                <c:pt idx="444">
                  <c:v>43910</c:v>
                </c:pt>
                <c:pt idx="445">
                  <c:v>43911</c:v>
                </c:pt>
                <c:pt idx="446">
                  <c:v>43912</c:v>
                </c:pt>
                <c:pt idx="447">
                  <c:v>43913</c:v>
                </c:pt>
                <c:pt idx="448">
                  <c:v>43914</c:v>
                </c:pt>
                <c:pt idx="449">
                  <c:v>43915</c:v>
                </c:pt>
                <c:pt idx="450">
                  <c:v>43916</c:v>
                </c:pt>
                <c:pt idx="451">
                  <c:v>43917</c:v>
                </c:pt>
                <c:pt idx="452">
                  <c:v>43918</c:v>
                </c:pt>
                <c:pt idx="453">
                  <c:v>43919</c:v>
                </c:pt>
                <c:pt idx="454">
                  <c:v>43920</c:v>
                </c:pt>
                <c:pt idx="455">
                  <c:v>43921</c:v>
                </c:pt>
                <c:pt idx="456">
                  <c:v>43922</c:v>
                </c:pt>
                <c:pt idx="457">
                  <c:v>43923</c:v>
                </c:pt>
                <c:pt idx="458">
                  <c:v>43924</c:v>
                </c:pt>
                <c:pt idx="459">
                  <c:v>43925</c:v>
                </c:pt>
                <c:pt idx="460">
                  <c:v>43926</c:v>
                </c:pt>
                <c:pt idx="461">
                  <c:v>43927</c:v>
                </c:pt>
                <c:pt idx="462">
                  <c:v>43928</c:v>
                </c:pt>
                <c:pt idx="463">
                  <c:v>43929</c:v>
                </c:pt>
                <c:pt idx="464">
                  <c:v>43930</c:v>
                </c:pt>
                <c:pt idx="465">
                  <c:v>43931</c:v>
                </c:pt>
                <c:pt idx="466">
                  <c:v>43932</c:v>
                </c:pt>
                <c:pt idx="467">
                  <c:v>43933</c:v>
                </c:pt>
                <c:pt idx="468">
                  <c:v>43934</c:v>
                </c:pt>
                <c:pt idx="469">
                  <c:v>43935</c:v>
                </c:pt>
                <c:pt idx="470">
                  <c:v>43936</c:v>
                </c:pt>
                <c:pt idx="471">
                  <c:v>43937</c:v>
                </c:pt>
                <c:pt idx="472">
                  <c:v>43938</c:v>
                </c:pt>
                <c:pt idx="473">
                  <c:v>43939</c:v>
                </c:pt>
                <c:pt idx="474">
                  <c:v>43940</c:v>
                </c:pt>
                <c:pt idx="475">
                  <c:v>43941</c:v>
                </c:pt>
                <c:pt idx="476">
                  <c:v>43942</c:v>
                </c:pt>
                <c:pt idx="477">
                  <c:v>43943</c:v>
                </c:pt>
                <c:pt idx="478">
                  <c:v>43944</c:v>
                </c:pt>
                <c:pt idx="479">
                  <c:v>43945</c:v>
                </c:pt>
                <c:pt idx="480">
                  <c:v>43946</c:v>
                </c:pt>
                <c:pt idx="481">
                  <c:v>43947</c:v>
                </c:pt>
                <c:pt idx="482">
                  <c:v>43948</c:v>
                </c:pt>
                <c:pt idx="483">
                  <c:v>43949</c:v>
                </c:pt>
                <c:pt idx="484">
                  <c:v>43950</c:v>
                </c:pt>
                <c:pt idx="485">
                  <c:v>43951</c:v>
                </c:pt>
                <c:pt idx="486">
                  <c:v>43952</c:v>
                </c:pt>
                <c:pt idx="487">
                  <c:v>43953</c:v>
                </c:pt>
                <c:pt idx="488">
                  <c:v>43954</c:v>
                </c:pt>
                <c:pt idx="489">
                  <c:v>43955</c:v>
                </c:pt>
                <c:pt idx="490">
                  <c:v>43956</c:v>
                </c:pt>
                <c:pt idx="491">
                  <c:v>43957</c:v>
                </c:pt>
                <c:pt idx="492">
                  <c:v>43958</c:v>
                </c:pt>
                <c:pt idx="493">
                  <c:v>43959</c:v>
                </c:pt>
                <c:pt idx="494">
                  <c:v>43960</c:v>
                </c:pt>
                <c:pt idx="495">
                  <c:v>43961</c:v>
                </c:pt>
                <c:pt idx="496">
                  <c:v>43962</c:v>
                </c:pt>
                <c:pt idx="497">
                  <c:v>43963</c:v>
                </c:pt>
                <c:pt idx="498">
                  <c:v>43964</c:v>
                </c:pt>
                <c:pt idx="499">
                  <c:v>43965</c:v>
                </c:pt>
                <c:pt idx="500">
                  <c:v>43966</c:v>
                </c:pt>
                <c:pt idx="501">
                  <c:v>43967</c:v>
                </c:pt>
                <c:pt idx="502">
                  <c:v>43968</c:v>
                </c:pt>
                <c:pt idx="503">
                  <c:v>43969</c:v>
                </c:pt>
                <c:pt idx="504">
                  <c:v>43970</c:v>
                </c:pt>
                <c:pt idx="505">
                  <c:v>43971</c:v>
                </c:pt>
                <c:pt idx="506">
                  <c:v>43972</c:v>
                </c:pt>
                <c:pt idx="507">
                  <c:v>43973</c:v>
                </c:pt>
                <c:pt idx="508">
                  <c:v>43974</c:v>
                </c:pt>
                <c:pt idx="509">
                  <c:v>43975</c:v>
                </c:pt>
                <c:pt idx="510">
                  <c:v>43976</c:v>
                </c:pt>
                <c:pt idx="511">
                  <c:v>43977</c:v>
                </c:pt>
                <c:pt idx="512">
                  <c:v>43978</c:v>
                </c:pt>
                <c:pt idx="513">
                  <c:v>43979</c:v>
                </c:pt>
                <c:pt idx="514">
                  <c:v>43980</c:v>
                </c:pt>
                <c:pt idx="515">
                  <c:v>43981</c:v>
                </c:pt>
                <c:pt idx="516">
                  <c:v>43982</c:v>
                </c:pt>
                <c:pt idx="517">
                  <c:v>43983</c:v>
                </c:pt>
                <c:pt idx="518">
                  <c:v>43984</c:v>
                </c:pt>
                <c:pt idx="519">
                  <c:v>43985</c:v>
                </c:pt>
                <c:pt idx="520">
                  <c:v>43986</c:v>
                </c:pt>
                <c:pt idx="521">
                  <c:v>43987</c:v>
                </c:pt>
                <c:pt idx="522">
                  <c:v>43988</c:v>
                </c:pt>
                <c:pt idx="523">
                  <c:v>43989</c:v>
                </c:pt>
                <c:pt idx="524">
                  <c:v>43990</c:v>
                </c:pt>
                <c:pt idx="525">
                  <c:v>43991</c:v>
                </c:pt>
                <c:pt idx="526">
                  <c:v>43992</c:v>
                </c:pt>
                <c:pt idx="527">
                  <c:v>43993</c:v>
                </c:pt>
                <c:pt idx="528">
                  <c:v>43994</c:v>
                </c:pt>
                <c:pt idx="529">
                  <c:v>43995</c:v>
                </c:pt>
                <c:pt idx="530">
                  <c:v>43996</c:v>
                </c:pt>
                <c:pt idx="531">
                  <c:v>43997</c:v>
                </c:pt>
                <c:pt idx="532">
                  <c:v>43998</c:v>
                </c:pt>
                <c:pt idx="533">
                  <c:v>43999</c:v>
                </c:pt>
                <c:pt idx="534">
                  <c:v>44000</c:v>
                </c:pt>
                <c:pt idx="535">
                  <c:v>44001</c:v>
                </c:pt>
                <c:pt idx="536">
                  <c:v>44002</c:v>
                </c:pt>
                <c:pt idx="537">
                  <c:v>44003</c:v>
                </c:pt>
                <c:pt idx="538">
                  <c:v>44004</c:v>
                </c:pt>
                <c:pt idx="539">
                  <c:v>44005</c:v>
                </c:pt>
                <c:pt idx="540">
                  <c:v>44006</c:v>
                </c:pt>
                <c:pt idx="541">
                  <c:v>44007</c:v>
                </c:pt>
                <c:pt idx="542">
                  <c:v>44008</c:v>
                </c:pt>
                <c:pt idx="543">
                  <c:v>44009</c:v>
                </c:pt>
                <c:pt idx="544">
                  <c:v>44010</c:v>
                </c:pt>
                <c:pt idx="545">
                  <c:v>44011</c:v>
                </c:pt>
                <c:pt idx="546">
                  <c:v>44012</c:v>
                </c:pt>
                <c:pt idx="547">
                  <c:v>44013</c:v>
                </c:pt>
                <c:pt idx="548">
                  <c:v>44014</c:v>
                </c:pt>
                <c:pt idx="549">
                  <c:v>44015</c:v>
                </c:pt>
                <c:pt idx="550">
                  <c:v>44016</c:v>
                </c:pt>
                <c:pt idx="551">
                  <c:v>44017</c:v>
                </c:pt>
                <c:pt idx="552">
                  <c:v>44018</c:v>
                </c:pt>
                <c:pt idx="553">
                  <c:v>44019</c:v>
                </c:pt>
                <c:pt idx="554">
                  <c:v>44020</c:v>
                </c:pt>
                <c:pt idx="555">
                  <c:v>44021</c:v>
                </c:pt>
                <c:pt idx="556">
                  <c:v>44022</c:v>
                </c:pt>
                <c:pt idx="557">
                  <c:v>44023</c:v>
                </c:pt>
                <c:pt idx="558">
                  <c:v>44024</c:v>
                </c:pt>
                <c:pt idx="559">
                  <c:v>44025</c:v>
                </c:pt>
                <c:pt idx="560">
                  <c:v>44026</c:v>
                </c:pt>
                <c:pt idx="561">
                  <c:v>44027</c:v>
                </c:pt>
                <c:pt idx="562">
                  <c:v>44028</c:v>
                </c:pt>
                <c:pt idx="563">
                  <c:v>44029</c:v>
                </c:pt>
                <c:pt idx="564">
                  <c:v>44030</c:v>
                </c:pt>
                <c:pt idx="565">
                  <c:v>44031</c:v>
                </c:pt>
                <c:pt idx="566">
                  <c:v>44032</c:v>
                </c:pt>
                <c:pt idx="567">
                  <c:v>44033</c:v>
                </c:pt>
                <c:pt idx="568">
                  <c:v>44034</c:v>
                </c:pt>
                <c:pt idx="569">
                  <c:v>44035</c:v>
                </c:pt>
                <c:pt idx="570">
                  <c:v>44036</c:v>
                </c:pt>
                <c:pt idx="571">
                  <c:v>44037</c:v>
                </c:pt>
                <c:pt idx="572">
                  <c:v>44038</c:v>
                </c:pt>
                <c:pt idx="573">
                  <c:v>44039</c:v>
                </c:pt>
                <c:pt idx="574">
                  <c:v>44040</c:v>
                </c:pt>
                <c:pt idx="575">
                  <c:v>44041</c:v>
                </c:pt>
                <c:pt idx="576">
                  <c:v>44042</c:v>
                </c:pt>
                <c:pt idx="577">
                  <c:v>44043</c:v>
                </c:pt>
                <c:pt idx="578">
                  <c:v>44044</c:v>
                </c:pt>
                <c:pt idx="579">
                  <c:v>44045</c:v>
                </c:pt>
                <c:pt idx="580">
                  <c:v>44046</c:v>
                </c:pt>
                <c:pt idx="581">
                  <c:v>44047</c:v>
                </c:pt>
                <c:pt idx="582">
                  <c:v>44048</c:v>
                </c:pt>
                <c:pt idx="583">
                  <c:v>44049</c:v>
                </c:pt>
                <c:pt idx="584">
                  <c:v>44050</c:v>
                </c:pt>
                <c:pt idx="585">
                  <c:v>44051</c:v>
                </c:pt>
                <c:pt idx="586">
                  <c:v>44052</c:v>
                </c:pt>
                <c:pt idx="587">
                  <c:v>44053</c:v>
                </c:pt>
                <c:pt idx="588">
                  <c:v>44054</c:v>
                </c:pt>
                <c:pt idx="589">
                  <c:v>44055</c:v>
                </c:pt>
                <c:pt idx="590">
                  <c:v>44056</c:v>
                </c:pt>
                <c:pt idx="591">
                  <c:v>44057</c:v>
                </c:pt>
                <c:pt idx="592">
                  <c:v>44058</c:v>
                </c:pt>
                <c:pt idx="593">
                  <c:v>44059</c:v>
                </c:pt>
                <c:pt idx="594">
                  <c:v>44060</c:v>
                </c:pt>
                <c:pt idx="595">
                  <c:v>44061</c:v>
                </c:pt>
                <c:pt idx="596">
                  <c:v>44062</c:v>
                </c:pt>
                <c:pt idx="597">
                  <c:v>44063</c:v>
                </c:pt>
                <c:pt idx="598">
                  <c:v>44064</c:v>
                </c:pt>
                <c:pt idx="599">
                  <c:v>44065</c:v>
                </c:pt>
                <c:pt idx="600">
                  <c:v>44066</c:v>
                </c:pt>
                <c:pt idx="601">
                  <c:v>44067</c:v>
                </c:pt>
                <c:pt idx="602">
                  <c:v>44068</c:v>
                </c:pt>
                <c:pt idx="603">
                  <c:v>44069</c:v>
                </c:pt>
                <c:pt idx="604">
                  <c:v>44070</c:v>
                </c:pt>
                <c:pt idx="605">
                  <c:v>44071</c:v>
                </c:pt>
                <c:pt idx="606">
                  <c:v>44072</c:v>
                </c:pt>
                <c:pt idx="607">
                  <c:v>44073</c:v>
                </c:pt>
                <c:pt idx="608">
                  <c:v>44074</c:v>
                </c:pt>
                <c:pt idx="609">
                  <c:v>44075</c:v>
                </c:pt>
                <c:pt idx="610">
                  <c:v>44076</c:v>
                </c:pt>
                <c:pt idx="611">
                  <c:v>44077</c:v>
                </c:pt>
                <c:pt idx="612">
                  <c:v>44078</c:v>
                </c:pt>
                <c:pt idx="613">
                  <c:v>44079</c:v>
                </c:pt>
                <c:pt idx="614">
                  <c:v>44080</c:v>
                </c:pt>
                <c:pt idx="615">
                  <c:v>44081</c:v>
                </c:pt>
                <c:pt idx="616">
                  <c:v>44082</c:v>
                </c:pt>
                <c:pt idx="617">
                  <c:v>44083</c:v>
                </c:pt>
                <c:pt idx="618">
                  <c:v>44084</c:v>
                </c:pt>
                <c:pt idx="619">
                  <c:v>44085</c:v>
                </c:pt>
                <c:pt idx="620">
                  <c:v>44086</c:v>
                </c:pt>
                <c:pt idx="621">
                  <c:v>44087</c:v>
                </c:pt>
                <c:pt idx="622">
                  <c:v>44088</c:v>
                </c:pt>
                <c:pt idx="623">
                  <c:v>44089</c:v>
                </c:pt>
                <c:pt idx="624">
                  <c:v>44090</c:v>
                </c:pt>
                <c:pt idx="625">
                  <c:v>44091</c:v>
                </c:pt>
                <c:pt idx="626">
                  <c:v>44092</c:v>
                </c:pt>
                <c:pt idx="627">
                  <c:v>44093</c:v>
                </c:pt>
                <c:pt idx="628">
                  <c:v>44094</c:v>
                </c:pt>
                <c:pt idx="629">
                  <c:v>44095</c:v>
                </c:pt>
                <c:pt idx="630">
                  <c:v>44096</c:v>
                </c:pt>
                <c:pt idx="631">
                  <c:v>44097</c:v>
                </c:pt>
                <c:pt idx="632">
                  <c:v>44098</c:v>
                </c:pt>
                <c:pt idx="633">
                  <c:v>44099</c:v>
                </c:pt>
                <c:pt idx="634">
                  <c:v>44100</c:v>
                </c:pt>
                <c:pt idx="635">
                  <c:v>44101</c:v>
                </c:pt>
                <c:pt idx="636">
                  <c:v>44102</c:v>
                </c:pt>
                <c:pt idx="637">
                  <c:v>44103</c:v>
                </c:pt>
                <c:pt idx="638">
                  <c:v>44104</c:v>
                </c:pt>
                <c:pt idx="639">
                  <c:v>44105</c:v>
                </c:pt>
                <c:pt idx="640">
                  <c:v>44106</c:v>
                </c:pt>
                <c:pt idx="641">
                  <c:v>44107</c:v>
                </c:pt>
                <c:pt idx="642">
                  <c:v>44108</c:v>
                </c:pt>
                <c:pt idx="643">
                  <c:v>44109</c:v>
                </c:pt>
                <c:pt idx="644">
                  <c:v>44110</c:v>
                </c:pt>
                <c:pt idx="645">
                  <c:v>44111</c:v>
                </c:pt>
                <c:pt idx="646">
                  <c:v>44112</c:v>
                </c:pt>
                <c:pt idx="647">
                  <c:v>44113</c:v>
                </c:pt>
                <c:pt idx="648">
                  <c:v>44114</c:v>
                </c:pt>
                <c:pt idx="649">
                  <c:v>44115</c:v>
                </c:pt>
                <c:pt idx="650">
                  <c:v>44116</c:v>
                </c:pt>
                <c:pt idx="651">
                  <c:v>44117</c:v>
                </c:pt>
                <c:pt idx="652">
                  <c:v>44118</c:v>
                </c:pt>
                <c:pt idx="653">
                  <c:v>44119</c:v>
                </c:pt>
                <c:pt idx="654">
                  <c:v>44120</c:v>
                </c:pt>
                <c:pt idx="655">
                  <c:v>44121</c:v>
                </c:pt>
                <c:pt idx="656">
                  <c:v>44122</c:v>
                </c:pt>
                <c:pt idx="657">
                  <c:v>44123</c:v>
                </c:pt>
                <c:pt idx="658">
                  <c:v>44124</c:v>
                </c:pt>
                <c:pt idx="659">
                  <c:v>44125</c:v>
                </c:pt>
                <c:pt idx="660">
                  <c:v>44126</c:v>
                </c:pt>
                <c:pt idx="661">
                  <c:v>44127</c:v>
                </c:pt>
                <c:pt idx="662">
                  <c:v>44128</c:v>
                </c:pt>
                <c:pt idx="663">
                  <c:v>44129</c:v>
                </c:pt>
                <c:pt idx="664">
                  <c:v>44130</c:v>
                </c:pt>
                <c:pt idx="665">
                  <c:v>44131</c:v>
                </c:pt>
                <c:pt idx="666">
                  <c:v>44132</c:v>
                </c:pt>
                <c:pt idx="667">
                  <c:v>44133</c:v>
                </c:pt>
                <c:pt idx="668">
                  <c:v>44134</c:v>
                </c:pt>
                <c:pt idx="669">
                  <c:v>44135</c:v>
                </c:pt>
                <c:pt idx="670">
                  <c:v>44136</c:v>
                </c:pt>
                <c:pt idx="671">
                  <c:v>44137</c:v>
                </c:pt>
                <c:pt idx="672">
                  <c:v>44138</c:v>
                </c:pt>
                <c:pt idx="673">
                  <c:v>44139</c:v>
                </c:pt>
                <c:pt idx="674">
                  <c:v>44140</c:v>
                </c:pt>
                <c:pt idx="675">
                  <c:v>44141</c:v>
                </c:pt>
                <c:pt idx="676">
                  <c:v>44142</c:v>
                </c:pt>
                <c:pt idx="677">
                  <c:v>44143</c:v>
                </c:pt>
                <c:pt idx="678">
                  <c:v>44144</c:v>
                </c:pt>
                <c:pt idx="679">
                  <c:v>44145</c:v>
                </c:pt>
                <c:pt idx="680">
                  <c:v>44146</c:v>
                </c:pt>
                <c:pt idx="681">
                  <c:v>44147</c:v>
                </c:pt>
                <c:pt idx="682">
                  <c:v>44148</c:v>
                </c:pt>
                <c:pt idx="683">
                  <c:v>44149</c:v>
                </c:pt>
                <c:pt idx="684">
                  <c:v>44150</c:v>
                </c:pt>
                <c:pt idx="685">
                  <c:v>44151</c:v>
                </c:pt>
                <c:pt idx="686">
                  <c:v>44152</c:v>
                </c:pt>
                <c:pt idx="687">
                  <c:v>44153</c:v>
                </c:pt>
                <c:pt idx="688">
                  <c:v>44154</c:v>
                </c:pt>
                <c:pt idx="689">
                  <c:v>44155</c:v>
                </c:pt>
                <c:pt idx="690">
                  <c:v>44156</c:v>
                </c:pt>
                <c:pt idx="691">
                  <c:v>44157</c:v>
                </c:pt>
                <c:pt idx="692">
                  <c:v>44158</c:v>
                </c:pt>
                <c:pt idx="693">
                  <c:v>44159</c:v>
                </c:pt>
                <c:pt idx="694">
                  <c:v>44160</c:v>
                </c:pt>
                <c:pt idx="695">
                  <c:v>44161</c:v>
                </c:pt>
                <c:pt idx="696">
                  <c:v>44162</c:v>
                </c:pt>
                <c:pt idx="697">
                  <c:v>44163</c:v>
                </c:pt>
                <c:pt idx="698">
                  <c:v>44164</c:v>
                </c:pt>
                <c:pt idx="699">
                  <c:v>44165</c:v>
                </c:pt>
                <c:pt idx="700">
                  <c:v>44166</c:v>
                </c:pt>
                <c:pt idx="701">
                  <c:v>44167</c:v>
                </c:pt>
                <c:pt idx="702">
                  <c:v>44168</c:v>
                </c:pt>
                <c:pt idx="703">
                  <c:v>44169</c:v>
                </c:pt>
                <c:pt idx="704">
                  <c:v>44170</c:v>
                </c:pt>
                <c:pt idx="705">
                  <c:v>44171</c:v>
                </c:pt>
                <c:pt idx="706">
                  <c:v>44172</c:v>
                </c:pt>
                <c:pt idx="707">
                  <c:v>44173</c:v>
                </c:pt>
                <c:pt idx="708">
                  <c:v>44174</c:v>
                </c:pt>
                <c:pt idx="709">
                  <c:v>44175</c:v>
                </c:pt>
                <c:pt idx="710">
                  <c:v>44176</c:v>
                </c:pt>
                <c:pt idx="711">
                  <c:v>44177</c:v>
                </c:pt>
                <c:pt idx="712">
                  <c:v>44178</c:v>
                </c:pt>
                <c:pt idx="713">
                  <c:v>44179</c:v>
                </c:pt>
                <c:pt idx="714">
                  <c:v>44180</c:v>
                </c:pt>
                <c:pt idx="715">
                  <c:v>44181</c:v>
                </c:pt>
                <c:pt idx="716">
                  <c:v>44182</c:v>
                </c:pt>
                <c:pt idx="717">
                  <c:v>44183</c:v>
                </c:pt>
                <c:pt idx="718">
                  <c:v>44184</c:v>
                </c:pt>
                <c:pt idx="719">
                  <c:v>44185</c:v>
                </c:pt>
                <c:pt idx="720">
                  <c:v>44186</c:v>
                </c:pt>
                <c:pt idx="721">
                  <c:v>44187</c:v>
                </c:pt>
                <c:pt idx="722">
                  <c:v>44188</c:v>
                </c:pt>
                <c:pt idx="723">
                  <c:v>44189</c:v>
                </c:pt>
                <c:pt idx="724">
                  <c:v>44190</c:v>
                </c:pt>
                <c:pt idx="725">
                  <c:v>44191</c:v>
                </c:pt>
                <c:pt idx="726">
                  <c:v>44192</c:v>
                </c:pt>
                <c:pt idx="727">
                  <c:v>44193</c:v>
                </c:pt>
                <c:pt idx="728">
                  <c:v>44194</c:v>
                </c:pt>
                <c:pt idx="729">
                  <c:v>44195</c:v>
                </c:pt>
                <c:pt idx="730">
                  <c:v>44196</c:v>
                </c:pt>
                <c:pt idx="731">
                  <c:v>44197</c:v>
                </c:pt>
                <c:pt idx="732">
                  <c:v>44198</c:v>
                </c:pt>
                <c:pt idx="733">
                  <c:v>44199</c:v>
                </c:pt>
                <c:pt idx="734">
                  <c:v>44200</c:v>
                </c:pt>
                <c:pt idx="735">
                  <c:v>44201</c:v>
                </c:pt>
                <c:pt idx="736">
                  <c:v>44202</c:v>
                </c:pt>
                <c:pt idx="737">
                  <c:v>44203</c:v>
                </c:pt>
                <c:pt idx="738">
                  <c:v>44204</c:v>
                </c:pt>
                <c:pt idx="739">
                  <c:v>44205</c:v>
                </c:pt>
                <c:pt idx="740">
                  <c:v>44206</c:v>
                </c:pt>
                <c:pt idx="741">
                  <c:v>44207</c:v>
                </c:pt>
                <c:pt idx="742">
                  <c:v>44208</c:v>
                </c:pt>
                <c:pt idx="743">
                  <c:v>44209</c:v>
                </c:pt>
                <c:pt idx="744">
                  <c:v>44210</c:v>
                </c:pt>
                <c:pt idx="745">
                  <c:v>44211</c:v>
                </c:pt>
                <c:pt idx="746">
                  <c:v>44212</c:v>
                </c:pt>
                <c:pt idx="747">
                  <c:v>44213</c:v>
                </c:pt>
                <c:pt idx="748">
                  <c:v>44214</c:v>
                </c:pt>
                <c:pt idx="749">
                  <c:v>44215</c:v>
                </c:pt>
                <c:pt idx="750">
                  <c:v>44216</c:v>
                </c:pt>
                <c:pt idx="751">
                  <c:v>44217</c:v>
                </c:pt>
                <c:pt idx="752">
                  <c:v>44218</c:v>
                </c:pt>
                <c:pt idx="753">
                  <c:v>44219</c:v>
                </c:pt>
                <c:pt idx="754">
                  <c:v>44220</c:v>
                </c:pt>
                <c:pt idx="755">
                  <c:v>44221</c:v>
                </c:pt>
                <c:pt idx="756">
                  <c:v>44222</c:v>
                </c:pt>
                <c:pt idx="757">
                  <c:v>44223</c:v>
                </c:pt>
                <c:pt idx="758">
                  <c:v>44224</c:v>
                </c:pt>
                <c:pt idx="759">
                  <c:v>44225</c:v>
                </c:pt>
                <c:pt idx="760">
                  <c:v>44226</c:v>
                </c:pt>
                <c:pt idx="761">
                  <c:v>44227</c:v>
                </c:pt>
                <c:pt idx="762">
                  <c:v>44228</c:v>
                </c:pt>
                <c:pt idx="763">
                  <c:v>44229</c:v>
                </c:pt>
                <c:pt idx="764">
                  <c:v>44230</c:v>
                </c:pt>
                <c:pt idx="765">
                  <c:v>44231</c:v>
                </c:pt>
                <c:pt idx="766">
                  <c:v>44232</c:v>
                </c:pt>
                <c:pt idx="767">
                  <c:v>44233</c:v>
                </c:pt>
                <c:pt idx="768">
                  <c:v>44234</c:v>
                </c:pt>
                <c:pt idx="769">
                  <c:v>44235</c:v>
                </c:pt>
                <c:pt idx="770">
                  <c:v>44236</c:v>
                </c:pt>
                <c:pt idx="771">
                  <c:v>44237</c:v>
                </c:pt>
                <c:pt idx="772">
                  <c:v>44238</c:v>
                </c:pt>
                <c:pt idx="773">
                  <c:v>44239</c:v>
                </c:pt>
                <c:pt idx="774">
                  <c:v>44240</c:v>
                </c:pt>
                <c:pt idx="775">
                  <c:v>44241</c:v>
                </c:pt>
                <c:pt idx="776">
                  <c:v>44242</c:v>
                </c:pt>
                <c:pt idx="777">
                  <c:v>44243</c:v>
                </c:pt>
                <c:pt idx="778">
                  <c:v>44244</c:v>
                </c:pt>
                <c:pt idx="779">
                  <c:v>44245</c:v>
                </c:pt>
                <c:pt idx="780">
                  <c:v>44246</c:v>
                </c:pt>
                <c:pt idx="781">
                  <c:v>44247</c:v>
                </c:pt>
                <c:pt idx="782">
                  <c:v>44248</c:v>
                </c:pt>
                <c:pt idx="783">
                  <c:v>44249</c:v>
                </c:pt>
                <c:pt idx="784">
                  <c:v>44250</c:v>
                </c:pt>
                <c:pt idx="785">
                  <c:v>44251</c:v>
                </c:pt>
                <c:pt idx="786">
                  <c:v>44252</c:v>
                </c:pt>
                <c:pt idx="787">
                  <c:v>44253</c:v>
                </c:pt>
                <c:pt idx="788">
                  <c:v>44254</c:v>
                </c:pt>
                <c:pt idx="789">
                  <c:v>44255</c:v>
                </c:pt>
                <c:pt idx="790">
                  <c:v>44256</c:v>
                </c:pt>
                <c:pt idx="791">
                  <c:v>44257</c:v>
                </c:pt>
                <c:pt idx="792">
                  <c:v>44258</c:v>
                </c:pt>
                <c:pt idx="793">
                  <c:v>44259</c:v>
                </c:pt>
                <c:pt idx="794">
                  <c:v>44260</c:v>
                </c:pt>
                <c:pt idx="795">
                  <c:v>44261</c:v>
                </c:pt>
                <c:pt idx="796">
                  <c:v>44262</c:v>
                </c:pt>
                <c:pt idx="797">
                  <c:v>44263</c:v>
                </c:pt>
                <c:pt idx="798">
                  <c:v>44264</c:v>
                </c:pt>
                <c:pt idx="799">
                  <c:v>44265</c:v>
                </c:pt>
                <c:pt idx="800">
                  <c:v>44266</c:v>
                </c:pt>
                <c:pt idx="801">
                  <c:v>44267</c:v>
                </c:pt>
                <c:pt idx="802">
                  <c:v>44268</c:v>
                </c:pt>
                <c:pt idx="803">
                  <c:v>44269</c:v>
                </c:pt>
                <c:pt idx="804">
                  <c:v>44270</c:v>
                </c:pt>
                <c:pt idx="805">
                  <c:v>44271</c:v>
                </c:pt>
                <c:pt idx="806">
                  <c:v>44272</c:v>
                </c:pt>
                <c:pt idx="807">
                  <c:v>44273</c:v>
                </c:pt>
                <c:pt idx="808">
                  <c:v>44274</c:v>
                </c:pt>
                <c:pt idx="809">
                  <c:v>44275</c:v>
                </c:pt>
                <c:pt idx="810">
                  <c:v>44276</c:v>
                </c:pt>
                <c:pt idx="811">
                  <c:v>44277</c:v>
                </c:pt>
                <c:pt idx="812">
                  <c:v>44278</c:v>
                </c:pt>
                <c:pt idx="813">
                  <c:v>44279</c:v>
                </c:pt>
                <c:pt idx="814">
                  <c:v>44280</c:v>
                </c:pt>
                <c:pt idx="815">
                  <c:v>44281</c:v>
                </c:pt>
                <c:pt idx="816">
                  <c:v>44282</c:v>
                </c:pt>
                <c:pt idx="817">
                  <c:v>44283</c:v>
                </c:pt>
                <c:pt idx="818">
                  <c:v>44284</c:v>
                </c:pt>
                <c:pt idx="819">
                  <c:v>44285</c:v>
                </c:pt>
                <c:pt idx="820">
                  <c:v>44286</c:v>
                </c:pt>
                <c:pt idx="821">
                  <c:v>44287</c:v>
                </c:pt>
                <c:pt idx="822">
                  <c:v>44288</c:v>
                </c:pt>
                <c:pt idx="823">
                  <c:v>44289</c:v>
                </c:pt>
                <c:pt idx="824">
                  <c:v>44290</c:v>
                </c:pt>
                <c:pt idx="825">
                  <c:v>44291</c:v>
                </c:pt>
                <c:pt idx="826">
                  <c:v>44292</c:v>
                </c:pt>
                <c:pt idx="827">
                  <c:v>44293</c:v>
                </c:pt>
                <c:pt idx="828">
                  <c:v>44294</c:v>
                </c:pt>
                <c:pt idx="829">
                  <c:v>44295</c:v>
                </c:pt>
                <c:pt idx="830">
                  <c:v>44296</c:v>
                </c:pt>
                <c:pt idx="831">
                  <c:v>44297</c:v>
                </c:pt>
                <c:pt idx="832">
                  <c:v>44298</c:v>
                </c:pt>
                <c:pt idx="833">
                  <c:v>44299</c:v>
                </c:pt>
                <c:pt idx="834">
                  <c:v>44300</c:v>
                </c:pt>
                <c:pt idx="835">
                  <c:v>44301</c:v>
                </c:pt>
                <c:pt idx="836">
                  <c:v>44302</c:v>
                </c:pt>
                <c:pt idx="837">
                  <c:v>44303</c:v>
                </c:pt>
                <c:pt idx="838">
                  <c:v>44304</c:v>
                </c:pt>
                <c:pt idx="839">
                  <c:v>44305</c:v>
                </c:pt>
                <c:pt idx="840">
                  <c:v>44306</c:v>
                </c:pt>
                <c:pt idx="841">
                  <c:v>44307</c:v>
                </c:pt>
                <c:pt idx="842">
                  <c:v>44308</c:v>
                </c:pt>
                <c:pt idx="843">
                  <c:v>44309</c:v>
                </c:pt>
                <c:pt idx="844">
                  <c:v>44310</c:v>
                </c:pt>
                <c:pt idx="845">
                  <c:v>44311</c:v>
                </c:pt>
                <c:pt idx="846">
                  <c:v>44312</c:v>
                </c:pt>
                <c:pt idx="847">
                  <c:v>44313</c:v>
                </c:pt>
                <c:pt idx="848">
                  <c:v>44314</c:v>
                </c:pt>
                <c:pt idx="849">
                  <c:v>44315</c:v>
                </c:pt>
                <c:pt idx="850">
                  <c:v>44316</c:v>
                </c:pt>
                <c:pt idx="851">
                  <c:v>44317</c:v>
                </c:pt>
                <c:pt idx="852">
                  <c:v>44318</c:v>
                </c:pt>
                <c:pt idx="853">
                  <c:v>44319</c:v>
                </c:pt>
                <c:pt idx="854">
                  <c:v>44320</c:v>
                </c:pt>
                <c:pt idx="855">
                  <c:v>44321</c:v>
                </c:pt>
                <c:pt idx="856">
                  <c:v>44322</c:v>
                </c:pt>
                <c:pt idx="857">
                  <c:v>44323</c:v>
                </c:pt>
                <c:pt idx="858">
                  <c:v>44324</c:v>
                </c:pt>
                <c:pt idx="859">
                  <c:v>44325</c:v>
                </c:pt>
                <c:pt idx="860">
                  <c:v>44326</c:v>
                </c:pt>
                <c:pt idx="861">
                  <c:v>44327</c:v>
                </c:pt>
                <c:pt idx="862">
                  <c:v>44328</c:v>
                </c:pt>
                <c:pt idx="863">
                  <c:v>44329</c:v>
                </c:pt>
                <c:pt idx="864">
                  <c:v>44330</c:v>
                </c:pt>
                <c:pt idx="865">
                  <c:v>44331</c:v>
                </c:pt>
                <c:pt idx="866">
                  <c:v>44332</c:v>
                </c:pt>
                <c:pt idx="867">
                  <c:v>44333</c:v>
                </c:pt>
                <c:pt idx="868">
                  <c:v>44334</c:v>
                </c:pt>
                <c:pt idx="869">
                  <c:v>44335</c:v>
                </c:pt>
                <c:pt idx="870">
                  <c:v>44336</c:v>
                </c:pt>
                <c:pt idx="871">
                  <c:v>44337</c:v>
                </c:pt>
                <c:pt idx="872">
                  <c:v>44338</c:v>
                </c:pt>
                <c:pt idx="873">
                  <c:v>44339</c:v>
                </c:pt>
                <c:pt idx="874">
                  <c:v>44340</c:v>
                </c:pt>
                <c:pt idx="875">
                  <c:v>44341</c:v>
                </c:pt>
                <c:pt idx="876">
                  <c:v>44342</c:v>
                </c:pt>
                <c:pt idx="877">
                  <c:v>44343</c:v>
                </c:pt>
                <c:pt idx="878">
                  <c:v>44344</c:v>
                </c:pt>
                <c:pt idx="879">
                  <c:v>44345</c:v>
                </c:pt>
                <c:pt idx="880">
                  <c:v>44346</c:v>
                </c:pt>
                <c:pt idx="881">
                  <c:v>44347</c:v>
                </c:pt>
                <c:pt idx="882">
                  <c:v>44348</c:v>
                </c:pt>
                <c:pt idx="883">
                  <c:v>44349</c:v>
                </c:pt>
                <c:pt idx="884">
                  <c:v>44350</c:v>
                </c:pt>
                <c:pt idx="885">
                  <c:v>44351</c:v>
                </c:pt>
                <c:pt idx="886">
                  <c:v>44352</c:v>
                </c:pt>
                <c:pt idx="887">
                  <c:v>44353</c:v>
                </c:pt>
                <c:pt idx="888">
                  <c:v>44354</c:v>
                </c:pt>
                <c:pt idx="889">
                  <c:v>44355</c:v>
                </c:pt>
                <c:pt idx="890">
                  <c:v>44356</c:v>
                </c:pt>
                <c:pt idx="891">
                  <c:v>44357</c:v>
                </c:pt>
                <c:pt idx="892">
                  <c:v>44358</c:v>
                </c:pt>
                <c:pt idx="893">
                  <c:v>44359</c:v>
                </c:pt>
                <c:pt idx="894">
                  <c:v>44360</c:v>
                </c:pt>
                <c:pt idx="895">
                  <c:v>44361</c:v>
                </c:pt>
                <c:pt idx="896">
                  <c:v>44362</c:v>
                </c:pt>
                <c:pt idx="897">
                  <c:v>44363</c:v>
                </c:pt>
                <c:pt idx="898">
                  <c:v>44364</c:v>
                </c:pt>
                <c:pt idx="899">
                  <c:v>44365</c:v>
                </c:pt>
                <c:pt idx="900">
                  <c:v>44366</c:v>
                </c:pt>
                <c:pt idx="901">
                  <c:v>44367</c:v>
                </c:pt>
                <c:pt idx="902">
                  <c:v>44368</c:v>
                </c:pt>
                <c:pt idx="903">
                  <c:v>44369</c:v>
                </c:pt>
                <c:pt idx="904">
                  <c:v>44370</c:v>
                </c:pt>
                <c:pt idx="905">
                  <c:v>44371</c:v>
                </c:pt>
                <c:pt idx="906">
                  <c:v>44372</c:v>
                </c:pt>
                <c:pt idx="907">
                  <c:v>44373</c:v>
                </c:pt>
                <c:pt idx="908">
                  <c:v>44374</c:v>
                </c:pt>
                <c:pt idx="909">
                  <c:v>44375</c:v>
                </c:pt>
                <c:pt idx="910">
                  <c:v>44376</c:v>
                </c:pt>
                <c:pt idx="911">
                  <c:v>44377</c:v>
                </c:pt>
                <c:pt idx="912">
                  <c:v>44378</c:v>
                </c:pt>
                <c:pt idx="913">
                  <c:v>44379</c:v>
                </c:pt>
                <c:pt idx="914">
                  <c:v>44380</c:v>
                </c:pt>
                <c:pt idx="915">
                  <c:v>44381</c:v>
                </c:pt>
                <c:pt idx="916">
                  <c:v>44382</c:v>
                </c:pt>
                <c:pt idx="917">
                  <c:v>44383</c:v>
                </c:pt>
                <c:pt idx="918">
                  <c:v>44384</c:v>
                </c:pt>
                <c:pt idx="919">
                  <c:v>44385</c:v>
                </c:pt>
                <c:pt idx="920">
                  <c:v>44386</c:v>
                </c:pt>
                <c:pt idx="921">
                  <c:v>44387</c:v>
                </c:pt>
                <c:pt idx="922">
                  <c:v>44388</c:v>
                </c:pt>
                <c:pt idx="923">
                  <c:v>44389</c:v>
                </c:pt>
                <c:pt idx="924">
                  <c:v>44390</c:v>
                </c:pt>
                <c:pt idx="925">
                  <c:v>44391</c:v>
                </c:pt>
                <c:pt idx="926">
                  <c:v>44392</c:v>
                </c:pt>
                <c:pt idx="927">
                  <c:v>44393</c:v>
                </c:pt>
                <c:pt idx="928">
                  <c:v>44394</c:v>
                </c:pt>
                <c:pt idx="929">
                  <c:v>44395</c:v>
                </c:pt>
                <c:pt idx="930">
                  <c:v>44396</c:v>
                </c:pt>
                <c:pt idx="931">
                  <c:v>44397</c:v>
                </c:pt>
                <c:pt idx="932">
                  <c:v>44398</c:v>
                </c:pt>
                <c:pt idx="933">
                  <c:v>44399</c:v>
                </c:pt>
                <c:pt idx="934">
                  <c:v>44400</c:v>
                </c:pt>
                <c:pt idx="935">
                  <c:v>44401</c:v>
                </c:pt>
                <c:pt idx="936">
                  <c:v>44402</c:v>
                </c:pt>
                <c:pt idx="937">
                  <c:v>44403</c:v>
                </c:pt>
                <c:pt idx="938">
                  <c:v>44404</c:v>
                </c:pt>
                <c:pt idx="939">
                  <c:v>44405</c:v>
                </c:pt>
                <c:pt idx="940">
                  <c:v>44406</c:v>
                </c:pt>
                <c:pt idx="941">
                  <c:v>44407</c:v>
                </c:pt>
                <c:pt idx="942">
                  <c:v>44408</c:v>
                </c:pt>
                <c:pt idx="943">
                  <c:v>44409</c:v>
                </c:pt>
                <c:pt idx="944">
                  <c:v>44410</c:v>
                </c:pt>
                <c:pt idx="945">
                  <c:v>44411</c:v>
                </c:pt>
                <c:pt idx="946">
                  <c:v>44412</c:v>
                </c:pt>
                <c:pt idx="947">
                  <c:v>44413</c:v>
                </c:pt>
                <c:pt idx="948">
                  <c:v>44414</c:v>
                </c:pt>
                <c:pt idx="949">
                  <c:v>44415</c:v>
                </c:pt>
                <c:pt idx="950">
                  <c:v>44416</c:v>
                </c:pt>
                <c:pt idx="951">
                  <c:v>44417</c:v>
                </c:pt>
                <c:pt idx="952">
                  <c:v>44418</c:v>
                </c:pt>
                <c:pt idx="953">
                  <c:v>44419</c:v>
                </c:pt>
                <c:pt idx="954">
                  <c:v>44420</c:v>
                </c:pt>
                <c:pt idx="955">
                  <c:v>44421</c:v>
                </c:pt>
                <c:pt idx="956">
                  <c:v>44422</c:v>
                </c:pt>
                <c:pt idx="957">
                  <c:v>44423</c:v>
                </c:pt>
                <c:pt idx="958">
                  <c:v>44424</c:v>
                </c:pt>
                <c:pt idx="959">
                  <c:v>44425</c:v>
                </c:pt>
                <c:pt idx="960">
                  <c:v>44426</c:v>
                </c:pt>
                <c:pt idx="961">
                  <c:v>44427</c:v>
                </c:pt>
                <c:pt idx="962">
                  <c:v>44428</c:v>
                </c:pt>
                <c:pt idx="963">
                  <c:v>44429</c:v>
                </c:pt>
                <c:pt idx="964">
                  <c:v>44430</c:v>
                </c:pt>
                <c:pt idx="965">
                  <c:v>44431</c:v>
                </c:pt>
                <c:pt idx="966">
                  <c:v>44432</c:v>
                </c:pt>
                <c:pt idx="967">
                  <c:v>44433</c:v>
                </c:pt>
                <c:pt idx="968">
                  <c:v>44434</c:v>
                </c:pt>
                <c:pt idx="969">
                  <c:v>44435</c:v>
                </c:pt>
                <c:pt idx="970">
                  <c:v>44436</c:v>
                </c:pt>
                <c:pt idx="971">
                  <c:v>44437</c:v>
                </c:pt>
                <c:pt idx="972">
                  <c:v>44438</c:v>
                </c:pt>
                <c:pt idx="973">
                  <c:v>44439</c:v>
                </c:pt>
                <c:pt idx="974">
                  <c:v>44440</c:v>
                </c:pt>
                <c:pt idx="975">
                  <c:v>44441</c:v>
                </c:pt>
                <c:pt idx="976">
                  <c:v>44442</c:v>
                </c:pt>
                <c:pt idx="977">
                  <c:v>44443</c:v>
                </c:pt>
                <c:pt idx="978">
                  <c:v>44444</c:v>
                </c:pt>
                <c:pt idx="979">
                  <c:v>44445</c:v>
                </c:pt>
                <c:pt idx="980">
                  <c:v>44446</c:v>
                </c:pt>
                <c:pt idx="981">
                  <c:v>44447</c:v>
                </c:pt>
                <c:pt idx="982">
                  <c:v>44448</c:v>
                </c:pt>
                <c:pt idx="983">
                  <c:v>44449</c:v>
                </c:pt>
                <c:pt idx="984">
                  <c:v>44450</c:v>
                </c:pt>
                <c:pt idx="985">
                  <c:v>44451</c:v>
                </c:pt>
                <c:pt idx="986">
                  <c:v>44452</c:v>
                </c:pt>
                <c:pt idx="987">
                  <c:v>44453</c:v>
                </c:pt>
                <c:pt idx="988">
                  <c:v>44454</c:v>
                </c:pt>
                <c:pt idx="989">
                  <c:v>44455</c:v>
                </c:pt>
                <c:pt idx="990">
                  <c:v>44456</c:v>
                </c:pt>
                <c:pt idx="991">
                  <c:v>44457</c:v>
                </c:pt>
                <c:pt idx="992">
                  <c:v>44458</c:v>
                </c:pt>
                <c:pt idx="993">
                  <c:v>44459</c:v>
                </c:pt>
                <c:pt idx="994">
                  <c:v>44460</c:v>
                </c:pt>
                <c:pt idx="995">
                  <c:v>44461</c:v>
                </c:pt>
                <c:pt idx="996">
                  <c:v>44462</c:v>
                </c:pt>
                <c:pt idx="997">
                  <c:v>44463</c:v>
                </c:pt>
                <c:pt idx="998">
                  <c:v>44464</c:v>
                </c:pt>
                <c:pt idx="999">
                  <c:v>44465</c:v>
                </c:pt>
                <c:pt idx="1000">
                  <c:v>44466</c:v>
                </c:pt>
                <c:pt idx="1001">
                  <c:v>44467</c:v>
                </c:pt>
                <c:pt idx="1002">
                  <c:v>44468</c:v>
                </c:pt>
                <c:pt idx="1003">
                  <c:v>44469</c:v>
                </c:pt>
                <c:pt idx="1004">
                  <c:v>44470</c:v>
                </c:pt>
                <c:pt idx="1005">
                  <c:v>44471</c:v>
                </c:pt>
                <c:pt idx="1006">
                  <c:v>44472</c:v>
                </c:pt>
                <c:pt idx="1007">
                  <c:v>44473</c:v>
                </c:pt>
                <c:pt idx="1008">
                  <c:v>44474</c:v>
                </c:pt>
                <c:pt idx="1009">
                  <c:v>44475</c:v>
                </c:pt>
                <c:pt idx="1010">
                  <c:v>44476</c:v>
                </c:pt>
                <c:pt idx="1011">
                  <c:v>44477</c:v>
                </c:pt>
                <c:pt idx="1012">
                  <c:v>44478</c:v>
                </c:pt>
                <c:pt idx="1013">
                  <c:v>44479</c:v>
                </c:pt>
                <c:pt idx="1014">
                  <c:v>44480</c:v>
                </c:pt>
                <c:pt idx="1015">
                  <c:v>44481</c:v>
                </c:pt>
                <c:pt idx="1016">
                  <c:v>44482</c:v>
                </c:pt>
                <c:pt idx="1017">
                  <c:v>44483</c:v>
                </c:pt>
                <c:pt idx="1018">
                  <c:v>44484</c:v>
                </c:pt>
                <c:pt idx="1019">
                  <c:v>44485</c:v>
                </c:pt>
                <c:pt idx="1020">
                  <c:v>44486</c:v>
                </c:pt>
                <c:pt idx="1021">
                  <c:v>44487</c:v>
                </c:pt>
                <c:pt idx="1022">
                  <c:v>44488</c:v>
                </c:pt>
                <c:pt idx="1023">
                  <c:v>44489</c:v>
                </c:pt>
                <c:pt idx="1024">
                  <c:v>44490</c:v>
                </c:pt>
                <c:pt idx="1025">
                  <c:v>44491</c:v>
                </c:pt>
                <c:pt idx="1026">
                  <c:v>44492</c:v>
                </c:pt>
                <c:pt idx="1027">
                  <c:v>44493</c:v>
                </c:pt>
                <c:pt idx="1028">
                  <c:v>44494</c:v>
                </c:pt>
                <c:pt idx="1029">
                  <c:v>44495</c:v>
                </c:pt>
                <c:pt idx="1030">
                  <c:v>44496</c:v>
                </c:pt>
                <c:pt idx="1031">
                  <c:v>44497</c:v>
                </c:pt>
                <c:pt idx="1032">
                  <c:v>44498</c:v>
                </c:pt>
                <c:pt idx="1033">
                  <c:v>44499</c:v>
                </c:pt>
                <c:pt idx="1034">
                  <c:v>44500</c:v>
                </c:pt>
                <c:pt idx="1035">
                  <c:v>44501</c:v>
                </c:pt>
                <c:pt idx="1036">
                  <c:v>44502</c:v>
                </c:pt>
                <c:pt idx="1037">
                  <c:v>44503</c:v>
                </c:pt>
                <c:pt idx="1038">
                  <c:v>44504</c:v>
                </c:pt>
                <c:pt idx="1039">
                  <c:v>44505</c:v>
                </c:pt>
                <c:pt idx="1040">
                  <c:v>44506</c:v>
                </c:pt>
                <c:pt idx="1041">
                  <c:v>44507</c:v>
                </c:pt>
                <c:pt idx="1042">
                  <c:v>44508</c:v>
                </c:pt>
                <c:pt idx="1043">
                  <c:v>44509</c:v>
                </c:pt>
                <c:pt idx="1044">
                  <c:v>44510</c:v>
                </c:pt>
                <c:pt idx="1045">
                  <c:v>44511</c:v>
                </c:pt>
                <c:pt idx="1046">
                  <c:v>44512</c:v>
                </c:pt>
                <c:pt idx="1047">
                  <c:v>44513</c:v>
                </c:pt>
                <c:pt idx="1048">
                  <c:v>44514</c:v>
                </c:pt>
                <c:pt idx="1049">
                  <c:v>44515</c:v>
                </c:pt>
                <c:pt idx="1050">
                  <c:v>44516</c:v>
                </c:pt>
                <c:pt idx="1051">
                  <c:v>44517</c:v>
                </c:pt>
                <c:pt idx="1052">
                  <c:v>44518</c:v>
                </c:pt>
                <c:pt idx="1053">
                  <c:v>44519</c:v>
                </c:pt>
                <c:pt idx="1054">
                  <c:v>44520</c:v>
                </c:pt>
                <c:pt idx="1055">
                  <c:v>44521</c:v>
                </c:pt>
                <c:pt idx="1056">
                  <c:v>44522</c:v>
                </c:pt>
                <c:pt idx="1057">
                  <c:v>44523</c:v>
                </c:pt>
                <c:pt idx="1058">
                  <c:v>44524</c:v>
                </c:pt>
                <c:pt idx="1059">
                  <c:v>44525</c:v>
                </c:pt>
                <c:pt idx="1060">
                  <c:v>44526</c:v>
                </c:pt>
                <c:pt idx="1061">
                  <c:v>44527</c:v>
                </c:pt>
                <c:pt idx="1062">
                  <c:v>44528</c:v>
                </c:pt>
                <c:pt idx="1063">
                  <c:v>44529</c:v>
                </c:pt>
                <c:pt idx="1064">
                  <c:v>44530</c:v>
                </c:pt>
                <c:pt idx="1065">
                  <c:v>44531</c:v>
                </c:pt>
                <c:pt idx="1066">
                  <c:v>44532</c:v>
                </c:pt>
                <c:pt idx="1067">
                  <c:v>44533</c:v>
                </c:pt>
                <c:pt idx="1068">
                  <c:v>44534</c:v>
                </c:pt>
                <c:pt idx="1069">
                  <c:v>44535</c:v>
                </c:pt>
                <c:pt idx="1070">
                  <c:v>44536</c:v>
                </c:pt>
                <c:pt idx="1071">
                  <c:v>44537</c:v>
                </c:pt>
                <c:pt idx="1072">
                  <c:v>44538</c:v>
                </c:pt>
                <c:pt idx="1073">
                  <c:v>44539</c:v>
                </c:pt>
                <c:pt idx="1074">
                  <c:v>44540</c:v>
                </c:pt>
                <c:pt idx="1075">
                  <c:v>44541</c:v>
                </c:pt>
                <c:pt idx="1076">
                  <c:v>44542</c:v>
                </c:pt>
                <c:pt idx="1077">
                  <c:v>44543</c:v>
                </c:pt>
                <c:pt idx="1078">
                  <c:v>44544</c:v>
                </c:pt>
                <c:pt idx="1079">
                  <c:v>44545</c:v>
                </c:pt>
                <c:pt idx="1080">
                  <c:v>44546</c:v>
                </c:pt>
                <c:pt idx="1081">
                  <c:v>44547</c:v>
                </c:pt>
                <c:pt idx="1082">
                  <c:v>44548</c:v>
                </c:pt>
                <c:pt idx="1083">
                  <c:v>44549</c:v>
                </c:pt>
                <c:pt idx="1084">
                  <c:v>44550</c:v>
                </c:pt>
                <c:pt idx="1085">
                  <c:v>44551</c:v>
                </c:pt>
                <c:pt idx="1086">
                  <c:v>44552</c:v>
                </c:pt>
                <c:pt idx="1087">
                  <c:v>44553</c:v>
                </c:pt>
                <c:pt idx="1088">
                  <c:v>44554</c:v>
                </c:pt>
                <c:pt idx="1089">
                  <c:v>44555</c:v>
                </c:pt>
                <c:pt idx="1090">
                  <c:v>44556</c:v>
                </c:pt>
                <c:pt idx="1091">
                  <c:v>44557</c:v>
                </c:pt>
                <c:pt idx="1092">
                  <c:v>44558</c:v>
                </c:pt>
                <c:pt idx="1093">
                  <c:v>44559</c:v>
                </c:pt>
                <c:pt idx="1094">
                  <c:v>44560</c:v>
                </c:pt>
                <c:pt idx="1095">
                  <c:v>44561</c:v>
                </c:pt>
                <c:pt idx="1096">
                  <c:v>44562</c:v>
                </c:pt>
                <c:pt idx="1097">
                  <c:v>44563</c:v>
                </c:pt>
                <c:pt idx="1098">
                  <c:v>44564</c:v>
                </c:pt>
                <c:pt idx="1099">
                  <c:v>44565</c:v>
                </c:pt>
                <c:pt idx="1100">
                  <c:v>44566</c:v>
                </c:pt>
                <c:pt idx="1101">
                  <c:v>44567</c:v>
                </c:pt>
                <c:pt idx="1102">
                  <c:v>44568</c:v>
                </c:pt>
                <c:pt idx="1103">
                  <c:v>44569</c:v>
                </c:pt>
                <c:pt idx="1104">
                  <c:v>44570</c:v>
                </c:pt>
                <c:pt idx="1105">
                  <c:v>44571</c:v>
                </c:pt>
                <c:pt idx="1106">
                  <c:v>44572</c:v>
                </c:pt>
                <c:pt idx="1107">
                  <c:v>44573</c:v>
                </c:pt>
                <c:pt idx="1108">
                  <c:v>44574</c:v>
                </c:pt>
                <c:pt idx="1109">
                  <c:v>44575</c:v>
                </c:pt>
                <c:pt idx="1110">
                  <c:v>44576</c:v>
                </c:pt>
                <c:pt idx="1111">
                  <c:v>44577</c:v>
                </c:pt>
                <c:pt idx="1112">
                  <c:v>44578</c:v>
                </c:pt>
                <c:pt idx="1113">
                  <c:v>44579</c:v>
                </c:pt>
                <c:pt idx="1114">
                  <c:v>44580</c:v>
                </c:pt>
                <c:pt idx="1115">
                  <c:v>44581</c:v>
                </c:pt>
                <c:pt idx="1116">
                  <c:v>44582</c:v>
                </c:pt>
                <c:pt idx="1117">
                  <c:v>44583</c:v>
                </c:pt>
                <c:pt idx="1118">
                  <c:v>44584</c:v>
                </c:pt>
                <c:pt idx="1119">
                  <c:v>44585</c:v>
                </c:pt>
                <c:pt idx="1120">
                  <c:v>44586</c:v>
                </c:pt>
                <c:pt idx="1121">
                  <c:v>44587</c:v>
                </c:pt>
                <c:pt idx="1122">
                  <c:v>44588</c:v>
                </c:pt>
                <c:pt idx="1123">
                  <c:v>44589</c:v>
                </c:pt>
                <c:pt idx="1124">
                  <c:v>44590</c:v>
                </c:pt>
                <c:pt idx="1125">
                  <c:v>44591</c:v>
                </c:pt>
                <c:pt idx="1126">
                  <c:v>44592</c:v>
                </c:pt>
                <c:pt idx="1127">
                  <c:v>44593</c:v>
                </c:pt>
                <c:pt idx="1128">
                  <c:v>44594</c:v>
                </c:pt>
                <c:pt idx="1129">
                  <c:v>44595</c:v>
                </c:pt>
                <c:pt idx="1130">
                  <c:v>44596</c:v>
                </c:pt>
                <c:pt idx="1131">
                  <c:v>44597</c:v>
                </c:pt>
                <c:pt idx="1132">
                  <c:v>44598</c:v>
                </c:pt>
                <c:pt idx="1133">
                  <c:v>44599</c:v>
                </c:pt>
                <c:pt idx="1134">
                  <c:v>44600</c:v>
                </c:pt>
                <c:pt idx="1135">
                  <c:v>44601</c:v>
                </c:pt>
                <c:pt idx="1136">
                  <c:v>44602</c:v>
                </c:pt>
                <c:pt idx="1137">
                  <c:v>44603</c:v>
                </c:pt>
                <c:pt idx="1138">
                  <c:v>44604</c:v>
                </c:pt>
                <c:pt idx="1139">
                  <c:v>44605</c:v>
                </c:pt>
                <c:pt idx="1140">
                  <c:v>44606</c:v>
                </c:pt>
                <c:pt idx="1141">
                  <c:v>44607</c:v>
                </c:pt>
                <c:pt idx="1142">
                  <c:v>44608</c:v>
                </c:pt>
                <c:pt idx="1143">
                  <c:v>44609</c:v>
                </c:pt>
                <c:pt idx="1144">
                  <c:v>44610</c:v>
                </c:pt>
                <c:pt idx="1145">
                  <c:v>44611</c:v>
                </c:pt>
                <c:pt idx="1146">
                  <c:v>44612</c:v>
                </c:pt>
                <c:pt idx="1147">
                  <c:v>44613</c:v>
                </c:pt>
                <c:pt idx="1148">
                  <c:v>44614</c:v>
                </c:pt>
                <c:pt idx="1149">
                  <c:v>44615</c:v>
                </c:pt>
                <c:pt idx="1150">
                  <c:v>44616</c:v>
                </c:pt>
                <c:pt idx="1151">
                  <c:v>44617</c:v>
                </c:pt>
                <c:pt idx="1152">
                  <c:v>44618</c:v>
                </c:pt>
                <c:pt idx="1153">
                  <c:v>44619</c:v>
                </c:pt>
                <c:pt idx="1154">
                  <c:v>44620</c:v>
                </c:pt>
                <c:pt idx="1155">
                  <c:v>44621</c:v>
                </c:pt>
                <c:pt idx="1156">
                  <c:v>44622</c:v>
                </c:pt>
                <c:pt idx="1157">
                  <c:v>44623</c:v>
                </c:pt>
                <c:pt idx="1158">
                  <c:v>44624</c:v>
                </c:pt>
                <c:pt idx="1159">
                  <c:v>44625</c:v>
                </c:pt>
                <c:pt idx="1160">
                  <c:v>44626</c:v>
                </c:pt>
                <c:pt idx="1161">
                  <c:v>44627</c:v>
                </c:pt>
                <c:pt idx="1162">
                  <c:v>44628</c:v>
                </c:pt>
                <c:pt idx="1163">
                  <c:v>44629</c:v>
                </c:pt>
                <c:pt idx="1164">
                  <c:v>44630</c:v>
                </c:pt>
                <c:pt idx="1165">
                  <c:v>44631</c:v>
                </c:pt>
                <c:pt idx="1166">
                  <c:v>44632</c:v>
                </c:pt>
                <c:pt idx="1167">
                  <c:v>44633</c:v>
                </c:pt>
                <c:pt idx="1168">
                  <c:v>44634</c:v>
                </c:pt>
                <c:pt idx="1169">
                  <c:v>44635</c:v>
                </c:pt>
                <c:pt idx="1170">
                  <c:v>44636</c:v>
                </c:pt>
                <c:pt idx="1171">
                  <c:v>44637</c:v>
                </c:pt>
                <c:pt idx="1172">
                  <c:v>44638</c:v>
                </c:pt>
                <c:pt idx="1173">
                  <c:v>44639</c:v>
                </c:pt>
                <c:pt idx="1174">
                  <c:v>44640</c:v>
                </c:pt>
                <c:pt idx="1175">
                  <c:v>44641</c:v>
                </c:pt>
                <c:pt idx="1176">
                  <c:v>44642</c:v>
                </c:pt>
                <c:pt idx="1177">
                  <c:v>44643</c:v>
                </c:pt>
                <c:pt idx="1178">
                  <c:v>44644</c:v>
                </c:pt>
                <c:pt idx="1179">
                  <c:v>44645</c:v>
                </c:pt>
                <c:pt idx="1180">
                  <c:v>44646</c:v>
                </c:pt>
                <c:pt idx="1181">
                  <c:v>44647</c:v>
                </c:pt>
                <c:pt idx="1182">
                  <c:v>44648</c:v>
                </c:pt>
                <c:pt idx="1183">
                  <c:v>44649</c:v>
                </c:pt>
                <c:pt idx="1184">
                  <c:v>44650</c:v>
                </c:pt>
                <c:pt idx="1185">
                  <c:v>44651</c:v>
                </c:pt>
                <c:pt idx="1186">
                  <c:v>44652</c:v>
                </c:pt>
                <c:pt idx="1187">
                  <c:v>44653</c:v>
                </c:pt>
                <c:pt idx="1188">
                  <c:v>44654</c:v>
                </c:pt>
                <c:pt idx="1189">
                  <c:v>44655</c:v>
                </c:pt>
                <c:pt idx="1190">
                  <c:v>44656</c:v>
                </c:pt>
                <c:pt idx="1191">
                  <c:v>44657</c:v>
                </c:pt>
                <c:pt idx="1192">
                  <c:v>44658</c:v>
                </c:pt>
                <c:pt idx="1193">
                  <c:v>44659</c:v>
                </c:pt>
                <c:pt idx="1194">
                  <c:v>44660</c:v>
                </c:pt>
                <c:pt idx="1195">
                  <c:v>44661</c:v>
                </c:pt>
                <c:pt idx="1196">
                  <c:v>44662</c:v>
                </c:pt>
                <c:pt idx="1197">
                  <c:v>44663</c:v>
                </c:pt>
                <c:pt idx="1198">
                  <c:v>44664</c:v>
                </c:pt>
                <c:pt idx="1199">
                  <c:v>44665</c:v>
                </c:pt>
                <c:pt idx="1200">
                  <c:v>44666</c:v>
                </c:pt>
                <c:pt idx="1201">
                  <c:v>44667</c:v>
                </c:pt>
                <c:pt idx="1202">
                  <c:v>44668</c:v>
                </c:pt>
                <c:pt idx="1203">
                  <c:v>44669</c:v>
                </c:pt>
                <c:pt idx="1204">
                  <c:v>44670</c:v>
                </c:pt>
                <c:pt idx="1205">
                  <c:v>44671</c:v>
                </c:pt>
                <c:pt idx="1206">
                  <c:v>44672</c:v>
                </c:pt>
                <c:pt idx="1207">
                  <c:v>44673</c:v>
                </c:pt>
                <c:pt idx="1208">
                  <c:v>44674</c:v>
                </c:pt>
                <c:pt idx="1209">
                  <c:v>44675</c:v>
                </c:pt>
                <c:pt idx="1210">
                  <c:v>44676</c:v>
                </c:pt>
                <c:pt idx="1211">
                  <c:v>44677</c:v>
                </c:pt>
                <c:pt idx="1212">
                  <c:v>44678</c:v>
                </c:pt>
                <c:pt idx="1213">
                  <c:v>44679</c:v>
                </c:pt>
                <c:pt idx="1214">
                  <c:v>44680</c:v>
                </c:pt>
                <c:pt idx="1215">
                  <c:v>44681</c:v>
                </c:pt>
                <c:pt idx="1216">
                  <c:v>44682</c:v>
                </c:pt>
                <c:pt idx="1217">
                  <c:v>44683</c:v>
                </c:pt>
                <c:pt idx="1218">
                  <c:v>44684</c:v>
                </c:pt>
                <c:pt idx="1219">
                  <c:v>44685</c:v>
                </c:pt>
                <c:pt idx="1220">
                  <c:v>44686</c:v>
                </c:pt>
                <c:pt idx="1221">
                  <c:v>44687</c:v>
                </c:pt>
                <c:pt idx="1222">
                  <c:v>44688</c:v>
                </c:pt>
                <c:pt idx="1223">
                  <c:v>44689</c:v>
                </c:pt>
                <c:pt idx="1224">
                  <c:v>44690</c:v>
                </c:pt>
                <c:pt idx="1225">
                  <c:v>44691</c:v>
                </c:pt>
                <c:pt idx="1226">
                  <c:v>44692</c:v>
                </c:pt>
                <c:pt idx="1227">
                  <c:v>44693</c:v>
                </c:pt>
                <c:pt idx="1228">
                  <c:v>44694</c:v>
                </c:pt>
                <c:pt idx="1229">
                  <c:v>44695</c:v>
                </c:pt>
                <c:pt idx="1230">
                  <c:v>44696</c:v>
                </c:pt>
                <c:pt idx="1231">
                  <c:v>44697</c:v>
                </c:pt>
                <c:pt idx="1232">
                  <c:v>44698</c:v>
                </c:pt>
                <c:pt idx="1233">
                  <c:v>44699</c:v>
                </c:pt>
                <c:pt idx="1234">
                  <c:v>44700</c:v>
                </c:pt>
                <c:pt idx="1235">
                  <c:v>44701</c:v>
                </c:pt>
                <c:pt idx="1236">
                  <c:v>44702</c:v>
                </c:pt>
                <c:pt idx="1237">
                  <c:v>44703</c:v>
                </c:pt>
                <c:pt idx="1238">
                  <c:v>44704</c:v>
                </c:pt>
                <c:pt idx="1239">
                  <c:v>44705</c:v>
                </c:pt>
                <c:pt idx="1240">
                  <c:v>44706</c:v>
                </c:pt>
                <c:pt idx="1241">
                  <c:v>44707</c:v>
                </c:pt>
                <c:pt idx="1242">
                  <c:v>44708</c:v>
                </c:pt>
                <c:pt idx="1243">
                  <c:v>44709</c:v>
                </c:pt>
                <c:pt idx="1244">
                  <c:v>44710</c:v>
                </c:pt>
                <c:pt idx="1245">
                  <c:v>44711</c:v>
                </c:pt>
                <c:pt idx="1246">
                  <c:v>44712</c:v>
                </c:pt>
                <c:pt idx="1247">
                  <c:v>44713</c:v>
                </c:pt>
                <c:pt idx="1248">
                  <c:v>44714</c:v>
                </c:pt>
                <c:pt idx="1249">
                  <c:v>44715</c:v>
                </c:pt>
                <c:pt idx="1250">
                  <c:v>44716</c:v>
                </c:pt>
                <c:pt idx="1251">
                  <c:v>44717</c:v>
                </c:pt>
                <c:pt idx="1252">
                  <c:v>44718</c:v>
                </c:pt>
                <c:pt idx="1253">
                  <c:v>44719</c:v>
                </c:pt>
                <c:pt idx="1254">
                  <c:v>44720</c:v>
                </c:pt>
                <c:pt idx="1255">
                  <c:v>44721</c:v>
                </c:pt>
                <c:pt idx="1256">
                  <c:v>44722</c:v>
                </c:pt>
                <c:pt idx="1257">
                  <c:v>44723</c:v>
                </c:pt>
                <c:pt idx="1258">
                  <c:v>44724</c:v>
                </c:pt>
                <c:pt idx="1259">
                  <c:v>44725</c:v>
                </c:pt>
                <c:pt idx="1260">
                  <c:v>44726</c:v>
                </c:pt>
                <c:pt idx="1261">
                  <c:v>44727</c:v>
                </c:pt>
                <c:pt idx="1262">
                  <c:v>44728</c:v>
                </c:pt>
                <c:pt idx="1263">
                  <c:v>44729</c:v>
                </c:pt>
                <c:pt idx="1264">
                  <c:v>44730</c:v>
                </c:pt>
                <c:pt idx="1265">
                  <c:v>44731</c:v>
                </c:pt>
                <c:pt idx="1266">
                  <c:v>44732</c:v>
                </c:pt>
                <c:pt idx="1267">
                  <c:v>44733</c:v>
                </c:pt>
                <c:pt idx="1268">
                  <c:v>44734</c:v>
                </c:pt>
                <c:pt idx="1269">
                  <c:v>44735</c:v>
                </c:pt>
                <c:pt idx="1270">
                  <c:v>44736</c:v>
                </c:pt>
                <c:pt idx="1271">
                  <c:v>44737</c:v>
                </c:pt>
                <c:pt idx="1272">
                  <c:v>44738</c:v>
                </c:pt>
                <c:pt idx="1273">
                  <c:v>44739</c:v>
                </c:pt>
                <c:pt idx="1274">
                  <c:v>44740</c:v>
                </c:pt>
                <c:pt idx="1275">
                  <c:v>44741</c:v>
                </c:pt>
                <c:pt idx="1276">
                  <c:v>44742</c:v>
                </c:pt>
                <c:pt idx="1277">
                  <c:v>44743</c:v>
                </c:pt>
                <c:pt idx="1278">
                  <c:v>44744</c:v>
                </c:pt>
                <c:pt idx="1279">
                  <c:v>44745</c:v>
                </c:pt>
                <c:pt idx="1280">
                  <c:v>44746</c:v>
                </c:pt>
                <c:pt idx="1281">
                  <c:v>44747</c:v>
                </c:pt>
                <c:pt idx="1282">
                  <c:v>44748</c:v>
                </c:pt>
                <c:pt idx="1283">
                  <c:v>44749</c:v>
                </c:pt>
                <c:pt idx="1284">
                  <c:v>44750</c:v>
                </c:pt>
                <c:pt idx="1285">
                  <c:v>44751</c:v>
                </c:pt>
                <c:pt idx="1286">
                  <c:v>44752</c:v>
                </c:pt>
                <c:pt idx="1287">
                  <c:v>44753</c:v>
                </c:pt>
                <c:pt idx="1288">
                  <c:v>44754</c:v>
                </c:pt>
                <c:pt idx="1289">
                  <c:v>44755</c:v>
                </c:pt>
                <c:pt idx="1290">
                  <c:v>44756</c:v>
                </c:pt>
                <c:pt idx="1291">
                  <c:v>44757</c:v>
                </c:pt>
                <c:pt idx="1292">
                  <c:v>44758</c:v>
                </c:pt>
                <c:pt idx="1293">
                  <c:v>44759</c:v>
                </c:pt>
                <c:pt idx="1294">
                  <c:v>44760</c:v>
                </c:pt>
                <c:pt idx="1295">
                  <c:v>44761</c:v>
                </c:pt>
                <c:pt idx="1296">
                  <c:v>44762</c:v>
                </c:pt>
                <c:pt idx="1297">
                  <c:v>44763</c:v>
                </c:pt>
                <c:pt idx="1298">
                  <c:v>44764</c:v>
                </c:pt>
                <c:pt idx="1299">
                  <c:v>44765</c:v>
                </c:pt>
                <c:pt idx="1300">
                  <c:v>44766</c:v>
                </c:pt>
                <c:pt idx="1301">
                  <c:v>44767</c:v>
                </c:pt>
                <c:pt idx="1302">
                  <c:v>44768</c:v>
                </c:pt>
                <c:pt idx="1303">
                  <c:v>44769</c:v>
                </c:pt>
                <c:pt idx="1304">
                  <c:v>44770</c:v>
                </c:pt>
                <c:pt idx="1305">
                  <c:v>44771</c:v>
                </c:pt>
                <c:pt idx="1306">
                  <c:v>44772</c:v>
                </c:pt>
                <c:pt idx="1307">
                  <c:v>44773</c:v>
                </c:pt>
                <c:pt idx="1308">
                  <c:v>44774</c:v>
                </c:pt>
                <c:pt idx="1309">
                  <c:v>44775</c:v>
                </c:pt>
                <c:pt idx="1310">
                  <c:v>44776</c:v>
                </c:pt>
                <c:pt idx="1311">
                  <c:v>44777</c:v>
                </c:pt>
                <c:pt idx="1312">
                  <c:v>44778</c:v>
                </c:pt>
                <c:pt idx="1313">
                  <c:v>44779</c:v>
                </c:pt>
                <c:pt idx="1314">
                  <c:v>44780</c:v>
                </c:pt>
                <c:pt idx="1315">
                  <c:v>44781</c:v>
                </c:pt>
                <c:pt idx="1316">
                  <c:v>44782</c:v>
                </c:pt>
                <c:pt idx="1317">
                  <c:v>44783</c:v>
                </c:pt>
                <c:pt idx="1318">
                  <c:v>44784</c:v>
                </c:pt>
                <c:pt idx="1319">
                  <c:v>44785</c:v>
                </c:pt>
                <c:pt idx="1320">
                  <c:v>44786</c:v>
                </c:pt>
                <c:pt idx="1321">
                  <c:v>44787</c:v>
                </c:pt>
                <c:pt idx="1322">
                  <c:v>44788</c:v>
                </c:pt>
                <c:pt idx="1323">
                  <c:v>44789</c:v>
                </c:pt>
                <c:pt idx="1324">
                  <c:v>44790</c:v>
                </c:pt>
                <c:pt idx="1325">
                  <c:v>44791</c:v>
                </c:pt>
                <c:pt idx="1326">
                  <c:v>44792</c:v>
                </c:pt>
                <c:pt idx="1327">
                  <c:v>44793</c:v>
                </c:pt>
                <c:pt idx="1328">
                  <c:v>44794</c:v>
                </c:pt>
                <c:pt idx="1329">
                  <c:v>44795</c:v>
                </c:pt>
                <c:pt idx="1330">
                  <c:v>44796</c:v>
                </c:pt>
                <c:pt idx="1331">
                  <c:v>44797</c:v>
                </c:pt>
                <c:pt idx="1332">
                  <c:v>44798</c:v>
                </c:pt>
                <c:pt idx="1333">
                  <c:v>44799</c:v>
                </c:pt>
                <c:pt idx="1334">
                  <c:v>44800</c:v>
                </c:pt>
                <c:pt idx="1335">
                  <c:v>44801</c:v>
                </c:pt>
                <c:pt idx="1336">
                  <c:v>44802</c:v>
                </c:pt>
                <c:pt idx="1337">
                  <c:v>44803</c:v>
                </c:pt>
                <c:pt idx="1338">
                  <c:v>44804</c:v>
                </c:pt>
                <c:pt idx="1339">
                  <c:v>44805</c:v>
                </c:pt>
                <c:pt idx="1340">
                  <c:v>44806</c:v>
                </c:pt>
                <c:pt idx="1341">
                  <c:v>44807</c:v>
                </c:pt>
                <c:pt idx="1342">
                  <c:v>44808</c:v>
                </c:pt>
                <c:pt idx="1343">
                  <c:v>44809</c:v>
                </c:pt>
                <c:pt idx="1344">
                  <c:v>44810</c:v>
                </c:pt>
                <c:pt idx="1345">
                  <c:v>44811</c:v>
                </c:pt>
                <c:pt idx="1346">
                  <c:v>44812</c:v>
                </c:pt>
                <c:pt idx="1347">
                  <c:v>44813</c:v>
                </c:pt>
                <c:pt idx="1348">
                  <c:v>44814</c:v>
                </c:pt>
                <c:pt idx="1349">
                  <c:v>44815</c:v>
                </c:pt>
                <c:pt idx="1350">
                  <c:v>44816</c:v>
                </c:pt>
                <c:pt idx="1351">
                  <c:v>44817</c:v>
                </c:pt>
                <c:pt idx="1352">
                  <c:v>44818</c:v>
                </c:pt>
                <c:pt idx="1353">
                  <c:v>44819</c:v>
                </c:pt>
                <c:pt idx="1354">
                  <c:v>44820</c:v>
                </c:pt>
                <c:pt idx="1355">
                  <c:v>44821</c:v>
                </c:pt>
                <c:pt idx="1356">
                  <c:v>44822</c:v>
                </c:pt>
                <c:pt idx="1357">
                  <c:v>44823</c:v>
                </c:pt>
                <c:pt idx="1358">
                  <c:v>44824</c:v>
                </c:pt>
                <c:pt idx="1359">
                  <c:v>44825</c:v>
                </c:pt>
                <c:pt idx="1360">
                  <c:v>44826</c:v>
                </c:pt>
                <c:pt idx="1361">
                  <c:v>44827</c:v>
                </c:pt>
                <c:pt idx="1362">
                  <c:v>44828</c:v>
                </c:pt>
                <c:pt idx="1363">
                  <c:v>44829</c:v>
                </c:pt>
                <c:pt idx="1364">
                  <c:v>44830</c:v>
                </c:pt>
                <c:pt idx="1365">
                  <c:v>44831</c:v>
                </c:pt>
                <c:pt idx="1366">
                  <c:v>44832</c:v>
                </c:pt>
                <c:pt idx="1367">
                  <c:v>44833</c:v>
                </c:pt>
                <c:pt idx="1368">
                  <c:v>44834</c:v>
                </c:pt>
                <c:pt idx="1369">
                  <c:v>44835</c:v>
                </c:pt>
                <c:pt idx="1370">
                  <c:v>44836</c:v>
                </c:pt>
                <c:pt idx="1371">
                  <c:v>44837</c:v>
                </c:pt>
                <c:pt idx="1372">
                  <c:v>44838</c:v>
                </c:pt>
                <c:pt idx="1373">
                  <c:v>44839</c:v>
                </c:pt>
                <c:pt idx="1374">
                  <c:v>44840</c:v>
                </c:pt>
                <c:pt idx="1375">
                  <c:v>44841</c:v>
                </c:pt>
                <c:pt idx="1376">
                  <c:v>44842</c:v>
                </c:pt>
                <c:pt idx="1377">
                  <c:v>44843</c:v>
                </c:pt>
                <c:pt idx="1378">
                  <c:v>44844</c:v>
                </c:pt>
                <c:pt idx="1379">
                  <c:v>44845</c:v>
                </c:pt>
                <c:pt idx="1380">
                  <c:v>44846</c:v>
                </c:pt>
                <c:pt idx="1381">
                  <c:v>44847</c:v>
                </c:pt>
                <c:pt idx="1382">
                  <c:v>44848</c:v>
                </c:pt>
                <c:pt idx="1383">
                  <c:v>44849</c:v>
                </c:pt>
                <c:pt idx="1384">
                  <c:v>44850</c:v>
                </c:pt>
                <c:pt idx="1385">
                  <c:v>44851</c:v>
                </c:pt>
                <c:pt idx="1386">
                  <c:v>44852</c:v>
                </c:pt>
                <c:pt idx="1387">
                  <c:v>44853</c:v>
                </c:pt>
                <c:pt idx="1388">
                  <c:v>44854</c:v>
                </c:pt>
                <c:pt idx="1389">
                  <c:v>44855</c:v>
                </c:pt>
                <c:pt idx="1390">
                  <c:v>44856</c:v>
                </c:pt>
                <c:pt idx="1391">
                  <c:v>44857</c:v>
                </c:pt>
                <c:pt idx="1392">
                  <c:v>44858</c:v>
                </c:pt>
                <c:pt idx="1393">
                  <c:v>44859</c:v>
                </c:pt>
                <c:pt idx="1394">
                  <c:v>44860</c:v>
                </c:pt>
                <c:pt idx="1395">
                  <c:v>44861</c:v>
                </c:pt>
                <c:pt idx="1396">
                  <c:v>44862</c:v>
                </c:pt>
                <c:pt idx="1397">
                  <c:v>44863</c:v>
                </c:pt>
                <c:pt idx="1398">
                  <c:v>44864</c:v>
                </c:pt>
                <c:pt idx="1399">
                  <c:v>44865</c:v>
                </c:pt>
                <c:pt idx="1400">
                  <c:v>44866</c:v>
                </c:pt>
                <c:pt idx="1401">
                  <c:v>44867</c:v>
                </c:pt>
                <c:pt idx="1402">
                  <c:v>44868</c:v>
                </c:pt>
                <c:pt idx="1403">
                  <c:v>44869</c:v>
                </c:pt>
                <c:pt idx="1404">
                  <c:v>44870</c:v>
                </c:pt>
                <c:pt idx="1405">
                  <c:v>44871</c:v>
                </c:pt>
                <c:pt idx="1406">
                  <c:v>44872</c:v>
                </c:pt>
                <c:pt idx="1407">
                  <c:v>44873</c:v>
                </c:pt>
                <c:pt idx="1408">
                  <c:v>44874</c:v>
                </c:pt>
                <c:pt idx="1409">
                  <c:v>44875</c:v>
                </c:pt>
                <c:pt idx="1410">
                  <c:v>44876</c:v>
                </c:pt>
                <c:pt idx="1411">
                  <c:v>44877</c:v>
                </c:pt>
                <c:pt idx="1412">
                  <c:v>44878</c:v>
                </c:pt>
                <c:pt idx="1413">
                  <c:v>44879</c:v>
                </c:pt>
                <c:pt idx="1414">
                  <c:v>44880</c:v>
                </c:pt>
                <c:pt idx="1415">
                  <c:v>44881</c:v>
                </c:pt>
                <c:pt idx="1416">
                  <c:v>44882</c:v>
                </c:pt>
                <c:pt idx="1417">
                  <c:v>44883</c:v>
                </c:pt>
                <c:pt idx="1418">
                  <c:v>44884</c:v>
                </c:pt>
                <c:pt idx="1419">
                  <c:v>44885</c:v>
                </c:pt>
                <c:pt idx="1420">
                  <c:v>44886</c:v>
                </c:pt>
                <c:pt idx="1421">
                  <c:v>44887</c:v>
                </c:pt>
                <c:pt idx="1422">
                  <c:v>44888</c:v>
                </c:pt>
                <c:pt idx="1423">
                  <c:v>44889</c:v>
                </c:pt>
                <c:pt idx="1424">
                  <c:v>44890</c:v>
                </c:pt>
                <c:pt idx="1425">
                  <c:v>44891</c:v>
                </c:pt>
                <c:pt idx="1426">
                  <c:v>44892</c:v>
                </c:pt>
                <c:pt idx="1427">
                  <c:v>44893</c:v>
                </c:pt>
                <c:pt idx="1428">
                  <c:v>44894</c:v>
                </c:pt>
                <c:pt idx="1429">
                  <c:v>44895</c:v>
                </c:pt>
                <c:pt idx="1430">
                  <c:v>44896</c:v>
                </c:pt>
                <c:pt idx="1431">
                  <c:v>44897</c:v>
                </c:pt>
                <c:pt idx="1432">
                  <c:v>44898</c:v>
                </c:pt>
                <c:pt idx="1433">
                  <c:v>44899</c:v>
                </c:pt>
                <c:pt idx="1434">
                  <c:v>44900</c:v>
                </c:pt>
                <c:pt idx="1435">
                  <c:v>44901</c:v>
                </c:pt>
                <c:pt idx="1436">
                  <c:v>44902</c:v>
                </c:pt>
                <c:pt idx="1437">
                  <c:v>44903</c:v>
                </c:pt>
                <c:pt idx="1438">
                  <c:v>44904</c:v>
                </c:pt>
                <c:pt idx="1439">
                  <c:v>44905</c:v>
                </c:pt>
                <c:pt idx="1440">
                  <c:v>44906</c:v>
                </c:pt>
                <c:pt idx="1441">
                  <c:v>44907</c:v>
                </c:pt>
                <c:pt idx="1442">
                  <c:v>44908</c:v>
                </c:pt>
                <c:pt idx="1443">
                  <c:v>44909</c:v>
                </c:pt>
                <c:pt idx="1444">
                  <c:v>44910</c:v>
                </c:pt>
                <c:pt idx="1445">
                  <c:v>44911</c:v>
                </c:pt>
                <c:pt idx="1446">
                  <c:v>44912</c:v>
                </c:pt>
                <c:pt idx="1447">
                  <c:v>44913</c:v>
                </c:pt>
                <c:pt idx="1448">
                  <c:v>44914</c:v>
                </c:pt>
                <c:pt idx="1449">
                  <c:v>44915</c:v>
                </c:pt>
                <c:pt idx="1450">
                  <c:v>44916</c:v>
                </c:pt>
                <c:pt idx="1451">
                  <c:v>44917</c:v>
                </c:pt>
                <c:pt idx="1452">
                  <c:v>44918</c:v>
                </c:pt>
                <c:pt idx="1453">
                  <c:v>44919</c:v>
                </c:pt>
                <c:pt idx="1454">
                  <c:v>44920</c:v>
                </c:pt>
                <c:pt idx="1455">
                  <c:v>44921</c:v>
                </c:pt>
                <c:pt idx="1456">
                  <c:v>44922</c:v>
                </c:pt>
                <c:pt idx="1457">
                  <c:v>44923</c:v>
                </c:pt>
                <c:pt idx="1458">
                  <c:v>44924</c:v>
                </c:pt>
                <c:pt idx="1459">
                  <c:v>44925</c:v>
                </c:pt>
                <c:pt idx="1460">
                  <c:v>44926</c:v>
                </c:pt>
                <c:pt idx="1461">
                  <c:v>44927</c:v>
                </c:pt>
                <c:pt idx="1462">
                  <c:v>44928</c:v>
                </c:pt>
                <c:pt idx="1463">
                  <c:v>44929</c:v>
                </c:pt>
                <c:pt idx="1464">
                  <c:v>44930</c:v>
                </c:pt>
                <c:pt idx="1465">
                  <c:v>44931</c:v>
                </c:pt>
                <c:pt idx="1466">
                  <c:v>44932</c:v>
                </c:pt>
                <c:pt idx="1467">
                  <c:v>44933</c:v>
                </c:pt>
                <c:pt idx="1468">
                  <c:v>44934</c:v>
                </c:pt>
                <c:pt idx="1469">
                  <c:v>44935</c:v>
                </c:pt>
                <c:pt idx="1470">
                  <c:v>44936</c:v>
                </c:pt>
                <c:pt idx="1471">
                  <c:v>44937</c:v>
                </c:pt>
                <c:pt idx="1472">
                  <c:v>44938</c:v>
                </c:pt>
                <c:pt idx="1473">
                  <c:v>44939</c:v>
                </c:pt>
                <c:pt idx="1474">
                  <c:v>44940</c:v>
                </c:pt>
                <c:pt idx="1475">
                  <c:v>44941</c:v>
                </c:pt>
                <c:pt idx="1476">
                  <c:v>44942</c:v>
                </c:pt>
                <c:pt idx="1477">
                  <c:v>44943</c:v>
                </c:pt>
                <c:pt idx="1478">
                  <c:v>44944</c:v>
                </c:pt>
                <c:pt idx="1479">
                  <c:v>44945</c:v>
                </c:pt>
                <c:pt idx="1480">
                  <c:v>44946</c:v>
                </c:pt>
                <c:pt idx="1481">
                  <c:v>44947</c:v>
                </c:pt>
                <c:pt idx="1482">
                  <c:v>44948</c:v>
                </c:pt>
                <c:pt idx="1483">
                  <c:v>44949</c:v>
                </c:pt>
                <c:pt idx="1484">
                  <c:v>44950</c:v>
                </c:pt>
                <c:pt idx="1485">
                  <c:v>44951</c:v>
                </c:pt>
                <c:pt idx="1486">
                  <c:v>44952</c:v>
                </c:pt>
                <c:pt idx="1487">
                  <c:v>44953</c:v>
                </c:pt>
                <c:pt idx="1488">
                  <c:v>44954</c:v>
                </c:pt>
                <c:pt idx="1489">
                  <c:v>44955</c:v>
                </c:pt>
                <c:pt idx="1490">
                  <c:v>44956</c:v>
                </c:pt>
                <c:pt idx="1491">
                  <c:v>44957</c:v>
                </c:pt>
                <c:pt idx="1492">
                  <c:v>44958</c:v>
                </c:pt>
                <c:pt idx="1493">
                  <c:v>44959</c:v>
                </c:pt>
                <c:pt idx="1494">
                  <c:v>44960</c:v>
                </c:pt>
                <c:pt idx="1495">
                  <c:v>44961</c:v>
                </c:pt>
                <c:pt idx="1496">
                  <c:v>44962</c:v>
                </c:pt>
                <c:pt idx="1497">
                  <c:v>44963</c:v>
                </c:pt>
                <c:pt idx="1498">
                  <c:v>44964</c:v>
                </c:pt>
                <c:pt idx="1499">
                  <c:v>44965</c:v>
                </c:pt>
                <c:pt idx="1500">
                  <c:v>44966</c:v>
                </c:pt>
                <c:pt idx="1501">
                  <c:v>44967</c:v>
                </c:pt>
                <c:pt idx="1502">
                  <c:v>44968</c:v>
                </c:pt>
                <c:pt idx="1503">
                  <c:v>44969</c:v>
                </c:pt>
                <c:pt idx="1504">
                  <c:v>44970</c:v>
                </c:pt>
                <c:pt idx="1505">
                  <c:v>44971</c:v>
                </c:pt>
                <c:pt idx="1506">
                  <c:v>44972</c:v>
                </c:pt>
                <c:pt idx="1507">
                  <c:v>44973</c:v>
                </c:pt>
                <c:pt idx="1508">
                  <c:v>44974</c:v>
                </c:pt>
                <c:pt idx="1509">
                  <c:v>44975</c:v>
                </c:pt>
                <c:pt idx="1510">
                  <c:v>44976</c:v>
                </c:pt>
                <c:pt idx="1511">
                  <c:v>44977</c:v>
                </c:pt>
                <c:pt idx="1512">
                  <c:v>44978</c:v>
                </c:pt>
                <c:pt idx="1513">
                  <c:v>44979</c:v>
                </c:pt>
                <c:pt idx="1514">
                  <c:v>44980</c:v>
                </c:pt>
                <c:pt idx="1515">
                  <c:v>44981</c:v>
                </c:pt>
                <c:pt idx="1516">
                  <c:v>44982</c:v>
                </c:pt>
                <c:pt idx="1517">
                  <c:v>44983</c:v>
                </c:pt>
                <c:pt idx="1518">
                  <c:v>44984</c:v>
                </c:pt>
                <c:pt idx="1519">
                  <c:v>44985</c:v>
                </c:pt>
                <c:pt idx="1520">
                  <c:v>44986</c:v>
                </c:pt>
                <c:pt idx="1521">
                  <c:v>44987</c:v>
                </c:pt>
                <c:pt idx="1522">
                  <c:v>44988</c:v>
                </c:pt>
                <c:pt idx="1523">
                  <c:v>44989</c:v>
                </c:pt>
                <c:pt idx="1524">
                  <c:v>44990</c:v>
                </c:pt>
                <c:pt idx="1525">
                  <c:v>44991</c:v>
                </c:pt>
                <c:pt idx="1526">
                  <c:v>44992</c:v>
                </c:pt>
                <c:pt idx="1527">
                  <c:v>44993</c:v>
                </c:pt>
                <c:pt idx="1528">
                  <c:v>44994</c:v>
                </c:pt>
                <c:pt idx="1529">
                  <c:v>44995</c:v>
                </c:pt>
                <c:pt idx="1530">
                  <c:v>44996</c:v>
                </c:pt>
                <c:pt idx="1531">
                  <c:v>44997</c:v>
                </c:pt>
                <c:pt idx="1532">
                  <c:v>44998</c:v>
                </c:pt>
                <c:pt idx="1533">
                  <c:v>44999</c:v>
                </c:pt>
                <c:pt idx="1534">
                  <c:v>45000</c:v>
                </c:pt>
                <c:pt idx="1535">
                  <c:v>45001</c:v>
                </c:pt>
                <c:pt idx="1536">
                  <c:v>45002</c:v>
                </c:pt>
                <c:pt idx="1537">
                  <c:v>45003</c:v>
                </c:pt>
                <c:pt idx="1538">
                  <c:v>45004</c:v>
                </c:pt>
                <c:pt idx="1539">
                  <c:v>45005</c:v>
                </c:pt>
                <c:pt idx="1540">
                  <c:v>45006</c:v>
                </c:pt>
                <c:pt idx="1541">
                  <c:v>45007</c:v>
                </c:pt>
                <c:pt idx="1542">
                  <c:v>45008</c:v>
                </c:pt>
                <c:pt idx="1543">
                  <c:v>45009</c:v>
                </c:pt>
                <c:pt idx="1544">
                  <c:v>45010</c:v>
                </c:pt>
                <c:pt idx="1545">
                  <c:v>45011</c:v>
                </c:pt>
                <c:pt idx="1546">
                  <c:v>45012</c:v>
                </c:pt>
                <c:pt idx="1547">
                  <c:v>45013</c:v>
                </c:pt>
                <c:pt idx="1548">
                  <c:v>45014</c:v>
                </c:pt>
                <c:pt idx="1549">
                  <c:v>45015</c:v>
                </c:pt>
                <c:pt idx="1550">
                  <c:v>45016</c:v>
                </c:pt>
                <c:pt idx="1551">
                  <c:v>45017</c:v>
                </c:pt>
                <c:pt idx="1552">
                  <c:v>45018</c:v>
                </c:pt>
                <c:pt idx="1553">
                  <c:v>45019</c:v>
                </c:pt>
                <c:pt idx="1554">
                  <c:v>45020</c:v>
                </c:pt>
                <c:pt idx="1555">
                  <c:v>45021</c:v>
                </c:pt>
                <c:pt idx="1556">
                  <c:v>45022</c:v>
                </c:pt>
                <c:pt idx="1557">
                  <c:v>45023</c:v>
                </c:pt>
                <c:pt idx="1558">
                  <c:v>45024</c:v>
                </c:pt>
                <c:pt idx="1559">
                  <c:v>45025</c:v>
                </c:pt>
                <c:pt idx="1560">
                  <c:v>45026</c:v>
                </c:pt>
                <c:pt idx="1561">
                  <c:v>45027</c:v>
                </c:pt>
                <c:pt idx="1562">
                  <c:v>45028</c:v>
                </c:pt>
                <c:pt idx="1563">
                  <c:v>45029</c:v>
                </c:pt>
                <c:pt idx="1564">
                  <c:v>45030</c:v>
                </c:pt>
                <c:pt idx="1565">
                  <c:v>45031</c:v>
                </c:pt>
                <c:pt idx="1566">
                  <c:v>45032</c:v>
                </c:pt>
                <c:pt idx="1567">
                  <c:v>45033</c:v>
                </c:pt>
                <c:pt idx="1568">
                  <c:v>45034</c:v>
                </c:pt>
                <c:pt idx="1569">
                  <c:v>45035</c:v>
                </c:pt>
                <c:pt idx="1570">
                  <c:v>45036</c:v>
                </c:pt>
                <c:pt idx="1571">
                  <c:v>45037</c:v>
                </c:pt>
                <c:pt idx="1572">
                  <c:v>45038</c:v>
                </c:pt>
                <c:pt idx="1573">
                  <c:v>45039</c:v>
                </c:pt>
                <c:pt idx="1574">
                  <c:v>45040</c:v>
                </c:pt>
                <c:pt idx="1575">
                  <c:v>45041</c:v>
                </c:pt>
                <c:pt idx="1576">
                  <c:v>45042</c:v>
                </c:pt>
                <c:pt idx="1577">
                  <c:v>45043</c:v>
                </c:pt>
                <c:pt idx="1578">
                  <c:v>45044</c:v>
                </c:pt>
                <c:pt idx="1579">
                  <c:v>45045</c:v>
                </c:pt>
                <c:pt idx="1580">
                  <c:v>45046</c:v>
                </c:pt>
                <c:pt idx="1581">
                  <c:v>45047</c:v>
                </c:pt>
                <c:pt idx="1582">
                  <c:v>45048</c:v>
                </c:pt>
                <c:pt idx="1583">
                  <c:v>45049</c:v>
                </c:pt>
                <c:pt idx="1584">
                  <c:v>45050</c:v>
                </c:pt>
                <c:pt idx="1585">
                  <c:v>45051</c:v>
                </c:pt>
                <c:pt idx="1586">
                  <c:v>45052</c:v>
                </c:pt>
                <c:pt idx="1587">
                  <c:v>45053</c:v>
                </c:pt>
                <c:pt idx="1588">
                  <c:v>45054</c:v>
                </c:pt>
                <c:pt idx="1589">
                  <c:v>45055</c:v>
                </c:pt>
                <c:pt idx="1590">
                  <c:v>45056</c:v>
                </c:pt>
                <c:pt idx="1591">
                  <c:v>45057</c:v>
                </c:pt>
                <c:pt idx="1592">
                  <c:v>45058</c:v>
                </c:pt>
                <c:pt idx="1593">
                  <c:v>45059</c:v>
                </c:pt>
                <c:pt idx="1594">
                  <c:v>45060</c:v>
                </c:pt>
                <c:pt idx="1595">
                  <c:v>45061</c:v>
                </c:pt>
                <c:pt idx="1596">
                  <c:v>45062</c:v>
                </c:pt>
                <c:pt idx="1597">
                  <c:v>45063</c:v>
                </c:pt>
                <c:pt idx="1598">
                  <c:v>45064</c:v>
                </c:pt>
                <c:pt idx="1599">
                  <c:v>45065</c:v>
                </c:pt>
                <c:pt idx="1600">
                  <c:v>45066</c:v>
                </c:pt>
                <c:pt idx="1601">
                  <c:v>45067</c:v>
                </c:pt>
                <c:pt idx="1602">
                  <c:v>45068</c:v>
                </c:pt>
                <c:pt idx="1603">
                  <c:v>45069</c:v>
                </c:pt>
                <c:pt idx="1604">
                  <c:v>45070</c:v>
                </c:pt>
                <c:pt idx="1605">
                  <c:v>45071</c:v>
                </c:pt>
                <c:pt idx="1606">
                  <c:v>45072</c:v>
                </c:pt>
                <c:pt idx="1607">
                  <c:v>45073</c:v>
                </c:pt>
                <c:pt idx="1608">
                  <c:v>45074</c:v>
                </c:pt>
                <c:pt idx="1609">
                  <c:v>45075</c:v>
                </c:pt>
                <c:pt idx="1610">
                  <c:v>45076</c:v>
                </c:pt>
                <c:pt idx="1611">
                  <c:v>45077</c:v>
                </c:pt>
                <c:pt idx="1612">
                  <c:v>45078</c:v>
                </c:pt>
                <c:pt idx="1613">
                  <c:v>45079</c:v>
                </c:pt>
                <c:pt idx="1614">
                  <c:v>45080</c:v>
                </c:pt>
                <c:pt idx="1615">
                  <c:v>45081</c:v>
                </c:pt>
                <c:pt idx="1616">
                  <c:v>45082</c:v>
                </c:pt>
                <c:pt idx="1617">
                  <c:v>45083</c:v>
                </c:pt>
                <c:pt idx="1618">
                  <c:v>45084</c:v>
                </c:pt>
                <c:pt idx="1619">
                  <c:v>45085</c:v>
                </c:pt>
                <c:pt idx="1620">
                  <c:v>45086</c:v>
                </c:pt>
                <c:pt idx="1621">
                  <c:v>45087</c:v>
                </c:pt>
                <c:pt idx="1622">
                  <c:v>45088</c:v>
                </c:pt>
                <c:pt idx="1623">
                  <c:v>45089</c:v>
                </c:pt>
                <c:pt idx="1624">
                  <c:v>45090</c:v>
                </c:pt>
                <c:pt idx="1625">
                  <c:v>45091</c:v>
                </c:pt>
                <c:pt idx="1626">
                  <c:v>45092</c:v>
                </c:pt>
                <c:pt idx="1627">
                  <c:v>45093</c:v>
                </c:pt>
                <c:pt idx="1628">
                  <c:v>45094</c:v>
                </c:pt>
                <c:pt idx="1629">
                  <c:v>45095</c:v>
                </c:pt>
                <c:pt idx="1630">
                  <c:v>45096</c:v>
                </c:pt>
                <c:pt idx="1631">
                  <c:v>45097</c:v>
                </c:pt>
                <c:pt idx="1632">
                  <c:v>45098</c:v>
                </c:pt>
                <c:pt idx="1633">
                  <c:v>45099</c:v>
                </c:pt>
                <c:pt idx="1634">
                  <c:v>45100</c:v>
                </c:pt>
                <c:pt idx="1635">
                  <c:v>45101</c:v>
                </c:pt>
                <c:pt idx="1636">
                  <c:v>45102</c:v>
                </c:pt>
                <c:pt idx="1637">
                  <c:v>45103</c:v>
                </c:pt>
                <c:pt idx="1638">
                  <c:v>45104</c:v>
                </c:pt>
                <c:pt idx="1639">
                  <c:v>45105</c:v>
                </c:pt>
                <c:pt idx="1640">
                  <c:v>45106</c:v>
                </c:pt>
                <c:pt idx="1641">
                  <c:v>45107</c:v>
                </c:pt>
                <c:pt idx="1642">
                  <c:v>45108</c:v>
                </c:pt>
                <c:pt idx="1643">
                  <c:v>45109</c:v>
                </c:pt>
                <c:pt idx="1644">
                  <c:v>45110</c:v>
                </c:pt>
                <c:pt idx="1645">
                  <c:v>45111</c:v>
                </c:pt>
                <c:pt idx="1646">
                  <c:v>45112</c:v>
                </c:pt>
                <c:pt idx="1647">
                  <c:v>45113</c:v>
                </c:pt>
                <c:pt idx="1648">
                  <c:v>45114</c:v>
                </c:pt>
                <c:pt idx="1649">
                  <c:v>45115</c:v>
                </c:pt>
                <c:pt idx="1650">
                  <c:v>45116</c:v>
                </c:pt>
                <c:pt idx="1651">
                  <c:v>45117</c:v>
                </c:pt>
                <c:pt idx="1652">
                  <c:v>45118</c:v>
                </c:pt>
                <c:pt idx="1653">
                  <c:v>45119</c:v>
                </c:pt>
                <c:pt idx="1654">
                  <c:v>45120</c:v>
                </c:pt>
                <c:pt idx="1655">
                  <c:v>45121</c:v>
                </c:pt>
                <c:pt idx="1656">
                  <c:v>45122</c:v>
                </c:pt>
                <c:pt idx="1657">
                  <c:v>45123</c:v>
                </c:pt>
                <c:pt idx="1658">
                  <c:v>45124</c:v>
                </c:pt>
                <c:pt idx="1659">
                  <c:v>45125</c:v>
                </c:pt>
                <c:pt idx="1660">
                  <c:v>45126</c:v>
                </c:pt>
                <c:pt idx="1661">
                  <c:v>45127</c:v>
                </c:pt>
                <c:pt idx="1662">
                  <c:v>45128</c:v>
                </c:pt>
                <c:pt idx="1663">
                  <c:v>45129</c:v>
                </c:pt>
                <c:pt idx="1664">
                  <c:v>45130</c:v>
                </c:pt>
                <c:pt idx="1665">
                  <c:v>45131</c:v>
                </c:pt>
                <c:pt idx="1666">
                  <c:v>45132</c:v>
                </c:pt>
                <c:pt idx="1667">
                  <c:v>45133</c:v>
                </c:pt>
                <c:pt idx="1668">
                  <c:v>45134</c:v>
                </c:pt>
                <c:pt idx="1669">
                  <c:v>45135</c:v>
                </c:pt>
                <c:pt idx="1670">
                  <c:v>45136</c:v>
                </c:pt>
                <c:pt idx="1671">
                  <c:v>45137</c:v>
                </c:pt>
                <c:pt idx="1672">
                  <c:v>45138</c:v>
                </c:pt>
                <c:pt idx="1673">
                  <c:v>45139</c:v>
                </c:pt>
                <c:pt idx="1674">
                  <c:v>45140</c:v>
                </c:pt>
                <c:pt idx="1675">
                  <c:v>45141</c:v>
                </c:pt>
                <c:pt idx="1676">
                  <c:v>45142</c:v>
                </c:pt>
                <c:pt idx="1677">
                  <c:v>45143</c:v>
                </c:pt>
                <c:pt idx="1678">
                  <c:v>45144</c:v>
                </c:pt>
                <c:pt idx="1679">
                  <c:v>45145</c:v>
                </c:pt>
                <c:pt idx="1680">
                  <c:v>45146</c:v>
                </c:pt>
                <c:pt idx="1681">
                  <c:v>45147</c:v>
                </c:pt>
                <c:pt idx="1682">
                  <c:v>45148</c:v>
                </c:pt>
                <c:pt idx="1683">
                  <c:v>45149</c:v>
                </c:pt>
                <c:pt idx="1684">
                  <c:v>45150</c:v>
                </c:pt>
                <c:pt idx="1685">
                  <c:v>45151</c:v>
                </c:pt>
                <c:pt idx="1686">
                  <c:v>45152</c:v>
                </c:pt>
                <c:pt idx="1687">
                  <c:v>45153</c:v>
                </c:pt>
                <c:pt idx="1688">
                  <c:v>45154</c:v>
                </c:pt>
                <c:pt idx="1689">
                  <c:v>45155</c:v>
                </c:pt>
                <c:pt idx="1690">
                  <c:v>45156</c:v>
                </c:pt>
                <c:pt idx="1691">
                  <c:v>45157</c:v>
                </c:pt>
                <c:pt idx="1692">
                  <c:v>45158</c:v>
                </c:pt>
                <c:pt idx="1693">
                  <c:v>45159</c:v>
                </c:pt>
                <c:pt idx="1694">
                  <c:v>45160</c:v>
                </c:pt>
                <c:pt idx="1695">
                  <c:v>45161</c:v>
                </c:pt>
                <c:pt idx="1696">
                  <c:v>45162</c:v>
                </c:pt>
                <c:pt idx="1697">
                  <c:v>45163</c:v>
                </c:pt>
                <c:pt idx="1698">
                  <c:v>45164</c:v>
                </c:pt>
                <c:pt idx="1699">
                  <c:v>45165</c:v>
                </c:pt>
                <c:pt idx="1700">
                  <c:v>45166</c:v>
                </c:pt>
                <c:pt idx="1701">
                  <c:v>45167</c:v>
                </c:pt>
                <c:pt idx="1702">
                  <c:v>45168</c:v>
                </c:pt>
                <c:pt idx="1703">
                  <c:v>45169</c:v>
                </c:pt>
                <c:pt idx="1704">
                  <c:v>45170</c:v>
                </c:pt>
                <c:pt idx="1705">
                  <c:v>45171</c:v>
                </c:pt>
                <c:pt idx="1706">
                  <c:v>45172</c:v>
                </c:pt>
                <c:pt idx="1707">
                  <c:v>45173</c:v>
                </c:pt>
                <c:pt idx="1708">
                  <c:v>45174</c:v>
                </c:pt>
                <c:pt idx="1709">
                  <c:v>45175</c:v>
                </c:pt>
                <c:pt idx="1710">
                  <c:v>45176</c:v>
                </c:pt>
                <c:pt idx="1711">
                  <c:v>45177</c:v>
                </c:pt>
                <c:pt idx="1712">
                  <c:v>45178</c:v>
                </c:pt>
                <c:pt idx="1713">
                  <c:v>45179</c:v>
                </c:pt>
                <c:pt idx="1714">
                  <c:v>45180</c:v>
                </c:pt>
                <c:pt idx="1715">
                  <c:v>45181</c:v>
                </c:pt>
                <c:pt idx="1716">
                  <c:v>45182</c:v>
                </c:pt>
                <c:pt idx="1717">
                  <c:v>45183</c:v>
                </c:pt>
                <c:pt idx="1718">
                  <c:v>45184</c:v>
                </c:pt>
                <c:pt idx="1719">
                  <c:v>45185</c:v>
                </c:pt>
                <c:pt idx="1720">
                  <c:v>45186</c:v>
                </c:pt>
                <c:pt idx="1721">
                  <c:v>45187</c:v>
                </c:pt>
                <c:pt idx="1722">
                  <c:v>45188</c:v>
                </c:pt>
                <c:pt idx="1723">
                  <c:v>45189</c:v>
                </c:pt>
                <c:pt idx="1724">
                  <c:v>45190</c:v>
                </c:pt>
                <c:pt idx="1725">
                  <c:v>45191</c:v>
                </c:pt>
                <c:pt idx="1726">
                  <c:v>45192</c:v>
                </c:pt>
                <c:pt idx="1727">
                  <c:v>45193</c:v>
                </c:pt>
                <c:pt idx="1728">
                  <c:v>45194</c:v>
                </c:pt>
                <c:pt idx="1729">
                  <c:v>45195</c:v>
                </c:pt>
                <c:pt idx="1730">
                  <c:v>45196</c:v>
                </c:pt>
                <c:pt idx="1731">
                  <c:v>45197</c:v>
                </c:pt>
                <c:pt idx="1732">
                  <c:v>45198</c:v>
                </c:pt>
                <c:pt idx="1733">
                  <c:v>45199</c:v>
                </c:pt>
                <c:pt idx="1734">
                  <c:v>45200</c:v>
                </c:pt>
                <c:pt idx="1735">
                  <c:v>45201</c:v>
                </c:pt>
                <c:pt idx="1736">
                  <c:v>45202</c:v>
                </c:pt>
                <c:pt idx="1737">
                  <c:v>45203</c:v>
                </c:pt>
                <c:pt idx="1738">
                  <c:v>45204</c:v>
                </c:pt>
                <c:pt idx="1739">
                  <c:v>45205</c:v>
                </c:pt>
                <c:pt idx="1740">
                  <c:v>45206</c:v>
                </c:pt>
                <c:pt idx="1741">
                  <c:v>45207</c:v>
                </c:pt>
                <c:pt idx="1742">
                  <c:v>45208</c:v>
                </c:pt>
                <c:pt idx="1743">
                  <c:v>45209</c:v>
                </c:pt>
                <c:pt idx="1744">
                  <c:v>45210</c:v>
                </c:pt>
                <c:pt idx="1745">
                  <c:v>45211</c:v>
                </c:pt>
                <c:pt idx="1746">
                  <c:v>45212</c:v>
                </c:pt>
                <c:pt idx="1747">
                  <c:v>45213</c:v>
                </c:pt>
                <c:pt idx="1748">
                  <c:v>45214</c:v>
                </c:pt>
                <c:pt idx="1749">
                  <c:v>45215</c:v>
                </c:pt>
                <c:pt idx="1750">
                  <c:v>45216</c:v>
                </c:pt>
                <c:pt idx="1751">
                  <c:v>45217</c:v>
                </c:pt>
                <c:pt idx="1752">
                  <c:v>45218</c:v>
                </c:pt>
                <c:pt idx="1753">
                  <c:v>45219</c:v>
                </c:pt>
                <c:pt idx="1754">
                  <c:v>45220</c:v>
                </c:pt>
                <c:pt idx="1755">
                  <c:v>45221</c:v>
                </c:pt>
                <c:pt idx="1756">
                  <c:v>45222</c:v>
                </c:pt>
                <c:pt idx="1757">
                  <c:v>45223</c:v>
                </c:pt>
                <c:pt idx="1758">
                  <c:v>45224</c:v>
                </c:pt>
                <c:pt idx="1759">
                  <c:v>45225</c:v>
                </c:pt>
                <c:pt idx="1760">
                  <c:v>45226</c:v>
                </c:pt>
                <c:pt idx="1761">
                  <c:v>45227</c:v>
                </c:pt>
                <c:pt idx="1762">
                  <c:v>45228</c:v>
                </c:pt>
                <c:pt idx="1763">
                  <c:v>45229</c:v>
                </c:pt>
                <c:pt idx="1764">
                  <c:v>45230</c:v>
                </c:pt>
                <c:pt idx="1765">
                  <c:v>45231</c:v>
                </c:pt>
                <c:pt idx="1766">
                  <c:v>45232</c:v>
                </c:pt>
                <c:pt idx="1767">
                  <c:v>45233</c:v>
                </c:pt>
                <c:pt idx="1768">
                  <c:v>45234</c:v>
                </c:pt>
                <c:pt idx="1769">
                  <c:v>45235</c:v>
                </c:pt>
                <c:pt idx="1770">
                  <c:v>45236</c:v>
                </c:pt>
                <c:pt idx="1771">
                  <c:v>45237</c:v>
                </c:pt>
                <c:pt idx="1772">
                  <c:v>45238</c:v>
                </c:pt>
                <c:pt idx="1773">
                  <c:v>45239</c:v>
                </c:pt>
                <c:pt idx="1774">
                  <c:v>45240</c:v>
                </c:pt>
                <c:pt idx="1775">
                  <c:v>45241</c:v>
                </c:pt>
                <c:pt idx="1776">
                  <c:v>45242</c:v>
                </c:pt>
                <c:pt idx="1777">
                  <c:v>45243</c:v>
                </c:pt>
                <c:pt idx="1778">
                  <c:v>45244</c:v>
                </c:pt>
                <c:pt idx="1779">
                  <c:v>45245</c:v>
                </c:pt>
                <c:pt idx="1780">
                  <c:v>45246</c:v>
                </c:pt>
                <c:pt idx="1781">
                  <c:v>45247</c:v>
                </c:pt>
                <c:pt idx="1782">
                  <c:v>45248</c:v>
                </c:pt>
                <c:pt idx="1783">
                  <c:v>45249</c:v>
                </c:pt>
                <c:pt idx="1784">
                  <c:v>45250</c:v>
                </c:pt>
                <c:pt idx="1785">
                  <c:v>45251</c:v>
                </c:pt>
                <c:pt idx="1786">
                  <c:v>45252</c:v>
                </c:pt>
                <c:pt idx="1787">
                  <c:v>45253</c:v>
                </c:pt>
                <c:pt idx="1788">
                  <c:v>45254</c:v>
                </c:pt>
                <c:pt idx="1789">
                  <c:v>45255</c:v>
                </c:pt>
                <c:pt idx="1790">
                  <c:v>45256</c:v>
                </c:pt>
                <c:pt idx="1791">
                  <c:v>45257</c:v>
                </c:pt>
                <c:pt idx="1792">
                  <c:v>45258</c:v>
                </c:pt>
                <c:pt idx="1793">
                  <c:v>45259</c:v>
                </c:pt>
                <c:pt idx="1794">
                  <c:v>45260</c:v>
                </c:pt>
                <c:pt idx="1795">
                  <c:v>45261</c:v>
                </c:pt>
                <c:pt idx="1796">
                  <c:v>45262</c:v>
                </c:pt>
                <c:pt idx="1797">
                  <c:v>45263</c:v>
                </c:pt>
                <c:pt idx="1798">
                  <c:v>45264</c:v>
                </c:pt>
                <c:pt idx="1799">
                  <c:v>45265</c:v>
                </c:pt>
                <c:pt idx="1800">
                  <c:v>45266</c:v>
                </c:pt>
                <c:pt idx="1801">
                  <c:v>45267</c:v>
                </c:pt>
                <c:pt idx="1802">
                  <c:v>45268</c:v>
                </c:pt>
                <c:pt idx="1803">
                  <c:v>45269</c:v>
                </c:pt>
                <c:pt idx="1804">
                  <c:v>45270</c:v>
                </c:pt>
                <c:pt idx="1805">
                  <c:v>45271</c:v>
                </c:pt>
                <c:pt idx="1806">
                  <c:v>45272</c:v>
                </c:pt>
                <c:pt idx="1807">
                  <c:v>45273</c:v>
                </c:pt>
                <c:pt idx="1808">
                  <c:v>45274</c:v>
                </c:pt>
                <c:pt idx="1809">
                  <c:v>45275</c:v>
                </c:pt>
                <c:pt idx="1810">
                  <c:v>45276</c:v>
                </c:pt>
                <c:pt idx="1811">
                  <c:v>45277</c:v>
                </c:pt>
                <c:pt idx="1812">
                  <c:v>45278</c:v>
                </c:pt>
                <c:pt idx="1813">
                  <c:v>45279</c:v>
                </c:pt>
                <c:pt idx="1814">
                  <c:v>45280</c:v>
                </c:pt>
                <c:pt idx="1815">
                  <c:v>45281</c:v>
                </c:pt>
                <c:pt idx="1816">
                  <c:v>45282</c:v>
                </c:pt>
                <c:pt idx="1817">
                  <c:v>45283</c:v>
                </c:pt>
                <c:pt idx="1818">
                  <c:v>45284</c:v>
                </c:pt>
                <c:pt idx="1819">
                  <c:v>45285</c:v>
                </c:pt>
                <c:pt idx="1820">
                  <c:v>45286</c:v>
                </c:pt>
                <c:pt idx="1821">
                  <c:v>45287</c:v>
                </c:pt>
                <c:pt idx="1822">
                  <c:v>45288</c:v>
                </c:pt>
                <c:pt idx="1823">
                  <c:v>45289</c:v>
                </c:pt>
                <c:pt idx="1824">
                  <c:v>45290</c:v>
                </c:pt>
                <c:pt idx="1825">
                  <c:v>45291</c:v>
                </c:pt>
                <c:pt idx="1826">
                  <c:v>45292</c:v>
                </c:pt>
                <c:pt idx="1827">
                  <c:v>45293</c:v>
                </c:pt>
                <c:pt idx="1828">
                  <c:v>45294</c:v>
                </c:pt>
                <c:pt idx="1829">
                  <c:v>45295</c:v>
                </c:pt>
                <c:pt idx="1830">
                  <c:v>45296</c:v>
                </c:pt>
                <c:pt idx="1831">
                  <c:v>45297</c:v>
                </c:pt>
                <c:pt idx="1832">
                  <c:v>45298</c:v>
                </c:pt>
                <c:pt idx="1833">
                  <c:v>45299</c:v>
                </c:pt>
                <c:pt idx="1834">
                  <c:v>45300</c:v>
                </c:pt>
                <c:pt idx="1835">
                  <c:v>45301</c:v>
                </c:pt>
                <c:pt idx="1836">
                  <c:v>45302</c:v>
                </c:pt>
                <c:pt idx="1837">
                  <c:v>45303</c:v>
                </c:pt>
                <c:pt idx="1838">
                  <c:v>45304</c:v>
                </c:pt>
                <c:pt idx="1839">
                  <c:v>45305</c:v>
                </c:pt>
                <c:pt idx="1840">
                  <c:v>45306</c:v>
                </c:pt>
                <c:pt idx="1841">
                  <c:v>45307</c:v>
                </c:pt>
                <c:pt idx="1842">
                  <c:v>45308</c:v>
                </c:pt>
                <c:pt idx="1843">
                  <c:v>45309</c:v>
                </c:pt>
                <c:pt idx="1844">
                  <c:v>45310</c:v>
                </c:pt>
                <c:pt idx="1845">
                  <c:v>45311</c:v>
                </c:pt>
                <c:pt idx="1846">
                  <c:v>45312</c:v>
                </c:pt>
                <c:pt idx="1847">
                  <c:v>45313</c:v>
                </c:pt>
                <c:pt idx="1848">
                  <c:v>45314</c:v>
                </c:pt>
                <c:pt idx="1849">
                  <c:v>45315</c:v>
                </c:pt>
                <c:pt idx="1850">
                  <c:v>45316</c:v>
                </c:pt>
                <c:pt idx="1851">
                  <c:v>45317</c:v>
                </c:pt>
                <c:pt idx="1852">
                  <c:v>45318</c:v>
                </c:pt>
                <c:pt idx="1853">
                  <c:v>45319</c:v>
                </c:pt>
                <c:pt idx="1854">
                  <c:v>45320</c:v>
                </c:pt>
                <c:pt idx="1855">
                  <c:v>45321</c:v>
                </c:pt>
                <c:pt idx="1856">
                  <c:v>45322</c:v>
                </c:pt>
                <c:pt idx="1857">
                  <c:v>45323</c:v>
                </c:pt>
                <c:pt idx="1858">
                  <c:v>45324</c:v>
                </c:pt>
                <c:pt idx="1859">
                  <c:v>45325</c:v>
                </c:pt>
                <c:pt idx="1860">
                  <c:v>45326</c:v>
                </c:pt>
                <c:pt idx="1861">
                  <c:v>45327</c:v>
                </c:pt>
                <c:pt idx="1862">
                  <c:v>45328</c:v>
                </c:pt>
                <c:pt idx="1863">
                  <c:v>45329</c:v>
                </c:pt>
                <c:pt idx="1864">
                  <c:v>45330</c:v>
                </c:pt>
                <c:pt idx="1865">
                  <c:v>45331</c:v>
                </c:pt>
                <c:pt idx="1866">
                  <c:v>45332</c:v>
                </c:pt>
                <c:pt idx="1867">
                  <c:v>45333</c:v>
                </c:pt>
                <c:pt idx="1868">
                  <c:v>45334</c:v>
                </c:pt>
                <c:pt idx="1869">
                  <c:v>45335</c:v>
                </c:pt>
                <c:pt idx="1870">
                  <c:v>45336</c:v>
                </c:pt>
                <c:pt idx="1871">
                  <c:v>45337</c:v>
                </c:pt>
                <c:pt idx="1872">
                  <c:v>45338</c:v>
                </c:pt>
                <c:pt idx="1873">
                  <c:v>45339</c:v>
                </c:pt>
                <c:pt idx="1874">
                  <c:v>45340</c:v>
                </c:pt>
                <c:pt idx="1875">
                  <c:v>45341</c:v>
                </c:pt>
                <c:pt idx="1876">
                  <c:v>45342</c:v>
                </c:pt>
                <c:pt idx="1877">
                  <c:v>45343</c:v>
                </c:pt>
                <c:pt idx="1878">
                  <c:v>45344</c:v>
                </c:pt>
                <c:pt idx="1879">
                  <c:v>45345</c:v>
                </c:pt>
                <c:pt idx="1880">
                  <c:v>45346</c:v>
                </c:pt>
                <c:pt idx="1881">
                  <c:v>45347</c:v>
                </c:pt>
                <c:pt idx="1882">
                  <c:v>45348</c:v>
                </c:pt>
                <c:pt idx="1883">
                  <c:v>45349</c:v>
                </c:pt>
                <c:pt idx="1884">
                  <c:v>45350</c:v>
                </c:pt>
                <c:pt idx="1885">
                  <c:v>45351</c:v>
                </c:pt>
                <c:pt idx="1886">
                  <c:v>45352</c:v>
                </c:pt>
                <c:pt idx="1887">
                  <c:v>45353</c:v>
                </c:pt>
                <c:pt idx="1888">
                  <c:v>45354</c:v>
                </c:pt>
                <c:pt idx="1889">
                  <c:v>45355</c:v>
                </c:pt>
                <c:pt idx="1890">
                  <c:v>45356</c:v>
                </c:pt>
                <c:pt idx="1891">
                  <c:v>45357</c:v>
                </c:pt>
                <c:pt idx="1892">
                  <c:v>45358</c:v>
                </c:pt>
                <c:pt idx="1893">
                  <c:v>45359</c:v>
                </c:pt>
                <c:pt idx="1894">
                  <c:v>45360</c:v>
                </c:pt>
                <c:pt idx="1895">
                  <c:v>45361</c:v>
                </c:pt>
                <c:pt idx="1896">
                  <c:v>45362</c:v>
                </c:pt>
                <c:pt idx="1897">
                  <c:v>45363</c:v>
                </c:pt>
                <c:pt idx="1898">
                  <c:v>45364</c:v>
                </c:pt>
                <c:pt idx="1899">
                  <c:v>45365</c:v>
                </c:pt>
                <c:pt idx="1900">
                  <c:v>45366</c:v>
                </c:pt>
                <c:pt idx="1901">
                  <c:v>45367</c:v>
                </c:pt>
                <c:pt idx="1902">
                  <c:v>45368</c:v>
                </c:pt>
                <c:pt idx="1903">
                  <c:v>45369</c:v>
                </c:pt>
                <c:pt idx="1904">
                  <c:v>45370</c:v>
                </c:pt>
                <c:pt idx="1905">
                  <c:v>45371</c:v>
                </c:pt>
                <c:pt idx="1906">
                  <c:v>45372</c:v>
                </c:pt>
                <c:pt idx="1907">
                  <c:v>45373</c:v>
                </c:pt>
                <c:pt idx="1908">
                  <c:v>45374</c:v>
                </c:pt>
                <c:pt idx="1909">
                  <c:v>45375</c:v>
                </c:pt>
                <c:pt idx="1910">
                  <c:v>45376</c:v>
                </c:pt>
                <c:pt idx="1911">
                  <c:v>45377</c:v>
                </c:pt>
                <c:pt idx="1912">
                  <c:v>45378</c:v>
                </c:pt>
                <c:pt idx="1913">
                  <c:v>45379</c:v>
                </c:pt>
                <c:pt idx="1914">
                  <c:v>45380</c:v>
                </c:pt>
                <c:pt idx="1915">
                  <c:v>45381</c:v>
                </c:pt>
                <c:pt idx="1916">
                  <c:v>45382</c:v>
                </c:pt>
                <c:pt idx="1917">
                  <c:v>45383</c:v>
                </c:pt>
                <c:pt idx="1918">
                  <c:v>45384</c:v>
                </c:pt>
                <c:pt idx="1919">
                  <c:v>45385</c:v>
                </c:pt>
                <c:pt idx="1920">
                  <c:v>45386</c:v>
                </c:pt>
                <c:pt idx="1921">
                  <c:v>45387</c:v>
                </c:pt>
                <c:pt idx="1922">
                  <c:v>45388</c:v>
                </c:pt>
                <c:pt idx="1923">
                  <c:v>45389</c:v>
                </c:pt>
                <c:pt idx="1924">
                  <c:v>45390</c:v>
                </c:pt>
                <c:pt idx="1925">
                  <c:v>45391</c:v>
                </c:pt>
                <c:pt idx="1926">
                  <c:v>45392</c:v>
                </c:pt>
                <c:pt idx="1927">
                  <c:v>45393</c:v>
                </c:pt>
                <c:pt idx="1928">
                  <c:v>45394</c:v>
                </c:pt>
                <c:pt idx="1929">
                  <c:v>45395</c:v>
                </c:pt>
                <c:pt idx="1930">
                  <c:v>45396</c:v>
                </c:pt>
                <c:pt idx="1931">
                  <c:v>45397</c:v>
                </c:pt>
                <c:pt idx="1932">
                  <c:v>45398</c:v>
                </c:pt>
                <c:pt idx="1933">
                  <c:v>45399</c:v>
                </c:pt>
                <c:pt idx="1934">
                  <c:v>45400</c:v>
                </c:pt>
                <c:pt idx="1935">
                  <c:v>45401</c:v>
                </c:pt>
                <c:pt idx="1936">
                  <c:v>45402</c:v>
                </c:pt>
                <c:pt idx="1937">
                  <c:v>45403</c:v>
                </c:pt>
                <c:pt idx="1938">
                  <c:v>45404</c:v>
                </c:pt>
                <c:pt idx="1939">
                  <c:v>45405</c:v>
                </c:pt>
                <c:pt idx="1940">
                  <c:v>45406</c:v>
                </c:pt>
                <c:pt idx="1941">
                  <c:v>45407</c:v>
                </c:pt>
                <c:pt idx="1942">
                  <c:v>45408</c:v>
                </c:pt>
                <c:pt idx="1943">
                  <c:v>45409</c:v>
                </c:pt>
                <c:pt idx="1944">
                  <c:v>45410</c:v>
                </c:pt>
                <c:pt idx="1945">
                  <c:v>45411</c:v>
                </c:pt>
                <c:pt idx="1946">
                  <c:v>45412</c:v>
                </c:pt>
                <c:pt idx="1947">
                  <c:v>45413</c:v>
                </c:pt>
                <c:pt idx="1948">
                  <c:v>45414</c:v>
                </c:pt>
                <c:pt idx="1949">
                  <c:v>45415</c:v>
                </c:pt>
                <c:pt idx="1950">
                  <c:v>45416</c:v>
                </c:pt>
                <c:pt idx="1951">
                  <c:v>45417</c:v>
                </c:pt>
                <c:pt idx="1952">
                  <c:v>45418</c:v>
                </c:pt>
                <c:pt idx="1953">
                  <c:v>45419</c:v>
                </c:pt>
                <c:pt idx="1954">
                  <c:v>45420</c:v>
                </c:pt>
                <c:pt idx="1955">
                  <c:v>45421</c:v>
                </c:pt>
                <c:pt idx="1956">
                  <c:v>45422</c:v>
                </c:pt>
                <c:pt idx="1957">
                  <c:v>45423</c:v>
                </c:pt>
                <c:pt idx="1958">
                  <c:v>45424</c:v>
                </c:pt>
                <c:pt idx="1959">
                  <c:v>45425</c:v>
                </c:pt>
                <c:pt idx="1960">
                  <c:v>45426</c:v>
                </c:pt>
                <c:pt idx="1961">
                  <c:v>45427</c:v>
                </c:pt>
                <c:pt idx="1962">
                  <c:v>45428</c:v>
                </c:pt>
                <c:pt idx="1963">
                  <c:v>45429</c:v>
                </c:pt>
                <c:pt idx="1964">
                  <c:v>45430</c:v>
                </c:pt>
                <c:pt idx="1965">
                  <c:v>45431</c:v>
                </c:pt>
                <c:pt idx="1966">
                  <c:v>45432</c:v>
                </c:pt>
                <c:pt idx="1967">
                  <c:v>45433</c:v>
                </c:pt>
                <c:pt idx="1968">
                  <c:v>45434</c:v>
                </c:pt>
                <c:pt idx="1969">
                  <c:v>45435</c:v>
                </c:pt>
                <c:pt idx="1970">
                  <c:v>45436</c:v>
                </c:pt>
                <c:pt idx="1971">
                  <c:v>45437</c:v>
                </c:pt>
                <c:pt idx="1972">
                  <c:v>45438</c:v>
                </c:pt>
                <c:pt idx="1973">
                  <c:v>45439</c:v>
                </c:pt>
                <c:pt idx="1974">
                  <c:v>45440</c:v>
                </c:pt>
                <c:pt idx="1975">
                  <c:v>45441</c:v>
                </c:pt>
                <c:pt idx="1976">
                  <c:v>45442</c:v>
                </c:pt>
                <c:pt idx="1977">
                  <c:v>45443</c:v>
                </c:pt>
                <c:pt idx="1978">
                  <c:v>45444</c:v>
                </c:pt>
                <c:pt idx="1979">
                  <c:v>45445</c:v>
                </c:pt>
                <c:pt idx="1980">
                  <c:v>45446</c:v>
                </c:pt>
                <c:pt idx="1981">
                  <c:v>45447</c:v>
                </c:pt>
                <c:pt idx="1982">
                  <c:v>45448</c:v>
                </c:pt>
                <c:pt idx="1983">
                  <c:v>45449</c:v>
                </c:pt>
                <c:pt idx="1984">
                  <c:v>45450</c:v>
                </c:pt>
                <c:pt idx="1985">
                  <c:v>45451</c:v>
                </c:pt>
                <c:pt idx="1986">
                  <c:v>45452</c:v>
                </c:pt>
                <c:pt idx="1987">
                  <c:v>45453</c:v>
                </c:pt>
                <c:pt idx="1988">
                  <c:v>45454</c:v>
                </c:pt>
                <c:pt idx="1989">
                  <c:v>45455</c:v>
                </c:pt>
                <c:pt idx="1990">
                  <c:v>45456</c:v>
                </c:pt>
                <c:pt idx="1991">
                  <c:v>45457</c:v>
                </c:pt>
                <c:pt idx="1992">
                  <c:v>45458</c:v>
                </c:pt>
                <c:pt idx="1993">
                  <c:v>45459</c:v>
                </c:pt>
                <c:pt idx="1994">
                  <c:v>45460</c:v>
                </c:pt>
                <c:pt idx="1995">
                  <c:v>45461</c:v>
                </c:pt>
                <c:pt idx="1996">
                  <c:v>45462</c:v>
                </c:pt>
                <c:pt idx="1997">
                  <c:v>45463</c:v>
                </c:pt>
                <c:pt idx="1998">
                  <c:v>45464</c:v>
                </c:pt>
                <c:pt idx="1999">
                  <c:v>45465</c:v>
                </c:pt>
                <c:pt idx="2000">
                  <c:v>45466</c:v>
                </c:pt>
                <c:pt idx="2001">
                  <c:v>45467</c:v>
                </c:pt>
                <c:pt idx="2002">
                  <c:v>45468</c:v>
                </c:pt>
                <c:pt idx="2003">
                  <c:v>45469</c:v>
                </c:pt>
                <c:pt idx="2004">
                  <c:v>45470</c:v>
                </c:pt>
                <c:pt idx="2005">
                  <c:v>45471</c:v>
                </c:pt>
                <c:pt idx="2006">
                  <c:v>45472</c:v>
                </c:pt>
                <c:pt idx="2007">
                  <c:v>45473</c:v>
                </c:pt>
                <c:pt idx="2008">
                  <c:v>45474</c:v>
                </c:pt>
                <c:pt idx="2009">
                  <c:v>45475</c:v>
                </c:pt>
                <c:pt idx="2010">
                  <c:v>45476</c:v>
                </c:pt>
                <c:pt idx="2011">
                  <c:v>45477</c:v>
                </c:pt>
                <c:pt idx="2012">
                  <c:v>45478</c:v>
                </c:pt>
                <c:pt idx="2013">
                  <c:v>45479</c:v>
                </c:pt>
                <c:pt idx="2014">
                  <c:v>45480</c:v>
                </c:pt>
                <c:pt idx="2015">
                  <c:v>45481</c:v>
                </c:pt>
                <c:pt idx="2016">
                  <c:v>45482</c:v>
                </c:pt>
                <c:pt idx="2017">
                  <c:v>45483</c:v>
                </c:pt>
                <c:pt idx="2018">
                  <c:v>45484</c:v>
                </c:pt>
                <c:pt idx="2019">
                  <c:v>45485</c:v>
                </c:pt>
                <c:pt idx="2020">
                  <c:v>45486</c:v>
                </c:pt>
                <c:pt idx="2021">
                  <c:v>45487</c:v>
                </c:pt>
                <c:pt idx="2022">
                  <c:v>45488</c:v>
                </c:pt>
                <c:pt idx="2023">
                  <c:v>45489</c:v>
                </c:pt>
                <c:pt idx="2024">
                  <c:v>45490</c:v>
                </c:pt>
                <c:pt idx="2025">
                  <c:v>45491</c:v>
                </c:pt>
                <c:pt idx="2026">
                  <c:v>45492</c:v>
                </c:pt>
                <c:pt idx="2027">
                  <c:v>45493</c:v>
                </c:pt>
                <c:pt idx="2028">
                  <c:v>45494</c:v>
                </c:pt>
                <c:pt idx="2029">
                  <c:v>45495</c:v>
                </c:pt>
                <c:pt idx="2030">
                  <c:v>45496</c:v>
                </c:pt>
                <c:pt idx="2031">
                  <c:v>45497</c:v>
                </c:pt>
                <c:pt idx="2032">
                  <c:v>45498</c:v>
                </c:pt>
                <c:pt idx="2033">
                  <c:v>45499</c:v>
                </c:pt>
                <c:pt idx="2034">
                  <c:v>45500</c:v>
                </c:pt>
                <c:pt idx="2035">
                  <c:v>45501</c:v>
                </c:pt>
                <c:pt idx="2036">
                  <c:v>45502</c:v>
                </c:pt>
                <c:pt idx="2037">
                  <c:v>45503</c:v>
                </c:pt>
                <c:pt idx="2038">
                  <c:v>45504</c:v>
                </c:pt>
                <c:pt idx="2039">
                  <c:v>45505</c:v>
                </c:pt>
                <c:pt idx="2040">
                  <c:v>45506</c:v>
                </c:pt>
                <c:pt idx="2041">
                  <c:v>45507</c:v>
                </c:pt>
                <c:pt idx="2042">
                  <c:v>45508</c:v>
                </c:pt>
                <c:pt idx="2043">
                  <c:v>45509</c:v>
                </c:pt>
                <c:pt idx="2044">
                  <c:v>45510</c:v>
                </c:pt>
                <c:pt idx="2045">
                  <c:v>45511</c:v>
                </c:pt>
                <c:pt idx="2046">
                  <c:v>45512</c:v>
                </c:pt>
                <c:pt idx="2047">
                  <c:v>45513</c:v>
                </c:pt>
                <c:pt idx="2048">
                  <c:v>45514</c:v>
                </c:pt>
                <c:pt idx="2049">
                  <c:v>45515</c:v>
                </c:pt>
                <c:pt idx="2050">
                  <c:v>45516</c:v>
                </c:pt>
                <c:pt idx="2051">
                  <c:v>45517</c:v>
                </c:pt>
                <c:pt idx="2052">
                  <c:v>45518</c:v>
                </c:pt>
                <c:pt idx="2053">
                  <c:v>45519</c:v>
                </c:pt>
                <c:pt idx="2054">
                  <c:v>45520</c:v>
                </c:pt>
                <c:pt idx="2055">
                  <c:v>45521</c:v>
                </c:pt>
                <c:pt idx="2056">
                  <c:v>45522</c:v>
                </c:pt>
                <c:pt idx="2057">
                  <c:v>45523</c:v>
                </c:pt>
                <c:pt idx="2058">
                  <c:v>45524</c:v>
                </c:pt>
                <c:pt idx="2059">
                  <c:v>45525</c:v>
                </c:pt>
                <c:pt idx="2060">
                  <c:v>45526</c:v>
                </c:pt>
                <c:pt idx="2061">
                  <c:v>45527</c:v>
                </c:pt>
                <c:pt idx="2062">
                  <c:v>45528</c:v>
                </c:pt>
                <c:pt idx="2063">
                  <c:v>45529</c:v>
                </c:pt>
                <c:pt idx="2064">
                  <c:v>45530</c:v>
                </c:pt>
                <c:pt idx="2065">
                  <c:v>45531</c:v>
                </c:pt>
                <c:pt idx="2066">
                  <c:v>45532</c:v>
                </c:pt>
                <c:pt idx="2067">
                  <c:v>45533</c:v>
                </c:pt>
                <c:pt idx="2068">
                  <c:v>45534</c:v>
                </c:pt>
                <c:pt idx="2069">
                  <c:v>45535</c:v>
                </c:pt>
                <c:pt idx="2070">
                  <c:v>45536</c:v>
                </c:pt>
                <c:pt idx="2071">
                  <c:v>45537</c:v>
                </c:pt>
                <c:pt idx="2072">
                  <c:v>45538</c:v>
                </c:pt>
                <c:pt idx="2073">
                  <c:v>45539</c:v>
                </c:pt>
                <c:pt idx="2074">
                  <c:v>45540</c:v>
                </c:pt>
                <c:pt idx="2075">
                  <c:v>45541</c:v>
                </c:pt>
                <c:pt idx="2076">
                  <c:v>45542</c:v>
                </c:pt>
                <c:pt idx="2077">
                  <c:v>45543</c:v>
                </c:pt>
                <c:pt idx="2078">
                  <c:v>45544</c:v>
                </c:pt>
                <c:pt idx="2079">
                  <c:v>45545</c:v>
                </c:pt>
                <c:pt idx="2080">
                  <c:v>45546</c:v>
                </c:pt>
                <c:pt idx="2081">
                  <c:v>45547</c:v>
                </c:pt>
                <c:pt idx="2082">
                  <c:v>45548</c:v>
                </c:pt>
                <c:pt idx="2083">
                  <c:v>45549</c:v>
                </c:pt>
                <c:pt idx="2084">
                  <c:v>45550</c:v>
                </c:pt>
                <c:pt idx="2085">
                  <c:v>45551</c:v>
                </c:pt>
                <c:pt idx="2086">
                  <c:v>45552</c:v>
                </c:pt>
                <c:pt idx="2087">
                  <c:v>45553</c:v>
                </c:pt>
                <c:pt idx="2088">
                  <c:v>45554</c:v>
                </c:pt>
                <c:pt idx="2089">
                  <c:v>45555</c:v>
                </c:pt>
                <c:pt idx="2090">
                  <c:v>45556</c:v>
                </c:pt>
                <c:pt idx="2091">
                  <c:v>45557</c:v>
                </c:pt>
                <c:pt idx="2092">
                  <c:v>45558</c:v>
                </c:pt>
                <c:pt idx="2093">
                  <c:v>45559</c:v>
                </c:pt>
                <c:pt idx="2094">
                  <c:v>45560</c:v>
                </c:pt>
                <c:pt idx="2095">
                  <c:v>45561</c:v>
                </c:pt>
                <c:pt idx="2096">
                  <c:v>45562</c:v>
                </c:pt>
                <c:pt idx="2097">
                  <c:v>45563</c:v>
                </c:pt>
                <c:pt idx="2098">
                  <c:v>45564</c:v>
                </c:pt>
                <c:pt idx="2099">
                  <c:v>45565</c:v>
                </c:pt>
                <c:pt idx="2100">
                  <c:v>45566</c:v>
                </c:pt>
                <c:pt idx="2101">
                  <c:v>45567</c:v>
                </c:pt>
                <c:pt idx="2102">
                  <c:v>45568</c:v>
                </c:pt>
                <c:pt idx="2103">
                  <c:v>45569</c:v>
                </c:pt>
                <c:pt idx="2104">
                  <c:v>45570</c:v>
                </c:pt>
                <c:pt idx="2105">
                  <c:v>45571</c:v>
                </c:pt>
                <c:pt idx="2106">
                  <c:v>45572</c:v>
                </c:pt>
                <c:pt idx="2107">
                  <c:v>45573</c:v>
                </c:pt>
                <c:pt idx="2108">
                  <c:v>45574</c:v>
                </c:pt>
                <c:pt idx="2109">
                  <c:v>45575</c:v>
                </c:pt>
                <c:pt idx="2110">
                  <c:v>45576</c:v>
                </c:pt>
                <c:pt idx="2111">
                  <c:v>45577</c:v>
                </c:pt>
                <c:pt idx="2112">
                  <c:v>45578</c:v>
                </c:pt>
                <c:pt idx="2113">
                  <c:v>45579</c:v>
                </c:pt>
                <c:pt idx="2114">
                  <c:v>45580</c:v>
                </c:pt>
                <c:pt idx="2115">
                  <c:v>45581</c:v>
                </c:pt>
                <c:pt idx="2116">
                  <c:v>45582</c:v>
                </c:pt>
                <c:pt idx="2117">
                  <c:v>45583</c:v>
                </c:pt>
                <c:pt idx="2118">
                  <c:v>45584</c:v>
                </c:pt>
                <c:pt idx="2119">
                  <c:v>45585</c:v>
                </c:pt>
                <c:pt idx="2120">
                  <c:v>45586</c:v>
                </c:pt>
                <c:pt idx="2121">
                  <c:v>45587</c:v>
                </c:pt>
                <c:pt idx="2122">
                  <c:v>45588</c:v>
                </c:pt>
                <c:pt idx="2123">
                  <c:v>45589</c:v>
                </c:pt>
                <c:pt idx="2124">
                  <c:v>45590</c:v>
                </c:pt>
                <c:pt idx="2125">
                  <c:v>45591</c:v>
                </c:pt>
                <c:pt idx="2126">
                  <c:v>45592</c:v>
                </c:pt>
                <c:pt idx="2127">
                  <c:v>45593</c:v>
                </c:pt>
                <c:pt idx="2128">
                  <c:v>45594</c:v>
                </c:pt>
                <c:pt idx="2129">
                  <c:v>45595</c:v>
                </c:pt>
                <c:pt idx="2130">
                  <c:v>45596</c:v>
                </c:pt>
                <c:pt idx="2131">
                  <c:v>45597</c:v>
                </c:pt>
                <c:pt idx="2132">
                  <c:v>45598</c:v>
                </c:pt>
                <c:pt idx="2133">
                  <c:v>45599</c:v>
                </c:pt>
                <c:pt idx="2134">
                  <c:v>45600</c:v>
                </c:pt>
                <c:pt idx="2135">
                  <c:v>45601</c:v>
                </c:pt>
                <c:pt idx="2136">
                  <c:v>45602</c:v>
                </c:pt>
                <c:pt idx="2137">
                  <c:v>45603</c:v>
                </c:pt>
                <c:pt idx="2138">
                  <c:v>45604</c:v>
                </c:pt>
                <c:pt idx="2139">
                  <c:v>45605</c:v>
                </c:pt>
                <c:pt idx="2140">
                  <c:v>45606</c:v>
                </c:pt>
                <c:pt idx="2141">
                  <c:v>45607</c:v>
                </c:pt>
                <c:pt idx="2142">
                  <c:v>45608</c:v>
                </c:pt>
                <c:pt idx="2143">
                  <c:v>45609</c:v>
                </c:pt>
                <c:pt idx="2144">
                  <c:v>45610</c:v>
                </c:pt>
                <c:pt idx="2145">
                  <c:v>45611</c:v>
                </c:pt>
                <c:pt idx="2146">
                  <c:v>45612</c:v>
                </c:pt>
                <c:pt idx="2147">
                  <c:v>45613</c:v>
                </c:pt>
                <c:pt idx="2148">
                  <c:v>45614</c:v>
                </c:pt>
                <c:pt idx="2149">
                  <c:v>45615</c:v>
                </c:pt>
                <c:pt idx="2150">
                  <c:v>45616</c:v>
                </c:pt>
                <c:pt idx="2151">
                  <c:v>45617</c:v>
                </c:pt>
                <c:pt idx="2152">
                  <c:v>45618</c:v>
                </c:pt>
                <c:pt idx="2153">
                  <c:v>45619</c:v>
                </c:pt>
                <c:pt idx="2154">
                  <c:v>45620</c:v>
                </c:pt>
                <c:pt idx="2155">
                  <c:v>45621</c:v>
                </c:pt>
                <c:pt idx="2156">
                  <c:v>45622</c:v>
                </c:pt>
                <c:pt idx="2157">
                  <c:v>45623</c:v>
                </c:pt>
                <c:pt idx="2158">
                  <c:v>45624</c:v>
                </c:pt>
                <c:pt idx="2159">
                  <c:v>45625</c:v>
                </c:pt>
                <c:pt idx="2160">
                  <c:v>45626</c:v>
                </c:pt>
                <c:pt idx="2161">
                  <c:v>45627</c:v>
                </c:pt>
                <c:pt idx="2162">
                  <c:v>45628</c:v>
                </c:pt>
                <c:pt idx="2163">
                  <c:v>45629</c:v>
                </c:pt>
                <c:pt idx="2164">
                  <c:v>45630</c:v>
                </c:pt>
                <c:pt idx="2165">
                  <c:v>45631</c:v>
                </c:pt>
                <c:pt idx="2166">
                  <c:v>45632</c:v>
                </c:pt>
                <c:pt idx="2167">
                  <c:v>45633</c:v>
                </c:pt>
                <c:pt idx="2168">
                  <c:v>45634</c:v>
                </c:pt>
                <c:pt idx="2169">
                  <c:v>45635</c:v>
                </c:pt>
                <c:pt idx="2170">
                  <c:v>45636</c:v>
                </c:pt>
                <c:pt idx="2171">
                  <c:v>45637</c:v>
                </c:pt>
                <c:pt idx="2172">
                  <c:v>45638</c:v>
                </c:pt>
                <c:pt idx="2173">
                  <c:v>45639</c:v>
                </c:pt>
                <c:pt idx="2174">
                  <c:v>45640</c:v>
                </c:pt>
                <c:pt idx="2175">
                  <c:v>45641</c:v>
                </c:pt>
                <c:pt idx="2176">
                  <c:v>45642</c:v>
                </c:pt>
                <c:pt idx="2177">
                  <c:v>45643</c:v>
                </c:pt>
                <c:pt idx="2178">
                  <c:v>45644</c:v>
                </c:pt>
                <c:pt idx="2179">
                  <c:v>45645</c:v>
                </c:pt>
                <c:pt idx="2180">
                  <c:v>45646</c:v>
                </c:pt>
                <c:pt idx="2181">
                  <c:v>45647</c:v>
                </c:pt>
                <c:pt idx="2182">
                  <c:v>45648</c:v>
                </c:pt>
                <c:pt idx="2183">
                  <c:v>45649</c:v>
                </c:pt>
                <c:pt idx="2184">
                  <c:v>45650</c:v>
                </c:pt>
                <c:pt idx="2185">
                  <c:v>45651</c:v>
                </c:pt>
                <c:pt idx="2186">
                  <c:v>45652</c:v>
                </c:pt>
                <c:pt idx="2187">
                  <c:v>45653</c:v>
                </c:pt>
                <c:pt idx="2188">
                  <c:v>45654</c:v>
                </c:pt>
                <c:pt idx="2189">
                  <c:v>45655</c:v>
                </c:pt>
                <c:pt idx="2190">
                  <c:v>45656</c:v>
                </c:pt>
                <c:pt idx="2191">
                  <c:v>45657</c:v>
                </c:pt>
                <c:pt idx="2192">
                  <c:v>45658</c:v>
                </c:pt>
                <c:pt idx="2193">
                  <c:v>45659</c:v>
                </c:pt>
                <c:pt idx="2194">
                  <c:v>45660</c:v>
                </c:pt>
                <c:pt idx="2195">
                  <c:v>45661</c:v>
                </c:pt>
                <c:pt idx="2196">
                  <c:v>45662</c:v>
                </c:pt>
                <c:pt idx="2197">
                  <c:v>45663</c:v>
                </c:pt>
                <c:pt idx="2198">
                  <c:v>45664</c:v>
                </c:pt>
                <c:pt idx="2199">
                  <c:v>45665</c:v>
                </c:pt>
                <c:pt idx="2200">
                  <c:v>45666</c:v>
                </c:pt>
                <c:pt idx="2201">
                  <c:v>45667</c:v>
                </c:pt>
                <c:pt idx="2202">
                  <c:v>45668</c:v>
                </c:pt>
                <c:pt idx="2203">
                  <c:v>45669</c:v>
                </c:pt>
                <c:pt idx="2204">
                  <c:v>45670</c:v>
                </c:pt>
                <c:pt idx="2205">
                  <c:v>45671</c:v>
                </c:pt>
                <c:pt idx="2206">
                  <c:v>45672</c:v>
                </c:pt>
                <c:pt idx="2207">
                  <c:v>45673</c:v>
                </c:pt>
                <c:pt idx="2208">
                  <c:v>45674</c:v>
                </c:pt>
                <c:pt idx="2209">
                  <c:v>45675</c:v>
                </c:pt>
                <c:pt idx="2210">
                  <c:v>45676</c:v>
                </c:pt>
                <c:pt idx="2211">
                  <c:v>45677</c:v>
                </c:pt>
                <c:pt idx="2212">
                  <c:v>45678</c:v>
                </c:pt>
                <c:pt idx="2213">
                  <c:v>45679</c:v>
                </c:pt>
                <c:pt idx="2214">
                  <c:v>45680</c:v>
                </c:pt>
                <c:pt idx="2215">
                  <c:v>45681</c:v>
                </c:pt>
                <c:pt idx="2216">
                  <c:v>45682</c:v>
                </c:pt>
                <c:pt idx="2217">
                  <c:v>45683</c:v>
                </c:pt>
                <c:pt idx="2218">
                  <c:v>45684</c:v>
                </c:pt>
                <c:pt idx="2219">
                  <c:v>45685</c:v>
                </c:pt>
                <c:pt idx="2220">
                  <c:v>45686</c:v>
                </c:pt>
                <c:pt idx="2221">
                  <c:v>45687</c:v>
                </c:pt>
                <c:pt idx="2222">
                  <c:v>45688</c:v>
                </c:pt>
                <c:pt idx="2223">
                  <c:v>45689</c:v>
                </c:pt>
                <c:pt idx="2224">
                  <c:v>45690</c:v>
                </c:pt>
                <c:pt idx="2225">
                  <c:v>45691</c:v>
                </c:pt>
                <c:pt idx="2226">
                  <c:v>45692</c:v>
                </c:pt>
                <c:pt idx="2227">
                  <c:v>45693</c:v>
                </c:pt>
                <c:pt idx="2228">
                  <c:v>45694</c:v>
                </c:pt>
                <c:pt idx="2229">
                  <c:v>45695</c:v>
                </c:pt>
                <c:pt idx="2230">
                  <c:v>45696</c:v>
                </c:pt>
                <c:pt idx="2231">
                  <c:v>45697</c:v>
                </c:pt>
                <c:pt idx="2232">
                  <c:v>45698</c:v>
                </c:pt>
                <c:pt idx="2233">
                  <c:v>45699</c:v>
                </c:pt>
                <c:pt idx="2234">
                  <c:v>45700</c:v>
                </c:pt>
                <c:pt idx="2235">
                  <c:v>45701</c:v>
                </c:pt>
                <c:pt idx="2236">
                  <c:v>45702</c:v>
                </c:pt>
                <c:pt idx="2237">
                  <c:v>45703</c:v>
                </c:pt>
                <c:pt idx="2238">
                  <c:v>45704</c:v>
                </c:pt>
                <c:pt idx="2239">
                  <c:v>45705</c:v>
                </c:pt>
                <c:pt idx="2240">
                  <c:v>45706</c:v>
                </c:pt>
                <c:pt idx="2241">
                  <c:v>45707</c:v>
                </c:pt>
                <c:pt idx="2242">
                  <c:v>45708</c:v>
                </c:pt>
                <c:pt idx="2243">
                  <c:v>45709</c:v>
                </c:pt>
                <c:pt idx="2244">
                  <c:v>45710</c:v>
                </c:pt>
                <c:pt idx="2245">
                  <c:v>45711</c:v>
                </c:pt>
                <c:pt idx="2246">
                  <c:v>45712</c:v>
                </c:pt>
                <c:pt idx="2247">
                  <c:v>45713</c:v>
                </c:pt>
                <c:pt idx="2248">
                  <c:v>45714</c:v>
                </c:pt>
                <c:pt idx="2249">
                  <c:v>45715</c:v>
                </c:pt>
                <c:pt idx="2250">
                  <c:v>45716</c:v>
                </c:pt>
                <c:pt idx="2251">
                  <c:v>45717</c:v>
                </c:pt>
                <c:pt idx="2252">
                  <c:v>45718</c:v>
                </c:pt>
                <c:pt idx="2253">
                  <c:v>45719</c:v>
                </c:pt>
                <c:pt idx="2254">
                  <c:v>45720</c:v>
                </c:pt>
                <c:pt idx="2255">
                  <c:v>45721</c:v>
                </c:pt>
                <c:pt idx="2256">
                  <c:v>45722</c:v>
                </c:pt>
                <c:pt idx="2257">
                  <c:v>45723</c:v>
                </c:pt>
                <c:pt idx="2258">
                  <c:v>45724</c:v>
                </c:pt>
                <c:pt idx="2259">
                  <c:v>45725</c:v>
                </c:pt>
                <c:pt idx="2260">
                  <c:v>45726</c:v>
                </c:pt>
                <c:pt idx="2261">
                  <c:v>45727</c:v>
                </c:pt>
                <c:pt idx="2262">
                  <c:v>45728</c:v>
                </c:pt>
                <c:pt idx="2263">
                  <c:v>45729</c:v>
                </c:pt>
                <c:pt idx="2264">
                  <c:v>45730</c:v>
                </c:pt>
                <c:pt idx="2265">
                  <c:v>45731</c:v>
                </c:pt>
                <c:pt idx="2266">
                  <c:v>45732</c:v>
                </c:pt>
                <c:pt idx="2267">
                  <c:v>45733</c:v>
                </c:pt>
                <c:pt idx="2268">
                  <c:v>45734</c:v>
                </c:pt>
                <c:pt idx="2269">
                  <c:v>45735</c:v>
                </c:pt>
                <c:pt idx="2270">
                  <c:v>45736</c:v>
                </c:pt>
                <c:pt idx="2271">
                  <c:v>45737</c:v>
                </c:pt>
                <c:pt idx="2272">
                  <c:v>45738</c:v>
                </c:pt>
                <c:pt idx="2273">
                  <c:v>45739</c:v>
                </c:pt>
                <c:pt idx="2274">
                  <c:v>45740</c:v>
                </c:pt>
                <c:pt idx="2275">
                  <c:v>45741</c:v>
                </c:pt>
                <c:pt idx="2276">
                  <c:v>45742</c:v>
                </c:pt>
                <c:pt idx="2277">
                  <c:v>45743</c:v>
                </c:pt>
                <c:pt idx="2278">
                  <c:v>45744</c:v>
                </c:pt>
                <c:pt idx="2279">
                  <c:v>45745</c:v>
                </c:pt>
                <c:pt idx="2280">
                  <c:v>45746</c:v>
                </c:pt>
                <c:pt idx="2281">
                  <c:v>45747</c:v>
                </c:pt>
                <c:pt idx="2282">
                  <c:v>45748</c:v>
                </c:pt>
                <c:pt idx="2283">
                  <c:v>45749</c:v>
                </c:pt>
                <c:pt idx="2284">
                  <c:v>45750</c:v>
                </c:pt>
                <c:pt idx="2285">
                  <c:v>45751</c:v>
                </c:pt>
                <c:pt idx="2286">
                  <c:v>45752</c:v>
                </c:pt>
                <c:pt idx="2287">
                  <c:v>45753</c:v>
                </c:pt>
                <c:pt idx="2288">
                  <c:v>45754</c:v>
                </c:pt>
                <c:pt idx="2289">
                  <c:v>45755</c:v>
                </c:pt>
                <c:pt idx="2290">
                  <c:v>45756</c:v>
                </c:pt>
                <c:pt idx="2291">
                  <c:v>45757</c:v>
                </c:pt>
                <c:pt idx="2292">
                  <c:v>45758</c:v>
                </c:pt>
                <c:pt idx="2293">
                  <c:v>45759</c:v>
                </c:pt>
                <c:pt idx="2294">
                  <c:v>45760</c:v>
                </c:pt>
                <c:pt idx="2295">
                  <c:v>45761</c:v>
                </c:pt>
                <c:pt idx="2296">
                  <c:v>45762</c:v>
                </c:pt>
                <c:pt idx="2297">
                  <c:v>45763</c:v>
                </c:pt>
                <c:pt idx="2298">
                  <c:v>45764</c:v>
                </c:pt>
                <c:pt idx="2299">
                  <c:v>45765</c:v>
                </c:pt>
                <c:pt idx="2300">
                  <c:v>45766</c:v>
                </c:pt>
                <c:pt idx="2301">
                  <c:v>45767</c:v>
                </c:pt>
                <c:pt idx="2302">
                  <c:v>45768</c:v>
                </c:pt>
                <c:pt idx="2303">
                  <c:v>45769</c:v>
                </c:pt>
                <c:pt idx="2304">
                  <c:v>45770</c:v>
                </c:pt>
                <c:pt idx="2305">
                  <c:v>45771</c:v>
                </c:pt>
                <c:pt idx="2306">
                  <c:v>45772</c:v>
                </c:pt>
                <c:pt idx="2307">
                  <c:v>45773</c:v>
                </c:pt>
                <c:pt idx="2308">
                  <c:v>45774</c:v>
                </c:pt>
                <c:pt idx="2309">
                  <c:v>45775</c:v>
                </c:pt>
                <c:pt idx="2310">
                  <c:v>45776</c:v>
                </c:pt>
                <c:pt idx="2311">
                  <c:v>45777</c:v>
                </c:pt>
                <c:pt idx="2312">
                  <c:v>45778</c:v>
                </c:pt>
                <c:pt idx="2313">
                  <c:v>45779</c:v>
                </c:pt>
                <c:pt idx="2314">
                  <c:v>45780</c:v>
                </c:pt>
                <c:pt idx="2315">
                  <c:v>45781</c:v>
                </c:pt>
                <c:pt idx="2316">
                  <c:v>45782</c:v>
                </c:pt>
                <c:pt idx="2317">
                  <c:v>45783</c:v>
                </c:pt>
                <c:pt idx="2318">
                  <c:v>45784</c:v>
                </c:pt>
                <c:pt idx="2319">
                  <c:v>45785</c:v>
                </c:pt>
                <c:pt idx="2320">
                  <c:v>45786</c:v>
                </c:pt>
                <c:pt idx="2321">
                  <c:v>45787</c:v>
                </c:pt>
                <c:pt idx="2322">
                  <c:v>45788</c:v>
                </c:pt>
                <c:pt idx="2323">
                  <c:v>45789</c:v>
                </c:pt>
                <c:pt idx="2324">
                  <c:v>45790</c:v>
                </c:pt>
                <c:pt idx="2325">
                  <c:v>45791</c:v>
                </c:pt>
                <c:pt idx="2326">
                  <c:v>45792</c:v>
                </c:pt>
                <c:pt idx="2327">
                  <c:v>45793</c:v>
                </c:pt>
                <c:pt idx="2328">
                  <c:v>45794</c:v>
                </c:pt>
                <c:pt idx="2329">
                  <c:v>45795</c:v>
                </c:pt>
                <c:pt idx="2330">
                  <c:v>45796</c:v>
                </c:pt>
                <c:pt idx="2331">
                  <c:v>45797</c:v>
                </c:pt>
                <c:pt idx="2332">
                  <c:v>45798</c:v>
                </c:pt>
                <c:pt idx="2333">
                  <c:v>45799</c:v>
                </c:pt>
                <c:pt idx="2334">
                  <c:v>45800</c:v>
                </c:pt>
                <c:pt idx="2335">
                  <c:v>45801</c:v>
                </c:pt>
                <c:pt idx="2336">
                  <c:v>45802</c:v>
                </c:pt>
                <c:pt idx="2337">
                  <c:v>45803</c:v>
                </c:pt>
                <c:pt idx="2338">
                  <c:v>45804</c:v>
                </c:pt>
                <c:pt idx="2339">
                  <c:v>45805</c:v>
                </c:pt>
                <c:pt idx="2340">
                  <c:v>45806</c:v>
                </c:pt>
                <c:pt idx="2341">
                  <c:v>45807</c:v>
                </c:pt>
                <c:pt idx="2342">
                  <c:v>45808</c:v>
                </c:pt>
                <c:pt idx="2343">
                  <c:v>45809</c:v>
                </c:pt>
                <c:pt idx="2344">
                  <c:v>45810</c:v>
                </c:pt>
                <c:pt idx="2345">
                  <c:v>45811</c:v>
                </c:pt>
                <c:pt idx="2346">
                  <c:v>45812</c:v>
                </c:pt>
                <c:pt idx="2347">
                  <c:v>45813</c:v>
                </c:pt>
                <c:pt idx="2348">
                  <c:v>45814</c:v>
                </c:pt>
                <c:pt idx="2349">
                  <c:v>45815</c:v>
                </c:pt>
                <c:pt idx="2350">
                  <c:v>45816</c:v>
                </c:pt>
                <c:pt idx="2351">
                  <c:v>45817</c:v>
                </c:pt>
                <c:pt idx="2352">
                  <c:v>45818</c:v>
                </c:pt>
                <c:pt idx="2353">
                  <c:v>45819</c:v>
                </c:pt>
                <c:pt idx="2354">
                  <c:v>45820</c:v>
                </c:pt>
                <c:pt idx="2355">
                  <c:v>45821</c:v>
                </c:pt>
                <c:pt idx="2356">
                  <c:v>45822</c:v>
                </c:pt>
                <c:pt idx="2357">
                  <c:v>45823</c:v>
                </c:pt>
                <c:pt idx="2358">
                  <c:v>45824</c:v>
                </c:pt>
                <c:pt idx="2359">
                  <c:v>45825</c:v>
                </c:pt>
                <c:pt idx="2360">
                  <c:v>45826</c:v>
                </c:pt>
                <c:pt idx="2361">
                  <c:v>45827</c:v>
                </c:pt>
                <c:pt idx="2362">
                  <c:v>45828</c:v>
                </c:pt>
                <c:pt idx="2363">
                  <c:v>45829</c:v>
                </c:pt>
                <c:pt idx="2364">
                  <c:v>45830</c:v>
                </c:pt>
                <c:pt idx="2365">
                  <c:v>45831</c:v>
                </c:pt>
                <c:pt idx="2366">
                  <c:v>45832</c:v>
                </c:pt>
                <c:pt idx="2367">
                  <c:v>45833</c:v>
                </c:pt>
                <c:pt idx="2368">
                  <c:v>45834</c:v>
                </c:pt>
                <c:pt idx="2369">
                  <c:v>45835</c:v>
                </c:pt>
                <c:pt idx="2370">
                  <c:v>45836</c:v>
                </c:pt>
                <c:pt idx="2371">
                  <c:v>45837</c:v>
                </c:pt>
                <c:pt idx="2372">
                  <c:v>45838</c:v>
                </c:pt>
                <c:pt idx="2373">
                  <c:v>45839</c:v>
                </c:pt>
                <c:pt idx="2374">
                  <c:v>45840</c:v>
                </c:pt>
                <c:pt idx="2375">
                  <c:v>45841</c:v>
                </c:pt>
                <c:pt idx="2376">
                  <c:v>45842</c:v>
                </c:pt>
                <c:pt idx="2377">
                  <c:v>45843</c:v>
                </c:pt>
                <c:pt idx="2378">
                  <c:v>45844</c:v>
                </c:pt>
                <c:pt idx="2379">
                  <c:v>45845</c:v>
                </c:pt>
                <c:pt idx="2380">
                  <c:v>45846</c:v>
                </c:pt>
                <c:pt idx="2381">
                  <c:v>45847</c:v>
                </c:pt>
                <c:pt idx="2382">
                  <c:v>45848</c:v>
                </c:pt>
                <c:pt idx="2383">
                  <c:v>45849</c:v>
                </c:pt>
                <c:pt idx="2384">
                  <c:v>45850</c:v>
                </c:pt>
                <c:pt idx="2385">
                  <c:v>45851</c:v>
                </c:pt>
                <c:pt idx="2386">
                  <c:v>45852</c:v>
                </c:pt>
                <c:pt idx="2387">
                  <c:v>45853</c:v>
                </c:pt>
                <c:pt idx="2388">
                  <c:v>45854</c:v>
                </c:pt>
                <c:pt idx="2389">
                  <c:v>45855</c:v>
                </c:pt>
                <c:pt idx="2390">
                  <c:v>45856</c:v>
                </c:pt>
                <c:pt idx="2391">
                  <c:v>45857</c:v>
                </c:pt>
                <c:pt idx="2392">
                  <c:v>45858</c:v>
                </c:pt>
                <c:pt idx="2393">
                  <c:v>45859</c:v>
                </c:pt>
                <c:pt idx="2394">
                  <c:v>45860</c:v>
                </c:pt>
                <c:pt idx="2395">
                  <c:v>45861</c:v>
                </c:pt>
                <c:pt idx="2396">
                  <c:v>45862</c:v>
                </c:pt>
                <c:pt idx="2397">
                  <c:v>45863</c:v>
                </c:pt>
                <c:pt idx="2398">
                  <c:v>45864</c:v>
                </c:pt>
                <c:pt idx="2399">
                  <c:v>45865</c:v>
                </c:pt>
                <c:pt idx="2400">
                  <c:v>45866</c:v>
                </c:pt>
                <c:pt idx="2401">
                  <c:v>45867</c:v>
                </c:pt>
                <c:pt idx="2402">
                  <c:v>45868</c:v>
                </c:pt>
                <c:pt idx="2403">
                  <c:v>45869</c:v>
                </c:pt>
                <c:pt idx="2404">
                  <c:v>45870</c:v>
                </c:pt>
                <c:pt idx="2405">
                  <c:v>45871</c:v>
                </c:pt>
                <c:pt idx="2406">
                  <c:v>45872</c:v>
                </c:pt>
                <c:pt idx="2407">
                  <c:v>45873</c:v>
                </c:pt>
                <c:pt idx="2408">
                  <c:v>45874</c:v>
                </c:pt>
                <c:pt idx="2409">
                  <c:v>45875</c:v>
                </c:pt>
                <c:pt idx="2410">
                  <c:v>45876</c:v>
                </c:pt>
                <c:pt idx="2411">
                  <c:v>45877</c:v>
                </c:pt>
                <c:pt idx="2412">
                  <c:v>45878</c:v>
                </c:pt>
                <c:pt idx="2413">
                  <c:v>45879</c:v>
                </c:pt>
                <c:pt idx="2414">
                  <c:v>45880</c:v>
                </c:pt>
                <c:pt idx="2415">
                  <c:v>45881</c:v>
                </c:pt>
                <c:pt idx="2416">
                  <c:v>45882</c:v>
                </c:pt>
                <c:pt idx="2417">
                  <c:v>45883</c:v>
                </c:pt>
                <c:pt idx="2418">
                  <c:v>45884</c:v>
                </c:pt>
                <c:pt idx="2419">
                  <c:v>45885</c:v>
                </c:pt>
                <c:pt idx="2420">
                  <c:v>45886</c:v>
                </c:pt>
                <c:pt idx="2421">
                  <c:v>45887</c:v>
                </c:pt>
                <c:pt idx="2422">
                  <c:v>45888</c:v>
                </c:pt>
                <c:pt idx="2423">
                  <c:v>45889</c:v>
                </c:pt>
                <c:pt idx="2424">
                  <c:v>45890</c:v>
                </c:pt>
                <c:pt idx="2425">
                  <c:v>45891</c:v>
                </c:pt>
                <c:pt idx="2426">
                  <c:v>45892</c:v>
                </c:pt>
                <c:pt idx="2427">
                  <c:v>45893</c:v>
                </c:pt>
                <c:pt idx="2428">
                  <c:v>45894</c:v>
                </c:pt>
                <c:pt idx="2429">
                  <c:v>45895</c:v>
                </c:pt>
                <c:pt idx="2430">
                  <c:v>45896</c:v>
                </c:pt>
                <c:pt idx="2431">
                  <c:v>45897</c:v>
                </c:pt>
                <c:pt idx="2432">
                  <c:v>45898</c:v>
                </c:pt>
                <c:pt idx="2433">
                  <c:v>45899</c:v>
                </c:pt>
                <c:pt idx="2434">
                  <c:v>45900</c:v>
                </c:pt>
                <c:pt idx="2435">
                  <c:v>45901</c:v>
                </c:pt>
                <c:pt idx="2436">
                  <c:v>45902</c:v>
                </c:pt>
                <c:pt idx="2437">
                  <c:v>45903</c:v>
                </c:pt>
                <c:pt idx="2438">
                  <c:v>45904</c:v>
                </c:pt>
                <c:pt idx="2439">
                  <c:v>45905</c:v>
                </c:pt>
                <c:pt idx="2440">
                  <c:v>45906</c:v>
                </c:pt>
                <c:pt idx="2441">
                  <c:v>45907</c:v>
                </c:pt>
                <c:pt idx="2442">
                  <c:v>45908</c:v>
                </c:pt>
                <c:pt idx="2443">
                  <c:v>45909</c:v>
                </c:pt>
                <c:pt idx="2444">
                  <c:v>45910</c:v>
                </c:pt>
                <c:pt idx="2445">
                  <c:v>45911</c:v>
                </c:pt>
                <c:pt idx="2446">
                  <c:v>45912</c:v>
                </c:pt>
                <c:pt idx="2447">
                  <c:v>45913</c:v>
                </c:pt>
                <c:pt idx="2448">
                  <c:v>45914</c:v>
                </c:pt>
                <c:pt idx="2449">
                  <c:v>45915</c:v>
                </c:pt>
                <c:pt idx="2450">
                  <c:v>45916</c:v>
                </c:pt>
                <c:pt idx="2451">
                  <c:v>45917</c:v>
                </c:pt>
                <c:pt idx="2452">
                  <c:v>45918</c:v>
                </c:pt>
                <c:pt idx="2453">
                  <c:v>45919</c:v>
                </c:pt>
                <c:pt idx="2454">
                  <c:v>45920</c:v>
                </c:pt>
                <c:pt idx="2455">
                  <c:v>45921</c:v>
                </c:pt>
                <c:pt idx="2456">
                  <c:v>45922</c:v>
                </c:pt>
                <c:pt idx="2457">
                  <c:v>45923</c:v>
                </c:pt>
                <c:pt idx="2458">
                  <c:v>45924</c:v>
                </c:pt>
                <c:pt idx="2459">
                  <c:v>45925</c:v>
                </c:pt>
                <c:pt idx="2460">
                  <c:v>45926</c:v>
                </c:pt>
                <c:pt idx="2461">
                  <c:v>45927</c:v>
                </c:pt>
                <c:pt idx="2462">
                  <c:v>45928</c:v>
                </c:pt>
                <c:pt idx="2463">
                  <c:v>45929</c:v>
                </c:pt>
                <c:pt idx="2464">
                  <c:v>45930</c:v>
                </c:pt>
                <c:pt idx="2465">
                  <c:v>45931</c:v>
                </c:pt>
                <c:pt idx="2466">
                  <c:v>45932</c:v>
                </c:pt>
                <c:pt idx="2467">
                  <c:v>45933</c:v>
                </c:pt>
                <c:pt idx="2468">
                  <c:v>45934</c:v>
                </c:pt>
                <c:pt idx="2469">
                  <c:v>45935</c:v>
                </c:pt>
                <c:pt idx="2470">
                  <c:v>45936</c:v>
                </c:pt>
                <c:pt idx="2471">
                  <c:v>45937</c:v>
                </c:pt>
                <c:pt idx="2472">
                  <c:v>45938</c:v>
                </c:pt>
                <c:pt idx="2473">
                  <c:v>45939</c:v>
                </c:pt>
                <c:pt idx="2474">
                  <c:v>45940</c:v>
                </c:pt>
                <c:pt idx="2475">
                  <c:v>45941</c:v>
                </c:pt>
                <c:pt idx="2476">
                  <c:v>45942</c:v>
                </c:pt>
                <c:pt idx="2477">
                  <c:v>45943</c:v>
                </c:pt>
                <c:pt idx="2478">
                  <c:v>45944</c:v>
                </c:pt>
                <c:pt idx="2479">
                  <c:v>45945</c:v>
                </c:pt>
                <c:pt idx="2480">
                  <c:v>45946</c:v>
                </c:pt>
                <c:pt idx="2481">
                  <c:v>45947</c:v>
                </c:pt>
                <c:pt idx="2482">
                  <c:v>45948</c:v>
                </c:pt>
                <c:pt idx="2483">
                  <c:v>45949</c:v>
                </c:pt>
                <c:pt idx="2484">
                  <c:v>45950</c:v>
                </c:pt>
                <c:pt idx="2485">
                  <c:v>45951</c:v>
                </c:pt>
                <c:pt idx="2486">
                  <c:v>45952</c:v>
                </c:pt>
                <c:pt idx="2487">
                  <c:v>45953</c:v>
                </c:pt>
                <c:pt idx="2488">
                  <c:v>45954</c:v>
                </c:pt>
                <c:pt idx="2489">
                  <c:v>45955</c:v>
                </c:pt>
                <c:pt idx="2490">
                  <c:v>45956</c:v>
                </c:pt>
                <c:pt idx="2491">
                  <c:v>45957</c:v>
                </c:pt>
                <c:pt idx="2492">
                  <c:v>45958</c:v>
                </c:pt>
                <c:pt idx="2493">
                  <c:v>45959</c:v>
                </c:pt>
                <c:pt idx="2494">
                  <c:v>45960</c:v>
                </c:pt>
                <c:pt idx="2495">
                  <c:v>45961</c:v>
                </c:pt>
                <c:pt idx="2496">
                  <c:v>45962</c:v>
                </c:pt>
                <c:pt idx="2497">
                  <c:v>45963</c:v>
                </c:pt>
                <c:pt idx="2498">
                  <c:v>45964</c:v>
                </c:pt>
                <c:pt idx="2499">
                  <c:v>45965</c:v>
                </c:pt>
                <c:pt idx="2500">
                  <c:v>45966</c:v>
                </c:pt>
                <c:pt idx="2501">
                  <c:v>45967</c:v>
                </c:pt>
                <c:pt idx="2502">
                  <c:v>45968</c:v>
                </c:pt>
                <c:pt idx="2503">
                  <c:v>45969</c:v>
                </c:pt>
                <c:pt idx="2504">
                  <c:v>45970</c:v>
                </c:pt>
                <c:pt idx="2505">
                  <c:v>45971</c:v>
                </c:pt>
                <c:pt idx="2506">
                  <c:v>45972</c:v>
                </c:pt>
                <c:pt idx="2507">
                  <c:v>45973</c:v>
                </c:pt>
                <c:pt idx="2508">
                  <c:v>45974</c:v>
                </c:pt>
                <c:pt idx="2509">
                  <c:v>45975</c:v>
                </c:pt>
                <c:pt idx="2510">
                  <c:v>45976</c:v>
                </c:pt>
                <c:pt idx="2511">
                  <c:v>45977</c:v>
                </c:pt>
                <c:pt idx="2512">
                  <c:v>45978</c:v>
                </c:pt>
                <c:pt idx="2513">
                  <c:v>45979</c:v>
                </c:pt>
                <c:pt idx="2514">
                  <c:v>45980</c:v>
                </c:pt>
                <c:pt idx="2515">
                  <c:v>45981</c:v>
                </c:pt>
                <c:pt idx="2516">
                  <c:v>45982</c:v>
                </c:pt>
                <c:pt idx="2517">
                  <c:v>45983</c:v>
                </c:pt>
                <c:pt idx="2518">
                  <c:v>45984</c:v>
                </c:pt>
                <c:pt idx="2519">
                  <c:v>45985</c:v>
                </c:pt>
                <c:pt idx="2520">
                  <c:v>45986</c:v>
                </c:pt>
                <c:pt idx="2521">
                  <c:v>45987</c:v>
                </c:pt>
                <c:pt idx="2522">
                  <c:v>45988</c:v>
                </c:pt>
                <c:pt idx="2523">
                  <c:v>45989</c:v>
                </c:pt>
                <c:pt idx="2524">
                  <c:v>45990</c:v>
                </c:pt>
                <c:pt idx="2525">
                  <c:v>45991</c:v>
                </c:pt>
                <c:pt idx="2526">
                  <c:v>45992</c:v>
                </c:pt>
                <c:pt idx="2527">
                  <c:v>45993</c:v>
                </c:pt>
                <c:pt idx="2528">
                  <c:v>45994</c:v>
                </c:pt>
                <c:pt idx="2529">
                  <c:v>45995</c:v>
                </c:pt>
                <c:pt idx="2530">
                  <c:v>45996</c:v>
                </c:pt>
                <c:pt idx="2531">
                  <c:v>45997</c:v>
                </c:pt>
                <c:pt idx="2532">
                  <c:v>45998</c:v>
                </c:pt>
                <c:pt idx="2533">
                  <c:v>45999</c:v>
                </c:pt>
                <c:pt idx="2534">
                  <c:v>46000</c:v>
                </c:pt>
                <c:pt idx="2535">
                  <c:v>46001</c:v>
                </c:pt>
                <c:pt idx="2536">
                  <c:v>46002</c:v>
                </c:pt>
                <c:pt idx="2537">
                  <c:v>46003</c:v>
                </c:pt>
                <c:pt idx="2538">
                  <c:v>46004</c:v>
                </c:pt>
                <c:pt idx="2539">
                  <c:v>46005</c:v>
                </c:pt>
                <c:pt idx="2540">
                  <c:v>46006</c:v>
                </c:pt>
                <c:pt idx="2541">
                  <c:v>46007</c:v>
                </c:pt>
                <c:pt idx="2542">
                  <c:v>46008</c:v>
                </c:pt>
                <c:pt idx="2543">
                  <c:v>46009</c:v>
                </c:pt>
                <c:pt idx="2544">
                  <c:v>46010</c:v>
                </c:pt>
                <c:pt idx="2545">
                  <c:v>46011</c:v>
                </c:pt>
                <c:pt idx="2546">
                  <c:v>46012</c:v>
                </c:pt>
                <c:pt idx="2547">
                  <c:v>46013</c:v>
                </c:pt>
                <c:pt idx="2548">
                  <c:v>46014</c:v>
                </c:pt>
                <c:pt idx="2549">
                  <c:v>46015</c:v>
                </c:pt>
                <c:pt idx="2550">
                  <c:v>46016</c:v>
                </c:pt>
                <c:pt idx="2551">
                  <c:v>46017</c:v>
                </c:pt>
                <c:pt idx="2552">
                  <c:v>46018</c:v>
                </c:pt>
                <c:pt idx="2553">
                  <c:v>46019</c:v>
                </c:pt>
                <c:pt idx="2554">
                  <c:v>46020</c:v>
                </c:pt>
                <c:pt idx="2555">
                  <c:v>46021</c:v>
                </c:pt>
                <c:pt idx="2556">
                  <c:v>46022</c:v>
                </c:pt>
              </c:numCache>
            </c:numRef>
          </c:cat>
          <c:val>
            <c:numRef>
              <c:f>'GSOO Figure 1'!$G$22:$G$2578</c:f>
              <c:numCache>
                <c:formatCode>#,##0</c:formatCode>
                <c:ptCount val="2557"/>
                <c:pt idx="0">
                  <c:v>2222.9839999999999</c:v>
                </c:pt>
                <c:pt idx="1">
                  <c:v>2222.9839999999999</c:v>
                </c:pt>
                <c:pt idx="2">
                  <c:v>2222.9839999999999</c:v>
                </c:pt>
                <c:pt idx="3">
                  <c:v>2222.9839999999999</c:v>
                </c:pt>
                <c:pt idx="4">
                  <c:v>2222.9839999999999</c:v>
                </c:pt>
                <c:pt idx="5">
                  <c:v>2222.9839999999999</c:v>
                </c:pt>
                <c:pt idx="6">
                  <c:v>2222.9839999999999</c:v>
                </c:pt>
                <c:pt idx="7">
                  <c:v>2222.9839999999999</c:v>
                </c:pt>
                <c:pt idx="8">
                  <c:v>2222.9839999999999</c:v>
                </c:pt>
                <c:pt idx="9">
                  <c:v>2222.9839999999999</c:v>
                </c:pt>
                <c:pt idx="10">
                  <c:v>2222.9839999999999</c:v>
                </c:pt>
                <c:pt idx="11">
                  <c:v>2222.9839999999999</c:v>
                </c:pt>
                <c:pt idx="12">
                  <c:v>2222.9839999999999</c:v>
                </c:pt>
                <c:pt idx="13">
                  <c:v>2222.9839999999999</c:v>
                </c:pt>
                <c:pt idx="14">
                  <c:v>2222.9839999999999</c:v>
                </c:pt>
                <c:pt idx="15">
                  <c:v>2222.9839999999999</c:v>
                </c:pt>
                <c:pt idx="16">
                  <c:v>2222.9839999999999</c:v>
                </c:pt>
                <c:pt idx="17">
                  <c:v>2222.9839999999999</c:v>
                </c:pt>
                <c:pt idx="18">
                  <c:v>2222.9839999999999</c:v>
                </c:pt>
                <c:pt idx="19">
                  <c:v>2222.9839999999999</c:v>
                </c:pt>
                <c:pt idx="20">
                  <c:v>2222.9839999999999</c:v>
                </c:pt>
                <c:pt idx="21">
                  <c:v>2222.9839999999999</c:v>
                </c:pt>
                <c:pt idx="22">
                  <c:v>2222.9839999999999</c:v>
                </c:pt>
                <c:pt idx="23">
                  <c:v>2222.9839999999999</c:v>
                </c:pt>
                <c:pt idx="24">
                  <c:v>2222.9839999999999</c:v>
                </c:pt>
                <c:pt idx="25">
                  <c:v>2222.9839999999999</c:v>
                </c:pt>
                <c:pt idx="26">
                  <c:v>2222.9839999999999</c:v>
                </c:pt>
                <c:pt idx="27">
                  <c:v>2222.9839999999999</c:v>
                </c:pt>
                <c:pt idx="28">
                  <c:v>2222.9839999999999</c:v>
                </c:pt>
                <c:pt idx="29">
                  <c:v>2222.9839999999999</c:v>
                </c:pt>
                <c:pt idx="30">
                  <c:v>2222.9839999999999</c:v>
                </c:pt>
                <c:pt idx="31">
                  <c:v>2222.9839999999999</c:v>
                </c:pt>
                <c:pt idx="32">
                  <c:v>2222.9839999999999</c:v>
                </c:pt>
                <c:pt idx="33">
                  <c:v>2222.9839999999999</c:v>
                </c:pt>
                <c:pt idx="34">
                  <c:v>2222.9839999999999</c:v>
                </c:pt>
                <c:pt idx="35">
                  <c:v>2222.9839999999999</c:v>
                </c:pt>
                <c:pt idx="36">
                  <c:v>2222.9839999999999</c:v>
                </c:pt>
                <c:pt idx="37">
                  <c:v>2222.9839999999999</c:v>
                </c:pt>
                <c:pt idx="38">
                  <c:v>2222.9839999999999</c:v>
                </c:pt>
                <c:pt idx="39">
                  <c:v>2222.9839999999999</c:v>
                </c:pt>
                <c:pt idx="40">
                  <c:v>2222.9839999999999</c:v>
                </c:pt>
                <c:pt idx="41">
                  <c:v>2222.9839999999999</c:v>
                </c:pt>
                <c:pt idx="42">
                  <c:v>2222.9839999999999</c:v>
                </c:pt>
                <c:pt idx="43">
                  <c:v>2222.9839999999999</c:v>
                </c:pt>
                <c:pt idx="44">
                  <c:v>2222.9839999999999</c:v>
                </c:pt>
                <c:pt idx="45">
                  <c:v>2222.9839999999999</c:v>
                </c:pt>
                <c:pt idx="46">
                  <c:v>2222.9839999999999</c:v>
                </c:pt>
                <c:pt idx="47">
                  <c:v>2222.9839999999999</c:v>
                </c:pt>
                <c:pt idx="48">
                  <c:v>2222.9839999999999</c:v>
                </c:pt>
                <c:pt idx="49">
                  <c:v>2222.9839999999999</c:v>
                </c:pt>
                <c:pt idx="50">
                  <c:v>2222.9839999999999</c:v>
                </c:pt>
                <c:pt idx="51">
                  <c:v>2222.9839999999999</c:v>
                </c:pt>
                <c:pt idx="52">
                  <c:v>2222.9839999999999</c:v>
                </c:pt>
                <c:pt idx="53">
                  <c:v>2222.9839999999999</c:v>
                </c:pt>
                <c:pt idx="54">
                  <c:v>2222.9839999999999</c:v>
                </c:pt>
                <c:pt idx="55">
                  <c:v>2222.9839999999999</c:v>
                </c:pt>
                <c:pt idx="56">
                  <c:v>2222.9839999999999</c:v>
                </c:pt>
                <c:pt idx="57">
                  <c:v>2222.9839999999999</c:v>
                </c:pt>
                <c:pt idx="58">
                  <c:v>2222.9839999999999</c:v>
                </c:pt>
                <c:pt idx="59">
                  <c:v>2222.9839999999999</c:v>
                </c:pt>
                <c:pt idx="60">
                  <c:v>2222.9839999999999</c:v>
                </c:pt>
                <c:pt idx="61">
                  <c:v>2222.9839999999999</c:v>
                </c:pt>
                <c:pt idx="62">
                  <c:v>2222.9839999999999</c:v>
                </c:pt>
                <c:pt idx="63">
                  <c:v>2222.9839999999999</c:v>
                </c:pt>
                <c:pt idx="64">
                  <c:v>2222.9839999999999</c:v>
                </c:pt>
                <c:pt idx="65">
                  <c:v>2222.9839999999999</c:v>
                </c:pt>
                <c:pt idx="66">
                  <c:v>2222.9839999999999</c:v>
                </c:pt>
                <c:pt idx="67">
                  <c:v>2222.9839999999999</c:v>
                </c:pt>
                <c:pt idx="68">
                  <c:v>2222.9839999999999</c:v>
                </c:pt>
                <c:pt idx="69">
                  <c:v>2222.9839999999999</c:v>
                </c:pt>
                <c:pt idx="70">
                  <c:v>2222.9839999999999</c:v>
                </c:pt>
                <c:pt idx="71">
                  <c:v>2222.9839999999999</c:v>
                </c:pt>
                <c:pt idx="72">
                  <c:v>2222.9839999999999</c:v>
                </c:pt>
                <c:pt idx="73">
                  <c:v>2222.9839999999999</c:v>
                </c:pt>
                <c:pt idx="74">
                  <c:v>2222.9839999999999</c:v>
                </c:pt>
                <c:pt idx="75">
                  <c:v>2222.9839999999999</c:v>
                </c:pt>
                <c:pt idx="76">
                  <c:v>2222.9839999999999</c:v>
                </c:pt>
                <c:pt idx="77">
                  <c:v>2222.9839999999999</c:v>
                </c:pt>
                <c:pt idx="78">
                  <c:v>2222.9839999999999</c:v>
                </c:pt>
                <c:pt idx="79">
                  <c:v>2222.9839999999999</c:v>
                </c:pt>
                <c:pt idx="80">
                  <c:v>2222.9839999999999</c:v>
                </c:pt>
                <c:pt idx="81">
                  <c:v>2222.9839999999999</c:v>
                </c:pt>
                <c:pt idx="82">
                  <c:v>2222.9839999999999</c:v>
                </c:pt>
                <c:pt idx="83">
                  <c:v>2222.9839999999999</c:v>
                </c:pt>
                <c:pt idx="84">
                  <c:v>2222.9839999999999</c:v>
                </c:pt>
                <c:pt idx="85">
                  <c:v>2222.9839999999999</c:v>
                </c:pt>
                <c:pt idx="86">
                  <c:v>2222.9839999999999</c:v>
                </c:pt>
                <c:pt idx="87">
                  <c:v>2222.9839999999999</c:v>
                </c:pt>
                <c:pt idx="88">
                  <c:v>2222.9839999999999</c:v>
                </c:pt>
                <c:pt idx="89">
                  <c:v>2222.9839999999999</c:v>
                </c:pt>
                <c:pt idx="90">
                  <c:v>2222.9839999999999</c:v>
                </c:pt>
                <c:pt idx="91">
                  <c:v>2222.9839999999999</c:v>
                </c:pt>
                <c:pt idx="92">
                  <c:v>2222.9839999999999</c:v>
                </c:pt>
                <c:pt idx="93">
                  <c:v>2222.9839999999999</c:v>
                </c:pt>
                <c:pt idx="94">
                  <c:v>2222.9839999999999</c:v>
                </c:pt>
                <c:pt idx="95">
                  <c:v>2222.9839999999999</c:v>
                </c:pt>
                <c:pt idx="96">
                  <c:v>2222.9839999999999</c:v>
                </c:pt>
                <c:pt idx="97">
                  <c:v>2222.9839999999999</c:v>
                </c:pt>
                <c:pt idx="98">
                  <c:v>2222.9839999999999</c:v>
                </c:pt>
                <c:pt idx="99">
                  <c:v>2222.9839999999999</c:v>
                </c:pt>
                <c:pt idx="100">
                  <c:v>2222.9839999999999</c:v>
                </c:pt>
                <c:pt idx="101">
                  <c:v>2222.9839999999999</c:v>
                </c:pt>
                <c:pt idx="102">
                  <c:v>2222.9839999999999</c:v>
                </c:pt>
                <c:pt idx="103">
                  <c:v>2222.9839999999999</c:v>
                </c:pt>
                <c:pt idx="104">
                  <c:v>2222.9839999999999</c:v>
                </c:pt>
                <c:pt idx="105">
                  <c:v>2222.9839999999999</c:v>
                </c:pt>
                <c:pt idx="106">
                  <c:v>2222.9839999999999</c:v>
                </c:pt>
                <c:pt idx="107">
                  <c:v>2222.9839999999999</c:v>
                </c:pt>
                <c:pt idx="108">
                  <c:v>2222.9839999999999</c:v>
                </c:pt>
                <c:pt idx="109">
                  <c:v>2222.9839999999999</c:v>
                </c:pt>
                <c:pt idx="110">
                  <c:v>2222.9839999999999</c:v>
                </c:pt>
                <c:pt idx="111">
                  <c:v>2222.9839999999999</c:v>
                </c:pt>
                <c:pt idx="112">
                  <c:v>2222.9839999999999</c:v>
                </c:pt>
                <c:pt idx="113">
                  <c:v>2222.9839999999999</c:v>
                </c:pt>
                <c:pt idx="114">
                  <c:v>2222.9839999999999</c:v>
                </c:pt>
                <c:pt idx="115">
                  <c:v>2222.9839999999999</c:v>
                </c:pt>
                <c:pt idx="116">
                  <c:v>2222.9839999999999</c:v>
                </c:pt>
                <c:pt idx="117">
                  <c:v>2222.9839999999999</c:v>
                </c:pt>
                <c:pt idx="118">
                  <c:v>2222.9839999999999</c:v>
                </c:pt>
                <c:pt idx="119">
                  <c:v>2222.9839999999999</c:v>
                </c:pt>
                <c:pt idx="120">
                  <c:v>2222.9839999999999</c:v>
                </c:pt>
                <c:pt idx="121">
                  <c:v>2222.9839999999999</c:v>
                </c:pt>
                <c:pt idx="122">
                  <c:v>2222.9839999999999</c:v>
                </c:pt>
                <c:pt idx="123">
                  <c:v>2222.9839999999999</c:v>
                </c:pt>
                <c:pt idx="124">
                  <c:v>2222.9839999999999</c:v>
                </c:pt>
                <c:pt idx="125">
                  <c:v>2222.9839999999999</c:v>
                </c:pt>
                <c:pt idx="126">
                  <c:v>2222.9839999999999</c:v>
                </c:pt>
                <c:pt idx="127">
                  <c:v>2222.9839999999999</c:v>
                </c:pt>
                <c:pt idx="128">
                  <c:v>2222.9839999999999</c:v>
                </c:pt>
                <c:pt idx="129">
                  <c:v>2222.9839999999999</c:v>
                </c:pt>
                <c:pt idx="130">
                  <c:v>2222.9839999999999</c:v>
                </c:pt>
                <c:pt idx="131">
                  <c:v>2222.9839999999999</c:v>
                </c:pt>
                <c:pt idx="132">
                  <c:v>2222.9839999999999</c:v>
                </c:pt>
                <c:pt idx="133">
                  <c:v>2222.9839999999999</c:v>
                </c:pt>
                <c:pt idx="134">
                  <c:v>2222.9839999999999</c:v>
                </c:pt>
                <c:pt idx="135">
                  <c:v>2222.9839999999999</c:v>
                </c:pt>
                <c:pt idx="136">
                  <c:v>2222.9839999999999</c:v>
                </c:pt>
                <c:pt idx="137">
                  <c:v>2222.9839999999999</c:v>
                </c:pt>
                <c:pt idx="138">
                  <c:v>2222.9839999999999</c:v>
                </c:pt>
                <c:pt idx="139">
                  <c:v>2222.9839999999999</c:v>
                </c:pt>
                <c:pt idx="140">
                  <c:v>2222.9839999999999</c:v>
                </c:pt>
                <c:pt idx="141">
                  <c:v>2222.9839999999999</c:v>
                </c:pt>
                <c:pt idx="142">
                  <c:v>2222.9839999999999</c:v>
                </c:pt>
                <c:pt idx="143">
                  <c:v>2222.9839999999999</c:v>
                </c:pt>
                <c:pt idx="144">
                  <c:v>2222.9839999999999</c:v>
                </c:pt>
                <c:pt idx="145">
                  <c:v>2222.9839999999999</c:v>
                </c:pt>
                <c:pt idx="146">
                  <c:v>2222.9839999999999</c:v>
                </c:pt>
                <c:pt idx="147">
                  <c:v>2222.9839999999999</c:v>
                </c:pt>
                <c:pt idx="148">
                  <c:v>2222.9839999999999</c:v>
                </c:pt>
                <c:pt idx="149">
                  <c:v>2222.9839999999999</c:v>
                </c:pt>
                <c:pt idx="150">
                  <c:v>2222.9839999999999</c:v>
                </c:pt>
                <c:pt idx="151">
                  <c:v>2222.9839999999999</c:v>
                </c:pt>
                <c:pt idx="152">
                  <c:v>2222.9839999999999</c:v>
                </c:pt>
                <c:pt idx="153">
                  <c:v>2222.9839999999999</c:v>
                </c:pt>
                <c:pt idx="154">
                  <c:v>2222.9839999999999</c:v>
                </c:pt>
                <c:pt idx="155">
                  <c:v>2222.9839999999999</c:v>
                </c:pt>
                <c:pt idx="156">
                  <c:v>2222.9839999999999</c:v>
                </c:pt>
                <c:pt idx="157">
                  <c:v>2222.9839999999999</c:v>
                </c:pt>
                <c:pt idx="158">
                  <c:v>2222.9839999999999</c:v>
                </c:pt>
                <c:pt idx="159">
                  <c:v>2222.9839999999999</c:v>
                </c:pt>
                <c:pt idx="160">
                  <c:v>2222.9839999999999</c:v>
                </c:pt>
                <c:pt idx="161">
                  <c:v>2222.9839999999999</c:v>
                </c:pt>
                <c:pt idx="162">
                  <c:v>2222.9839999999999</c:v>
                </c:pt>
                <c:pt idx="163">
                  <c:v>2222.9839999999999</c:v>
                </c:pt>
                <c:pt idx="164">
                  <c:v>2222.9839999999999</c:v>
                </c:pt>
                <c:pt idx="165">
                  <c:v>2222.9839999999999</c:v>
                </c:pt>
                <c:pt idx="166">
                  <c:v>2222.9839999999999</c:v>
                </c:pt>
                <c:pt idx="167">
                  <c:v>2222.9839999999999</c:v>
                </c:pt>
                <c:pt idx="168">
                  <c:v>2222.9839999999999</c:v>
                </c:pt>
                <c:pt idx="169">
                  <c:v>2222.9839999999999</c:v>
                </c:pt>
                <c:pt idx="170">
                  <c:v>2222.9839999999999</c:v>
                </c:pt>
                <c:pt idx="171">
                  <c:v>2222.9839999999999</c:v>
                </c:pt>
                <c:pt idx="172">
                  <c:v>2222.9839999999999</c:v>
                </c:pt>
                <c:pt idx="173">
                  <c:v>2222.9839999999999</c:v>
                </c:pt>
                <c:pt idx="174">
                  <c:v>2222.9839999999999</c:v>
                </c:pt>
                <c:pt idx="175">
                  <c:v>2222.9839999999999</c:v>
                </c:pt>
                <c:pt idx="176">
                  <c:v>2222.9839999999999</c:v>
                </c:pt>
                <c:pt idx="177">
                  <c:v>2222.9839999999999</c:v>
                </c:pt>
                <c:pt idx="178">
                  <c:v>2222.9839999999999</c:v>
                </c:pt>
                <c:pt idx="179">
                  <c:v>2222.9839999999999</c:v>
                </c:pt>
                <c:pt idx="180">
                  <c:v>2222.9839999999999</c:v>
                </c:pt>
                <c:pt idx="181">
                  <c:v>2222.9839999999999</c:v>
                </c:pt>
                <c:pt idx="182">
                  <c:v>2222.9839999999999</c:v>
                </c:pt>
                <c:pt idx="183">
                  <c:v>2222.9839999999999</c:v>
                </c:pt>
                <c:pt idx="184">
                  <c:v>2222.9839999999999</c:v>
                </c:pt>
                <c:pt idx="185">
                  <c:v>2222.9839999999999</c:v>
                </c:pt>
                <c:pt idx="186">
                  <c:v>2222.9839999999999</c:v>
                </c:pt>
                <c:pt idx="187">
                  <c:v>2222.9839999999999</c:v>
                </c:pt>
                <c:pt idx="188">
                  <c:v>2222.9839999999999</c:v>
                </c:pt>
                <c:pt idx="189">
                  <c:v>2222.9839999999999</c:v>
                </c:pt>
                <c:pt idx="190">
                  <c:v>2222.9839999999999</c:v>
                </c:pt>
                <c:pt idx="191">
                  <c:v>2222.9839999999999</c:v>
                </c:pt>
                <c:pt idx="192">
                  <c:v>2222.9839999999999</c:v>
                </c:pt>
                <c:pt idx="193">
                  <c:v>2222.9839999999999</c:v>
                </c:pt>
                <c:pt idx="194">
                  <c:v>2222.9839999999999</c:v>
                </c:pt>
                <c:pt idx="195">
                  <c:v>2222.9839999999999</c:v>
                </c:pt>
                <c:pt idx="196">
                  <c:v>2222.9839999999999</c:v>
                </c:pt>
                <c:pt idx="197">
                  <c:v>2222.9839999999999</c:v>
                </c:pt>
                <c:pt idx="198">
                  <c:v>2222.9839999999999</c:v>
                </c:pt>
                <c:pt idx="199">
                  <c:v>2222.9839999999999</c:v>
                </c:pt>
                <c:pt idx="200">
                  <c:v>2222.9839999999999</c:v>
                </c:pt>
                <c:pt idx="201">
                  <c:v>2222.9839999999999</c:v>
                </c:pt>
                <c:pt idx="202">
                  <c:v>2222.9839999999999</c:v>
                </c:pt>
                <c:pt idx="203">
                  <c:v>2222.9839999999999</c:v>
                </c:pt>
                <c:pt idx="204">
                  <c:v>2222.9839999999999</c:v>
                </c:pt>
                <c:pt idx="205">
                  <c:v>2222.9839999999999</c:v>
                </c:pt>
                <c:pt idx="206">
                  <c:v>2222.9839999999999</c:v>
                </c:pt>
                <c:pt idx="207">
                  <c:v>2222.9839999999999</c:v>
                </c:pt>
                <c:pt idx="208">
                  <c:v>2222.9839999999999</c:v>
                </c:pt>
                <c:pt idx="209">
                  <c:v>2222.9839999999999</c:v>
                </c:pt>
                <c:pt idx="210">
                  <c:v>2222.9839999999999</c:v>
                </c:pt>
                <c:pt idx="211">
                  <c:v>2222.9839999999999</c:v>
                </c:pt>
                <c:pt idx="212">
                  <c:v>2222.9839999999999</c:v>
                </c:pt>
                <c:pt idx="213">
                  <c:v>2222.9839999999999</c:v>
                </c:pt>
                <c:pt idx="214">
                  <c:v>2222.9839999999999</c:v>
                </c:pt>
                <c:pt idx="215">
                  <c:v>2222.9839999999999</c:v>
                </c:pt>
                <c:pt idx="216">
                  <c:v>2222.9839999999999</c:v>
                </c:pt>
                <c:pt idx="217">
                  <c:v>2222.9839999999999</c:v>
                </c:pt>
                <c:pt idx="218">
                  <c:v>2222.9839999999999</c:v>
                </c:pt>
                <c:pt idx="219">
                  <c:v>2222.9839999999999</c:v>
                </c:pt>
                <c:pt idx="220">
                  <c:v>2222.9839999999999</c:v>
                </c:pt>
                <c:pt idx="221">
                  <c:v>2222.9839999999999</c:v>
                </c:pt>
                <c:pt idx="222">
                  <c:v>2222.9839999999999</c:v>
                </c:pt>
                <c:pt idx="223">
                  <c:v>2222.9839999999999</c:v>
                </c:pt>
                <c:pt idx="224">
                  <c:v>2222.9839999999999</c:v>
                </c:pt>
                <c:pt idx="225">
                  <c:v>2222.9839999999999</c:v>
                </c:pt>
                <c:pt idx="226">
                  <c:v>2222.9839999999999</c:v>
                </c:pt>
                <c:pt idx="227">
                  <c:v>2222.9839999999999</c:v>
                </c:pt>
                <c:pt idx="228">
                  <c:v>2222.9839999999999</c:v>
                </c:pt>
                <c:pt idx="229">
                  <c:v>2222.9839999999999</c:v>
                </c:pt>
                <c:pt idx="230">
                  <c:v>2222.9839999999999</c:v>
                </c:pt>
                <c:pt idx="231">
                  <c:v>2222.9839999999999</c:v>
                </c:pt>
                <c:pt idx="232">
                  <c:v>2222.9839999999999</c:v>
                </c:pt>
                <c:pt idx="233">
                  <c:v>2222.9839999999999</c:v>
                </c:pt>
                <c:pt idx="234">
                  <c:v>2222.9839999999999</c:v>
                </c:pt>
                <c:pt idx="235">
                  <c:v>2222.9839999999999</c:v>
                </c:pt>
                <c:pt idx="236">
                  <c:v>2222.9839999999999</c:v>
                </c:pt>
                <c:pt idx="237">
                  <c:v>2222.9839999999999</c:v>
                </c:pt>
                <c:pt idx="238">
                  <c:v>2222.9839999999999</c:v>
                </c:pt>
                <c:pt idx="239">
                  <c:v>2222.9839999999999</c:v>
                </c:pt>
                <c:pt idx="240">
                  <c:v>2222.9839999999999</c:v>
                </c:pt>
                <c:pt idx="241">
                  <c:v>2222.9839999999999</c:v>
                </c:pt>
                <c:pt idx="242">
                  <c:v>2222.9839999999999</c:v>
                </c:pt>
                <c:pt idx="243">
                  <c:v>2222.9839999999999</c:v>
                </c:pt>
                <c:pt idx="244">
                  <c:v>2222.9839999999999</c:v>
                </c:pt>
                <c:pt idx="245">
                  <c:v>2222.9839999999999</c:v>
                </c:pt>
                <c:pt idx="246">
                  <c:v>2222.9839999999999</c:v>
                </c:pt>
                <c:pt idx="247">
                  <c:v>2222.9839999999999</c:v>
                </c:pt>
                <c:pt idx="248">
                  <c:v>2222.9839999999999</c:v>
                </c:pt>
                <c:pt idx="249">
                  <c:v>2222.9839999999999</c:v>
                </c:pt>
                <c:pt idx="250">
                  <c:v>2222.9839999999999</c:v>
                </c:pt>
                <c:pt idx="251">
                  <c:v>2222.9839999999999</c:v>
                </c:pt>
                <c:pt idx="252">
                  <c:v>2222.9839999999999</c:v>
                </c:pt>
                <c:pt idx="253">
                  <c:v>2222.9839999999999</c:v>
                </c:pt>
                <c:pt idx="254">
                  <c:v>2222.9839999999999</c:v>
                </c:pt>
                <c:pt idx="255">
                  <c:v>2222.9839999999999</c:v>
                </c:pt>
                <c:pt idx="256">
                  <c:v>2222.9839999999999</c:v>
                </c:pt>
                <c:pt idx="257">
                  <c:v>2222.9839999999999</c:v>
                </c:pt>
                <c:pt idx="258">
                  <c:v>2222.9839999999999</c:v>
                </c:pt>
                <c:pt idx="259">
                  <c:v>2222.9839999999999</c:v>
                </c:pt>
                <c:pt idx="260">
                  <c:v>2222.9839999999999</c:v>
                </c:pt>
                <c:pt idx="261">
                  <c:v>2222.9839999999999</c:v>
                </c:pt>
                <c:pt idx="262">
                  <c:v>2222.9839999999999</c:v>
                </c:pt>
                <c:pt idx="263">
                  <c:v>2222.9839999999999</c:v>
                </c:pt>
                <c:pt idx="264">
                  <c:v>2222.9839999999999</c:v>
                </c:pt>
                <c:pt idx="265">
                  <c:v>2222.9839999999999</c:v>
                </c:pt>
                <c:pt idx="266">
                  <c:v>2222.9839999999999</c:v>
                </c:pt>
                <c:pt idx="267">
                  <c:v>2222.9839999999999</c:v>
                </c:pt>
                <c:pt idx="268">
                  <c:v>2222.9839999999999</c:v>
                </c:pt>
                <c:pt idx="269">
                  <c:v>2222.9839999999999</c:v>
                </c:pt>
                <c:pt idx="270">
                  <c:v>2222.9839999999999</c:v>
                </c:pt>
                <c:pt idx="271">
                  <c:v>2222.9839999999999</c:v>
                </c:pt>
                <c:pt idx="272">
                  <c:v>2222.9839999999999</c:v>
                </c:pt>
                <c:pt idx="273">
                  <c:v>2222.9839999999999</c:v>
                </c:pt>
                <c:pt idx="274">
                  <c:v>2222.9839999999999</c:v>
                </c:pt>
                <c:pt idx="275">
                  <c:v>2222.9839999999999</c:v>
                </c:pt>
                <c:pt idx="276">
                  <c:v>2222.9839999999999</c:v>
                </c:pt>
                <c:pt idx="277">
                  <c:v>2222.9839999999999</c:v>
                </c:pt>
                <c:pt idx="278">
                  <c:v>2222.9839999999999</c:v>
                </c:pt>
                <c:pt idx="279">
                  <c:v>2222.9839999999999</c:v>
                </c:pt>
                <c:pt idx="280">
                  <c:v>2222.9839999999999</c:v>
                </c:pt>
                <c:pt idx="281">
                  <c:v>2222.9839999999999</c:v>
                </c:pt>
                <c:pt idx="282">
                  <c:v>2222.9839999999999</c:v>
                </c:pt>
                <c:pt idx="283">
                  <c:v>2222.9839999999999</c:v>
                </c:pt>
                <c:pt idx="284">
                  <c:v>2222.9839999999999</c:v>
                </c:pt>
                <c:pt idx="285">
                  <c:v>2222.9839999999999</c:v>
                </c:pt>
                <c:pt idx="286">
                  <c:v>2222.9839999999999</c:v>
                </c:pt>
                <c:pt idx="287">
                  <c:v>2222.9839999999999</c:v>
                </c:pt>
                <c:pt idx="288">
                  <c:v>2222.9839999999999</c:v>
                </c:pt>
                <c:pt idx="289">
                  <c:v>2222.9839999999999</c:v>
                </c:pt>
                <c:pt idx="290">
                  <c:v>2222.9839999999999</c:v>
                </c:pt>
                <c:pt idx="291">
                  <c:v>2222.9839999999999</c:v>
                </c:pt>
                <c:pt idx="292">
                  <c:v>2222.9839999999999</c:v>
                </c:pt>
                <c:pt idx="293">
                  <c:v>2222.9839999999999</c:v>
                </c:pt>
                <c:pt idx="294">
                  <c:v>2222.9839999999999</c:v>
                </c:pt>
                <c:pt idx="295">
                  <c:v>2222.9839999999999</c:v>
                </c:pt>
                <c:pt idx="296">
                  <c:v>2222.9839999999999</c:v>
                </c:pt>
                <c:pt idx="297">
                  <c:v>2222.9839999999999</c:v>
                </c:pt>
                <c:pt idx="298">
                  <c:v>2222.9839999999999</c:v>
                </c:pt>
                <c:pt idx="299">
                  <c:v>2222.9839999999999</c:v>
                </c:pt>
                <c:pt idx="300">
                  <c:v>2222.9839999999999</c:v>
                </c:pt>
                <c:pt idx="301">
                  <c:v>2222.9839999999999</c:v>
                </c:pt>
                <c:pt idx="302">
                  <c:v>2222.9839999999999</c:v>
                </c:pt>
                <c:pt idx="303">
                  <c:v>2222.9839999999999</c:v>
                </c:pt>
                <c:pt idx="304">
                  <c:v>2222.9839999999999</c:v>
                </c:pt>
                <c:pt idx="305">
                  <c:v>2222.9839999999999</c:v>
                </c:pt>
                <c:pt idx="306">
                  <c:v>2222.9839999999999</c:v>
                </c:pt>
                <c:pt idx="307">
                  <c:v>2222.9839999999999</c:v>
                </c:pt>
                <c:pt idx="308">
                  <c:v>2222.9839999999999</c:v>
                </c:pt>
                <c:pt idx="309">
                  <c:v>2222.9839999999999</c:v>
                </c:pt>
                <c:pt idx="310">
                  <c:v>2222.9839999999999</c:v>
                </c:pt>
                <c:pt idx="311">
                  <c:v>2222.9839999999999</c:v>
                </c:pt>
                <c:pt idx="312">
                  <c:v>2222.9839999999999</c:v>
                </c:pt>
                <c:pt idx="313">
                  <c:v>2222.9839999999999</c:v>
                </c:pt>
                <c:pt idx="314">
                  <c:v>2222.9839999999999</c:v>
                </c:pt>
                <c:pt idx="315">
                  <c:v>2222.9839999999999</c:v>
                </c:pt>
                <c:pt idx="316">
                  <c:v>2222.9839999999999</c:v>
                </c:pt>
                <c:pt idx="317">
                  <c:v>2222.9839999999999</c:v>
                </c:pt>
                <c:pt idx="318">
                  <c:v>2222.9839999999999</c:v>
                </c:pt>
                <c:pt idx="319">
                  <c:v>2222.9839999999999</c:v>
                </c:pt>
                <c:pt idx="320">
                  <c:v>2222.9839999999999</c:v>
                </c:pt>
                <c:pt idx="321">
                  <c:v>2222.9839999999999</c:v>
                </c:pt>
                <c:pt idx="322">
                  <c:v>2222.9839999999999</c:v>
                </c:pt>
                <c:pt idx="323">
                  <c:v>2222.9839999999999</c:v>
                </c:pt>
                <c:pt idx="324">
                  <c:v>2222.9839999999999</c:v>
                </c:pt>
                <c:pt idx="325">
                  <c:v>2222.9839999999999</c:v>
                </c:pt>
                <c:pt idx="326">
                  <c:v>2222.9839999999999</c:v>
                </c:pt>
                <c:pt idx="327">
                  <c:v>2222.9839999999999</c:v>
                </c:pt>
                <c:pt idx="328">
                  <c:v>2222.9839999999999</c:v>
                </c:pt>
                <c:pt idx="329">
                  <c:v>2222.9839999999999</c:v>
                </c:pt>
                <c:pt idx="330">
                  <c:v>2222.9839999999999</c:v>
                </c:pt>
                <c:pt idx="331">
                  <c:v>2222.9839999999999</c:v>
                </c:pt>
                <c:pt idx="332">
                  <c:v>2222.9839999999999</c:v>
                </c:pt>
                <c:pt idx="333">
                  <c:v>2222.9839999999999</c:v>
                </c:pt>
                <c:pt idx="334">
                  <c:v>2222.9839999999999</c:v>
                </c:pt>
                <c:pt idx="335">
                  <c:v>2222.9839999999999</c:v>
                </c:pt>
                <c:pt idx="336">
                  <c:v>2222.9839999999999</c:v>
                </c:pt>
                <c:pt idx="337">
                  <c:v>2222.9839999999999</c:v>
                </c:pt>
                <c:pt idx="338">
                  <c:v>2222.9839999999999</c:v>
                </c:pt>
                <c:pt idx="339">
                  <c:v>2222.9839999999999</c:v>
                </c:pt>
                <c:pt idx="340">
                  <c:v>2222.9839999999999</c:v>
                </c:pt>
                <c:pt idx="341">
                  <c:v>2222.9839999999999</c:v>
                </c:pt>
                <c:pt idx="342">
                  <c:v>2222.9839999999999</c:v>
                </c:pt>
                <c:pt idx="343">
                  <c:v>2222.9839999999999</c:v>
                </c:pt>
                <c:pt idx="344">
                  <c:v>2222.9839999999999</c:v>
                </c:pt>
                <c:pt idx="345">
                  <c:v>2222.9839999999999</c:v>
                </c:pt>
                <c:pt idx="346">
                  <c:v>2222.9839999999999</c:v>
                </c:pt>
                <c:pt idx="347">
                  <c:v>2222.9839999999999</c:v>
                </c:pt>
                <c:pt idx="348">
                  <c:v>2222.9839999999999</c:v>
                </c:pt>
                <c:pt idx="349">
                  <c:v>2222.9839999999999</c:v>
                </c:pt>
                <c:pt idx="350">
                  <c:v>2222.9839999999999</c:v>
                </c:pt>
                <c:pt idx="351">
                  <c:v>2222.9839999999999</c:v>
                </c:pt>
                <c:pt idx="352">
                  <c:v>2222.9839999999999</c:v>
                </c:pt>
                <c:pt idx="353">
                  <c:v>2222.9839999999999</c:v>
                </c:pt>
                <c:pt idx="354">
                  <c:v>2222.9839999999999</c:v>
                </c:pt>
                <c:pt idx="355">
                  <c:v>2222.9839999999999</c:v>
                </c:pt>
                <c:pt idx="356">
                  <c:v>2222.9839999999999</c:v>
                </c:pt>
                <c:pt idx="357">
                  <c:v>2222.9839999999999</c:v>
                </c:pt>
                <c:pt idx="358">
                  <c:v>2222.9839999999999</c:v>
                </c:pt>
                <c:pt idx="359">
                  <c:v>2222.9839999999999</c:v>
                </c:pt>
                <c:pt idx="360">
                  <c:v>2222.9839999999999</c:v>
                </c:pt>
                <c:pt idx="361">
                  <c:v>2222.9839999999999</c:v>
                </c:pt>
                <c:pt idx="362">
                  <c:v>2222.9839999999999</c:v>
                </c:pt>
                <c:pt idx="363">
                  <c:v>2222.9839999999999</c:v>
                </c:pt>
                <c:pt idx="365">
                  <c:v>2112.5410000000002</c:v>
                </c:pt>
                <c:pt idx="366">
                  <c:v>2112.5410000000002</c:v>
                </c:pt>
                <c:pt idx="367">
                  <c:v>2112.5410000000002</c:v>
                </c:pt>
                <c:pt idx="368">
                  <c:v>2112.5410000000002</c:v>
                </c:pt>
                <c:pt idx="369">
                  <c:v>2112.5410000000002</c:v>
                </c:pt>
                <c:pt idx="370">
                  <c:v>2112.5410000000002</c:v>
                </c:pt>
                <c:pt idx="371">
                  <c:v>2112.5410000000002</c:v>
                </c:pt>
                <c:pt idx="372">
                  <c:v>2112.5410000000002</c:v>
                </c:pt>
                <c:pt idx="373">
                  <c:v>2112.5410000000002</c:v>
                </c:pt>
                <c:pt idx="374">
                  <c:v>2112.5410000000002</c:v>
                </c:pt>
                <c:pt idx="375">
                  <c:v>2112.5410000000002</c:v>
                </c:pt>
                <c:pt idx="376">
                  <c:v>2112.5410000000002</c:v>
                </c:pt>
                <c:pt idx="377">
                  <c:v>2112.5410000000002</c:v>
                </c:pt>
                <c:pt idx="378">
                  <c:v>2112.5410000000002</c:v>
                </c:pt>
                <c:pt idx="379">
                  <c:v>2112.5410000000002</c:v>
                </c:pt>
                <c:pt idx="380">
                  <c:v>2112.5410000000002</c:v>
                </c:pt>
                <c:pt idx="381">
                  <c:v>2112.5410000000002</c:v>
                </c:pt>
                <c:pt idx="382">
                  <c:v>2112.5410000000002</c:v>
                </c:pt>
                <c:pt idx="383">
                  <c:v>2112.5410000000002</c:v>
                </c:pt>
                <c:pt idx="384">
                  <c:v>2112.5410000000002</c:v>
                </c:pt>
                <c:pt idx="385">
                  <c:v>2112.5410000000002</c:v>
                </c:pt>
                <c:pt idx="386">
                  <c:v>2112.5410000000002</c:v>
                </c:pt>
                <c:pt idx="387">
                  <c:v>2112.5410000000002</c:v>
                </c:pt>
                <c:pt idx="388">
                  <c:v>2112.5410000000002</c:v>
                </c:pt>
                <c:pt idx="389">
                  <c:v>2112.5410000000002</c:v>
                </c:pt>
                <c:pt idx="390">
                  <c:v>2112.5410000000002</c:v>
                </c:pt>
                <c:pt idx="391">
                  <c:v>2112.5410000000002</c:v>
                </c:pt>
                <c:pt idx="392">
                  <c:v>2112.5410000000002</c:v>
                </c:pt>
                <c:pt idx="393">
                  <c:v>2112.5410000000002</c:v>
                </c:pt>
                <c:pt idx="394">
                  <c:v>2112.5410000000002</c:v>
                </c:pt>
                <c:pt idx="395">
                  <c:v>2112.5410000000002</c:v>
                </c:pt>
                <c:pt idx="396">
                  <c:v>2112.5410000000002</c:v>
                </c:pt>
                <c:pt idx="397">
                  <c:v>2112.5410000000002</c:v>
                </c:pt>
                <c:pt idx="398">
                  <c:v>2112.5410000000002</c:v>
                </c:pt>
                <c:pt idx="399">
                  <c:v>2112.5410000000002</c:v>
                </c:pt>
                <c:pt idx="400">
                  <c:v>2112.5410000000002</c:v>
                </c:pt>
                <c:pt idx="401">
                  <c:v>2112.5410000000002</c:v>
                </c:pt>
                <c:pt idx="402">
                  <c:v>2112.5410000000002</c:v>
                </c:pt>
                <c:pt idx="403">
                  <c:v>2112.5410000000002</c:v>
                </c:pt>
                <c:pt idx="404">
                  <c:v>2112.5410000000002</c:v>
                </c:pt>
                <c:pt idx="405">
                  <c:v>2112.5410000000002</c:v>
                </c:pt>
                <c:pt idx="406">
                  <c:v>2112.5410000000002</c:v>
                </c:pt>
                <c:pt idx="407">
                  <c:v>2112.5410000000002</c:v>
                </c:pt>
                <c:pt idx="408">
                  <c:v>2112.5410000000002</c:v>
                </c:pt>
                <c:pt idx="409">
                  <c:v>2112.5410000000002</c:v>
                </c:pt>
                <c:pt idx="410">
                  <c:v>2112.5410000000002</c:v>
                </c:pt>
                <c:pt idx="411">
                  <c:v>2112.5410000000002</c:v>
                </c:pt>
                <c:pt idx="412">
                  <c:v>2112.5410000000002</c:v>
                </c:pt>
                <c:pt idx="413">
                  <c:v>2112.5410000000002</c:v>
                </c:pt>
                <c:pt idx="414">
                  <c:v>2112.5410000000002</c:v>
                </c:pt>
                <c:pt idx="415">
                  <c:v>2112.5410000000002</c:v>
                </c:pt>
                <c:pt idx="416">
                  <c:v>2112.5410000000002</c:v>
                </c:pt>
                <c:pt idx="417">
                  <c:v>2112.5410000000002</c:v>
                </c:pt>
                <c:pt idx="418">
                  <c:v>2112.5410000000002</c:v>
                </c:pt>
                <c:pt idx="419">
                  <c:v>2112.5410000000002</c:v>
                </c:pt>
                <c:pt idx="420">
                  <c:v>2112.5410000000002</c:v>
                </c:pt>
                <c:pt idx="421">
                  <c:v>2112.5410000000002</c:v>
                </c:pt>
                <c:pt idx="422">
                  <c:v>2112.5410000000002</c:v>
                </c:pt>
                <c:pt idx="423">
                  <c:v>2112.5410000000002</c:v>
                </c:pt>
                <c:pt idx="424">
                  <c:v>2112.5410000000002</c:v>
                </c:pt>
                <c:pt idx="425">
                  <c:v>2112.5410000000002</c:v>
                </c:pt>
                <c:pt idx="426">
                  <c:v>2112.5410000000002</c:v>
                </c:pt>
                <c:pt idx="427">
                  <c:v>2112.5410000000002</c:v>
                </c:pt>
                <c:pt idx="428">
                  <c:v>2112.5410000000002</c:v>
                </c:pt>
                <c:pt idx="429">
                  <c:v>2112.5410000000002</c:v>
                </c:pt>
                <c:pt idx="430">
                  <c:v>2112.5410000000002</c:v>
                </c:pt>
                <c:pt idx="431">
                  <c:v>2112.5410000000002</c:v>
                </c:pt>
                <c:pt idx="432">
                  <c:v>2112.5410000000002</c:v>
                </c:pt>
                <c:pt idx="433">
                  <c:v>2112.5410000000002</c:v>
                </c:pt>
                <c:pt idx="434">
                  <c:v>2112.5410000000002</c:v>
                </c:pt>
                <c:pt idx="435">
                  <c:v>2112.5410000000002</c:v>
                </c:pt>
                <c:pt idx="436">
                  <c:v>2112.5410000000002</c:v>
                </c:pt>
                <c:pt idx="437">
                  <c:v>2112.5410000000002</c:v>
                </c:pt>
                <c:pt idx="438">
                  <c:v>2112.5410000000002</c:v>
                </c:pt>
                <c:pt idx="439">
                  <c:v>2112.5410000000002</c:v>
                </c:pt>
                <c:pt idx="440">
                  <c:v>2112.5410000000002</c:v>
                </c:pt>
                <c:pt idx="441">
                  <c:v>2112.5410000000002</c:v>
                </c:pt>
                <c:pt idx="442">
                  <c:v>2112.5410000000002</c:v>
                </c:pt>
                <c:pt idx="443">
                  <c:v>2112.5410000000002</c:v>
                </c:pt>
                <c:pt idx="444">
                  <c:v>2112.5410000000002</c:v>
                </c:pt>
                <c:pt idx="445">
                  <c:v>2112.5410000000002</c:v>
                </c:pt>
                <c:pt idx="446">
                  <c:v>2112.5410000000002</c:v>
                </c:pt>
                <c:pt idx="447">
                  <c:v>2112.5410000000002</c:v>
                </c:pt>
                <c:pt idx="448">
                  <c:v>2112.5410000000002</c:v>
                </c:pt>
                <c:pt idx="449">
                  <c:v>2112.5410000000002</c:v>
                </c:pt>
                <c:pt idx="450">
                  <c:v>2112.5410000000002</c:v>
                </c:pt>
                <c:pt idx="451">
                  <c:v>2112.5410000000002</c:v>
                </c:pt>
                <c:pt idx="452">
                  <c:v>2112.5410000000002</c:v>
                </c:pt>
                <c:pt idx="453">
                  <c:v>2112.5410000000002</c:v>
                </c:pt>
                <c:pt idx="454">
                  <c:v>2112.5410000000002</c:v>
                </c:pt>
                <c:pt idx="455">
                  <c:v>2112.5410000000002</c:v>
                </c:pt>
                <c:pt idx="456">
                  <c:v>2112.5410000000002</c:v>
                </c:pt>
                <c:pt idx="457">
                  <c:v>2112.5410000000002</c:v>
                </c:pt>
                <c:pt idx="458">
                  <c:v>2112.5410000000002</c:v>
                </c:pt>
                <c:pt idx="459">
                  <c:v>2112.5410000000002</c:v>
                </c:pt>
                <c:pt idx="460">
                  <c:v>2112.5410000000002</c:v>
                </c:pt>
                <c:pt idx="461">
                  <c:v>2112.5410000000002</c:v>
                </c:pt>
                <c:pt idx="462">
                  <c:v>2112.5410000000002</c:v>
                </c:pt>
                <c:pt idx="463">
                  <c:v>2112.5410000000002</c:v>
                </c:pt>
                <c:pt idx="464">
                  <c:v>2112.5410000000002</c:v>
                </c:pt>
                <c:pt idx="465">
                  <c:v>2112.5410000000002</c:v>
                </c:pt>
                <c:pt idx="466">
                  <c:v>2112.5410000000002</c:v>
                </c:pt>
                <c:pt idx="467">
                  <c:v>2112.5410000000002</c:v>
                </c:pt>
                <c:pt idx="468">
                  <c:v>2112.5410000000002</c:v>
                </c:pt>
                <c:pt idx="469">
                  <c:v>2112.5410000000002</c:v>
                </c:pt>
                <c:pt idx="470">
                  <c:v>2112.5410000000002</c:v>
                </c:pt>
                <c:pt idx="471">
                  <c:v>2112.5410000000002</c:v>
                </c:pt>
                <c:pt idx="472">
                  <c:v>2112.5410000000002</c:v>
                </c:pt>
                <c:pt idx="473">
                  <c:v>2112.5410000000002</c:v>
                </c:pt>
                <c:pt idx="474">
                  <c:v>2112.5410000000002</c:v>
                </c:pt>
                <c:pt idx="475">
                  <c:v>2112.5410000000002</c:v>
                </c:pt>
                <c:pt idx="476">
                  <c:v>2112.5410000000002</c:v>
                </c:pt>
                <c:pt idx="477">
                  <c:v>2112.5410000000002</c:v>
                </c:pt>
                <c:pt idx="478">
                  <c:v>2112.5410000000002</c:v>
                </c:pt>
                <c:pt idx="479">
                  <c:v>2112.5410000000002</c:v>
                </c:pt>
                <c:pt idx="480">
                  <c:v>2112.5410000000002</c:v>
                </c:pt>
                <c:pt idx="481">
                  <c:v>2112.5410000000002</c:v>
                </c:pt>
                <c:pt idx="482">
                  <c:v>2112.5410000000002</c:v>
                </c:pt>
                <c:pt idx="483">
                  <c:v>2112.5410000000002</c:v>
                </c:pt>
                <c:pt idx="484">
                  <c:v>2112.5410000000002</c:v>
                </c:pt>
                <c:pt idx="485">
                  <c:v>2112.5410000000002</c:v>
                </c:pt>
                <c:pt idx="486">
                  <c:v>2112.5410000000002</c:v>
                </c:pt>
                <c:pt idx="487">
                  <c:v>2112.5410000000002</c:v>
                </c:pt>
                <c:pt idx="488">
                  <c:v>2112.5410000000002</c:v>
                </c:pt>
                <c:pt idx="489">
                  <c:v>2112.5410000000002</c:v>
                </c:pt>
                <c:pt idx="490">
                  <c:v>2112.5410000000002</c:v>
                </c:pt>
                <c:pt idx="491">
                  <c:v>2112.5410000000002</c:v>
                </c:pt>
                <c:pt idx="492">
                  <c:v>2112.5410000000002</c:v>
                </c:pt>
                <c:pt idx="493">
                  <c:v>2112.5410000000002</c:v>
                </c:pt>
                <c:pt idx="494">
                  <c:v>2112.5410000000002</c:v>
                </c:pt>
                <c:pt idx="495">
                  <c:v>2112.5410000000002</c:v>
                </c:pt>
                <c:pt idx="496">
                  <c:v>2112.5410000000002</c:v>
                </c:pt>
                <c:pt idx="497">
                  <c:v>2112.5410000000002</c:v>
                </c:pt>
                <c:pt idx="498">
                  <c:v>2112.5410000000002</c:v>
                </c:pt>
                <c:pt idx="499">
                  <c:v>2112.5410000000002</c:v>
                </c:pt>
                <c:pt idx="500">
                  <c:v>2112.5410000000002</c:v>
                </c:pt>
                <c:pt idx="501">
                  <c:v>2112.5410000000002</c:v>
                </c:pt>
                <c:pt idx="502">
                  <c:v>2112.5410000000002</c:v>
                </c:pt>
                <c:pt idx="503">
                  <c:v>2112.5410000000002</c:v>
                </c:pt>
                <c:pt idx="504">
                  <c:v>2112.5410000000002</c:v>
                </c:pt>
                <c:pt idx="505">
                  <c:v>2112.5410000000002</c:v>
                </c:pt>
                <c:pt idx="506">
                  <c:v>2112.5410000000002</c:v>
                </c:pt>
                <c:pt idx="507">
                  <c:v>2112.5410000000002</c:v>
                </c:pt>
                <c:pt idx="508">
                  <c:v>2112.5410000000002</c:v>
                </c:pt>
                <c:pt idx="509">
                  <c:v>2112.5410000000002</c:v>
                </c:pt>
                <c:pt idx="510">
                  <c:v>2112.5410000000002</c:v>
                </c:pt>
                <c:pt idx="511">
                  <c:v>2112.5410000000002</c:v>
                </c:pt>
                <c:pt idx="512">
                  <c:v>2112.5410000000002</c:v>
                </c:pt>
                <c:pt idx="513">
                  <c:v>2112.5410000000002</c:v>
                </c:pt>
                <c:pt idx="514">
                  <c:v>2112.5410000000002</c:v>
                </c:pt>
                <c:pt idx="515">
                  <c:v>2112.5410000000002</c:v>
                </c:pt>
                <c:pt idx="516">
                  <c:v>2112.5410000000002</c:v>
                </c:pt>
                <c:pt idx="517">
                  <c:v>2112.5410000000002</c:v>
                </c:pt>
                <c:pt idx="518">
                  <c:v>2112.5410000000002</c:v>
                </c:pt>
                <c:pt idx="519">
                  <c:v>2112.5410000000002</c:v>
                </c:pt>
                <c:pt idx="520">
                  <c:v>2112.5410000000002</c:v>
                </c:pt>
                <c:pt idx="521">
                  <c:v>2112.5410000000002</c:v>
                </c:pt>
                <c:pt idx="522">
                  <c:v>2112.5410000000002</c:v>
                </c:pt>
                <c:pt idx="523">
                  <c:v>2112.5410000000002</c:v>
                </c:pt>
                <c:pt idx="524">
                  <c:v>2112.5410000000002</c:v>
                </c:pt>
                <c:pt idx="525">
                  <c:v>2112.5410000000002</c:v>
                </c:pt>
                <c:pt idx="526">
                  <c:v>2112.5410000000002</c:v>
                </c:pt>
                <c:pt idx="527">
                  <c:v>2112.5410000000002</c:v>
                </c:pt>
                <c:pt idx="528">
                  <c:v>2112.5410000000002</c:v>
                </c:pt>
                <c:pt idx="529">
                  <c:v>2112.5410000000002</c:v>
                </c:pt>
                <c:pt idx="530">
                  <c:v>2112.5410000000002</c:v>
                </c:pt>
                <c:pt idx="531">
                  <c:v>2112.5410000000002</c:v>
                </c:pt>
                <c:pt idx="532">
                  <c:v>2112.5410000000002</c:v>
                </c:pt>
                <c:pt idx="533">
                  <c:v>2112.5410000000002</c:v>
                </c:pt>
                <c:pt idx="534">
                  <c:v>2112.5410000000002</c:v>
                </c:pt>
                <c:pt idx="535">
                  <c:v>2112.5410000000002</c:v>
                </c:pt>
                <c:pt idx="536">
                  <c:v>2112.5410000000002</c:v>
                </c:pt>
                <c:pt idx="537">
                  <c:v>2112.5410000000002</c:v>
                </c:pt>
                <c:pt idx="538">
                  <c:v>2112.5410000000002</c:v>
                </c:pt>
                <c:pt idx="539">
                  <c:v>2112.5410000000002</c:v>
                </c:pt>
                <c:pt idx="540">
                  <c:v>2112.5410000000002</c:v>
                </c:pt>
                <c:pt idx="541">
                  <c:v>2112.5410000000002</c:v>
                </c:pt>
                <c:pt idx="542">
                  <c:v>2112.5410000000002</c:v>
                </c:pt>
                <c:pt idx="543">
                  <c:v>2112.5410000000002</c:v>
                </c:pt>
                <c:pt idx="544">
                  <c:v>2112.5410000000002</c:v>
                </c:pt>
                <c:pt idx="545">
                  <c:v>2112.5410000000002</c:v>
                </c:pt>
                <c:pt idx="546">
                  <c:v>2112.5410000000002</c:v>
                </c:pt>
                <c:pt idx="547">
                  <c:v>2112.5410000000002</c:v>
                </c:pt>
                <c:pt idx="548">
                  <c:v>2112.5410000000002</c:v>
                </c:pt>
                <c:pt idx="549">
                  <c:v>2112.5410000000002</c:v>
                </c:pt>
                <c:pt idx="550">
                  <c:v>2112.5410000000002</c:v>
                </c:pt>
                <c:pt idx="551">
                  <c:v>2112.5410000000002</c:v>
                </c:pt>
                <c:pt idx="552">
                  <c:v>2112.5410000000002</c:v>
                </c:pt>
                <c:pt idx="553">
                  <c:v>2112.5410000000002</c:v>
                </c:pt>
                <c:pt idx="554">
                  <c:v>2112.5410000000002</c:v>
                </c:pt>
                <c:pt idx="555">
                  <c:v>2112.5410000000002</c:v>
                </c:pt>
                <c:pt idx="556">
                  <c:v>2112.5410000000002</c:v>
                </c:pt>
                <c:pt idx="557">
                  <c:v>2112.5410000000002</c:v>
                </c:pt>
                <c:pt idx="558">
                  <c:v>2112.5410000000002</c:v>
                </c:pt>
                <c:pt idx="559">
                  <c:v>2112.5410000000002</c:v>
                </c:pt>
                <c:pt idx="560">
                  <c:v>2112.5410000000002</c:v>
                </c:pt>
                <c:pt idx="561">
                  <c:v>2112.5410000000002</c:v>
                </c:pt>
                <c:pt idx="562">
                  <c:v>2112.5410000000002</c:v>
                </c:pt>
                <c:pt idx="563">
                  <c:v>2112.5410000000002</c:v>
                </c:pt>
                <c:pt idx="564">
                  <c:v>2112.5410000000002</c:v>
                </c:pt>
                <c:pt idx="565">
                  <c:v>2112.5410000000002</c:v>
                </c:pt>
                <c:pt idx="566">
                  <c:v>2112.5410000000002</c:v>
                </c:pt>
                <c:pt idx="567">
                  <c:v>2112.5410000000002</c:v>
                </c:pt>
                <c:pt idx="568">
                  <c:v>2112.5410000000002</c:v>
                </c:pt>
                <c:pt idx="569">
                  <c:v>2112.5410000000002</c:v>
                </c:pt>
                <c:pt idx="570">
                  <c:v>2112.5410000000002</c:v>
                </c:pt>
                <c:pt idx="571">
                  <c:v>2112.5410000000002</c:v>
                </c:pt>
                <c:pt idx="572">
                  <c:v>2112.5410000000002</c:v>
                </c:pt>
                <c:pt idx="573">
                  <c:v>2112.5410000000002</c:v>
                </c:pt>
                <c:pt idx="574">
                  <c:v>2112.5410000000002</c:v>
                </c:pt>
                <c:pt idx="575">
                  <c:v>2112.5410000000002</c:v>
                </c:pt>
                <c:pt idx="576">
                  <c:v>2112.5410000000002</c:v>
                </c:pt>
                <c:pt idx="577">
                  <c:v>2112.5410000000002</c:v>
                </c:pt>
                <c:pt idx="578">
                  <c:v>2112.5410000000002</c:v>
                </c:pt>
                <c:pt idx="579">
                  <c:v>2112.5410000000002</c:v>
                </c:pt>
                <c:pt idx="580">
                  <c:v>2112.5410000000002</c:v>
                </c:pt>
                <c:pt idx="581">
                  <c:v>2112.5410000000002</c:v>
                </c:pt>
                <c:pt idx="582">
                  <c:v>2112.5410000000002</c:v>
                </c:pt>
                <c:pt idx="583">
                  <c:v>2112.5410000000002</c:v>
                </c:pt>
                <c:pt idx="584">
                  <c:v>2112.5410000000002</c:v>
                </c:pt>
                <c:pt idx="585">
                  <c:v>2112.5410000000002</c:v>
                </c:pt>
                <c:pt idx="586">
                  <c:v>2112.5410000000002</c:v>
                </c:pt>
                <c:pt idx="587">
                  <c:v>2112.5410000000002</c:v>
                </c:pt>
                <c:pt idx="588">
                  <c:v>2112.5410000000002</c:v>
                </c:pt>
                <c:pt idx="589">
                  <c:v>2112.5410000000002</c:v>
                </c:pt>
                <c:pt idx="590">
                  <c:v>2112.5410000000002</c:v>
                </c:pt>
                <c:pt idx="591">
                  <c:v>2112.5410000000002</c:v>
                </c:pt>
                <c:pt idx="592">
                  <c:v>2112.5410000000002</c:v>
                </c:pt>
                <c:pt idx="593">
                  <c:v>2112.5410000000002</c:v>
                </c:pt>
                <c:pt idx="594">
                  <c:v>2112.5410000000002</c:v>
                </c:pt>
                <c:pt idx="595">
                  <c:v>2112.5410000000002</c:v>
                </c:pt>
                <c:pt idx="596">
                  <c:v>2112.5410000000002</c:v>
                </c:pt>
                <c:pt idx="597">
                  <c:v>2112.5410000000002</c:v>
                </c:pt>
                <c:pt idx="598">
                  <c:v>2112.5410000000002</c:v>
                </c:pt>
                <c:pt idx="599">
                  <c:v>2112.5410000000002</c:v>
                </c:pt>
                <c:pt idx="600">
                  <c:v>2112.5410000000002</c:v>
                </c:pt>
                <c:pt idx="601">
                  <c:v>2112.5410000000002</c:v>
                </c:pt>
                <c:pt idx="602">
                  <c:v>2112.5410000000002</c:v>
                </c:pt>
                <c:pt idx="603">
                  <c:v>2112.5410000000002</c:v>
                </c:pt>
                <c:pt idx="604">
                  <c:v>2112.5410000000002</c:v>
                </c:pt>
                <c:pt idx="605">
                  <c:v>2112.5410000000002</c:v>
                </c:pt>
                <c:pt idx="606">
                  <c:v>2112.5410000000002</c:v>
                </c:pt>
                <c:pt idx="607">
                  <c:v>2112.5410000000002</c:v>
                </c:pt>
                <c:pt idx="608">
                  <c:v>2112.5410000000002</c:v>
                </c:pt>
                <c:pt idx="609">
                  <c:v>2112.5410000000002</c:v>
                </c:pt>
                <c:pt idx="610">
                  <c:v>2112.5410000000002</c:v>
                </c:pt>
                <c:pt idx="611">
                  <c:v>2112.5410000000002</c:v>
                </c:pt>
                <c:pt idx="612">
                  <c:v>2112.5410000000002</c:v>
                </c:pt>
                <c:pt idx="613">
                  <c:v>2112.5410000000002</c:v>
                </c:pt>
                <c:pt idx="614">
                  <c:v>2112.5410000000002</c:v>
                </c:pt>
                <c:pt idx="615">
                  <c:v>2112.5410000000002</c:v>
                </c:pt>
                <c:pt idx="616">
                  <c:v>2112.5410000000002</c:v>
                </c:pt>
                <c:pt idx="617">
                  <c:v>2112.5410000000002</c:v>
                </c:pt>
                <c:pt idx="618">
                  <c:v>2112.5410000000002</c:v>
                </c:pt>
                <c:pt idx="619">
                  <c:v>2112.5410000000002</c:v>
                </c:pt>
                <c:pt idx="620">
                  <c:v>2112.5410000000002</c:v>
                </c:pt>
                <c:pt idx="621">
                  <c:v>2112.5410000000002</c:v>
                </c:pt>
                <c:pt idx="622">
                  <c:v>2112.5410000000002</c:v>
                </c:pt>
                <c:pt idx="623">
                  <c:v>2112.5410000000002</c:v>
                </c:pt>
                <c:pt idx="624">
                  <c:v>2112.5410000000002</c:v>
                </c:pt>
                <c:pt idx="625">
                  <c:v>2112.5410000000002</c:v>
                </c:pt>
                <c:pt idx="626">
                  <c:v>2112.5410000000002</c:v>
                </c:pt>
                <c:pt idx="627">
                  <c:v>2112.5410000000002</c:v>
                </c:pt>
                <c:pt idx="628">
                  <c:v>2112.5410000000002</c:v>
                </c:pt>
                <c:pt idx="629">
                  <c:v>2112.5410000000002</c:v>
                </c:pt>
                <c:pt idx="630">
                  <c:v>2112.5410000000002</c:v>
                </c:pt>
                <c:pt idx="631">
                  <c:v>2112.5410000000002</c:v>
                </c:pt>
                <c:pt idx="632">
                  <c:v>2112.5410000000002</c:v>
                </c:pt>
                <c:pt idx="633">
                  <c:v>2112.5410000000002</c:v>
                </c:pt>
                <c:pt idx="634">
                  <c:v>2112.5410000000002</c:v>
                </c:pt>
                <c:pt idx="635">
                  <c:v>2112.5410000000002</c:v>
                </c:pt>
                <c:pt idx="636">
                  <c:v>2112.5410000000002</c:v>
                </c:pt>
                <c:pt idx="637">
                  <c:v>2112.5410000000002</c:v>
                </c:pt>
                <c:pt idx="638">
                  <c:v>2112.5410000000002</c:v>
                </c:pt>
                <c:pt idx="639">
                  <c:v>2112.5410000000002</c:v>
                </c:pt>
                <c:pt idx="640">
                  <c:v>2112.5410000000002</c:v>
                </c:pt>
                <c:pt idx="641">
                  <c:v>2112.5410000000002</c:v>
                </c:pt>
                <c:pt idx="642">
                  <c:v>2112.5410000000002</c:v>
                </c:pt>
                <c:pt idx="643">
                  <c:v>2112.5410000000002</c:v>
                </c:pt>
                <c:pt idx="644">
                  <c:v>2112.5410000000002</c:v>
                </c:pt>
                <c:pt idx="645">
                  <c:v>2112.5410000000002</c:v>
                </c:pt>
                <c:pt idx="646">
                  <c:v>2112.5410000000002</c:v>
                </c:pt>
                <c:pt idx="647">
                  <c:v>2112.5410000000002</c:v>
                </c:pt>
                <c:pt idx="648">
                  <c:v>2112.5410000000002</c:v>
                </c:pt>
                <c:pt idx="649">
                  <c:v>2112.5410000000002</c:v>
                </c:pt>
                <c:pt idx="650">
                  <c:v>2112.5410000000002</c:v>
                </c:pt>
                <c:pt idx="651">
                  <c:v>2112.5410000000002</c:v>
                </c:pt>
                <c:pt idx="652">
                  <c:v>2112.5410000000002</c:v>
                </c:pt>
                <c:pt idx="653">
                  <c:v>2112.5410000000002</c:v>
                </c:pt>
                <c:pt idx="654">
                  <c:v>2112.5410000000002</c:v>
                </c:pt>
                <c:pt idx="655">
                  <c:v>2112.5410000000002</c:v>
                </c:pt>
                <c:pt idx="656">
                  <c:v>2112.5410000000002</c:v>
                </c:pt>
                <c:pt idx="657">
                  <c:v>2112.5410000000002</c:v>
                </c:pt>
                <c:pt idx="658">
                  <c:v>2112.5410000000002</c:v>
                </c:pt>
                <c:pt idx="659">
                  <c:v>2112.5410000000002</c:v>
                </c:pt>
                <c:pt idx="660">
                  <c:v>2112.5410000000002</c:v>
                </c:pt>
                <c:pt idx="661">
                  <c:v>2112.5410000000002</c:v>
                </c:pt>
                <c:pt idx="662">
                  <c:v>2112.5410000000002</c:v>
                </c:pt>
                <c:pt idx="663">
                  <c:v>2112.5410000000002</c:v>
                </c:pt>
                <c:pt idx="664">
                  <c:v>2112.5410000000002</c:v>
                </c:pt>
                <c:pt idx="665">
                  <c:v>2112.5410000000002</c:v>
                </c:pt>
                <c:pt idx="666">
                  <c:v>2112.5410000000002</c:v>
                </c:pt>
                <c:pt idx="667">
                  <c:v>2112.5410000000002</c:v>
                </c:pt>
                <c:pt idx="668">
                  <c:v>2112.5410000000002</c:v>
                </c:pt>
                <c:pt idx="669">
                  <c:v>2112.5410000000002</c:v>
                </c:pt>
                <c:pt idx="670">
                  <c:v>2112.5410000000002</c:v>
                </c:pt>
                <c:pt idx="671">
                  <c:v>2112.5410000000002</c:v>
                </c:pt>
                <c:pt idx="672">
                  <c:v>2112.5410000000002</c:v>
                </c:pt>
                <c:pt idx="673">
                  <c:v>2112.5410000000002</c:v>
                </c:pt>
                <c:pt idx="674">
                  <c:v>2112.5410000000002</c:v>
                </c:pt>
                <c:pt idx="675">
                  <c:v>2112.5410000000002</c:v>
                </c:pt>
                <c:pt idx="676">
                  <c:v>2112.5410000000002</c:v>
                </c:pt>
                <c:pt idx="677">
                  <c:v>2112.5410000000002</c:v>
                </c:pt>
                <c:pt idx="678">
                  <c:v>2112.5410000000002</c:v>
                </c:pt>
                <c:pt idx="679">
                  <c:v>2112.5410000000002</c:v>
                </c:pt>
                <c:pt idx="680">
                  <c:v>2112.5410000000002</c:v>
                </c:pt>
                <c:pt idx="681">
                  <c:v>2112.5410000000002</c:v>
                </c:pt>
                <c:pt idx="682">
                  <c:v>2112.5410000000002</c:v>
                </c:pt>
                <c:pt idx="683">
                  <c:v>2112.5410000000002</c:v>
                </c:pt>
                <c:pt idx="684">
                  <c:v>2112.5410000000002</c:v>
                </c:pt>
                <c:pt idx="685">
                  <c:v>2112.5410000000002</c:v>
                </c:pt>
                <c:pt idx="686">
                  <c:v>2112.5410000000002</c:v>
                </c:pt>
                <c:pt idx="687">
                  <c:v>2112.5410000000002</c:v>
                </c:pt>
                <c:pt idx="688">
                  <c:v>2112.5410000000002</c:v>
                </c:pt>
                <c:pt idx="689">
                  <c:v>2112.5410000000002</c:v>
                </c:pt>
                <c:pt idx="690">
                  <c:v>2112.5410000000002</c:v>
                </c:pt>
                <c:pt idx="691">
                  <c:v>2112.5410000000002</c:v>
                </c:pt>
                <c:pt idx="692">
                  <c:v>2112.5410000000002</c:v>
                </c:pt>
                <c:pt idx="693">
                  <c:v>2112.5410000000002</c:v>
                </c:pt>
                <c:pt idx="694">
                  <c:v>2112.5410000000002</c:v>
                </c:pt>
                <c:pt idx="695">
                  <c:v>2112.5410000000002</c:v>
                </c:pt>
                <c:pt idx="696">
                  <c:v>2112.5410000000002</c:v>
                </c:pt>
                <c:pt idx="697">
                  <c:v>2112.5410000000002</c:v>
                </c:pt>
                <c:pt idx="698">
                  <c:v>2112.5410000000002</c:v>
                </c:pt>
                <c:pt idx="699">
                  <c:v>2112.5410000000002</c:v>
                </c:pt>
                <c:pt idx="700">
                  <c:v>2112.5410000000002</c:v>
                </c:pt>
                <c:pt idx="701">
                  <c:v>2112.5410000000002</c:v>
                </c:pt>
                <c:pt idx="702">
                  <c:v>2112.5410000000002</c:v>
                </c:pt>
                <c:pt idx="703">
                  <c:v>2112.5410000000002</c:v>
                </c:pt>
                <c:pt idx="704">
                  <c:v>2112.5410000000002</c:v>
                </c:pt>
                <c:pt idx="705">
                  <c:v>2112.5410000000002</c:v>
                </c:pt>
                <c:pt idx="706">
                  <c:v>2112.5410000000002</c:v>
                </c:pt>
                <c:pt idx="707">
                  <c:v>2112.5410000000002</c:v>
                </c:pt>
                <c:pt idx="708">
                  <c:v>2112.5410000000002</c:v>
                </c:pt>
                <c:pt idx="709">
                  <c:v>2112.5410000000002</c:v>
                </c:pt>
                <c:pt idx="710">
                  <c:v>2112.5410000000002</c:v>
                </c:pt>
                <c:pt idx="711">
                  <c:v>2112.5410000000002</c:v>
                </c:pt>
                <c:pt idx="712">
                  <c:v>2112.5410000000002</c:v>
                </c:pt>
                <c:pt idx="713">
                  <c:v>2112.5410000000002</c:v>
                </c:pt>
                <c:pt idx="714">
                  <c:v>2112.5410000000002</c:v>
                </c:pt>
                <c:pt idx="715">
                  <c:v>2112.5410000000002</c:v>
                </c:pt>
                <c:pt idx="716">
                  <c:v>2112.5410000000002</c:v>
                </c:pt>
                <c:pt idx="717">
                  <c:v>2112.5410000000002</c:v>
                </c:pt>
                <c:pt idx="718">
                  <c:v>2112.5410000000002</c:v>
                </c:pt>
                <c:pt idx="719">
                  <c:v>2112.5410000000002</c:v>
                </c:pt>
                <c:pt idx="720">
                  <c:v>2112.5410000000002</c:v>
                </c:pt>
                <c:pt idx="721">
                  <c:v>2112.5410000000002</c:v>
                </c:pt>
                <c:pt idx="722">
                  <c:v>2112.5410000000002</c:v>
                </c:pt>
                <c:pt idx="723">
                  <c:v>2112.5410000000002</c:v>
                </c:pt>
                <c:pt idx="724">
                  <c:v>2112.5410000000002</c:v>
                </c:pt>
                <c:pt idx="725">
                  <c:v>2112.5410000000002</c:v>
                </c:pt>
                <c:pt idx="726">
                  <c:v>2112.5410000000002</c:v>
                </c:pt>
                <c:pt idx="727">
                  <c:v>2112.5410000000002</c:v>
                </c:pt>
                <c:pt idx="728">
                  <c:v>2112.5410000000002</c:v>
                </c:pt>
                <c:pt idx="729">
                  <c:v>2112.5410000000002</c:v>
                </c:pt>
                <c:pt idx="731">
                  <c:v>2067.0921201964002</c:v>
                </c:pt>
                <c:pt idx="732">
                  <c:v>2067.0921201964002</c:v>
                </c:pt>
                <c:pt idx="733">
                  <c:v>2067.0921201964002</c:v>
                </c:pt>
                <c:pt idx="734">
                  <c:v>2067.0921201964002</c:v>
                </c:pt>
                <c:pt idx="735">
                  <c:v>2067.0921201964002</c:v>
                </c:pt>
                <c:pt idx="736">
                  <c:v>2067.0921201964002</c:v>
                </c:pt>
                <c:pt idx="737">
                  <c:v>2067.0921201964002</c:v>
                </c:pt>
                <c:pt idx="738">
                  <c:v>2067.0921201964002</c:v>
                </c:pt>
                <c:pt idx="739">
                  <c:v>2067.0921201964002</c:v>
                </c:pt>
                <c:pt idx="740">
                  <c:v>2067.0921201964002</c:v>
                </c:pt>
                <c:pt idx="741">
                  <c:v>2067.0921201964002</c:v>
                </c:pt>
                <c:pt idx="742">
                  <c:v>2067.0921201964002</c:v>
                </c:pt>
                <c:pt idx="743">
                  <c:v>2067.0921201964002</c:v>
                </c:pt>
                <c:pt idx="744">
                  <c:v>2067.0921201964002</c:v>
                </c:pt>
                <c:pt idx="745">
                  <c:v>2067.0921201964002</c:v>
                </c:pt>
                <c:pt idx="746">
                  <c:v>2067.0921201964002</c:v>
                </c:pt>
                <c:pt idx="747">
                  <c:v>2067.0921201964002</c:v>
                </c:pt>
                <c:pt idx="748">
                  <c:v>2067.0921201964002</c:v>
                </c:pt>
                <c:pt idx="749">
                  <c:v>2067.0921201964002</c:v>
                </c:pt>
                <c:pt idx="750">
                  <c:v>2067.0921201964002</c:v>
                </c:pt>
                <c:pt idx="751">
                  <c:v>2067.0921201964002</c:v>
                </c:pt>
                <c:pt idx="752">
                  <c:v>2067.0921201964002</c:v>
                </c:pt>
                <c:pt idx="753">
                  <c:v>2067.0921201964002</c:v>
                </c:pt>
                <c:pt idx="754">
                  <c:v>2067.0921201964002</c:v>
                </c:pt>
                <c:pt idx="755">
                  <c:v>2067.0921201964002</c:v>
                </c:pt>
                <c:pt idx="756">
                  <c:v>2067.0921201964002</c:v>
                </c:pt>
                <c:pt idx="757">
                  <c:v>2067.0921201964002</c:v>
                </c:pt>
                <c:pt idx="758">
                  <c:v>2067.0921201964002</c:v>
                </c:pt>
                <c:pt idx="759">
                  <c:v>2067.0921201964002</c:v>
                </c:pt>
                <c:pt idx="760">
                  <c:v>2067.0921201964002</c:v>
                </c:pt>
                <c:pt idx="761">
                  <c:v>2067.0921201964002</c:v>
                </c:pt>
                <c:pt idx="762">
                  <c:v>2067.0921201964002</c:v>
                </c:pt>
                <c:pt idx="763">
                  <c:v>2067.0921201964002</c:v>
                </c:pt>
                <c:pt idx="764">
                  <c:v>2067.0921201964002</c:v>
                </c:pt>
                <c:pt idx="765">
                  <c:v>2067.0921201964002</c:v>
                </c:pt>
                <c:pt idx="766">
                  <c:v>2067.0921201964002</c:v>
                </c:pt>
                <c:pt idx="767">
                  <c:v>2067.0921201964002</c:v>
                </c:pt>
                <c:pt idx="768">
                  <c:v>2067.0921201964002</c:v>
                </c:pt>
                <c:pt idx="769">
                  <c:v>2067.0921201964002</c:v>
                </c:pt>
                <c:pt idx="770">
                  <c:v>2067.0921201964002</c:v>
                </c:pt>
                <c:pt idx="771">
                  <c:v>2067.0921201964002</c:v>
                </c:pt>
                <c:pt idx="772">
                  <c:v>2067.0921201964002</c:v>
                </c:pt>
                <c:pt idx="773">
                  <c:v>2067.0921201964002</c:v>
                </c:pt>
                <c:pt idx="774">
                  <c:v>2067.0921201964002</c:v>
                </c:pt>
                <c:pt idx="775">
                  <c:v>2067.0921201964002</c:v>
                </c:pt>
                <c:pt idx="776">
                  <c:v>2067.0921201964002</c:v>
                </c:pt>
                <c:pt idx="777">
                  <c:v>2067.0921201964002</c:v>
                </c:pt>
                <c:pt idx="778">
                  <c:v>2067.0921201964002</c:v>
                </c:pt>
                <c:pt idx="779">
                  <c:v>2067.0921201964002</c:v>
                </c:pt>
                <c:pt idx="780">
                  <c:v>2067.0921201964002</c:v>
                </c:pt>
                <c:pt idx="781">
                  <c:v>2067.0921201964002</c:v>
                </c:pt>
                <c:pt idx="782">
                  <c:v>2067.0921201964002</c:v>
                </c:pt>
                <c:pt idx="783">
                  <c:v>2067.0921201964002</c:v>
                </c:pt>
                <c:pt idx="784">
                  <c:v>2067.0921201964002</c:v>
                </c:pt>
                <c:pt idx="785">
                  <c:v>2067.0921201964002</c:v>
                </c:pt>
                <c:pt idx="786">
                  <c:v>2067.0921201964002</c:v>
                </c:pt>
                <c:pt idx="787">
                  <c:v>2067.0921201964002</c:v>
                </c:pt>
                <c:pt idx="788">
                  <c:v>2067.0921201964002</c:v>
                </c:pt>
                <c:pt idx="789">
                  <c:v>2067.0921201964002</c:v>
                </c:pt>
                <c:pt idx="790">
                  <c:v>2067.0921201964002</c:v>
                </c:pt>
                <c:pt idx="791">
                  <c:v>2067.0921201964002</c:v>
                </c:pt>
                <c:pt idx="792">
                  <c:v>2067.0921201964002</c:v>
                </c:pt>
                <c:pt idx="793">
                  <c:v>2067.0921201964002</c:v>
                </c:pt>
                <c:pt idx="794">
                  <c:v>2067.0921201964002</c:v>
                </c:pt>
                <c:pt idx="795">
                  <c:v>2067.0921201964002</c:v>
                </c:pt>
                <c:pt idx="796">
                  <c:v>2067.0921201964002</c:v>
                </c:pt>
                <c:pt idx="797">
                  <c:v>2067.0921201964002</c:v>
                </c:pt>
                <c:pt idx="798">
                  <c:v>2067.0921201964002</c:v>
                </c:pt>
                <c:pt idx="799">
                  <c:v>2067.0921201964002</c:v>
                </c:pt>
                <c:pt idx="800">
                  <c:v>2067.0921201964002</c:v>
                </c:pt>
                <c:pt idx="801">
                  <c:v>2067.0921201964002</c:v>
                </c:pt>
                <c:pt idx="802">
                  <c:v>2067.0921201964002</c:v>
                </c:pt>
                <c:pt idx="803">
                  <c:v>2067.0921201964002</c:v>
                </c:pt>
                <c:pt idx="804">
                  <c:v>2067.0921201964002</c:v>
                </c:pt>
                <c:pt idx="805">
                  <c:v>2067.0921201964002</c:v>
                </c:pt>
                <c:pt idx="806">
                  <c:v>2067.0921201964002</c:v>
                </c:pt>
                <c:pt idx="807">
                  <c:v>2067.0921201964002</c:v>
                </c:pt>
                <c:pt idx="808">
                  <c:v>2067.0921201964002</c:v>
                </c:pt>
                <c:pt idx="809">
                  <c:v>2067.0921201964002</c:v>
                </c:pt>
                <c:pt idx="810">
                  <c:v>2067.0921201964002</c:v>
                </c:pt>
                <c:pt idx="811">
                  <c:v>2067.0921201964002</c:v>
                </c:pt>
                <c:pt idx="812">
                  <c:v>2067.0921201964002</c:v>
                </c:pt>
                <c:pt idx="813">
                  <c:v>2067.0921201964002</c:v>
                </c:pt>
                <c:pt idx="814">
                  <c:v>2067.0921201964002</c:v>
                </c:pt>
                <c:pt idx="815">
                  <c:v>2067.0921201964002</c:v>
                </c:pt>
                <c:pt idx="816">
                  <c:v>2067.0921201964002</c:v>
                </c:pt>
                <c:pt idx="817">
                  <c:v>2067.0921201964002</c:v>
                </c:pt>
                <c:pt idx="818">
                  <c:v>2067.0921201964002</c:v>
                </c:pt>
                <c:pt idx="819">
                  <c:v>2067.0921201964002</c:v>
                </c:pt>
                <c:pt idx="820">
                  <c:v>2067.0921201964002</c:v>
                </c:pt>
                <c:pt idx="821">
                  <c:v>2067.0921201964002</c:v>
                </c:pt>
                <c:pt idx="822">
                  <c:v>2067.0921201964002</c:v>
                </c:pt>
                <c:pt idx="823">
                  <c:v>2067.0921201964002</c:v>
                </c:pt>
                <c:pt idx="824">
                  <c:v>2067.0921201964002</c:v>
                </c:pt>
                <c:pt idx="825">
                  <c:v>2067.0921201964002</c:v>
                </c:pt>
                <c:pt idx="826">
                  <c:v>2067.0921201964002</c:v>
                </c:pt>
                <c:pt idx="827">
                  <c:v>2067.0921201964002</c:v>
                </c:pt>
                <c:pt idx="828">
                  <c:v>2067.0921201964002</c:v>
                </c:pt>
                <c:pt idx="829">
                  <c:v>2067.0921201964002</c:v>
                </c:pt>
                <c:pt idx="830">
                  <c:v>2067.0921201964002</c:v>
                </c:pt>
                <c:pt idx="831">
                  <c:v>2067.0921201964002</c:v>
                </c:pt>
                <c:pt idx="832">
                  <c:v>2067.0921201964002</c:v>
                </c:pt>
                <c:pt idx="833">
                  <c:v>2067.0921201964002</c:v>
                </c:pt>
                <c:pt idx="834">
                  <c:v>2067.0921201964002</c:v>
                </c:pt>
                <c:pt idx="835">
                  <c:v>2067.0921201964002</c:v>
                </c:pt>
                <c:pt idx="836">
                  <c:v>2067.0921201964002</c:v>
                </c:pt>
                <c:pt idx="837">
                  <c:v>2067.0921201964002</c:v>
                </c:pt>
                <c:pt idx="838">
                  <c:v>2067.0921201964002</c:v>
                </c:pt>
                <c:pt idx="839">
                  <c:v>2067.0921201964002</c:v>
                </c:pt>
                <c:pt idx="840">
                  <c:v>2067.0921201964002</c:v>
                </c:pt>
                <c:pt idx="841">
                  <c:v>2067.0921201964002</c:v>
                </c:pt>
                <c:pt idx="842">
                  <c:v>2067.0921201964002</c:v>
                </c:pt>
                <c:pt idx="843">
                  <c:v>2067.0921201964002</c:v>
                </c:pt>
                <c:pt idx="844">
                  <c:v>2067.0921201964002</c:v>
                </c:pt>
                <c:pt idx="845">
                  <c:v>2067.0921201964002</c:v>
                </c:pt>
                <c:pt idx="846">
                  <c:v>2067.0921201964002</c:v>
                </c:pt>
                <c:pt idx="847">
                  <c:v>2067.0921201964002</c:v>
                </c:pt>
                <c:pt idx="848">
                  <c:v>2067.0921201964002</c:v>
                </c:pt>
                <c:pt idx="849">
                  <c:v>2067.0921201964002</c:v>
                </c:pt>
                <c:pt idx="850">
                  <c:v>2067.0921201964002</c:v>
                </c:pt>
                <c:pt idx="851">
                  <c:v>2067.0921201964002</c:v>
                </c:pt>
                <c:pt idx="852">
                  <c:v>2067.0921201964002</c:v>
                </c:pt>
                <c:pt idx="853">
                  <c:v>2067.0921201964002</c:v>
                </c:pt>
                <c:pt idx="854">
                  <c:v>2067.0921201964002</c:v>
                </c:pt>
                <c:pt idx="855">
                  <c:v>2067.0921201964002</c:v>
                </c:pt>
                <c:pt idx="856">
                  <c:v>2067.0921201964002</c:v>
                </c:pt>
                <c:pt idx="857">
                  <c:v>2067.0921201964002</c:v>
                </c:pt>
                <c:pt idx="858">
                  <c:v>2067.0921201964002</c:v>
                </c:pt>
                <c:pt idx="859">
                  <c:v>2067.0921201964002</c:v>
                </c:pt>
                <c:pt idx="860">
                  <c:v>2067.0921201964002</c:v>
                </c:pt>
                <c:pt idx="861">
                  <c:v>2067.0921201964002</c:v>
                </c:pt>
                <c:pt idx="862">
                  <c:v>2067.0921201964002</c:v>
                </c:pt>
                <c:pt idx="863">
                  <c:v>2067.0921201964002</c:v>
                </c:pt>
                <c:pt idx="864">
                  <c:v>2067.0921201964002</c:v>
                </c:pt>
                <c:pt idx="865">
                  <c:v>2067.0921201964002</c:v>
                </c:pt>
                <c:pt idx="866">
                  <c:v>2067.0921201964002</c:v>
                </c:pt>
                <c:pt idx="867">
                  <c:v>2067.0921201964002</c:v>
                </c:pt>
                <c:pt idx="868">
                  <c:v>2067.0921201964002</c:v>
                </c:pt>
                <c:pt idx="869">
                  <c:v>2067.0921201964002</c:v>
                </c:pt>
                <c:pt idx="870">
                  <c:v>2067.0921201964002</c:v>
                </c:pt>
                <c:pt idx="871">
                  <c:v>2067.0921201964002</c:v>
                </c:pt>
                <c:pt idx="872">
                  <c:v>2067.0921201964002</c:v>
                </c:pt>
                <c:pt idx="873">
                  <c:v>2067.0921201964002</c:v>
                </c:pt>
                <c:pt idx="874">
                  <c:v>2067.0921201964002</c:v>
                </c:pt>
                <c:pt idx="875">
                  <c:v>2067.0921201964002</c:v>
                </c:pt>
                <c:pt idx="876">
                  <c:v>2067.0921201964002</c:v>
                </c:pt>
                <c:pt idx="877">
                  <c:v>2067.0921201964002</c:v>
                </c:pt>
                <c:pt idx="878">
                  <c:v>2067.0921201964002</c:v>
                </c:pt>
                <c:pt idx="879">
                  <c:v>2067.0921201964002</c:v>
                </c:pt>
                <c:pt idx="880">
                  <c:v>2067.0921201964002</c:v>
                </c:pt>
                <c:pt idx="881">
                  <c:v>2067.0921201964002</c:v>
                </c:pt>
                <c:pt idx="882">
                  <c:v>2067.0921201964002</c:v>
                </c:pt>
                <c:pt idx="883">
                  <c:v>2067.0921201964002</c:v>
                </c:pt>
                <c:pt idx="884">
                  <c:v>2067.0921201964002</c:v>
                </c:pt>
                <c:pt idx="885">
                  <c:v>2067.0921201964002</c:v>
                </c:pt>
                <c:pt idx="886">
                  <c:v>2067.0921201964002</c:v>
                </c:pt>
                <c:pt idx="887">
                  <c:v>2067.0921201964002</c:v>
                </c:pt>
                <c:pt idx="888">
                  <c:v>2067.0921201964002</c:v>
                </c:pt>
                <c:pt idx="889">
                  <c:v>2067.0921201964002</c:v>
                </c:pt>
                <c:pt idx="890">
                  <c:v>2067.0921201964002</c:v>
                </c:pt>
                <c:pt idx="891">
                  <c:v>2067.0921201964002</c:v>
                </c:pt>
                <c:pt idx="892">
                  <c:v>2067.0921201964002</c:v>
                </c:pt>
                <c:pt idx="893">
                  <c:v>2067.0921201964002</c:v>
                </c:pt>
                <c:pt idx="894">
                  <c:v>2067.0921201964002</c:v>
                </c:pt>
                <c:pt idx="895">
                  <c:v>2067.0921201964002</c:v>
                </c:pt>
                <c:pt idx="896">
                  <c:v>2067.0921201964002</c:v>
                </c:pt>
                <c:pt idx="897">
                  <c:v>2067.0921201964002</c:v>
                </c:pt>
                <c:pt idx="898">
                  <c:v>2067.0921201964002</c:v>
                </c:pt>
                <c:pt idx="899">
                  <c:v>2067.0921201964002</c:v>
                </c:pt>
                <c:pt idx="900">
                  <c:v>2067.0921201964002</c:v>
                </c:pt>
                <c:pt idx="901">
                  <c:v>2067.0921201964002</c:v>
                </c:pt>
                <c:pt idx="902">
                  <c:v>2067.0921201964002</c:v>
                </c:pt>
                <c:pt idx="903">
                  <c:v>2067.0921201964002</c:v>
                </c:pt>
                <c:pt idx="904">
                  <c:v>2067.0921201964002</c:v>
                </c:pt>
                <c:pt idx="905">
                  <c:v>2067.0921201964002</c:v>
                </c:pt>
                <c:pt idx="906">
                  <c:v>2067.0921201964002</c:v>
                </c:pt>
                <c:pt idx="907">
                  <c:v>2067.0921201964002</c:v>
                </c:pt>
                <c:pt idx="908">
                  <c:v>2067.0921201964002</c:v>
                </c:pt>
                <c:pt idx="909">
                  <c:v>2067.0921201964002</c:v>
                </c:pt>
                <c:pt idx="910">
                  <c:v>2067.0921201964002</c:v>
                </c:pt>
                <c:pt idx="911">
                  <c:v>2067.0921201964002</c:v>
                </c:pt>
                <c:pt idx="912">
                  <c:v>2067.0921201964002</c:v>
                </c:pt>
                <c:pt idx="913">
                  <c:v>2067.0921201964002</c:v>
                </c:pt>
                <c:pt idx="914">
                  <c:v>2067.0921201964002</c:v>
                </c:pt>
                <c:pt idx="915">
                  <c:v>2067.0921201964002</c:v>
                </c:pt>
                <c:pt idx="916">
                  <c:v>2067.0921201964002</c:v>
                </c:pt>
                <c:pt idx="917">
                  <c:v>2067.0921201964002</c:v>
                </c:pt>
                <c:pt idx="918">
                  <c:v>2067.0921201964002</c:v>
                </c:pt>
                <c:pt idx="919">
                  <c:v>2067.0921201964002</c:v>
                </c:pt>
                <c:pt idx="920">
                  <c:v>2067.0921201964002</c:v>
                </c:pt>
                <c:pt idx="921">
                  <c:v>2067.0921201964002</c:v>
                </c:pt>
                <c:pt idx="922">
                  <c:v>2067.0921201964002</c:v>
                </c:pt>
                <c:pt idx="923">
                  <c:v>2067.0921201964002</c:v>
                </c:pt>
                <c:pt idx="924">
                  <c:v>2067.0921201964002</c:v>
                </c:pt>
                <c:pt idx="925">
                  <c:v>2067.0921201964002</c:v>
                </c:pt>
                <c:pt idx="926">
                  <c:v>2067.0921201964002</c:v>
                </c:pt>
                <c:pt idx="927">
                  <c:v>2067.0921201964002</c:v>
                </c:pt>
                <c:pt idx="928">
                  <c:v>2067.0921201964002</c:v>
                </c:pt>
                <c:pt idx="929">
                  <c:v>2067.0921201964002</c:v>
                </c:pt>
                <c:pt idx="930">
                  <c:v>2067.0921201964002</c:v>
                </c:pt>
                <c:pt idx="931">
                  <c:v>2067.0921201964002</c:v>
                </c:pt>
                <c:pt idx="932">
                  <c:v>2067.0921201964002</c:v>
                </c:pt>
                <c:pt idx="933">
                  <c:v>2067.0921201964002</c:v>
                </c:pt>
                <c:pt idx="934">
                  <c:v>2067.0921201964002</c:v>
                </c:pt>
                <c:pt idx="935">
                  <c:v>2067.0921201964002</c:v>
                </c:pt>
                <c:pt idx="936">
                  <c:v>2067.0921201964002</c:v>
                </c:pt>
                <c:pt idx="937">
                  <c:v>2067.0921201964002</c:v>
                </c:pt>
                <c:pt idx="938">
                  <c:v>2067.0921201964002</c:v>
                </c:pt>
                <c:pt idx="939">
                  <c:v>2067.0921201964002</c:v>
                </c:pt>
                <c:pt idx="940">
                  <c:v>2067.0921201964002</c:v>
                </c:pt>
                <c:pt idx="941">
                  <c:v>2067.0921201964002</c:v>
                </c:pt>
                <c:pt idx="942">
                  <c:v>2067.0921201964002</c:v>
                </c:pt>
                <c:pt idx="943">
                  <c:v>2067.0921201964002</c:v>
                </c:pt>
                <c:pt idx="944">
                  <c:v>2067.0921201964002</c:v>
                </c:pt>
                <c:pt idx="945">
                  <c:v>2067.0921201964002</c:v>
                </c:pt>
                <c:pt idx="946">
                  <c:v>2067.0921201964002</c:v>
                </c:pt>
                <c:pt idx="947">
                  <c:v>2067.0921201964002</c:v>
                </c:pt>
                <c:pt idx="948">
                  <c:v>2067.0921201964002</c:v>
                </c:pt>
                <c:pt idx="949">
                  <c:v>2067.0921201964002</c:v>
                </c:pt>
                <c:pt idx="950">
                  <c:v>2067.0921201964002</c:v>
                </c:pt>
                <c:pt idx="951">
                  <c:v>2067.0921201964002</c:v>
                </c:pt>
                <c:pt idx="952">
                  <c:v>2067.0921201964002</c:v>
                </c:pt>
                <c:pt idx="953">
                  <c:v>2067.0921201964002</c:v>
                </c:pt>
                <c:pt idx="954">
                  <c:v>2067.0921201964002</c:v>
                </c:pt>
                <c:pt idx="955">
                  <c:v>2067.0921201964002</c:v>
                </c:pt>
                <c:pt idx="956">
                  <c:v>2067.0921201964002</c:v>
                </c:pt>
                <c:pt idx="957">
                  <c:v>2067.0921201964002</c:v>
                </c:pt>
                <c:pt idx="958">
                  <c:v>2067.0921201964002</c:v>
                </c:pt>
                <c:pt idx="959">
                  <c:v>2067.0921201964002</c:v>
                </c:pt>
                <c:pt idx="960">
                  <c:v>2067.0921201964002</c:v>
                </c:pt>
                <c:pt idx="961">
                  <c:v>2067.0921201964002</c:v>
                </c:pt>
                <c:pt idx="962">
                  <c:v>2067.0921201964002</c:v>
                </c:pt>
                <c:pt idx="963">
                  <c:v>2067.0921201964002</c:v>
                </c:pt>
                <c:pt idx="964">
                  <c:v>2067.0921201964002</c:v>
                </c:pt>
                <c:pt idx="965">
                  <c:v>2067.0921201964002</c:v>
                </c:pt>
                <c:pt idx="966">
                  <c:v>2067.0921201964002</c:v>
                </c:pt>
                <c:pt idx="967">
                  <c:v>2067.0921201964002</c:v>
                </c:pt>
                <c:pt idx="968">
                  <c:v>2067.0921201964002</c:v>
                </c:pt>
                <c:pt idx="969">
                  <c:v>2067.0921201964002</c:v>
                </c:pt>
                <c:pt idx="970">
                  <c:v>2067.0921201964002</c:v>
                </c:pt>
                <c:pt idx="971">
                  <c:v>2067.0921201964002</c:v>
                </c:pt>
                <c:pt idx="972">
                  <c:v>2067.0921201964002</c:v>
                </c:pt>
                <c:pt idx="973">
                  <c:v>2067.0921201964002</c:v>
                </c:pt>
                <c:pt idx="974">
                  <c:v>2067.0921201964002</c:v>
                </c:pt>
                <c:pt idx="975">
                  <c:v>2067.0921201964002</c:v>
                </c:pt>
                <c:pt idx="976">
                  <c:v>2067.0921201964002</c:v>
                </c:pt>
                <c:pt idx="977">
                  <c:v>2067.0921201964002</c:v>
                </c:pt>
                <c:pt idx="978">
                  <c:v>2067.0921201964002</c:v>
                </c:pt>
                <c:pt idx="979">
                  <c:v>2067.0921201964002</c:v>
                </c:pt>
                <c:pt idx="980">
                  <c:v>2067.0921201964002</c:v>
                </c:pt>
                <c:pt idx="981">
                  <c:v>2067.0921201964002</c:v>
                </c:pt>
                <c:pt idx="982">
                  <c:v>2067.0921201964002</c:v>
                </c:pt>
                <c:pt idx="983">
                  <c:v>2067.0921201964002</c:v>
                </c:pt>
                <c:pt idx="984">
                  <c:v>2067.0921201964002</c:v>
                </c:pt>
                <c:pt idx="985">
                  <c:v>2067.0921201964002</c:v>
                </c:pt>
                <c:pt idx="986">
                  <c:v>2067.0921201964002</c:v>
                </c:pt>
                <c:pt idx="987">
                  <c:v>2067.0921201964002</c:v>
                </c:pt>
                <c:pt idx="988">
                  <c:v>2067.0921201964002</c:v>
                </c:pt>
                <c:pt idx="989">
                  <c:v>2067.0921201964002</c:v>
                </c:pt>
                <c:pt idx="990">
                  <c:v>2067.0921201964002</c:v>
                </c:pt>
                <c:pt idx="991">
                  <c:v>2067.0921201964002</c:v>
                </c:pt>
                <c:pt idx="992">
                  <c:v>2067.0921201964002</c:v>
                </c:pt>
                <c:pt idx="993">
                  <c:v>2067.0921201964002</c:v>
                </c:pt>
                <c:pt idx="994">
                  <c:v>2067.0921201964002</c:v>
                </c:pt>
                <c:pt idx="995">
                  <c:v>2067.0921201964002</c:v>
                </c:pt>
                <c:pt idx="996">
                  <c:v>2067.0921201964002</c:v>
                </c:pt>
                <c:pt idx="997">
                  <c:v>2067.0921201964002</c:v>
                </c:pt>
                <c:pt idx="998">
                  <c:v>2067.0921201964002</c:v>
                </c:pt>
                <c:pt idx="999">
                  <c:v>2067.0921201964002</c:v>
                </c:pt>
                <c:pt idx="1000">
                  <c:v>2067.0921201964002</c:v>
                </c:pt>
                <c:pt idx="1001">
                  <c:v>2067.0921201964002</c:v>
                </c:pt>
                <c:pt idx="1002">
                  <c:v>2067.0921201964002</c:v>
                </c:pt>
                <c:pt idx="1003">
                  <c:v>2067.0921201964002</c:v>
                </c:pt>
                <c:pt idx="1004">
                  <c:v>2067.0921201964002</c:v>
                </c:pt>
                <c:pt idx="1005">
                  <c:v>2067.0921201964002</c:v>
                </c:pt>
                <c:pt idx="1006">
                  <c:v>2067.0921201964002</c:v>
                </c:pt>
                <c:pt idx="1007">
                  <c:v>2067.0921201964002</c:v>
                </c:pt>
                <c:pt idx="1008">
                  <c:v>2067.0921201964002</c:v>
                </c:pt>
                <c:pt idx="1009">
                  <c:v>2067.0921201964002</c:v>
                </c:pt>
                <c:pt idx="1010">
                  <c:v>2067.0921201964002</c:v>
                </c:pt>
                <c:pt idx="1011">
                  <c:v>2067.0921201964002</c:v>
                </c:pt>
                <c:pt idx="1012">
                  <c:v>2067.0921201964002</c:v>
                </c:pt>
                <c:pt idx="1013">
                  <c:v>2067.0921201964002</c:v>
                </c:pt>
                <c:pt idx="1014">
                  <c:v>2067.0921201964002</c:v>
                </c:pt>
                <c:pt idx="1015">
                  <c:v>2067.0921201964002</c:v>
                </c:pt>
                <c:pt idx="1016">
                  <c:v>2067.0921201964002</c:v>
                </c:pt>
                <c:pt idx="1017">
                  <c:v>2067.0921201964002</c:v>
                </c:pt>
                <c:pt idx="1018">
                  <c:v>2067.0921201964002</c:v>
                </c:pt>
                <c:pt idx="1019">
                  <c:v>2067.0921201964002</c:v>
                </c:pt>
                <c:pt idx="1020">
                  <c:v>2067.0921201964002</c:v>
                </c:pt>
                <c:pt idx="1021">
                  <c:v>2067.0921201964002</c:v>
                </c:pt>
                <c:pt idx="1022">
                  <c:v>2067.0921201964002</c:v>
                </c:pt>
                <c:pt idx="1023">
                  <c:v>2067.0921201964002</c:v>
                </c:pt>
                <c:pt idx="1024">
                  <c:v>2067.0921201964002</c:v>
                </c:pt>
                <c:pt idx="1025">
                  <c:v>2067.0921201964002</c:v>
                </c:pt>
                <c:pt idx="1026">
                  <c:v>2067.0921201964002</c:v>
                </c:pt>
                <c:pt idx="1027">
                  <c:v>2067.0921201964002</c:v>
                </c:pt>
                <c:pt idx="1028">
                  <c:v>2067.0921201964002</c:v>
                </c:pt>
                <c:pt idx="1029">
                  <c:v>2067.0921201964002</c:v>
                </c:pt>
                <c:pt idx="1030">
                  <c:v>2067.0921201964002</c:v>
                </c:pt>
                <c:pt idx="1031">
                  <c:v>2067.0921201964002</c:v>
                </c:pt>
                <c:pt idx="1032">
                  <c:v>2067.0921201964002</c:v>
                </c:pt>
                <c:pt idx="1033">
                  <c:v>2067.0921201964002</c:v>
                </c:pt>
                <c:pt idx="1034">
                  <c:v>2067.0921201964002</c:v>
                </c:pt>
                <c:pt idx="1035">
                  <c:v>2067.0921201964002</c:v>
                </c:pt>
                <c:pt idx="1036">
                  <c:v>2067.0921201964002</c:v>
                </c:pt>
                <c:pt idx="1037">
                  <c:v>2067.0921201964002</c:v>
                </c:pt>
                <c:pt idx="1038">
                  <c:v>2067.0921201964002</c:v>
                </c:pt>
                <c:pt idx="1039">
                  <c:v>2067.0921201964002</c:v>
                </c:pt>
                <c:pt idx="1040">
                  <c:v>2067.0921201964002</c:v>
                </c:pt>
                <c:pt idx="1041">
                  <c:v>2067.0921201964002</c:v>
                </c:pt>
                <c:pt idx="1042">
                  <c:v>2067.0921201964002</c:v>
                </c:pt>
                <c:pt idx="1043">
                  <c:v>2067.0921201964002</c:v>
                </c:pt>
                <c:pt idx="1044">
                  <c:v>2067.0921201964002</c:v>
                </c:pt>
                <c:pt idx="1045">
                  <c:v>2067.0921201964002</c:v>
                </c:pt>
                <c:pt idx="1046">
                  <c:v>2067.0921201964002</c:v>
                </c:pt>
                <c:pt idx="1047">
                  <c:v>2067.0921201964002</c:v>
                </c:pt>
                <c:pt idx="1048">
                  <c:v>2067.0921201964002</c:v>
                </c:pt>
                <c:pt idx="1049">
                  <c:v>2067.0921201964002</c:v>
                </c:pt>
                <c:pt idx="1050">
                  <c:v>2067.0921201964002</c:v>
                </c:pt>
                <c:pt idx="1051">
                  <c:v>2067.0921201964002</c:v>
                </c:pt>
                <c:pt idx="1052">
                  <c:v>2067.0921201964002</c:v>
                </c:pt>
                <c:pt idx="1053">
                  <c:v>2067.0921201964002</c:v>
                </c:pt>
                <c:pt idx="1054">
                  <c:v>2067.0921201964002</c:v>
                </c:pt>
                <c:pt idx="1055">
                  <c:v>2067.0921201964002</c:v>
                </c:pt>
                <c:pt idx="1056">
                  <c:v>2067.0921201964002</c:v>
                </c:pt>
                <c:pt idx="1057">
                  <c:v>2067.0921201964002</c:v>
                </c:pt>
                <c:pt idx="1058">
                  <c:v>2067.0921201964002</c:v>
                </c:pt>
                <c:pt idx="1059">
                  <c:v>2067.0921201964002</c:v>
                </c:pt>
                <c:pt idx="1060">
                  <c:v>2067.0921201964002</c:v>
                </c:pt>
                <c:pt idx="1061">
                  <c:v>2067.0921201964002</c:v>
                </c:pt>
                <c:pt idx="1062">
                  <c:v>2067.0921201964002</c:v>
                </c:pt>
                <c:pt idx="1063">
                  <c:v>2067.0921201964002</c:v>
                </c:pt>
                <c:pt idx="1064">
                  <c:v>2067.0921201964002</c:v>
                </c:pt>
                <c:pt idx="1065">
                  <c:v>2067.0921201964002</c:v>
                </c:pt>
                <c:pt idx="1066">
                  <c:v>2067.0921201964002</c:v>
                </c:pt>
                <c:pt idx="1067">
                  <c:v>2067.0921201964002</c:v>
                </c:pt>
                <c:pt idx="1068">
                  <c:v>2067.0921201964002</c:v>
                </c:pt>
                <c:pt idx="1069">
                  <c:v>2067.0921201964002</c:v>
                </c:pt>
                <c:pt idx="1070">
                  <c:v>2067.0921201964002</c:v>
                </c:pt>
                <c:pt idx="1071">
                  <c:v>2067.0921201964002</c:v>
                </c:pt>
                <c:pt idx="1072">
                  <c:v>2067.0921201964002</c:v>
                </c:pt>
                <c:pt idx="1073">
                  <c:v>2067.0921201964002</c:v>
                </c:pt>
                <c:pt idx="1074">
                  <c:v>2067.0921201964002</c:v>
                </c:pt>
                <c:pt idx="1075">
                  <c:v>2067.0921201964002</c:v>
                </c:pt>
                <c:pt idx="1076">
                  <c:v>2067.0921201964002</c:v>
                </c:pt>
                <c:pt idx="1077">
                  <c:v>2067.0921201964002</c:v>
                </c:pt>
                <c:pt idx="1078">
                  <c:v>2067.0921201964002</c:v>
                </c:pt>
                <c:pt idx="1079">
                  <c:v>2067.0921201964002</c:v>
                </c:pt>
                <c:pt idx="1080">
                  <c:v>2067.0921201964002</c:v>
                </c:pt>
                <c:pt idx="1081">
                  <c:v>2067.0921201964002</c:v>
                </c:pt>
                <c:pt idx="1082">
                  <c:v>2067.0921201964002</c:v>
                </c:pt>
                <c:pt idx="1083">
                  <c:v>2067.0921201964002</c:v>
                </c:pt>
                <c:pt idx="1084">
                  <c:v>2067.0921201964002</c:v>
                </c:pt>
                <c:pt idx="1085">
                  <c:v>2067.0921201964002</c:v>
                </c:pt>
                <c:pt idx="1086">
                  <c:v>2067.0921201964002</c:v>
                </c:pt>
                <c:pt idx="1087">
                  <c:v>2067.0921201964002</c:v>
                </c:pt>
                <c:pt idx="1088">
                  <c:v>2067.0921201964002</c:v>
                </c:pt>
                <c:pt idx="1089">
                  <c:v>2067.0921201964002</c:v>
                </c:pt>
                <c:pt idx="1090">
                  <c:v>2067.0921201964002</c:v>
                </c:pt>
                <c:pt idx="1091">
                  <c:v>2067.0921201964002</c:v>
                </c:pt>
                <c:pt idx="1092">
                  <c:v>2067.0921201964002</c:v>
                </c:pt>
                <c:pt idx="1093">
                  <c:v>2067.0921201964002</c:v>
                </c:pt>
                <c:pt idx="1094">
                  <c:v>2067.0921201964002</c:v>
                </c:pt>
                <c:pt idx="1095">
                  <c:v>2067.0921201964002</c:v>
                </c:pt>
                <c:pt idx="1097">
                  <c:v>1870.0394881897</c:v>
                </c:pt>
                <c:pt idx="1098">
                  <c:v>1870.0394881897</c:v>
                </c:pt>
                <c:pt idx="1099">
                  <c:v>1870.0394881897</c:v>
                </c:pt>
                <c:pt idx="1100">
                  <c:v>1870.0394881897</c:v>
                </c:pt>
                <c:pt idx="1101">
                  <c:v>1870.0394881897</c:v>
                </c:pt>
                <c:pt idx="1102">
                  <c:v>1870.0394881897</c:v>
                </c:pt>
                <c:pt idx="1103">
                  <c:v>1870.0394881897</c:v>
                </c:pt>
                <c:pt idx="1104">
                  <c:v>1870.0394881897</c:v>
                </c:pt>
                <c:pt idx="1105">
                  <c:v>1870.0394881897</c:v>
                </c:pt>
                <c:pt idx="1106">
                  <c:v>1870.0394881897</c:v>
                </c:pt>
                <c:pt idx="1107">
                  <c:v>1870.0394881897</c:v>
                </c:pt>
                <c:pt idx="1108">
                  <c:v>1870.0394881897</c:v>
                </c:pt>
                <c:pt idx="1109">
                  <c:v>1870.0394881897</c:v>
                </c:pt>
                <c:pt idx="1110">
                  <c:v>1870.0394881897</c:v>
                </c:pt>
                <c:pt idx="1111">
                  <c:v>1870.0394881897</c:v>
                </c:pt>
                <c:pt idx="1112">
                  <c:v>1870.0394881897</c:v>
                </c:pt>
                <c:pt idx="1113">
                  <c:v>1870.0394881897</c:v>
                </c:pt>
                <c:pt idx="1114">
                  <c:v>1870.0394881897</c:v>
                </c:pt>
                <c:pt idx="1115">
                  <c:v>1870.0394881897</c:v>
                </c:pt>
                <c:pt idx="1116">
                  <c:v>1870.0394881897</c:v>
                </c:pt>
                <c:pt idx="1117">
                  <c:v>1870.0394881897</c:v>
                </c:pt>
                <c:pt idx="1118">
                  <c:v>1870.0394881897</c:v>
                </c:pt>
                <c:pt idx="1119">
                  <c:v>1870.0394881897</c:v>
                </c:pt>
                <c:pt idx="1120">
                  <c:v>1870.0394881897</c:v>
                </c:pt>
                <c:pt idx="1121">
                  <c:v>1870.0394881897</c:v>
                </c:pt>
                <c:pt idx="1122">
                  <c:v>1870.0394881897</c:v>
                </c:pt>
                <c:pt idx="1123">
                  <c:v>1870.0394881897</c:v>
                </c:pt>
                <c:pt idx="1124">
                  <c:v>1870.0394881897</c:v>
                </c:pt>
                <c:pt idx="1125">
                  <c:v>1870.0394881897</c:v>
                </c:pt>
                <c:pt idx="1126">
                  <c:v>1870.0394881897</c:v>
                </c:pt>
                <c:pt idx="1127">
                  <c:v>1870.0394881897</c:v>
                </c:pt>
                <c:pt idx="1128">
                  <c:v>1870.0394881897</c:v>
                </c:pt>
                <c:pt idx="1129">
                  <c:v>1870.0394881897</c:v>
                </c:pt>
                <c:pt idx="1130">
                  <c:v>1870.0394881897</c:v>
                </c:pt>
                <c:pt idx="1131">
                  <c:v>1870.0394881897</c:v>
                </c:pt>
                <c:pt idx="1132">
                  <c:v>1870.0394881897</c:v>
                </c:pt>
                <c:pt idx="1133">
                  <c:v>1870.0394881897</c:v>
                </c:pt>
                <c:pt idx="1134">
                  <c:v>1870.0394881897</c:v>
                </c:pt>
                <c:pt idx="1135">
                  <c:v>1870.0394881897</c:v>
                </c:pt>
                <c:pt idx="1136">
                  <c:v>1870.0394881897</c:v>
                </c:pt>
                <c:pt idx="1137">
                  <c:v>1870.0394881897</c:v>
                </c:pt>
                <c:pt idx="1138">
                  <c:v>1870.0394881897</c:v>
                </c:pt>
                <c:pt idx="1139">
                  <c:v>1870.0394881897</c:v>
                </c:pt>
                <c:pt idx="1140">
                  <c:v>1870.0394881897</c:v>
                </c:pt>
                <c:pt idx="1141">
                  <c:v>1870.0394881897</c:v>
                </c:pt>
                <c:pt idx="1142">
                  <c:v>1870.0394881897</c:v>
                </c:pt>
                <c:pt idx="1143">
                  <c:v>1870.0394881897</c:v>
                </c:pt>
                <c:pt idx="1144">
                  <c:v>1870.0394881897</c:v>
                </c:pt>
                <c:pt idx="1145">
                  <c:v>1870.0394881897</c:v>
                </c:pt>
                <c:pt idx="1146">
                  <c:v>1870.0394881897</c:v>
                </c:pt>
                <c:pt idx="1147">
                  <c:v>1870.0394881897</c:v>
                </c:pt>
                <c:pt idx="1148">
                  <c:v>1870.0394881897</c:v>
                </c:pt>
                <c:pt idx="1149">
                  <c:v>1870.0394881897</c:v>
                </c:pt>
                <c:pt idx="1150">
                  <c:v>1870.0394881897</c:v>
                </c:pt>
                <c:pt idx="1151">
                  <c:v>1870.0394881897</c:v>
                </c:pt>
                <c:pt idx="1152">
                  <c:v>1870.0394881897</c:v>
                </c:pt>
                <c:pt idx="1153">
                  <c:v>1870.0394881897</c:v>
                </c:pt>
                <c:pt idx="1154">
                  <c:v>1870.0394881897</c:v>
                </c:pt>
                <c:pt idx="1155">
                  <c:v>1870.0394881897</c:v>
                </c:pt>
                <c:pt idx="1156">
                  <c:v>1870.0394881897</c:v>
                </c:pt>
                <c:pt idx="1157">
                  <c:v>1870.0394881897</c:v>
                </c:pt>
                <c:pt idx="1158">
                  <c:v>1870.0394881897</c:v>
                </c:pt>
                <c:pt idx="1159">
                  <c:v>1870.0394881897</c:v>
                </c:pt>
                <c:pt idx="1160">
                  <c:v>1870.0394881897</c:v>
                </c:pt>
                <c:pt idx="1161">
                  <c:v>1870.0394881897</c:v>
                </c:pt>
                <c:pt idx="1162">
                  <c:v>1870.0394881897</c:v>
                </c:pt>
                <c:pt idx="1163">
                  <c:v>1870.0394881897</c:v>
                </c:pt>
                <c:pt idx="1164">
                  <c:v>1870.0394881897</c:v>
                </c:pt>
                <c:pt idx="1165">
                  <c:v>1870.0394881897</c:v>
                </c:pt>
                <c:pt idx="1166">
                  <c:v>1870.0394881897</c:v>
                </c:pt>
                <c:pt idx="1167">
                  <c:v>1870.0394881897</c:v>
                </c:pt>
                <c:pt idx="1168">
                  <c:v>1870.0394881897</c:v>
                </c:pt>
                <c:pt idx="1169">
                  <c:v>1870.0394881897</c:v>
                </c:pt>
                <c:pt idx="1170">
                  <c:v>1870.0394881897</c:v>
                </c:pt>
                <c:pt idx="1171">
                  <c:v>1870.0394881897</c:v>
                </c:pt>
                <c:pt idx="1172">
                  <c:v>1870.0394881897</c:v>
                </c:pt>
                <c:pt idx="1173">
                  <c:v>1870.0394881897</c:v>
                </c:pt>
                <c:pt idx="1174">
                  <c:v>1870.0394881897</c:v>
                </c:pt>
                <c:pt idx="1175">
                  <c:v>1870.0394881897</c:v>
                </c:pt>
                <c:pt idx="1176">
                  <c:v>1870.0394881897</c:v>
                </c:pt>
                <c:pt idx="1177">
                  <c:v>1870.0394881897</c:v>
                </c:pt>
                <c:pt idx="1178">
                  <c:v>1870.0394881897</c:v>
                </c:pt>
                <c:pt idx="1179">
                  <c:v>1870.0394881897</c:v>
                </c:pt>
                <c:pt idx="1180">
                  <c:v>1870.0394881897</c:v>
                </c:pt>
                <c:pt idx="1181">
                  <c:v>1870.0394881897</c:v>
                </c:pt>
                <c:pt idx="1182">
                  <c:v>1870.0394881897</c:v>
                </c:pt>
                <c:pt idx="1183">
                  <c:v>1870.0394881897</c:v>
                </c:pt>
                <c:pt idx="1184">
                  <c:v>1870.0394881897</c:v>
                </c:pt>
                <c:pt idx="1185">
                  <c:v>1870.0394881897</c:v>
                </c:pt>
                <c:pt idx="1186">
                  <c:v>1870.0394881897</c:v>
                </c:pt>
                <c:pt idx="1187">
                  <c:v>1870.0394881897</c:v>
                </c:pt>
                <c:pt idx="1188">
                  <c:v>1870.0394881897</c:v>
                </c:pt>
                <c:pt idx="1189">
                  <c:v>1870.0394881897</c:v>
                </c:pt>
                <c:pt idx="1190">
                  <c:v>1870.0394881897</c:v>
                </c:pt>
                <c:pt idx="1191">
                  <c:v>1870.0394881897</c:v>
                </c:pt>
                <c:pt idx="1192">
                  <c:v>1870.0394881897</c:v>
                </c:pt>
                <c:pt idx="1193">
                  <c:v>1870.0394881897</c:v>
                </c:pt>
                <c:pt idx="1194">
                  <c:v>1870.0394881897</c:v>
                </c:pt>
                <c:pt idx="1195">
                  <c:v>1870.0394881897</c:v>
                </c:pt>
                <c:pt idx="1196">
                  <c:v>1870.0394881897</c:v>
                </c:pt>
                <c:pt idx="1197">
                  <c:v>1870.0394881897</c:v>
                </c:pt>
                <c:pt idx="1198">
                  <c:v>1870.0394881897</c:v>
                </c:pt>
                <c:pt idx="1199">
                  <c:v>1870.0394881897</c:v>
                </c:pt>
                <c:pt idx="1200">
                  <c:v>1870.0394881897</c:v>
                </c:pt>
                <c:pt idx="1201">
                  <c:v>1870.0394881897</c:v>
                </c:pt>
                <c:pt idx="1202">
                  <c:v>1870.0394881897</c:v>
                </c:pt>
                <c:pt idx="1203">
                  <c:v>1870.0394881897</c:v>
                </c:pt>
                <c:pt idx="1204">
                  <c:v>1870.0394881897</c:v>
                </c:pt>
                <c:pt idx="1205">
                  <c:v>1870.0394881897</c:v>
                </c:pt>
                <c:pt idx="1206">
                  <c:v>1870.0394881897</c:v>
                </c:pt>
                <c:pt idx="1207">
                  <c:v>1870.0394881897</c:v>
                </c:pt>
                <c:pt idx="1208">
                  <c:v>1870.0394881897</c:v>
                </c:pt>
                <c:pt idx="1209">
                  <c:v>1870.0394881897</c:v>
                </c:pt>
                <c:pt idx="1210">
                  <c:v>1870.0394881897</c:v>
                </c:pt>
                <c:pt idx="1211">
                  <c:v>1870.0394881897</c:v>
                </c:pt>
                <c:pt idx="1212">
                  <c:v>1870.0394881897</c:v>
                </c:pt>
                <c:pt idx="1213">
                  <c:v>1870.0394881897</c:v>
                </c:pt>
                <c:pt idx="1214">
                  <c:v>1870.0394881897</c:v>
                </c:pt>
                <c:pt idx="1215">
                  <c:v>1870.0394881897</c:v>
                </c:pt>
                <c:pt idx="1216">
                  <c:v>1870.0394881897</c:v>
                </c:pt>
                <c:pt idx="1217">
                  <c:v>1870.0394881897</c:v>
                </c:pt>
                <c:pt idx="1218">
                  <c:v>1870.0394881897</c:v>
                </c:pt>
                <c:pt idx="1219">
                  <c:v>1870.0394881897</c:v>
                </c:pt>
                <c:pt idx="1220">
                  <c:v>1870.0394881897</c:v>
                </c:pt>
                <c:pt idx="1221">
                  <c:v>1870.0394881897</c:v>
                </c:pt>
                <c:pt idx="1222">
                  <c:v>1870.0394881897</c:v>
                </c:pt>
                <c:pt idx="1223">
                  <c:v>1870.0394881897</c:v>
                </c:pt>
                <c:pt idx="1224">
                  <c:v>1870.0394881897</c:v>
                </c:pt>
                <c:pt idx="1225">
                  <c:v>1870.0394881897</c:v>
                </c:pt>
                <c:pt idx="1226">
                  <c:v>1870.0394881897</c:v>
                </c:pt>
                <c:pt idx="1227">
                  <c:v>1870.0394881897</c:v>
                </c:pt>
                <c:pt idx="1228">
                  <c:v>1870.0394881897</c:v>
                </c:pt>
                <c:pt idx="1229">
                  <c:v>1870.0394881897</c:v>
                </c:pt>
                <c:pt idx="1230">
                  <c:v>1870.0394881897</c:v>
                </c:pt>
                <c:pt idx="1231">
                  <c:v>1870.0394881897</c:v>
                </c:pt>
                <c:pt idx="1232">
                  <c:v>1870.0394881897</c:v>
                </c:pt>
                <c:pt idx="1233">
                  <c:v>1870.0394881897</c:v>
                </c:pt>
                <c:pt idx="1234">
                  <c:v>1870.0394881897</c:v>
                </c:pt>
                <c:pt idx="1235">
                  <c:v>1870.0394881897</c:v>
                </c:pt>
                <c:pt idx="1236">
                  <c:v>1870.0394881897</c:v>
                </c:pt>
                <c:pt idx="1237">
                  <c:v>1870.0394881897</c:v>
                </c:pt>
                <c:pt idx="1238">
                  <c:v>1870.0394881897</c:v>
                </c:pt>
                <c:pt idx="1239">
                  <c:v>1870.0394881897</c:v>
                </c:pt>
                <c:pt idx="1240">
                  <c:v>1870.0394881897</c:v>
                </c:pt>
                <c:pt idx="1241">
                  <c:v>1870.0394881897</c:v>
                </c:pt>
                <c:pt idx="1242">
                  <c:v>1870.0394881897</c:v>
                </c:pt>
                <c:pt idx="1243">
                  <c:v>1870.0394881897</c:v>
                </c:pt>
                <c:pt idx="1244">
                  <c:v>1870.0394881897</c:v>
                </c:pt>
                <c:pt idx="1245">
                  <c:v>1870.0394881897</c:v>
                </c:pt>
                <c:pt idx="1246">
                  <c:v>1870.0394881897</c:v>
                </c:pt>
                <c:pt idx="1247">
                  <c:v>1870.0394881897</c:v>
                </c:pt>
                <c:pt idx="1248">
                  <c:v>1870.0394881897</c:v>
                </c:pt>
                <c:pt idx="1249">
                  <c:v>1870.0394881897</c:v>
                </c:pt>
                <c:pt idx="1250">
                  <c:v>1870.0394881897</c:v>
                </c:pt>
                <c:pt idx="1251">
                  <c:v>1870.0394881897</c:v>
                </c:pt>
                <c:pt idx="1252">
                  <c:v>1870.0394881897</c:v>
                </c:pt>
                <c:pt idx="1253">
                  <c:v>1870.0394881897</c:v>
                </c:pt>
                <c:pt idx="1254">
                  <c:v>1870.0394881897</c:v>
                </c:pt>
                <c:pt idx="1255">
                  <c:v>1870.0394881897</c:v>
                </c:pt>
                <c:pt idx="1256">
                  <c:v>1870.0394881897</c:v>
                </c:pt>
                <c:pt idx="1257">
                  <c:v>1870.0394881897</c:v>
                </c:pt>
                <c:pt idx="1258">
                  <c:v>1870.0394881897</c:v>
                </c:pt>
                <c:pt idx="1259">
                  <c:v>1870.0394881897</c:v>
                </c:pt>
                <c:pt idx="1260">
                  <c:v>1870.0394881897</c:v>
                </c:pt>
                <c:pt idx="1261">
                  <c:v>1870.0394881897</c:v>
                </c:pt>
                <c:pt idx="1262">
                  <c:v>1870.0394881897</c:v>
                </c:pt>
                <c:pt idx="1263">
                  <c:v>1870.0394881897</c:v>
                </c:pt>
                <c:pt idx="1264">
                  <c:v>1870.0394881897</c:v>
                </c:pt>
                <c:pt idx="1265">
                  <c:v>1870.0394881897</c:v>
                </c:pt>
                <c:pt idx="1266">
                  <c:v>1870.0394881897</c:v>
                </c:pt>
                <c:pt idx="1267">
                  <c:v>1870.0394881897</c:v>
                </c:pt>
                <c:pt idx="1268">
                  <c:v>1870.0394881897</c:v>
                </c:pt>
                <c:pt idx="1269">
                  <c:v>1870.0394881897</c:v>
                </c:pt>
                <c:pt idx="1270">
                  <c:v>1870.0394881897</c:v>
                </c:pt>
                <c:pt idx="1271">
                  <c:v>1870.0394881897</c:v>
                </c:pt>
                <c:pt idx="1272">
                  <c:v>1870.0394881897</c:v>
                </c:pt>
                <c:pt idx="1273">
                  <c:v>1870.0394881897</c:v>
                </c:pt>
                <c:pt idx="1274">
                  <c:v>1870.0394881897</c:v>
                </c:pt>
                <c:pt idx="1275">
                  <c:v>1870.0394881897</c:v>
                </c:pt>
                <c:pt idx="1276">
                  <c:v>1870.0394881897</c:v>
                </c:pt>
                <c:pt idx="1277">
                  <c:v>1870.0394881897</c:v>
                </c:pt>
                <c:pt idx="1278">
                  <c:v>1870.0394881897</c:v>
                </c:pt>
                <c:pt idx="1279">
                  <c:v>1870.0394881897</c:v>
                </c:pt>
                <c:pt idx="1280">
                  <c:v>1870.0394881897</c:v>
                </c:pt>
                <c:pt idx="1281">
                  <c:v>1870.0394881897</c:v>
                </c:pt>
                <c:pt idx="1282">
                  <c:v>1870.0394881897</c:v>
                </c:pt>
                <c:pt idx="1283">
                  <c:v>1870.0394881897</c:v>
                </c:pt>
                <c:pt idx="1284">
                  <c:v>1870.0394881897</c:v>
                </c:pt>
                <c:pt idx="1285">
                  <c:v>1870.0394881897</c:v>
                </c:pt>
                <c:pt idx="1286">
                  <c:v>1870.0394881897</c:v>
                </c:pt>
                <c:pt idx="1287">
                  <c:v>1870.0394881897</c:v>
                </c:pt>
                <c:pt idx="1288">
                  <c:v>1870.0394881897</c:v>
                </c:pt>
                <c:pt idx="1289">
                  <c:v>1870.0394881897</c:v>
                </c:pt>
                <c:pt idx="1290">
                  <c:v>1870.0394881897</c:v>
                </c:pt>
                <c:pt idx="1291">
                  <c:v>1870.0394881897</c:v>
                </c:pt>
                <c:pt idx="1292">
                  <c:v>1870.0394881897</c:v>
                </c:pt>
                <c:pt idx="1293">
                  <c:v>1870.0394881897</c:v>
                </c:pt>
                <c:pt idx="1294">
                  <c:v>1870.0394881897</c:v>
                </c:pt>
                <c:pt idx="1295">
                  <c:v>1870.0394881897</c:v>
                </c:pt>
                <c:pt idx="1296">
                  <c:v>1870.0394881897</c:v>
                </c:pt>
                <c:pt idx="1297">
                  <c:v>1870.0394881897</c:v>
                </c:pt>
                <c:pt idx="1298">
                  <c:v>1870.0394881897</c:v>
                </c:pt>
                <c:pt idx="1299">
                  <c:v>1870.0394881897</c:v>
                </c:pt>
                <c:pt idx="1300">
                  <c:v>1870.0394881897</c:v>
                </c:pt>
                <c:pt idx="1301">
                  <c:v>1870.0394881897</c:v>
                </c:pt>
                <c:pt idx="1302">
                  <c:v>1870.0394881897</c:v>
                </c:pt>
                <c:pt idx="1303">
                  <c:v>1870.0394881897</c:v>
                </c:pt>
                <c:pt idx="1304">
                  <c:v>1870.0394881897</c:v>
                </c:pt>
                <c:pt idx="1305">
                  <c:v>1870.0394881897</c:v>
                </c:pt>
                <c:pt idx="1306">
                  <c:v>1870.0394881897</c:v>
                </c:pt>
                <c:pt idx="1307">
                  <c:v>1870.0394881897</c:v>
                </c:pt>
                <c:pt idx="1308">
                  <c:v>1870.0394881897</c:v>
                </c:pt>
                <c:pt idx="1309">
                  <c:v>1870.0394881897</c:v>
                </c:pt>
                <c:pt idx="1310">
                  <c:v>1870.0394881897</c:v>
                </c:pt>
                <c:pt idx="1311">
                  <c:v>1870.0394881897</c:v>
                </c:pt>
                <c:pt idx="1312">
                  <c:v>1870.0394881897</c:v>
                </c:pt>
                <c:pt idx="1313">
                  <c:v>1870.0394881897</c:v>
                </c:pt>
                <c:pt idx="1314">
                  <c:v>1870.0394881897</c:v>
                </c:pt>
                <c:pt idx="1315">
                  <c:v>1870.0394881897</c:v>
                </c:pt>
                <c:pt idx="1316">
                  <c:v>1870.0394881897</c:v>
                </c:pt>
                <c:pt idx="1317">
                  <c:v>1870.0394881897</c:v>
                </c:pt>
                <c:pt idx="1318">
                  <c:v>1870.0394881897</c:v>
                </c:pt>
                <c:pt idx="1319">
                  <c:v>1870.0394881897</c:v>
                </c:pt>
                <c:pt idx="1320">
                  <c:v>1870.0394881897</c:v>
                </c:pt>
                <c:pt idx="1321">
                  <c:v>1870.0394881897</c:v>
                </c:pt>
                <c:pt idx="1322">
                  <c:v>1870.0394881897</c:v>
                </c:pt>
                <c:pt idx="1323">
                  <c:v>1870.0394881897</c:v>
                </c:pt>
                <c:pt idx="1324">
                  <c:v>1870.0394881897</c:v>
                </c:pt>
                <c:pt idx="1325">
                  <c:v>1870.0394881897</c:v>
                </c:pt>
                <c:pt idx="1326">
                  <c:v>1870.0394881897</c:v>
                </c:pt>
                <c:pt idx="1327">
                  <c:v>1870.0394881897</c:v>
                </c:pt>
                <c:pt idx="1328">
                  <c:v>1870.0394881897</c:v>
                </c:pt>
                <c:pt idx="1329">
                  <c:v>1870.0394881897</c:v>
                </c:pt>
                <c:pt idx="1330">
                  <c:v>1870.0394881897</c:v>
                </c:pt>
                <c:pt idx="1331">
                  <c:v>1870.0394881897</c:v>
                </c:pt>
                <c:pt idx="1332">
                  <c:v>1870.0394881897</c:v>
                </c:pt>
                <c:pt idx="1333">
                  <c:v>1870.0394881897</c:v>
                </c:pt>
                <c:pt idx="1334">
                  <c:v>1870.0394881897</c:v>
                </c:pt>
                <c:pt idx="1335">
                  <c:v>1870.0394881897</c:v>
                </c:pt>
                <c:pt idx="1336">
                  <c:v>1870.0394881897</c:v>
                </c:pt>
                <c:pt idx="1337">
                  <c:v>1870.0394881897</c:v>
                </c:pt>
                <c:pt idx="1338">
                  <c:v>1870.0394881897</c:v>
                </c:pt>
                <c:pt idx="1339">
                  <c:v>1870.0394881897</c:v>
                </c:pt>
                <c:pt idx="1340">
                  <c:v>1870.0394881897</c:v>
                </c:pt>
                <c:pt idx="1341">
                  <c:v>1870.0394881897</c:v>
                </c:pt>
                <c:pt idx="1342">
                  <c:v>1870.0394881897</c:v>
                </c:pt>
                <c:pt idx="1343">
                  <c:v>1870.0394881897</c:v>
                </c:pt>
                <c:pt idx="1344">
                  <c:v>1870.0394881897</c:v>
                </c:pt>
                <c:pt idx="1345">
                  <c:v>1870.0394881897</c:v>
                </c:pt>
                <c:pt idx="1346">
                  <c:v>1870.0394881897</c:v>
                </c:pt>
                <c:pt idx="1347">
                  <c:v>1870.0394881897</c:v>
                </c:pt>
                <c:pt idx="1348">
                  <c:v>1870.0394881897</c:v>
                </c:pt>
                <c:pt idx="1349">
                  <c:v>1870.0394881897</c:v>
                </c:pt>
                <c:pt idx="1350">
                  <c:v>1870.0394881897</c:v>
                </c:pt>
                <c:pt idx="1351">
                  <c:v>1870.0394881897</c:v>
                </c:pt>
                <c:pt idx="1352">
                  <c:v>1870.0394881897</c:v>
                </c:pt>
                <c:pt idx="1353">
                  <c:v>1870.0394881897</c:v>
                </c:pt>
                <c:pt idx="1354">
                  <c:v>1870.0394881897</c:v>
                </c:pt>
                <c:pt idx="1355">
                  <c:v>1870.0394881897</c:v>
                </c:pt>
                <c:pt idx="1356">
                  <c:v>1870.0394881897</c:v>
                </c:pt>
                <c:pt idx="1357">
                  <c:v>1870.0394881897</c:v>
                </c:pt>
                <c:pt idx="1358">
                  <c:v>1870.0394881897</c:v>
                </c:pt>
                <c:pt idx="1359">
                  <c:v>1870.0394881897</c:v>
                </c:pt>
                <c:pt idx="1360">
                  <c:v>1870.0394881897</c:v>
                </c:pt>
                <c:pt idx="1361">
                  <c:v>1870.0394881897</c:v>
                </c:pt>
                <c:pt idx="1362">
                  <c:v>1870.0394881897</c:v>
                </c:pt>
                <c:pt idx="1363">
                  <c:v>1870.0394881897</c:v>
                </c:pt>
                <c:pt idx="1364">
                  <c:v>1870.0394881897</c:v>
                </c:pt>
                <c:pt idx="1365">
                  <c:v>1870.0394881897</c:v>
                </c:pt>
                <c:pt idx="1366">
                  <c:v>1870.0394881897</c:v>
                </c:pt>
                <c:pt idx="1367">
                  <c:v>1870.0394881897</c:v>
                </c:pt>
                <c:pt idx="1368">
                  <c:v>1870.0394881897</c:v>
                </c:pt>
                <c:pt idx="1369">
                  <c:v>1870.0394881897</c:v>
                </c:pt>
                <c:pt idx="1370">
                  <c:v>1870.0394881897</c:v>
                </c:pt>
                <c:pt idx="1371">
                  <c:v>1870.0394881897</c:v>
                </c:pt>
                <c:pt idx="1372">
                  <c:v>1870.0394881897</c:v>
                </c:pt>
                <c:pt idx="1373">
                  <c:v>1870.0394881897</c:v>
                </c:pt>
                <c:pt idx="1374">
                  <c:v>1870.0394881897</c:v>
                </c:pt>
                <c:pt idx="1375">
                  <c:v>1870.0394881897</c:v>
                </c:pt>
                <c:pt idx="1376">
                  <c:v>1870.0394881897</c:v>
                </c:pt>
                <c:pt idx="1377">
                  <c:v>1870.0394881897</c:v>
                </c:pt>
                <c:pt idx="1378">
                  <c:v>1870.0394881897</c:v>
                </c:pt>
                <c:pt idx="1379">
                  <c:v>1870.0394881897</c:v>
                </c:pt>
                <c:pt idx="1380">
                  <c:v>1870.0394881897</c:v>
                </c:pt>
                <c:pt idx="1381">
                  <c:v>1870.0394881897</c:v>
                </c:pt>
                <c:pt idx="1382">
                  <c:v>1870.0394881897</c:v>
                </c:pt>
                <c:pt idx="1383">
                  <c:v>1870.0394881897</c:v>
                </c:pt>
                <c:pt idx="1384">
                  <c:v>1870.0394881897</c:v>
                </c:pt>
                <c:pt idx="1385">
                  <c:v>1870.0394881897</c:v>
                </c:pt>
                <c:pt idx="1386">
                  <c:v>1870.0394881897</c:v>
                </c:pt>
                <c:pt idx="1387">
                  <c:v>1870.0394881897</c:v>
                </c:pt>
                <c:pt idx="1388">
                  <c:v>1870.0394881897</c:v>
                </c:pt>
                <c:pt idx="1389">
                  <c:v>1870.0394881897</c:v>
                </c:pt>
                <c:pt idx="1390">
                  <c:v>1870.0394881897</c:v>
                </c:pt>
                <c:pt idx="1391">
                  <c:v>1870.0394881897</c:v>
                </c:pt>
                <c:pt idx="1392">
                  <c:v>1870.0394881897</c:v>
                </c:pt>
                <c:pt idx="1393">
                  <c:v>1870.0394881897</c:v>
                </c:pt>
                <c:pt idx="1394">
                  <c:v>1870.0394881897</c:v>
                </c:pt>
                <c:pt idx="1395">
                  <c:v>1870.0394881897</c:v>
                </c:pt>
                <c:pt idx="1396">
                  <c:v>1870.0394881897</c:v>
                </c:pt>
                <c:pt idx="1397">
                  <c:v>1870.0394881897</c:v>
                </c:pt>
                <c:pt idx="1398">
                  <c:v>1870.0394881897</c:v>
                </c:pt>
                <c:pt idx="1399">
                  <c:v>1870.0394881897</c:v>
                </c:pt>
                <c:pt idx="1400">
                  <c:v>1870.0394881897</c:v>
                </c:pt>
                <c:pt idx="1401">
                  <c:v>1870.0394881897</c:v>
                </c:pt>
                <c:pt idx="1402">
                  <c:v>1870.0394881897</c:v>
                </c:pt>
                <c:pt idx="1403">
                  <c:v>1870.0394881897</c:v>
                </c:pt>
                <c:pt idx="1404">
                  <c:v>1870.0394881897</c:v>
                </c:pt>
                <c:pt idx="1405">
                  <c:v>1870.0394881897</c:v>
                </c:pt>
                <c:pt idx="1406">
                  <c:v>1870.0394881897</c:v>
                </c:pt>
                <c:pt idx="1407">
                  <c:v>1870.0394881897</c:v>
                </c:pt>
                <c:pt idx="1408">
                  <c:v>1870.0394881897</c:v>
                </c:pt>
                <c:pt idx="1409">
                  <c:v>1870.0394881897</c:v>
                </c:pt>
                <c:pt idx="1410">
                  <c:v>1870.0394881897</c:v>
                </c:pt>
                <c:pt idx="1411">
                  <c:v>1870.0394881897</c:v>
                </c:pt>
                <c:pt idx="1412">
                  <c:v>1870.0394881897</c:v>
                </c:pt>
                <c:pt idx="1413">
                  <c:v>1870.0394881897</c:v>
                </c:pt>
                <c:pt idx="1414">
                  <c:v>1870.0394881897</c:v>
                </c:pt>
                <c:pt idx="1415">
                  <c:v>1870.0394881897</c:v>
                </c:pt>
                <c:pt idx="1416">
                  <c:v>1870.0394881897</c:v>
                </c:pt>
                <c:pt idx="1417">
                  <c:v>1870.0394881897</c:v>
                </c:pt>
                <c:pt idx="1418">
                  <c:v>1870.0394881897</c:v>
                </c:pt>
                <c:pt idx="1419">
                  <c:v>1870.0394881897</c:v>
                </c:pt>
                <c:pt idx="1420">
                  <c:v>1870.0394881897</c:v>
                </c:pt>
                <c:pt idx="1421">
                  <c:v>1870.0394881897</c:v>
                </c:pt>
                <c:pt idx="1422">
                  <c:v>1870.0394881897</c:v>
                </c:pt>
                <c:pt idx="1423">
                  <c:v>1870.0394881897</c:v>
                </c:pt>
                <c:pt idx="1424">
                  <c:v>1870.0394881897</c:v>
                </c:pt>
                <c:pt idx="1425">
                  <c:v>1870.0394881897</c:v>
                </c:pt>
                <c:pt idx="1426">
                  <c:v>1870.0394881897</c:v>
                </c:pt>
                <c:pt idx="1427">
                  <c:v>1870.0394881897</c:v>
                </c:pt>
                <c:pt idx="1428">
                  <c:v>1870.0394881897</c:v>
                </c:pt>
                <c:pt idx="1429">
                  <c:v>1870.0394881897</c:v>
                </c:pt>
                <c:pt idx="1430">
                  <c:v>1870.0394881897</c:v>
                </c:pt>
                <c:pt idx="1431">
                  <c:v>1870.0394881897</c:v>
                </c:pt>
                <c:pt idx="1432">
                  <c:v>1870.0394881897</c:v>
                </c:pt>
                <c:pt idx="1433">
                  <c:v>1870.0394881897</c:v>
                </c:pt>
                <c:pt idx="1434">
                  <c:v>1870.0394881897</c:v>
                </c:pt>
                <c:pt idx="1435">
                  <c:v>1870.0394881897</c:v>
                </c:pt>
                <c:pt idx="1436">
                  <c:v>1870.0394881897</c:v>
                </c:pt>
                <c:pt idx="1437">
                  <c:v>1870.0394881897</c:v>
                </c:pt>
                <c:pt idx="1438">
                  <c:v>1870.0394881897</c:v>
                </c:pt>
                <c:pt idx="1439">
                  <c:v>1870.0394881897</c:v>
                </c:pt>
                <c:pt idx="1440">
                  <c:v>1870.0394881897</c:v>
                </c:pt>
                <c:pt idx="1441">
                  <c:v>1870.0394881897</c:v>
                </c:pt>
                <c:pt idx="1442">
                  <c:v>1870.0394881897</c:v>
                </c:pt>
                <c:pt idx="1443">
                  <c:v>1870.0394881897</c:v>
                </c:pt>
                <c:pt idx="1444">
                  <c:v>1870.0394881897</c:v>
                </c:pt>
                <c:pt idx="1445">
                  <c:v>1870.0394881897</c:v>
                </c:pt>
                <c:pt idx="1446">
                  <c:v>1870.0394881897</c:v>
                </c:pt>
                <c:pt idx="1447">
                  <c:v>1870.0394881897</c:v>
                </c:pt>
                <c:pt idx="1448">
                  <c:v>1870.0394881897</c:v>
                </c:pt>
                <c:pt idx="1449">
                  <c:v>1870.0394881897</c:v>
                </c:pt>
                <c:pt idx="1450">
                  <c:v>1870.0394881897</c:v>
                </c:pt>
                <c:pt idx="1451">
                  <c:v>1870.0394881897</c:v>
                </c:pt>
                <c:pt idx="1452">
                  <c:v>1870.0394881897</c:v>
                </c:pt>
                <c:pt idx="1453">
                  <c:v>1870.0394881897</c:v>
                </c:pt>
                <c:pt idx="1454">
                  <c:v>1870.0394881897</c:v>
                </c:pt>
                <c:pt idx="1455">
                  <c:v>1870.0394881897</c:v>
                </c:pt>
                <c:pt idx="1456">
                  <c:v>1870.0394881897</c:v>
                </c:pt>
                <c:pt idx="1457">
                  <c:v>1870.0394881897</c:v>
                </c:pt>
                <c:pt idx="1458">
                  <c:v>1870.0394881897</c:v>
                </c:pt>
                <c:pt idx="1459">
                  <c:v>1870.0394881897</c:v>
                </c:pt>
                <c:pt idx="1460">
                  <c:v>1870.0394881897</c:v>
                </c:pt>
                <c:pt idx="1462">
                  <c:v>1659.7870880086</c:v>
                </c:pt>
                <c:pt idx="1463">
                  <c:v>1659.7870880086</c:v>
                </c:pt>
                <c:pt idx="1464">
                  <c:v>1659.7870880086</c:v>
                </c:pt>
                <c:pt idx="1465">
                  <c:v>1659.7870880086</c:v>
                </c:pt>
                <c:pt idx="1466">
                  <c:v>1659.7870880086</c:v>
                </c:pt>
                <c:pt idx="1467">
                  <c:v>1659.7870880086</c:v>
                </c:pt>
                <c:pt idx="1468">
                  <c:v>1659.7870880086</c:v>
                </c:pt>
                <c:pt idx="1469">
                  <c:v>1659.7870880086</c:v>
                </c:pt>
                <c:pt idx="1470">
                  <c:v>1659.7870880086</c:v>
                </c:pt>
                <c:pt idx="1471">
                  <c:v>1659.7870880086</c:v>
                </c:pt>
                <c:pt idx="1472">
                  <c:v>1659.7870880086</c:v>
                </c:pt>
                <c:pt idx="1473">
                  <c:v>1659.7870880086</c:v>
                </c:pt>
                <c:pt idx="1474">
                  <c:v>1659.7870880086</c:v>
                </c:pt>
                <c:pt idx="1475">
                  <c:v>1659.7870880086</c:v>
                </c:pt>
                <c:pt idx="1476">
                  <c:v>1659.7870880086</c:v>
                </c:pt>
                <c:pt idx="1477">
                  <c:v>1659.7870880086</c:v>
                </c:pt>
                <c:pt idx="1478">
                  <c:v>1659.7870880086</c:v>
                </c:pt>
                <c:pt idx="1479">
                  <c:v>1659.7870880086</c:v>
                </c:pt>
                <c:pt idx="1480">
                  <c:v>1659.7870880086</c:v>
                </c:pt>
                <c:pt idx="1481">
                  <c:v>1659.7870880086</c:v>
                </c:pt>
                <c:pt idx="1482">
                  <c:v>1659.7870880086</c:v>
                </c:pt>
                <c:pt idx="1483">
                  <c:v>1659.7870880086</c:v>
                </c:pt>
                <c:pt idx="1484">
                  <c:v>1659.7870880086</c:v>
                </c:pt>
                <c:pt idx="1485">
                  <c:v>1659.7870880086</c:v>
                </c:pt>
                <c:pt idx="1486">
                  <c:v>1659.7870880086</c:v>
                </c:pt>
                <c:pt idx="1487">
                  <c:v>1659.7870880086</c:v>
                </c:pt>
                <c:pt idx="1488">
                  <c:v>1659.7870880086</c:v>
                </c:pt>
                <c:pt idx="1489">
                  <c:v>1659.7870880086</c:v>
                </c:pt>
                <c:pt idx="1490">
                  <c:v>1659.7870880086</c:v>
                </c:pt>
                <c:pt idx="1491">
                  <c:v>1659.7870880086</c:v>
                </c:pt>
                <c:pt idx="1492">
                  <c:v>1659.7870880086</c:v>
                </c:pt>
                <c:pt idx="1493">
                  <c:v>1659.7870880086</c:v>
                </c:pt>
                <c:pt idx="1494">
                  <c:v>1659.7870880086</c:v>
                </c:pt>
                <c:pt idx="1495">
                  <c:v>1659.7870880086</c:v>
                </c:pt>
                <c:pt idx="1496">
                  <c:v>1659.7870880086</c:v>
                </c:pt>
                <c:pt idx="1497">
                  <c:v>1659.7870880086</c:v>
                </c:pt>
                <c:pt idx="1498">
                  <c:v>1659.7870880086</c:v>
                </c:pt>
                <c:pt idx="1499">
                  <c:v>1659.7870880086</c:v>
                </c:pt>
                <c:pt idx="1500">
                  <c:v>1659.7870880086</c:v>
                </c:pt>
                <c:pt idx="1501">
                  <c:v>1659.7870880086</c:v>
                </c:pt>
                <c:pt idx="1502">
                  <c:v>1659.7870880086</c:v>
                </c:pt>
                <c:pt idx="1503">
                  <c:v>1659.7870880086</c:v>
                </c:pt>
                <c:pt idx="1504">
                  <c:v>1659.7870880086</c:v>
                </c:pt>
                <c:pt idx="1505">
                  <c:v>1659.7870880086</c:v>
                </c:pt>
                <c:pt idx="1506">
                  <c:v>1659.7870880086</c:v>
                </c:pt>
                <c:pt idx="1507">
                  <c:v>1659.7870880086</c:v>
                </c:pt>
                <c:pt idx="1508">
                  <c:v>1659.7870880086</c:v>
                </c:pt>
                <c:pt idx="1509">
                  <c:v>1659.7870880086</c:v>
                </c:pt>
                <c:pt idx="1510">
                  <c:v>1659.7870880086</c:v>
                </c:pt>
                <c:pt idx="1511">
                  <c:v>1659.7870880086</c:v>
                </c:pt>
                <c:pt idx="1512">
                  <c:v>1659.7870880086</c:v>
                </c:pt>
                <c:pt idx="1513">
                  <c:v>1659.7870880086</c:v>
                </c:pt>
                <c:pt idx="1514">
                  <c:v>1659.7870880086</c:v>
                </c:pt>
                <c:pt idx="1515">
                  <c:v>1659.7870880086</c:v>
                </c:pt>
                <c:pt idx="1516">
                  <c:v>1659.7870880086</c:v>
                </c:pt>
                <c:pt idx="1517">
                  <c:v>1659.7870880086</c:v>
                </c:pt>
                <c:pt idx="1518">
                  <c:v>1659.7870880086</c:v>
                </c:pt>
                <c:pt idx="1519">
                  <c:v>1659.7870880086</c:v>
                </c:pt>
                <c:pt idx="1520">
                  <c:v>1659.7870880086</c:v>
                </c:pt>
                <c:pt idx="1521">
                  <c:v>1659.7870880086</c:v>
                </c:pt>
                <c:pt idx="1522">
                  <c:v>1659.7870880086</c:v>
                </c:pt>
                <c:pt idx="1523">
                  <c:v>1659.7870880086</c:v>
                </c:pt>
                <c:pt idx="1524">
                  <c:v>1659.7870880086</c:v>
                </c:pt>
                <c:pt idx="1525">
                  <c:v>1659.7870880086</c:v>
                </c:pt>
                <c:pt idx="1526">
                  <c:v>1659.7870880086</c:v>
                </c:pt>
                <c:pt idx="1527">
                  <c:v>1659.7870880086</c:v>
                </c:pt>
                <c:pt idx="1528">
                  <c:v>1659.7870880086</c:v>
                </c:pt>
                <c:pt idx="1529">
                  <c:v>1659.7870880086</c:v>
                </c:pt>
                <c:pt idx="1530">
                  <c:v>1659.7870880086</c:v>
                </c:pt>
                <c:pt idx="1531">
                  <c:v>1659.7870880086</c:v>
                </c:pt>
                <c:pt idx="1532">
                  <c:v>1659.7870880086</c:v>
                </c:pt>
                <c:pt idx="1533">
                  <c:v>1659.7870880086</c:v>
                </c:pt>
                <c:pt idx="1534">
                  <c:v>1659.7870880086</c:v>
                </c:pt>
                <c:pt idx="1535">
                  <c:v>1659.7870880086</c:v>
                </c:pt>
                <c:pt idx="1536">
                  <c:v>1659.7870880086</c:v>
                </c:pt>
                <c:pt idx="1537">
                  <c:v>1659.7870880086</c:v>
                </c:pt>
                <c:pt idx="1538">
                  <c:v>1659.7870880086</c:v>
                </c:pt>
                <c:pt idx="1539">
                  <c:v>1659.7870880086</c:v>
                </c:pt>
                <c:pt idx="1540">
                  <c:v>1659.7870880086</c:v>
                </c:pt>
                <c:pt idx="1541">
                  <c:v>1659.7870880086</c:v>
                </c:pt>
                <c:pt idx="1542">
                  <c:v>1659.7870880086</c:v>
                </c:pt>
                <c:pt idx="1543">
                  <c:v>1659.7870880086</c:v>
                </c:pt>
                <c:pt idx="1544">
                  <c:v>1659.7870880086</c:v>
                </c:pt>
                <c:pt idx="1545">
                  <c:v>1659.7870880086</c:v>
                </c:pt>
                <c:pt idx="1546">
                  <c:v>1659.7870880086</c:v>
                </c:pt>
                <c:pt idx="1547">
                  <c:v>1659.7870880086</c:v>
                </c:pt>
                <c:pt idx="1548">
                  <c:v>1659.7870880086</c:v>
                </c:pt>
                <c:pt idx="1549">
                  <c:v>1659.7870880086</c:v>
                </c:pt>
                <c:pt idx="1550">
                  <c:v>1659.7870880086</c:v>
                </c:pt>
                <c:pt idx="1551">
                  <c:v>1659.7870880086</c:v>
                </c:pt>
                <c:pt idx="1552">
                  <c:v>1659.7870880086</c:v>
                </c:pt>
                <c:pt idx="1553">
                  <c:v>1659.7870880086</c:v>
                </c:pt>
                <c:pt idx="1554">
                  <c:v>1659.7870880086</c:v>
                </c:pt>
                <c:pt idx="1555">
                  <c:v>1659.7870880086</c:v>
                </c:pt>
                <c:pt idx="1556">
                  <c:v>1659.7870880086</c:v>
                </c:pt>
                <c:pt idx="1557">
                  <c:v>1659.7870880086</c:v>
                </c:pt>
                <c:pt idx="1558">
                  <c:v>1659.7870880086</c:v>
                </c:pt>
                <c:pt idx="1559">
                  <c:v>1659.7870880086</c:v>
                </c:pt>
                <c:pt idx="1560">
                  <c:v>1659.7870880086</c:v>
                </c:pt>
                <c:pt idx="1561">
                  <c:v>1659.7870880086</c:v>
                </c:pt>
                <c:pt idx="1562">
                  <c:v>1659.7870880086</c:v>
                </c:pt>
                <c:pt idx="1563">
                  <c:v>1659.7870880086</c:v>
                </c:pt>
                <c:pt idx="1564">
                  <c:v>1659.7870880086</c:v>
                </c:pt>
                <c:pt idx="1565">
                  <c:v>1659.7870880086</c:v>
                </c:pt>
                <c:pt idx="1566">
                  <c:v>1659.7870880086</c:v>
                </c:pt>
                <c:pt idx="1567">
                  <c:v>1659.7870880086</c:v>
                </c:pt>
                <c:pt idx="1568">
                  <c:v>1659.7870880086</c:v>
                </c:pt>
                <c:pt idx="1569">
                  <c:v>1659.7870880086</c:v>
                </c:pt>
                <c:pt idx="1570">
                  <c:v>1659.7870880086</c:v>
                </c:pt>
                <c:pt idx="1571">
                  <c:v>1659.7870880086</c:v>
                </c:pt>
                <c:pt idx="1572">
                  <c:v>1659.7870880086</c:v>
                </c:pt>
                <c:pt idx="1573">
                  <c:v>1659.7870880086</c:v>
                </c:pt>
                <c:pt idx="1574">
                  <c:v>1659.7870880086</c:v>
                </c:pt>
                <c:pt idx="1575">
                  <c:v>1659.7870880086</c:v>
                </c:pt>
                <c:pt idx="1576">
                  <c:v>1659.7870880086</c:v>
                </c:pt>
                <c:pt idx="1577">
                  <c:v>1659.7870880086</c:v>
                </c:pt>
                <c:pt idx="1578">
                  <c:v>1659.7870880086</c:v>
                </c:pt>
                <c:pt idx="1579">
                  <c:v>1659.7870880086</c:v>
                </c:pt>
                <c:pt idx="1580">
                  <c:v>1659.7870880086</c:v>
                </c:pt>
                <c:pt idx="1581">
                  <c:v>1659.7870880086</c:v>
                </c:pt>
                <c:pt idx="1582">
                  <c:v>1659.7870880086</c:v>
                </c:pt>
                <c:pt idx="1583">
                  <c:v>1659.7870880086</c:v>
                </c:pt>
                <c:pt idx="1584">
                  <c:v>1659.7870880086</c:v>
                </c:pt>
                <c:pt idx="1585">
                  <c:v>1659.7870880086</c:v>
                </c:pt>
                <c:pt idx="1586">
                  <c:v>1659.7870880086</c:v>
                </c:pt>
                <c:pt idx="1587">
                  <c:v>1659.7870880086</c:v>
                </c:pt>
                <c:pt idx="1588">
                  <c:v>1659.7870880086</c:v>
                </c:pt>
                <c:pt idx="1589">
                  <c:v>1659.7870880086</c:v>
                </c:pt>
                <c:pt idx="1590">
                  <c:v>1659.7870880086</c:v>
                </c:pt>
                <c:pt idx="1591">
                  <c:v>1659.7870880086</c:v>
                </c:pt>
                <c:pt idx="1592">
                  <c:v>1659.7870880086</c:v>
                </c:pt>
                <c:pt idx="1593">
                  <c:v>1659.7870880086</c:v>
                </c:pt>
                <c:pt idx="1594">
                  <c:v>1659.7870880086</c:v>
                </c:pt>
                <c:pt idx="1595">
                  <c:v>1659.7870880086</c:v>
                </c:pt>
                <c:pt idx="1596">
                  <c:v>1659.7870880086</c:v>
                </c:pt>
                <c:pt idx="1597">
                  <c:v>1659.7870880086</c:v>
                </c:pt>
                <c:pt idx="1598">
                  <c:v>1659.7870880086</c:v>
                </c:pt>
                <c:pt idx="1599">
                  <c:v>1659.7870880086</c:v>
                </c:pt>
                <c:pt idx="1600">
                  <c:v>1659.7870880086</c:v>
                </c:pt>
                <c:pt idx="1601">
                  <c:v>1659.7870880086</c:v>
                </c:pt>
                <c:pt idx="1602">
                  <c:v>1659.7870880086</c:v>
                </c:pt>
                <c:pt idx="1603">
                  <c:v>1659.7870880086</c:v>
                </c:pt>
                <c:pt idx="1604">
                  <c:v>1659.7870880086</c:v>
                </c:pt>
                <c:pt idx="1605">
                  <c:v>1659.7870880086</c:v>
                </c:pt>
                <c:pt idx="1606">
                  <c:v>1659.7870880086</c:v>
                </c:pt>
                <c:pt idx="1607">
                  <c:v>1659.7870880086</c:v>
                </c:pt>
                <c:pt idx="1608">
                  <c:v>1659.7870880086</c:v>
                </c:pt>
                <c:pt idx="1609">
                  <c:v>1659.7870880086</c:v>
                </c:pt>
                <c:pt idx="1610">
                  <c:v>1659.7870880086</c:v>
                </c:pt>
                <c:pt idx="1611">
                  <c:v>1659.7870880086</c:v>
                </c:pt>
                <c:pt idx="1612">
                  <c:v>1659.7870880086</c:v>
                </c:pt>
                <c:pt idx="1613">
                  <c:v>1659.7870880086</c:v>
                </c:pt>
                <c:pt idx="1614">
                  <c:v>1659.7870880086</c:v>
                </c:pt>
                <c:pt idx="1615">
                  <c:v>1659.7870880086</c:v>
                </c:pt>
                <c:pt idx="1616">
                  <c:v>1659.7870880086</c:v>
                </c:pt>
                <c:pt idx="1617">
                  <c:v>1659.7870880086</c:v>
                </c:pt>
                <c:pt idx="1618">
                  <c:v>1659.7870880086</c:v>
                </c:pt>
                <c:pt idx="1619">
                  <c:v>1659.7870880086</c:v>
                </c:pt>
                <c:pt idx="1620">
                  <c:v>1659.7870880086</c:v>
                </c:pt>
                <c:pt idx="1621">
                  <c:v>1659.7870880086</c:v>
                </c:pt>
                <c:pt idx="1622">
                  <c:v>1659.7870880086</c:v>
                </c:pt>
                <c:pt idx="1623">
                  <c:v>1659.7870880086</c:v>
                </c:pt>
                <c:pt idx="1624">
                  <c:v>1659.7870880086</c:v>
                </c:pt>
                <c:pt idx="1625">
                  <c:v>1659.7870880086</c:v>
                </c:pt>
                <c:pt idx="1626">
                  <c:v>1659.7870880086</c:v>
                </c:pt>
                <c:pt idx="1627">
                  <c:v>1659.7870880086</c:v>
                </c:pt>
                <c:pt idx="1628">
                  <c:v>1659.7870880086</c:v>
                </c:pt>
                <c:pt idx="1629">
                  <c:v>1659.7870880086</c:v>
                </c:pt>
                <c:pt idx="1630">
                  <c:v>1659.7870880086</c:v>
                </c:pt>
                <c:pt idx="1631">
                  <c:v>1659.7870880086</c:v>
                </c:pt>
                <c:pt idx="1632">
                  <c:v>1659.7870880086</c:v>
                </c:pt>
                <c:pt idx="1633">
                  <c:v>1659.7870880086</c:v>
                </c:pt>
                <c:pt idx="1634">
                  <c:v>1659.7870880086</c:v>
                </c:pt>
                <c:pt idx="1635">
                  <c:v>1659.7870880086</c:v>
                </c:pt>
                <c:pt idx="1636">
                  <c:v>1659.7870880086</c:v>
                </c:pt>
                <c:pt idx="1637">
                  <c:v>1659.7870880086</c:v>
                </c:pt>
                <c:pt idx="1638">
                  <c:v>1659.7870880086</c:v>
                </c:pt>
                <c:pt idx="1639">
                  <c:v>1659.7870880086</c:v>
                </c:pt>
                <c:pt idx="1640">
                  <c:v>1659.7870880086</c:v>
                </c:pt>
                <c:pt idx="1641">
                  <c:v>1659.7870880086</c:v>
                </c:pt>
                <c:pt idx="1642">
                  <c:v>1659.7870880086</c:v>
                </c:pt>
                <c:pt idx="1643">
                  <c:v>1659.7870880086</c:v>
                </c:pt>
                <c:pt idx="1644">
                  <c:v>1659.7870880086</c:v>
                </c:pt>
                <c:pt idx="1645">
                  <c:v>1659.7870880086</c:v>
                </c:pt>
                <c:pt idx="1646">
                  <c:v>1659.7870880086</c:v>
                </c:pt>
                <c:pt idx="1647">
                  <c:v>1659.7870880086</c:v>
                </c:pt>
                <c:pt idx="1648">
                  <c:v>1659.7870880086</c:v>
                </c:pt>
                <c:pt idx="1649">
                  <c:v>1659.7870880086</c:v>
                </c:pt>
                <c:pt idx="1650">
                  <c:v>1659.7870880086</c:v>
                </c:pt>
                <c:pt idx="1651">
                  <c:v>1659.7870880086</c:v>
                </c:pt>
                <c:pt idx="1652">
                  <c:v>1659.7870880086</c:v>
                </c:pt>
                <c:pt idx="1653">
                  <c:v>1659.7870880086</c:v>
                </c:pt>
                <c:pt idx="1654">
                  <c:v>1659.7870880086</c:v>
                </c:pt>
                <c:pt idx="1655">
                  <c:v>1659.7870880086</c:v>
                </c:pt>
                <c:pt idx="1656">
                  <c:v>1659.7870880086</c:v>
                </c:pt>
                <c:pt idx="1657">
                  <c:v>1659.7870880086</c:v>
                </c:pt>
                <c:pt idx="1658">
                  <c:v>1659.7870880086</c:v>
                </c:pt>
                <c:pt idx="1659">
                  <c:v>1659.7870880086</c:v>
                </c:pt>
                <c:pt idx="1660">
                  <c:v>1659.7870880086</c:v>
                </c:pt>
                <c:pt idx="1661">
                  <c:v>1659.7870880086</c:v>
                </c:pt>
                <c:pt idx="1662">
                  <c:v>1659.7870880086</c:v>
                </c:pt>
                <c:pt idx="1663">
                  <c:v>1659.7870880086</c:v>
                </c:pt>
                <c:pt idx="1664">
                  <c:v>1659.7870880086</c:v>
                </c:pt>
                <c:pt idx="1665">
                  <c:v>1659.7870880086</c:v>
                </c:pt>
                <c:pt idx="1666">
                  <c:v>1659.7870880086</c:v>
                </c:pt>
                <c:pt idx="1667">
                  <c:v>1659.7870880086</c:v>
                </c:pt>
                <c:pt idx="1668">
                  <c:v>1659.7870880086</c:v>
                </c:pt>
                <c:pt idx="1669">
                  <c:v>1659.7870880086</c:v>
                </c:pt>
                <c:pt idx="1670">
                  <c:v>1659.7870880086</c:v>
                </c:pt>
                <c:pt idx="1671">
                  <c:v>1659.7870880086</c:v>
                </c:pt>
                <c:pt idx="1672">
                  <c:v>1659.7870880086</c:v>
                </c:pt>
                <c:pt idx="1673">
                  <c:v>1659.7870880086</c:v>
                </c:pt>
                <c:pt idx="1674">
                  <c:v>1659.7870880086</c:v>
                </c:pt>
                <c:pt idx="1675">
                  <c:v>1659.7870880086</c:v>
                </c:pt>
                <c:pt idx="1676">
                  <c:v>1659.7870880086</c:v>
                </c:pt>
                <c:pt idx="1677">
                  <c:v>1659.7870880086</c:v>
                </c:pt>
                <c:pt idx="1678">
                  <c:v>1659.7870880086</c:v>
                </c:pt>
                <c:pt idx="1679">
                  <c:v>1659.7870880086</c:v>
                </c:pt>
                <c:pt idx="1680">
                  <c:v>1659.7870880086</c:v>
                </c:pt>
                <c:pt idx="1681">
                  <c:v>1659.7870880086</c:v>
                </c:pt>
                <c:pt idx="1682">
                  <c:v>1659.7870880086</c:v>
                </c:pt>
                <c:pt idx="1683">
                  <c:v>1659.7870880086</c:v>
                </c:pt>
                <c:pt idx="1684">
                  <c:v>1659.7870880086</c:v>
                </c:pt>
                <c:pt idx="1685">
                  <c:v>1659.7870880086</c:v>
                </c:pt>
                <c:pt idx="1686">
                  <c:v>1659.7870880086</c:v>
                </c:pt>
                <c:pt idx="1687">
                  <c:v>1659.7870880086</c:v>
                </c:pt>
                <c:pt idx="1688">
                  <c:v>1659.7870880086</c:v>
                </c:pt>
                <c:pt idx="1689">
                  <c:v>1659.7870880086</c:v>
                </c:pt>
                <c:pt idx="1690">
                  <c:v>1659.7870880086</c:v>
                </c:pt>
                <c:pt idx="1691">
                  <c:v>1659.7870880086</c:v>
                </c:pt>
                <c:pt idx="1692">
                  <c:v>1659.7870880086</c:v>
                </c:pt>
                <c:pt idx="1693">
                  <c:v>1659.7870880086</c:v>
                </c:pt>
                <c:pt idx="1694">
                  <c:v>1659.7870880086</c:v>
                </c:pt>
                <c:pt idx="1695">
                  <c:v>1659.7870880086</c:v>
                </c:pt>
                <c:pt idx="1696">
                  <c:v>1659.7870880086</c:v>
                </c:pt>
                <c:pt idx="1697">
                  <c:v>1659.7870880086</c:v>
                </c:pt>
                <c:pt idx="1698">
                  <c:v>1659.7870880086</c:v>
                </c:pt>
                <c:pt idx="1699">
                  <c:v>1659.7870880086</c:v>
                </c:pt>
                <c:pt idx="1700">
                  <c:v>1659.7870880086</c:v>
                </c:pt>
                <c:pt idx="1701">
                  <c:v>1659.7870880086</c:v>
                </c:pt>
                <c:pt idx="1702">
                  <c:v>1659.7870880086</c:v>
                </c:pt>
                <c:pt idx="1703">
                  <c:v>1659.7870880086</c:v>
                </c:pt>
                <c:pt idx="1704">
                  <c:v>1659.7870880086</c:v>
                </c:pt>
                <c:pt idx="1705">
                  <c:v>1659.7870880086</c:v>
                </c:pt>
                <c:pt idx="1706">
                  <c:v>1659.7870880086</c:v>
                </c:pt>
                <c:pt idx="1707">
                  <c:v>1659.7870880086</c:v>
                </c:pt>
                <c:pt idx="1708">
                  <c:v>1659.7870880086</c:v>
                </c:pt>
                <c:pt idx="1709">
                  <c:v>1659.7870880086</c:v>
                </c:pt>
                <c:pt idx="1710">
                  <c:v>1659.7870880086</c:v>
                </c:pt>
                <c:pt idx="1711">
                  <c:v>1659.7870880086</c:v>
                </c:pt>
                <c:pt idx="1712">
                  <c:v>1659.7870880086</c:v>
                </c:pt>
                <c:pt idx="1713">
                  <c:v>1659.7870880086</c:v>
                </c:pt>
                <c:pt idx="1714">
                  <c:v>1659.7870880086</c:v>
                </c:pt>
                <c:pt idx="1715">
                  <c:v>1659.7870880086</c:v>
                </c:pt>
                <c:pt idx="1716">
                  <c:v>1659.7870880086</c:v>
                </c:pt>
                <c:pt idx="1717">
                  <c:v>1659.7870880086</c:v>
                </c:pt>
                <c:pt idx="1718">
                  <c:v>1659.7870880086</c:v>
                </c:pt>
                <c:pt idx="1719">
                  <c:v>1659.7870880086</c:v>
                </c:pt>
                <c:pt idx="1720">
                  <c:v>1659.7870880086</c:v>
                </c:pt>
                <c:pt idx="1721">
                  <c:v>1659.7870880086</c:v>
                </c:pt>
                <c:pt idx="1722">
                  <c:v>1659.7870880086</c:v>
                </c:pt>
                <c:pt idx="1723">
                  <c:v>1659.7870880086</c:v>
                </c:pt>
                <c:pt idx="1724">
                  <c:v>1659.7870880086</c:v>
                </c:pt>
                <c:pt idx="1725">
                  <c:v>1659.7870880086</c:v>
                </c:pt>
                <c:pt idx="1726">
                  <c:v>1659.7870880086</c:v>
                </c:pt>
                <c:pt idx="1727">
                  <c:v>1659.7870880086</c:v>
                </c:pt>
                <c:pt idx="1728">
                  <c:v>1659.7870880086</c:v>
                </c:pt>
                <c:pt idx="1729">
                  <c:v>1659.7870880086</c:v>
                </c:pt>
                <c:pt idx="1730">
                  <c:v>1659.7870880086</c:v>
                </c:pt>
                <c:pt idx="1731">
                  <c:v>1659.7870880086</c:v>
                </c:pt>
                <c:pt idx="1732">
                  <c:v>1659.7870880086</c:v>
                </c:pt>
                <c:pt idx="1733">
                  <c:v>1659.7870880086</c:v>
                </c:pt>
                <c:pt idx="1734">
                  <c:v>1659.7870880086</c:v>
                </c:pt>
                <c:pt idx="1735">
                  <c:v>1659.7870880086</c:v>
                </c:pt>
                <c:pt idx="1736">
                  <c:v>1659.7870880086</c:v>
                </c:pt>
                <c:pt idx="1737">
                  <c:v>1659.7870880086</c:v>
                </c:pt>
                <c:pt idx="1738">
                  <c:v>1659.7870880086</c:v>
                </c:pt>
                <c:pt idx="1739">
                  <c:v>1659.7870880086</c:v>
                </c:pt>
                <c:pt idx="1740">
                  <c:v>1659.7870880086</c:v>
                </c:pt>
                <c:pt idx="1741">
                  <c:v>1659.7870880086</c:v>
                </c:pt>
                <c:pt idx="1742">
                  <c:v>1659.7870880086</c:v>
                </c:pt>
                <c:pt idx="1743">
                  <c:v>1659.7870880086</c:v>
                </c:pt>
                <c:pt idx="1744">
                  <c:v>1659.7870880086</c:v>
                </c:pt>
                <c:pt idx="1745">
                  <c:v>1659.7870880086</c:v>
                </c:pt>
                <c:pt idx="1746">
                  <c:v>1659.7870880086</c:v>
                </c:pt>
                <c:pt idx="1747">
                  <c:v>1659.7870880086</c:v>
                </c:pt>
                <c:pt idx="1748">
                  <c:v>1659.7870880086</c:v>
                </c:pt>
                <c:pt idx="1749">
                  <c:v>1659.7870880086</c:v>
                </c:pt>
                <c:pt idx="1750">
                  <c:v>1659.7870880086</c:v>
                </c:pt>
                <c:pt idx="1751">
                  <c:v>1659.7870880086</c:v>
                </c:pt>
                <c:pt idx="1752">
                  <c:v>1659.7870880086</c:v>
                </c:pt>
                <c:pt idx="1753">
                  <c:v>1659.7870880086</c:v>
                </c:pt>
                <c:pt idx="1754">
                  <c:v>1659.7870880086</c:v>
                </c:pt>
                <c:pt idx="1755">
                  <c:v>1659.7870880086</c:v>
                </c:pt>
                <c:pt idx="1756">
                  <c:v>1659.7870880086</c:v>
                </c:pt>
                <c:pt idx="1757">
                  <c:v>1659.7870880086</c:v>
                </c:pt>
                <c:pt idx="1758">
                  <c:v>1659.7870880086</c:v>
                </c:pt>
                <c:pt idx="1759">
                  <c:v>1659.7870880086</c:v>
                </c:pt>
                <c:pt idx="1760">
                  <c:v>1659.7870880086</c:v>
                </c:pt>
                <c:pt idx="1761">
                  <c:v>1659.7870880086</c:v>
                </c:pt>
                <c:pt idx="1762">
                  <c:v>1659.7870880086</c:v>
                </c:pt>
                <c:pt idx="1763">
                  <c:v>1659.7870880086</c:v>
                </c:pt>
                <c:pt idx="1764">
                  <c:v>1659.7870880086</c:v>
                </c:pt>
                <c:pt idx="1765">
                  <c:v>1659.7870880086</c:v>
                </c:pt>
                <c:pt idx="1766">
                  <c:v>1659.7870880086</c:v>
                </c:pt>
                <c:pt idx="1767">
                  <c:v>1659.7870880086</c:v>
                </c:pt>
                <c:pt idx="1768">
                  <c:v>1659.7870880086</c:v>
                </c:pt>
                <c:pt idx="1769">
                  <c:v>1659.7870880086</c:v>
                </c:pt>
                <c:pt idx="1770">
                  <c:v>1659.7870880086</c:v>
                </c:pt>
                <c:pt idx="1771">
                  <c:v>1659.7870880086</c:v>
                </c:pt>
                <c:pt idx="1772">
                  <c:v>1659.7870880086</c:v>
                </c:pt>
                <c:pt idx="1773">
                  <c:v>1659.7870880086</c:v>
                </c:pt>
                <c:pt idx="1774">
                  <c:v>1659.7870880086</c:v>
                </c:pt>
                <c:pt idx="1775">
                  <c:v>1659.7870880086</c:v>
                </c:pt>
                <c:pt idx="1776">
                  <c:v>1659.7870880086</c:v>
                </c:pt>
                <c:pt idx="1777">
                  <c:v>1659.7870880086</c:v>
                </c:pt>
                <c:pt idx="1778">
                  <c:v>1659.7870880086</c:v>
                </c:pt>
                <c:pt idx="1779">
                  <c:v>1659.7870880086</c:v>
                </c:pt>
                <c:pt idx="1780">
                  <c:v>1659.7870880086</c:v>
                </c:pt>
                <c:pt idx="1781">
                  <c:v>1659.7870880086</c:v>
                </c:pt>
                <c:pt idx="1782">
                  <c:v>1659.7870880086</c:v>
                </c:pt>
                <c:pt idx="1783">
                  <c:v>1659.7870880086</c:v>
                </c:pt>
                <c:pt idx="1784">
                  <c:v>1659.7870880086</c:v>
                </c:pt>
                <c:pt idx="1785">
                  <c:v>1659.7870880086</c:v>
                </c:pt>
                <c:pt idx="1786">
                  <c:v>1659.7870880086</c:v>
                </c:pt>
                <c:pt idx="1787">
                  <c:v>1659.7870880086</c:v>
                </c:pt>
                <c:pt idx="1788">
                  <c:v>1659.7870880086</c:v>
                </c:pt>
                <c:pt idx="1789">
                  <c:v>1659.7870880086</c:v>
                </c:pt>
                <c:pt idx="1790">
                  <c:v>1659.7870880086</c:v>
                </c:pt>
                <c:pt idx="1791">
                  <c:v>1659.7870880086</c:v>
                </c:pt>
                <c:pt idx="1792">
                  <c:v>1659.7870880086</c:v>
                </c:pt>
                <c:pt idx="1793">
                  <c:v>1659.7870880086</c:v>
                </c:pt>
                <c:pt idx="1794">
                  <c:v>1659.7870880086</c:v>
                </c:pt>
                <c:pt idx="1795">
                  <c:v>1659.7870880086</c:v>
                </c:pt>
                <c:pt idx="1796">
                  <c:v>1659.7870880086</c:v>
                </c:pt>
                <c:pt idx="1797">
                  <c:v>1659.7870880086</c:v>
                </c:pt>
                <c:pt idx="1798">
                  <c:v>1659.7870880086</c:v>
                </c:pt>
                <c:pt idx="1799">
                  <c:v>1659.7870880086</c:v>
                </c:pt>
                <c:pt idx="1800">
                  <c:v>1659.7870880086</c:v>
                </c:pt>
                <c:pt idx="1801">
                  <c:v>1659.7870880086</c:v>
                </c:pt>
                <c:pt idx="1802">
                  <c:v>1659.7870880086</c:v>
                </c:pt>
                <c:pt idx="1803">
                  <c:v>1659.7870880086</c:v>
                </c:pt>
                <c:pt idx="1804">
                  <c:v>1659.7870880086</c:v>
                </c:pt>
                <c:pt idx="1805">
                  <c:v>1659.7870880086</c:v>
                </c:pt>
                <c:pt idx="1806">
                  <c:v>1659.7870880086</c:v>
                </c:pt>
                <c:pt idx="1807">
                  <c:v>1659.7870880086</c:v>
                </c:pt>
                <c:pt idx="1808">
                  <c:v>1659.7870880086</c:v>
                </c:pt>
                <c:pt idx="1809">
                  <c:v>1659.7870880086</c:v>
                </c:pt>
                <c:pt idx="1810">
                  <c:v>1659.7870880086</c:v>
                </c:pt>
                <c:pt idx="1811">
                  <c:v>1659.7870880086</c:v>
                </c:pt>
                <c:pt idx="1812">
                  <c:v>1659.7870880086</c:v>
                </c:pt>
                <c:pt idx="1813">
                  <c:v>1659.7870880086</c:v>
                </c:pt>
                <c:pt idx="1814">
                  <c:v>1659.7870880086</c:v>
                </c:pt>
                <c:pt idx="1815">
                  <c:v>1659.7870880086</c:v>
                </c:pt>
                <c:pt idx="1816">
                  <c:v>1659.7870880086</c:v>
                </c:pt>
                <c:pt idx="1817">
                  <c:v>1659.7870880086</c:v>
                </c:pt>
                <c:pt idx="1818">
                  <c:v>1659.7870880086</c:v>
                </c:pt>
                <c:pt idx="1819">
                  <c:v>1659.7870880086</c:v>
                </c:pt>
                <c:pt idx="1820">
                  <c:v>1659.7870880086</c:v>
                </c:pt>
                <c:pt idx="1821">
                  <c:v>1659.7870880086</c:v>
                </c:pt>
                <c:pt idx="1822">
                  <c:v>1659.7870880086</c:v>
                </c:pt>
                <c:pt idx="1823">
                  <c:v>1659.7870880086</c:v>
                </c:pt>
                <c:pt idx="1824">
                  <c:v>1659.7870880086</c:v>
                </c:pt>
                <c:pt idx="1825">
                  <c:v>1659.7870880086</c:v>
                </c:pt>
                <c:pt idx="1827">
                  <c:v>1592.7792193107</c:v>
                </c:pt>
                <c:pt idx="1828">
                  <c:v>1592.7792193107</c:v>
                </c:pt>
                <c:pt idx="1829">
                  <c:v>1592.7792193107</c:v>
                </c:pt>
                <c:pt idx="1830">
                  <c:v>1592.7792193107</c:v>
                </c:pt>
                <c:pt idx="1831">
                  <c:v>1592.7792193107</c:v>
                </c:pt>
                <c:pt idx="1832">
                  <c:v>1592.7792193107</c:v>
                </c:pt>
                <c:pt idx="1833">
                  <c:v>1592.7792193107</c:v>
                </c:pt>
                <c:pt idx="1834">
                  <c:v>1592.7792193107</c:v>
                </c:pt>
                <c:pt idx="1835">
                  <c:v>1592.7792193107</c:v>
                </c:pt>
                <c:pt idx="1836">
                  <c:v>1592.7792193107</c:v>
                </c:pt>
                <c:pt idx="1837">
                  <c:v>1592.7792193107</c:v>
                </c:pt>
                <c:pt idx="1838">
                  <c:v>1592.7792193107</c:v>
                </c:pt>
                <c:pt idx="1839">
                  <c:v>1592.7792193107</c:v>
                </c:pt>
                <c:pt idx="1840">
                  <c:v>1592.7792193107</c:v>
                </c:pt>
                <c:pt idx="1841">
                  <c:v>1592.7792193107</c:v>
                </c:pt>
                <c:pt idx="1842">
                  <c:v>1592.7792193107</c:v>
                </c:pt>
                <c:pt idx="1843">
                  <c:v>1592.7792193107</c:v>
                </c:pt>
                <c:pt idx="1844">
                  <c:v>1592.7792193107</c:v>
                </c:pt>
                <c:pt idx="1845">
                  <c:v>1592.7792193107</c:v>
                </c:pt>
                <c:pt idx="1846">
                  <c:v>1592.7792193107</c:v>
                </c:pt>
                <c:pt idx="1847">
                  <c:v>1592.7792193107</c:v>
                </c:pt>
                <c:pt idx="1848">
                  <c:v>1592.7792193107</c:v>
                </c:pt>
                <c:pt idx="1849">
                  <c:v>1592.7792193107</c:v>
                </c:pt>
                <c:pt idx="1850">
                  <c:v>1592.7792193107</c:v>
                </c:pt>
                <c:pt idx="1851">
                  <c:v>1592.7792193107</c:v>
                </c:pt>
                <c:pt idx="1852">
                  <c:v>1592.7792193107</c:v>
                </c:pt>
                <c:pt idx="1853">
                  <c:v>1592.7792193107</c:v>
                </c:pt>
                <c:pt idx="1854">
                  <c:v>1592.7792193107</c:v>
                </c:pt>
                <c:pt idx="1855">
                  <c:v>1592.7792193107</c:v>
                </c:pt>
                <c:pt idx="1856">
                  <c:v>1592.7792193107</c:v>
                </c:pt>
                <c:pt idx="1857">
                  <c:v>1592.7792193107</c:v>
                </c:pt>
                <c:pt idx="1858">
                  <c:v>1592.7792193107</c:v>
                </c:pt>
                <c:pt idx="1859">
                  <c:v>1592.7792193107</c:v>
                </c:pt>
                <c:pt idx="1860">
                  <c:v>1592.7792193107</c:v>
                </c:pt>
                <c:pt idx="1861">
                  <c:v>1592.7792193107</c:v>
                </c:pt>
                <c:pt idx="1862">
                  <c:v>1592.7792193107</c:v>
                </c:pt>
                <c:pt idx="1863">
                  <c:v>1592.7792193107</c:v>
                </c:pt>
                <c:pt idx="1864">
                  <c:v>1592.7792193107</c:v>
                </c:pt>
                <c:pt idx="1865">
                  <c:v>1592.7792193107</c:v>
                </c:pt>
                <c:pt idx="1866">
                  <c:v>1592.7792193107</c:v>
                </c:pt>
                <c:pt idx="1867">
                  <c:v>1592.7792193107</c:v>
                </c:pt>
                <c:pt idx="1868">
                  <c:v>1592.7792193107</c:v>
                </c:pt>
                <c:pt idx="1869">
                  <c:v>1592.7792193107</c:v>
                </c:pt>
                <c:pt idx="1870">
                  <c:v>1592.7792193107</c:v>
                </c:pt>
                <c:pt idx="1871">
                  <c:v>1592.7792193107</c:v>
                </c:pt>
                <c:pt idx="1872">
                  <c:v>1592.7792193107</c:v>
                </c:pt>
                <c:pt idx="1873">
                  <c:v>1592.7792193107</c:v>
                </c:pt>
                <c:pt idx="1874">
                  <c:v>1592.7792193107</c:v>
                </c:pt>
                <c:pt idx="1875">
                  <c:v>1592.7792193107</c:v>
                </c:pt>
                <c:pt idx="1876">
                  <c:v>1592.7792193107</c:v>
                </c:pt>
                <c:pt idx="1877">
                  <c:v>1592.7792193107</c:v>
                </c:pt>
                <c:pt idx="1878">
                  <c:v>1592.7792193107</c:v>
                </c:pt>
                <c:pt idx="1879">
                  <c:v>1592.7792193107</c:v>
                </c:pt>
                <c:pt idx="1880">
                  <c:v>1592.7792193107</c:v>
                </c:pt>
                <c:pt idx="1881">
                  <c:v>1592.7792193107</c:v>
                </c:pt>
                <c:pt idx="1882">
                  <c:v>1592.7792193107</c:v>
                </c:pt>
                <c:pt idx="1883">
                  <c:v>1592.7792193107</c:v>
                </c:pt>
                <c:pt idx="1884">
                  <c:v>1592.7792193107</c:v>
                </c:pt>
                <c:pt idx="1885">
                  <c:v>1592.7792193107</c:v>
                </c:pt>
                <c:pt idx="1886">
                  <c:v>1592.7792193107</c:v>
                </c:pt>
                <c:pt idx="1887">
                  <c:v>1592.7792193107</c:v>
                </c:pt>
                <c:pt idx="1888">
                  <c:v>1592.7792193107</c:v>
                </c:pt>
                <c:pt idx="1889">
                  <c:v>1592.7792193107</c:v>
                </c:pt>
                <c:pt idx="1890">
                  <c:v>1592.7792193107</c:v>
                </c:pt>
                <c:pt idx="1891">
                  <c:v>1592.7792193107</c:v>
                </c:pt>
                <c:pt idx="1892">
                  <c:v>1592.7792193107</c:v>
                </c:pt>
                <c:pt idx="1893">
                  <c:v>1592.7792193107</c:v>
                </c:pt>
                <c:pt idx="1894">
                  <c:v>1592.7792193107</c:v>
                </c:pt>
                <c:pt idx="1895">
                  <c:v>1592.7792193107</c:v>
                </c:pt>
                <c:pt idx="1896">
                  <c:v>1592.7792193107</c:v>
                </c:pt>
                <c:pt idx="1897">
                  <c:v>1592.7792193107</c:v>
                </c:pt>
                <c:pt idx="1898">
                  <c:v>1592.7792193107</c:v>
                </c:pt>
                <c:pt idx="1899">
                  <c:v>1592.7792193107</c:v>
                </c:pt>
                <c:pt idx="1900">
                  <c:v>1592.7792193107</c:v>
                </c:pt>
                <c:pt idx="1901">
                  <c:v>1592.7792193107</c:v>
                </c:pt>
                <c:pt idx="1902">
                  <c:v>1592.7792193107</c:v>
                </c:pt>
                <c:pt idx="1903">
                  <c:v>1592.7792193107</c:v>
                </c:pt>
                <c:pt idx="1904">
                  <c:v>1592.7792193107</c:v>
                </c:pt>
                <c:pt idx="1905">
                  <c:v>1592.7792193107</c:v>
                </c:pt>
                <c:pt idx="1906">
                  <c:v>1592.7792193107</c:v>
                </c:pt>
                <c:pt idx="1907">
                  <c:v>1592.7792193107</c:v>
                </c:pt>
                <c:pt idx="1908">
                  <c:v>1592.7792193107</c:v>
                </c:pt>
                <c:pt idx="1909">
                  <c:v>1592.7792193107</c:v>
                </c:pt>
                <c:pt idx="1910">
                  <c:v>1592.7792193107</c:v>
                </c:pt>
                <c:pt idx="1911">
                  <c:v>1592.7792193107</c:v>
                </c:pt>
                <c:pt idx="1912">
                  <c:v>1592.7792193107</c:v>
                </c:pt>
                <c:pt idx="1913">
                  <c:v>1592.7792193107</c:v>
                </c:pt>
                <c:pt idx="1914">
                  <c:v>1592.7792193107</c:v>
                </c:pt>
                <c:pt idx="1915">
                  <c:v>1592.7792193107</c:v>
                </c:pt>
                <c:pt idx="1916">
                  <c:v>1592.7792193107</c:v>
                </c:pt>
                <c:pt idx="1917">
                  <c:v>1592.7792193107</c:v>
                </c:pt>
                <c:pt idx="1918">
                  <c:v>1592.7792193107</c:v>
                </c:pt>
                <c:pt idx="1919">
                  <c:v>1592.7792193107</c:v>
                </c:pt>
                <c:pt idx="1920">
                  <c:v>1592.7792193107</c:v>
                </c:pt>
                <c:pt idx="1921">
                  <c:v>1592.7792193107</c:v>
                </c:pt>
                <c:pt idx="1922">
                  <c:v>1592.7792193107</c:v>
                </c:pt>
                <c:pt idx="1923">
                  <c:v>1592.7792193107</c:v>
                </c:pt>
                <c:pt idx="1924">
                  <c:v>1592.7792193107</c:v>
                </c:pt>
                <c:pt idx="1925">
                  <c:v>1592.7792193107</c:v>
                </c:pt>
                <c:pt idx="1926">
                  <c:v>1592.7792193107</c:v>
                </c:pt>
                <c:pt idx="1927">
                  <c:v>1592.7792193107</c:v>
                </c:pt>
                <c:pt idx="1928">
                  <c:v>1592.7792193107</c:v>
                </c:pt>
                <c:pt idx="1929">
                  <c:v>1592.7792193107</c:v>
                </c:pt>
                <c:pt idx="1930">
                  <c:v>1592.7792193107</c:v>
                </c:pt>
                <c:pt idx="1931">
                  <c:v>1592.7792193107</c:v>
                </c:pt>
                <c:pt idx="1932">
                  <c:v>1592.7792193107</c:v>
                </c:pt>
                <c:pt idx="1933">
                  <c:v>1592.7792193107</c:v>
                </c:pt>
                <c:pt idx="1934">
                  <c:v>1592.7792193107</c:v>
                </c:pt>
                <c:pt idx="1935">
                  <c:v>1592.7792193107</c:v>
                </c:pt>
                <c:pt idx="1936">
                  <c:v>1592.7792193107</c:v>
                </c:pt>
                <c:pt idx="1937">
                  <c:v>1592.7792193107</c:v>
                </c:pt>
                <c:pt idx="1938">
                  <c:v>1592.7792193107</c:v>
                </c:pt>
                <c:pt idx="1939">
                  <c:v>1592.7792193107</c:v>
                </c:pt>
                <c:pt idx="1940">
                  <c:v>1592.7792193107</c:v>
                </c:pt>
                <c:pt idx="1941">
                  <c:v>1592.7792193107</c:v>
                </c:pt>
                <c:pt idx="1942">
                  <c:v>1592.7792193107</c:v>
                </c:pt>
                <c:pt idx="1943">
                  <c:v>1592.7792193107</c:v>
                </c:pt>
                <c:pt idx="1944">
                  <c:v>1592.7792193107</c:v>
                </c:pt>
                <c:pt idx="1945">
                  <c:v>1592.7792193107</c:v>
                </c:pt>
                <c:pt idx="1946">
                  <c:v>1592.7792193107</c:v>
                </c:pt>
                <c:pt idx="1947">
                  <c:v>1592.7792193107</c:v>
                </c:pt>
                <c:pt idx="1948">
                  <c:v>1592.7792193107</c:v>
                </c:pt>
                <c:pt idx="1949">
                  <c:v>1592.7792193107</c:v>
                </c:pt>
                <c:pt idx="1950">
                  <c:v>1592.7792193107</c:v>
                </c:pt>
                <c:pt idx="1951">
                  <c:v>1592.7792193107</c:v>
                </c:pt>
                <c:pt idx="1952">
                  <c:v>1592.7792193107</c:v>
                </c:pt>
                <c:pt idx="1953">
                  <c:v>1592.7792193107</c:v>
                </c:pt>
                <c:pt idx="1954">
                  <c:v>1592.7792193107</c:v>
                </c:pt>
                <c:pt idx="1955">
                  <c:v>1592.7792193107</c:v>
                </c:pt>
                <c:pt idx="1956">
                  <c:v>1592.7792193107</c:v>
                </c:pt>
                <c:pt idx="1957">
                  <c:v>1592.7792193107</c:v>
                </c:pt>
                <c:pt idx="1958">
                  <c:v>1592.7792193107</c:v>
                </c:pt>
                <c:pt idx="1959">
                  <c:v>1592.7792193107</c:v>
                </c:pt>
                <c:pt idx="1960">
                  <c:v>1592.7792193107</c:v>
                </c:pt>
                <c:pt idx="1961">
                  <c:v>1592.7792193107</c:v>
                </c:pt>
                <c:pt idx="1962">
                  <c:v>1592.7792193107</c:v>
                </c:pt>
                <c:pt idx="1963">
                  <c:v>1592.7792193107</c:v>
                </c:pt>
                <c:pt idx="1964">
                  <c:v>1592.7792193107</c:v>
                </c:pt>
                <c:pt idx="1965">
                  <c:v>1592.7792193107</c:v>
                </c:pt>
                <c:pt idx="1966">
                  <c:v>1592.7792193107</c:v>
                </c:pt>
                <c:pt idx="1967">
                  <c:v>1592.7792193107</c:v>
                </c:pt>
                <c:pt idx="1968">
                  <c:v>1592.7792193107</c:v>
                </c:pt>
                <c:pt idx="1969">
                  <c:v>1592.7792193107</c:v>
                </c:pt>
                <c:pt idx="1970">
                  <c:v>1592.7792193107</c:v>
                </c:pt>
                <c:pt idx="1971">
                  <c:v>1592.7792193107</c:v>
                </c:pt>
                <c:pt idx="1972">
                  <c:v>1592.7792193107</c:v>
                </c:pt>
                <c:pt idx="1973">
                  <c:v>1592.7792193107</c:v>
                </c:pt>
                <c:pt idx="1974">
                  <c:v>1592.7792193107</c:v>
                </c:pt>
                <c:pt idx="1975">
                  <c:v>1592.7792193107</c:v>
                </c:pt>
                <c:pt idx="1976">
                  <c:v>1592.7792193107</c:v>
                </c:pt>
                <c:pt idx="1977">
                  <c:v>1592.7792193107</c:v>
                </c:pt>
                <c:pt idx="1978">
                  <c:v>1592.7792193107</c:v>
                </c:pt>
                <c:pt idx="1979">
                  <c:v>1592.7792193107</c:v>
                </c:pt>
                <c:pt idx="1980">
                  <c:v>1592.7792193107</c:v>
                </c:pt>
                <c:pt idx="1981">
                  <c:v>1592.7792193107</c:v>
                </c:pt>
                <c:pt idx="1982">
                  <c:v>1592.7792193107</c:v>
                </c:pt>
                <c:pt idx="1983">
                  <c:v>1592.7792193107</c:v>
                </c:pt>
                <c:pt idx="1984">
                  <c:v>1592.7792193107</c:v>
                </c:pt>
                <c:pt idx="1985">
                  <c:v>1592.7792193107</c:v>
                </c:pt>
                <c:pt idx="1986">
                  <c:v>1592.7792193107</c:v>
                </c:pt>
                <c:pt idx="1987">
                  <c:v>1592.7792193107</c:v>
                </c:pt>
                <c:pt idx="1988">
                  <c:v>1592.7792193107</c:v>
                </c:pt>
                <c:pt idx="1989">
                  <c:v>1592.7792193107</c:v>
                </c:pt>
                <c:pt idx="1990">
                  <c:v>1592.7792193107</c:v>
                </c:pt>
                <c:pt idx="1991">
                  <c:v>1592.7792193107</c:v>
                </c:pt>
                <c:pt idx="1992">
                  <c:v>1592.7792193107</c:v>
                </c:pt>
                <c:pt idx="1993">
                  <c:v>1592.7792193107</c:v>
                </c:pt>
                <c:pt idx="1994">
                  <c:v>1592.7792193107</c:v>
                </c:pt>
                <c:pt idx="1995">
                  <c:v>1592.7792193107</c:v>
                </c:pt>
                <c:pt idx="1996">
                  <c:v>1592.7792193107</c:v>
                </c:pt>
                <c:pt idx="1997">
                  <c:v>1592.7792193107</c:v>
                </c:pt>
                <c:pt idx="1998">
                  <c:v>1592.7792193107</c:v>
                </c:pt>
                <c:pt idx="1999">
                  <c:v>1592.7792193107</c:v>
                </c:pt>
                <c:pt idx="2000">
                  <c:v>1592.7792193107</c:v>
                </c:pt>
                <c:pt idx="2001">
                  <c:v>1592.7792193107</c:v>
                </c:pt>
                <c:pt idx="2002">
                  <c:v>1592.7792193107</c:v>
                </c:pt>
                <c:pt idx="2003">
                  <c:v>1592.7792193107</c:v>
                </c:pt>
                <c:pt idx="2004">
                  <c:v>1592.7792193107</c:v>
                </c:pt>
                <c:pt idx="2005">
                  <c:v>1592.7792193107</c:v>
                </c:pt>
                <c:pt idx="2006">
                  <c:v>1592.7792193107</c:v>
                </c:pt>
                <c:pt idx="2007">
                  <c:v>1592.7792193107</c:v>
                </c:pt>
                <c:pt idx="2008">
                  <c:v>1592.7792193107</c:v>
                </c:pt>
                <c:pt idx="2009">
                  <c:v>1592.7792193107</c:v>
                </c:pt>
                <c:pt idx="2010">
                  <c:v>1592.7792193107</c:v>
                </c:pt>
                <c:pt idx="2011">
                  <c:v>1592.7792193107</c:v>
                </c:pt>
                <c:pt idx="2012">
                  <c:v>1592.7792193107</c:v>
                </c:pt>
                <c:pt idx="2013">
                  <c:v>1592.7792193107</c:v>
                </c:pt>
                <c:pt idx="2014">
                  <c:v>1592.7792193107</c:v>
                </c:pt>
                <c:pt idx="2015">
                  <c:v>1592.7792193107</c:v>
                </c:pt>
                <c:pt idx="2016">
                  <c:v>1592.7792193107</c:v>
                </c:pt>
                <c:pt idx="2017">
                  <c:v>1592.7792193107</c:v>
                </c:pt>
                <c:pt idx="2018">
                  <c:v>1592.7792193107</c:v>
                </c:pt>
                <c:pt idx="2019">
                  <c:v>1592.7792193107</c:v>
                </c:pt>
                <c:pt idx="2020">
                  <c:v>1592.7792193107</c:v>
                </c:pt>
                <c:pt idx="2021">
                  <c:v>1592.7792193107</c:v>
                </c:pt>
                <c:pt idx="2022">
                  <c:v>1592.7792193107</c:v>
                </c:pt>
                <c:pt idx="2023">
                  <c:v>1592.7792193107</c:v>
                </c:pt>
                <c:pt idx="2024">
                  <c:v>1592.7792193107</c:v>
                </c:pt>
                <c:pt idx="2025">
                  <c:v>1592.7792193107</c:v>
                </c:pt>
                <c:pt idx="2026">
                  <c:v>1592.7792193107</c:v>
                </c:pt>
                <c:pt idx="2027">
                  <c:v>1592.7792193107</c:v>
                </c:pt>
                <c:pt idx="2028">
                  <c:v>1592.7792193107</c:v>
                </c:pt>
                <c:pt idx="2029">
                  <c:v>1592.7792193107</c:v>
                </c:pt>
                <c:pt idx="2030">
                  <c:v>1592.7792193107</c:v>
                </c:pt>
                <c:pt idx="2031">
                  <c:v>1592.7792193107</c:v>
                </c:pt>
                <c:pt idx="2032">
                  <c:v>1592.7792193107</c:v>
                </c:pt>
                <c:pt idx="2033">
                  <c:v>1592.7792193107</c:v>
                </c:pt>
                <c:pt idx="2034">
                  <c:v>1592.7792193107</c:v>
                </c:pt>
                <c:pt idx="2035">
                  <c:v>1592.7792193107</c:v>
                </c:pt>
                <c:pt idx="2036">
                  <c:v>1592.7792193107</c:v>
                </c:pt>
                <c:pt idx="2037">
                  <c:v>1592.7792193107</c:v>
                </c:pt>
                <c:pt idx="2038">
                  <c:v>1592.7792193107</c:v>
                </c:pt>
                <c:pt idx="2039">
                  <c:v>1592.7792193107</c:v>
                </c:pt>
                <c:pt idx="2040">
                  <c:v>1592.7792193107</c:v>
                </c:pt>
                <c:pt idx="2041">
                  <c:v>1592.7792193107</c:v>
                </c:pt>
                <c:pt idx="2042">
                  <c:v>1592.7792193107</c:v>
                </c:pt>
                <c:pt idx="2043">
                  <c:v>1592.7792193107</c:v>
                </c:pt>
                <c:pt idx="2044">
                  <c:v>1592.7792193107</c:v>
                </c:pt>
                <c:pt idx="2045">
                  <c:v>1592.7792193107</c:v>
                </c:pt>
                <c:pt idx="2046">
                  <c:v>1592.7792193107</c:v>
                </c:pt>
                <c:pt idx="2047">
                  <c:v>1592.7792193107</c:v>
                </c:pt>
                <c:pt idx="2048">
                  <c:v>1592.7792193107</c:v>
                </c:pt>
                <c:pt idx="2049">
                  <c:v>1592.7792193107</c:v>
                </c:pt>
                <c:pt idx="2050">
                  <c:v>1592.7792193107</c:v>
                </c:pt>
                <c:pt idx="2051">
                  <c:v>1592.7792193107</c:v>
                </c:pt>
                <c:pt idx="2052">
                  <c:v>1592.7792193107</c:v>
                </c:pt>
                <c:pt idx="2053">
                  <c:v>1592.7792193107</c:v>
                </c:pt>
                <c:pt idx="2054">
                  <c:v>1592.7792193107</c:v>
                </c:pt>
                <c:pt idx="2055">
                  <c:v>1592.7792193107</c:v>
                </c:pt>
                <c:pt idx="2056">
                  <c:v>1592.7792193107</c:v>
                </c:pt>
                <c:pt idx="2057">
                  <c:v>1592.7792193107</c:v>
                </c:pt>
                <c:pt idx="2058">
                  <c:v>1592.7792193107</c:v>
                </c:pt>
                <c:pt idx="2059">
                  <c:v>1592.7792193107</c:v>
                </c:pt>
                <c:pt idx="2060">
                  <c:v>1592.7792193107</c:v>
                </c:pt>
                <c:pt idx="2061">
                  <c:v>1592.7792193107</c:v>
                </c:pt>
                <c:pt idx="2062">
                  <c:v>1592.7792193107</c:v>
                </c:pt>
                <c:pt idx="2063">
                  <c:v>1592.7792193107</c:v>
                </c:pt>
                <c:pt idx="2064">
                  <c:v>1592.7792193107</c:v>
                </c:pt>
                <c:pt idx="2065">
                  <c:v>1592.7792193107</c:v>
                </c:pt>
                <c:pt idx="2066">
                  <c:v>1592.7792193107</c:v>
                </c:pt>
                <c:pt idx="2067">
                  <c:v>1592.7792193107</c:v>
                </c:pt>
                <c:pt idx="2068">
                  <c:v>1592.7792193107</c:v>
                </c:pt>
                <c:pt idx="2069">
                  <c:v>1592.7792193107</c:v>
                </c:pt>
                <c:pt idx="2070">
                  <c:v>1592.7792193107</c:v>
                </c:pt>
                <c:pt idx="2071">
                  <c:v>1592.7792193107</c:v>
                </c:pt>
                <c:pt idx="2072">
                  <c:v>1592.7792193107</c:v>
                </c:pt>
                <c:pt idx="2073">
                  <c:v>1592.7792193107</c:v>
                </c:pt>
                <c:pt idx="2074">
                  <c:v>1592.7792193107</c:v>
                </c:pt>
                <c:pt idx="2075">
                  <c:v>1592.7792193107</c:v>
                </c:pt>
                <c:pt idx="2076">
                  <c:v>1592.7792193107</c:v>
                </c:pt>
                <c:pt idx="2077">
                  <c:v>1592.7792193107</c:v>
                </c:pt>
                <c:pt idx="2078">
                  <c:v>1592.7792193107</c:v>
                </c:pt>
                <c:pt idx="2079">
                  <c:v>1592.7792193107</c:v>
                </c:pt>
                <c:pt idx="2080">
                  <c:v>1592.7792193107</c:v>
                </c:pt>
                <c:pt idx="2081">
                  <c:v>1592.7792193107</c:v>
                </c:pt>
                <c:pt idx="2082">
                  <c:v>1592.7792193107</c:v>
                </c:pt>
                <c:pt idx="2083">
                  <c:v>1592.7792193107</c:v>
                </c:pt>
                <c:pt idx="2084">
                  <c:v>1592.7792193107</c:v>
                </c:pt>
                <c:pt idx="2085">
                  <c:v>1592.7792193107</c:v>
                </c:pt>
                <c:pt idx="2086">
                  <c:v>1592.7792193107</c:v>
                </c:pt>
                <c:pt idx="2087">
                  <c:v>1592.7792193107</c:v>
                </c:pt>
                <c:pt idx="2088">
                  <c:v>1592.7792193107</c:v>
                </c:pt>
                <c:pt idx="2089">
                  <c:v>1592.7792193107</c:v>
                </c:pt>
                <c:pt idx="2090">
                  <c:v>1592.7792193107</c:v>
                </c:pt>
                <c:pt idx="2091">
                  <c:v>1592.7792193107</c:v>
                </c:pt>
                <c:pt idx="2092">
                  <c:v>1592.7792193107</c:v>
                </c:pt>
                <c:pt idx="2093">
                  <c:v>1592.7792193107</c:v>
                </c:pt>
                <c:pt idx="2094">
                  <c:v>1592.7792193107</c:v>
                </c:pt>
                <c:pt idx="2095">
                  <c:v>1592.7792193107</c:v>
                </c:pt>
                <c:pt idx="2096">
                  <c:v>1592.7792193107</c:v>
                </c:pt>
                <c:pt idx="2097">
                  <c:v>1592.7792193107</c:v>
                </c:pt>
                <c:pt idx="2098">
                  <c:v>1592.7792193107</c:v>
                </c:pt>
                <c:pt idx="2099">
                  <c:v>1592.7792193107</c:v>
                </c:pt>
                <c:pt idx="2100">
                  <c:v>1592.7792193107</c:v>
                </c:pt>
                <c:pt idx="2101">
                  <c:v>1592.7792193107</c:v>
                </c:pt>
                <c:pt idx="2102">
                  <c:v>1592.7792193107</c:v>
                </c:pt>
                <c:pt idx="2103">
                  <c:v>1592.7792193107</c:v>
                </c:pt>
                <c:pt idx="2104">
                  <c:v>1592.7792193107</c:v>
                </c:pt>
                <c:pt idx="2105">
                  <c:v>1592.7792193107</c:v>
                </c:pt>
                <c:pt idx="2106">
                  <c:v>1592.7792193107</c:v>
                </c:pt>
                <c:pt idx="2107">
                  <c:v>1592.7792193107</c:v>
                </c:pt>
                <c:pt idx="2108">
                  <c:v>1592.7792193107</c:v>
                </c:pt>
                <c:pt idx="2109">
                  <c:v>1592.7792193107</c:v>
                </c:pt>
                <c:pt idx="2110">
                  <c:v>1592.7792193107</c:v>
                </c:pt>
                <c:pt idx="2111">
                  <c:v>1592.7792193107</c:v>
                </c:pt>
                <c:pt idx="2112">
                  <c:v>1592.7792193107</c:v>
                </c:pt>
                <c:pt idx="2113">
                  <c:v>1592.7792193107</c:v>
                </c:pt>
                <c:pt idx="2114">
                  <c:v>1592.7792193107</c:v>
                </c:pt>
                <c:pt idx="2115">
                  <c:v>1592.7792193107</c:v>
                </c:pt>
                <c:pt idx="2116">
                  <c:v>1592.7792193107</c:v>
                </c:pt>
                <c:pt idx="2117">
                  <c:v>1592.7792193107</c:v>
                </c:pt>
                <c:pt idx="2118">
                  <c:v>1592.7792193107</c:v>
                </c:pt>
                <c:pt idx="2119">
                  <c:v>1592.7792193107</c:v>
                </c:pt>
                <c:pt idx="2120">
                  <c:v>1592.7792193107</c:v>
                </c:pt>
                <c:pt idx="2121">
                  <c:v>1592.7792193107</c:v>
                </c:pt>
                <c:pt idx="2122">
                  <c:v>1592.7792193107</c:v>
                </c:pt>
                <c:pt idx="2123">
                  <c:v>1592.7792193107</c:v>
                </c:pt>
                <c:pt idx="2124">
                  <c:v>1592.7792193107</c:v>
                </c:pt>
                <c:pt idx="2125">
                  <c:v>1592.7792193107</c:v>
                </c:pt>
                <c:pt idx="2126">
                  <c:v>1592.7792193107</c:v>
                </c:pt>
                <c:pt idx="2127">
                  <c:v>1592.7792193107</c:v>
                </c:pt>
                <c:pt idx="2128">
                  <c:v>1592.7792193107</c:v>
                </c:pt>
                <c:pt idx="2129">
                  <c:v>1592.7792193107</c:v>
                </c:pt>
                <c:pt idx="2130">
                  <c:v>1592.7792193107</c:v>
                </c:pt>
                <c:pt idx="2131">
                  <c:v>1592.7792193107</c:v>
                </c:pt>
                <c:pt idx="2132">
                  <c:v>1592.7792193107</c:v>
                </c:pt>
                <c:pt idx="2133">
                  <c:v>1592.7792193107</c:v>
                </c:pt>
                <c:pt idx="2134">
                  <c:v>1592.7792193107</c:v>
                </c:pt>
                <c:pt idx="2135">
                  <c:v>1592.7792193107</c:v>
                </c:pt>
                <c:pt idx="2136">
                  <c:v>1592.7792193107</c:v>
                </c:pt>
                <c:pt idx="2137">
                  <c:v>1592.7792193107</c:v>
                </c:pt>
                <c:pt idx="2138">
                  <c:v>1592.7792193107</c:v>
                </c:pt>
                <c:pt idx="2139">
                  <c:v>1592.7792193107</c:v>
                </c:pt>
                <c:pt idx="2140">
                  <c:v>1592.7792193107</c:v>
                </c:pt>
                <c:pt idx="2141">
                  <c:v>1592.7792193107</c:v>
                </c:pt>
                <c:pt idx="2142">
                  <c:v>1592.7792193107</c:v>
                </c:pt>
                <c:pt idx="2143">
                  <c:v>1592.7792193107</c:v>
                </c:pt>
                <c:pt idx="2144">
                  <c:v>1592.7792193107</c:v>
                </c:pt>
                <c:pt idx="2145">
                  <c:v>1592.7792193107</c:v>
                </c:pt>
                <c:pt idx="2146">
                  <c:v>1592.7792193107</c:v>
                </c:pt>
                <c:pt idx="2147">
                  <c:v>1592.7792193107</c:v>
                </c:pt>
                <c:pt idx="2148">
                  <c:v>1592.7792193107</c:v>
                </c:pt>
                <c:pt idx="2149">
                  <c:v>1592.7792193107</c:v>
                </c:pt>
                <c:pt idx="2150">
                  <c:v>1592.7792193107</c:v>
                </c:pt>
                <c:pt idx="2151">
                  <c:v>1592.7792193107</c:v>
                </c:pt>
                <c:pt idx="2152">
                  <c:v>1592.7792193107</c:v>
                </c:pt>
                <c:pt idx="2153">
                  <c:v>1592.7792193107</c:v>
                </c:pt>
                <c:pt idx="2154">
                  <c:v>1592.7792193107</c:v>
                </c:pt>
                <c:pt idx="2155">
                  <c:v>1592.7792193107</c:v>
                </c:pt>
                <c:pt idx="2156">
                  <c:v>1592.7792193107</c:v>
                </c:pt>
                <c:pt idx="2157">
                  <c:v>1592.7792193107</c:v>
                </c:pt>
                <c:pt idx="2158">
                  <c:v>1592.7792193107</c:v>
                </c:pt>
                <c:pt idx="2159">
                  <c:v>1592.7792193107</c:v>
                </c:pt>
                <c:pt idx="2160">
                  <c:v>1592.7792193107</c:v>
                </c:pt>
                <c:pt idx="2161">
                  <c:v>1592.7792193107</c:v>
                </c:pt>
                <c:pt idx="2162">
                  <c:v>1592.7792193107</c:v>
                </c:pt>
                <c:pt idx="2163">
                  <c:v>1592.7792193107</c:v>
                </c:pt>
                <c:pt idx="2164">
                  <c:v>1592.7792193107</c:v>
                </c:pt>
                <c:pt idx="2165">
                  <c:v>1592.7792193107</c:v>
                </c:pt>
                <c:pt idx="2166">
                  <c:v>1592.7792193107</c:v>
                </c:pt>
                <c:pt idx="2167">
                  <c:v>1592.7792193107</c:v>
                </c:pt>
                <c:pt idx="2168">
                  <c:v>1592.7792193107</c:v>
                </c:pt>
                <c:pt idx="2169">
                  <c:v>1592.7792193107</c:v>
                </c:pt>
                <c:pt idx="2170">
                  <c:v>1592.7792193107</c:v>
                </c:pt>
                <c:pt idx="2171">
                  <c:v>1592.7792193107</c:v>
                </c:pt>
                <c:pt idx="2172">
                  <c:v>1592.7792193107</c:v>
                </c:pt>
                <c:pt idx="2173">
                  <c:v>1592.7792193107</c:v>
                </c:pt>
                <c:pt idx="2174">
                  <c:v>1592.7792193107</c:v>
                </c:pt>
                <c:pt idx="2175">
                  <c:v>1592.7792193107</c:v>
                </c:pt>
                <c:pt idx="2176">
                  <c:v>1592.7792193107</c:v>
                </c:pt>
                <c:pt idx="2177">
                  <c:v>1592.7792193107</c:v>
                </c:pt>
                <c:pt idx="2178">
                  <c:v>1592.7792193107</c:v>
                </c:pt>
                <c:pt idx="2179">
                  <c:v>1592.7792193107</c:v>
                </c:pt>
                <c:pt idx="2180">
                  <c:v>1592.7792193107</c:v>
                </c:pt>
                <c:pt idx="2181">
                  <c:v>1592.7792193107</c:v>
                </c:pt>
                <c:pt idx="2182">
                  <c:v>1592.7792193107</c:v>
                </c:pt>
                <c:pt idx="2183">
                  <c:v>1592.7792193107</c:v>
                </c:pt>
                <c:pt idx="2184">
                  <c:v>1592.7792193107</c:v>
                </c:pt>
                <c:pt idx="2185">
                  <c:v>1592.7792193107</c:v>
                </c:pt>
                <c:pt idx="2186">
                  <c:v>1592.7792193107</c:v>
                </c:pt>
                <c:pt idx="2187">
                  <c:v>1592.7792193107</c:v>
                </c:pt>
                <c:pt idx="2188">
                  <c:v>1592.7792193107</c:v>
                </c:pt>
                <c:pt idx="2189">
                  <c:v>1592.7792193107</c:v>
                </c:pt>
                <c:pt idx="2190">
                  <c:v>1592.7792193107</c:v>
                </c:pt>
                <c:pt idx="2191">
                  <c:v>1592.7792193107</c:v>
                </c:pt>
                <c:pt idx="2193">
                  <c:v>1436.3116257536001</c:v>
                </c:pt>
                <c:pt idx="2194">
                  <c:v>1436.3116257536001</c:v>
                </c:pt>
                <c:pt idx="2195">
                  <c:v>1436.3116257536001</c:v>
                </c:pt>
                <c:pt idx="2196">
                  <c:v>1436.3116257536001</c:v>
                </c:pt>
                <c:pt idx="2197">
                  <c:v>1436.3116257536001</c:v>
                </c:pt>
                <c:pt idx="2198">
                  <c:v>1436.3116257536001</c:v>
                </c:pt>
                <c:pt idx="2199">
                  <c:v>1436.3116257536001</c:v>
                </c:pt>
                <c:pt idx="2200">
                  <c:v>1436.3116257536001</c:v>
                </c:pt>
                <c:pt idx="2201">
                  <c:v>1436.3116257536001</c:v>
                </c:pt>
                <c:pt idx="2202">
                  <c:v>1436.3116257536001</c:v>
                </c:pt>
                <c:pt idx="2203">
                  <c:v>1436.3116257536001</c:v>
                </c:pt>
                <c:pt idx="2204">
                  <c:v>1436.3116257536001</c:v>
                </c:pt>
                <c:pt idx="2205">
                  <c:v>1436.3116257536001</c:v>
                </c:pt>
                <c:pt idx="2206">
                  <c:v>1436.3116257536001</c:v>
                </c:pt>
                <c:pt idx="2207">
                  <c:v>1436.3116257536001</c:v>
                </c:pt>
                <c:pt idx="2208">
                  <c:v>1436.3116257536001</c:v>
                </c:pt>
                <c:pt idx="2209">
                  <c:v>1436.3116257536001</c:v>
                </c:pt>
                <c:pt idx="2210">
                  <c:v>1436.3116257536001</c:v>
                </c:pt>
                <c:pt idx="2211">
                  <c:v>1436.3116257536001</c:v>
                </c:pt>
                <c:pt idx="2212">
                  <c:v>1436.3116257536001</c:v>
                </c:pt>
                <c:pt idx="2213">
                  <c:v>1436.3116257536001</c:v>
                </c:pt>
                <c:pt idx="2214">
                  <c:v>1436.3116257536001</c:v>
                </c:pt>
                <c:pt idx="2215">
                  <c:v>1436.3116257536001</c:v>
                </c:pt>
                <c:pt idx="2216">
                  <c:v>1436.3116257536001</c:v>
                </c:pt>
                <c:pt idx="2217">
                  <c:v>1436.3116257536001</c:v>
                </c:pt>
                <c:pt idx="2218">
                  <c:v>1436.3116257536001</c:v>
                </c:pt>
                <c:pt idx="2219">
                  <c:v>1436.3116257536001</c:v>
                </c:pt>
                <c:pt idx="2220">
                  <c:v>1436.3116257536001</c:v>
                </c:pt>
                <c:pt idx="2221">
                  <c:v>1436.3116257536001</c:v>
                </c:pt>
                <c:pt idx="2222">
                  <c:v>1436.3116257536001</c:v>
                </c:pt>
                <c:pt idx="2223">
                  <c:v>1436.3116257536001</c:v>
                </c:pt>
                <c:pt idx="2224">
                  <c:v>1436.3116257536001</c:v>
                </c:pt>
                <c:pt idx="2225">
                  <c:v>1436.3116257536001</c:v>
                </c:pt>
                <c:pt idx="2226">
                  <c:v>1436.3116257536001</c:v>
                </c:pt>
                <c:pt idx="2227">
                  <c:v>1436.3116257536001</c:v>
                </c:pt>
                <c:pt idx="2228">
                  <c:v>1436.3116257536001</c:v>
                </c:pt>
                <c:pt idx="2229">
                  <c:v>1436.3116257536001</c:v>
                </c:pt>
                <c:pt idx="2230">
                  <c:v>1436.3116257536001</c:v>
                </c:pt>
                <c:pt idx="2231">
                  <c:v>1436.3116257536001</c:v>
                </c:pt>
                <c:pt idx="2232">
                  <c:v>1436.3116257536001</c:v>
                </c:pt>
                <c:pt idx="2233">
                  <c:v>1436.3116257536001</c:v>
                </c:pt>
                <c:pt idx="2234">
                  <c:v>1436.3116257536001</c:v>
                </c:pt>
                <c:pt idx="2235">
                  <c:v>1436.3116257536001</c:v>
                </c:pt>
                <c:pt idx="2236">
                  <c:v>1436.3116257536001</c:v>
                </c:pt>
                <c:pt idx="2237">
                  <c:v>1436.3116257536001</c:v>
                </c:pt>
                <c:pt idx="2238">
                  <c:v>1436.3116257536001</c:v>
                </c:pt>
                <c:pt idx="2239">
                  <c:v>1436.3116257536001</c:v>
                </c:pt>
                <c:pt idx="2240">
                  <c:v>1436.3116257536001</c:v>
                </c:pt>
                <c:pt idx="2241">
                  <c:v>1436.3116257536001</c:v>
                </c:pt>
                <c:pt idx="2242">
                  <c:v>1436.3116257536001</c:v>
                </c:pt>
                <c:pt idx="2243">
                  <c:v>1436.3116257536001</c:v>
                </c:pt>
                <c:pt idx="2244">
                  <c:v>1436.3116257536001</c:v>
                </c:pt>
                <c:pt idx="2245">
                  <c:v>1436.3116257536001</c:v>
                </c:pt>
                <c:pt idx="2246">
                  <c:v>1436.3116257536001</c:v>
                </c:pt>
                <c:pt idx="2247">
                  <c:v>1436.3116257536001</c:v>
                </c:pt>
                <c:pt idx="2248">
                  <c:v>1436.3116257536001</c:v>
                </c:pt>
                <c:pt idx="2249">
                  <c:v>1436.3116257536001</c:v>
                </c:pt>
                <c:pt idx="2250">
                  <c:v>1436.3116257536001</c:v>
                </c:pt>
                <c:pt idx="2251">
                  <c:v>1436.3116257536001</c:v>
                </c:pt>
                <c:pt idx="2252">
                  <c:v>1436.3116257536001</c:v>
                </c:pt>
                <c:pt idx="2253">
                  <c:v>1436.3116257536001</c:v>
                </c:pt>
                <c:pt idx="2254">
                  <c:v>1436.3116257536001</c:v>
                </c:pt>
                <c:pt idx="2255">
                  <c:v>1436.3116257536001</c:v>
                </c:pt>
                <c:pt idx="2256">
                  <c:v>1436.3116257536001</c:v>
                </c:pt>
                <c:pt idx="2257">
                  <c:v>1436.3116257536001</c:v>
                </c:pt>
                <c:pt idx="2258">
                  <c:v>1436.3116257536001</c:v>
                </c:pt>
                <c:pt idx="2259">
                  <c:v>1436.3116257536001</c:v>
                </c:pt>
                <c:pt idx="2260">
                  <c:v>1436.3116257536001</c:v>
                </c:pt>
                <c:pt idx="2261">
                  <c:v>1436.3116257536001</c:v>
                </c:pt>
                <c:pt idx="2262">
                  <c:v>1436.3116257536001</c:v>
                </c:pt>
                <c:pt idx="2263">
                  <c:v>1436.3116257536001</c:v>
                </c:pt>
                <c:pt idx="2264">
                  <c:v>1436.3116257536001</c:v>
                </c:pt>
                <c:pt idx="2265">
                  <c:v>1436.3116257536001</c:v>
                </c:pt>
                <c:pt idx="2266">
                  <c:v>1436.3116257536001</c:v>
                </c:pt>
                <c:pt idx="2267">
                  <c:v>1436.3116257536001</c:v>
                </c:pt>
                <c:pt idx="2268">
                  <c:v>1436.3116257536001</c:v>
                </c:pt>
                <c:pt idx="2269">
                  <c:v>1436.3116257536001</c:v>
                </c:pt>
                <c:pt idx="2270">
                  <c:v>1436.3116257536001</c:v>
                </c:pt>
                <c:pt idx="2271">
                  <c:v>1436.3116257536001</c:v>
                </c:pt>
                <c:pt idx="2272">
                  <c:v>1436.3116257536001</c:v>
                </c:pt>
                <c:pt idx="2273">
                  <c:v>1436.3116257536001</c:v>
                </c:pt>
                <c:pt idx="2274">
                  <c:v>1436.3116257536001</c:v>
                </c:pt>
                <c:pt idx="2275">
                  <c:v>1436.3116257536001</c:v>
                </c:pt>
                <c:pt idx="2276">
                  <c:v>1436.3116257536001</c:v>
                </c:pt>
                <c:pt idx="2277">
                  <c:v>1436.3116257536001</c:v>
                </c:pt>
                <c:pt idx="2278">
                  <c:v>1436.3116257536001</c:v>
                </c:pt>
                <c:pt idx="2279">
                  <c:v>1436.3116257536001</c:v>
                </c:pt>
                <c:pt idx="2280">
                  <c:v>1436.3116257536001</c:v>
                </c:pt>
                <c:pt idx="2281">
                  <c:v>1436.3116257536001</c:v>
                </c:pt>
                <c:pt idx="2282">
                  <c:v>1436.3116257536001</c:v>
                </c:pt>
                <c:pt idx="2283">
                  <c:v>1436.3116257536001</c:v>
                </c:pt>
                <c:pt idx="2284">
                  <c:v>1436.3116257536001</c:v>
                </c:pt>
                <c:pt idx="2285">
                  <c:v>1436.3116257536001</c:v>
                </c:pt>
                <c:pt idx="2286">
                  <c:v>1436.3116257536001</c:v>
                </c:pt>
                <c:pt idx="2287">
                  <c:v>1436.3116257536001</c:v>
                </c:pt>
                <c:pt idx="2288">
                  <c:v>1436.3116257536001</c:v>
                </c:pt>
                <c:pt idx="2289">
                  <c:v>1436.3116257536001</c:v>
                </c:pt>
                <c:pt idx="2290">
                  <c:v>1436.3116257536001</c:v>
                </c:pt>
                <c:pt idx="2291">
                  <c:v>1436.3116257536001</c:v>
                </c:pt>
                <c:pt idx="2292">
                  <c:v>1436.3116257536001</c:v>
                </c:pt>
                <c:pt idx="2293">
                  <c:v>1436.3116257536001</c:v>
                </c:pt>
                <c:pt idx="2294">
                  <c:v>1436.3116257536001</c:v>
                </c:pt>
                <c:pt idx="2295">
                  <c:v>1436.3116257536001</c:v>
                </c:pt>
                <c:pt idx="2296">
                  <c:v>1436.3116257536001</c:v>
                </c:pt>
                <c:pt idx="2297">
                  <c:v>1436.3116257536001</c:v>
                </c:pt>
                <c:pt idx="2298">
                  <c:v>1436.3116257536001</c:v>
                </c:pt>
                <c:pt idx="2299">
                  <c:v>1436.3116257536001</c:v>
                </c:pt>
                <c:pt idx="2300">
                  <c:v>1436.3116257536001</c:v>
                </c:pt>
                <c:pt idx="2301">
                  <c:v>1436.3116257536001</c:v>
                </c:pt>
                <c:pt idx="2302">
                  <c:v>1436.3116257536001</c:v>
                </c:pt>
                <c:pt idx="2303">
                  <c:v>1436.3116257536001</c:v>
                </c:pt>
                <c:pt idx="2304">
                  <c:v>1436.3116257536001</c:v>
                </c:pt>
                <c:pt idx="2305">
                  <c:v>1436.3116257536001</c:v>
                </c:pt>
                <c:pt idx="2306">
                  <c:v>1436.3116257536001</c:v>
                </c:pt>
                <c:pt idx="2307">
                  <c:v>1436.3116257536001</c:v>
                </c:pt>
                <c:pt idx="2308">
                  <c:v>1436.3116257536001</c:v>
                </c:pt>
                <c:pt idx="2309">
                  <c:v>1436.3116257536001</c:v>
                </c:pt>
                <c:pt idx="2310">
                  <c:v>1436.3116257536001</c:v>
                </c:pt>
                <c:pt idx="2311">
                  <c:v>1436.3116257536001</c:v>
                </c:pt>
                <c:pt idx="2312">
                  <c:v>1436.3116257536001</c:v>
                </c:pt>
                <c:pt idx="2313">
                  <c:v>1436.3116257536001</c:v>
                </c:pt>
                <c:pt idx="2314">
                  <c:v>1436.3116257536001</c:v>
                </c:pt>
                <c:pt idx="2315">
                  <c:v>1436.3116257536001</c:v>
                </c:pt>
                <c:pt idx="2316">
                  <c:v>1436.3116257536001</c:v>
                </c:pt>
                <c:pt idx="2317">
                  <c:v>1436.3116257536001</c:v>
                </c:pt>
                <c:pt idx="2318">
                  <c:v>1436.3116257536001</c:v>
                </c:pt>
                <c:pt idx="2319">
                  <c:v>1436.3116257536001</c:v>
                </c:pt>
                <c:pt idx="2320">
                  <c:v>1436.3116257536001</c:v>
                </c:pt>
                <c:pt idx="2321">
                  <c:v>1436.3116257536001</c:v>
                </c:pt>
                <c:pt idx="2322">
                  <c:v>1436.3116257536001</c:v>
                </c:pt>
                <c:pt idx="2323">
                  <c:v>1436.3116257536001</c:v>
                </c:pt>
                <c:pt idx="2324">
                  <c:v>1436.3116257536001</c:v>
                </c:pt>
                <c:pt idx="2325">
                  <c:v>1436.3116257536001</c:v>
                </c:pt>
                <c:pt idx="2326">
                  <c:v>1436.3116257536001</c:v>
                </c:pt>
                <c:pt idx="2327">
                  <c:v>1436.3116257536001</c:v>
                </c:pt>
                <c:pt idx="2328">
                  <c:v>1436.3116257536001</c:v>
                </c:pt>
                <c:pt idx="2329">
                  <c:v>1436.3116257536001</c:v>
                </c:pt>
                <c:pt idx="2330">
                  <c:v>1436.3116257536001</c:v>
                </c:pt>
                <c:pt idx="2331">
                  <c:v>1436.3116257536001</c:v>
                </c:pt>
                <c:pt idx="2332">
                  <c:v>1436.3116257536001</c:v>
                </c:pt>
                <c:pt idx="2333">
                  <c:v>1436.3116257536001</c:v>
                </c:pt>
                <c:pt idx="2334">
                  <c:v>1436.3116257536001</c:v>
                </c:pt>
                <c:pt idx="2335">
                  <c:v>1436.3116257536001</c:v>
                </c:pt>
                <c:pt idx="2336">
                  <c:v>1436.3116257536001</c:v>
                </c:pt>
                <c:pt idx="2337">
                  <c:v>1436.3116257536001</c:v>
                </c:pt>
                <c:pt idx="2338">
                  <c:v>1436.3116257536001</c:v>
                </c:pt>
                <c:pt idx="2339">
                  <c:v>1436.3116257536001</c:v>
                </c:pt>
                <c:pt idx="2340">
                  <c:v>1436.3116257536001</c:v>
                </c:pt>
                <c:pt idx="2341">
                  <c:v>1436.3116257536001</c:v>
                </c:pt>
                <c:pt idx="2342">
                  <c:v>1436.3116257536001</c:v>
                </c:pt>
                <c:pt idx="2343">
                  <c:v>1436.3116257536001</c:v>
                </c:pt>
                <c:pt idx="2344">
                  <c:v>1436.3116257536001</c:v>
                </c:pt>
                <c:pt idx="2345">
                  <c:v>1436.3116257536001</c:v>
                </c:pt>
                <c:pt idx="2346">
                  <c:v>1436.3116257536001</c:v>
                </c:pt>
                <c:pt idx="2347">
                  <c:v>1436.3116257536001</c:v>
                </c:pt>
                <c:pt idx="2348">
                  <c:v>1436.3116257536001</c:v>
                </c:pt>
                <c:pt idx="2349">
                  <c:v>1436.3116257536001</c:v>
                </c:pt>
                <c:pt idx="2350">
                  <c:v>1436.3116257536001</c:v>
                </c:pt>
                <c:pt idx="2351">
                  <c:v>1436.3116257536001</c:v>
                </c:pt>
                <c:pt idx="2352">
                  <c:v>1436.3116257536001</c:v>
                </c:pt>
                <c:pt idx="2353">
                  <c:v>1436.3116257536001</c:v>
                </c:pt>
                <c:pt idx="2354">
                  <c:v>1436.3116257536001</c:v>
                </c:pt>
                <c:pt idx="2355">
                  <c:v>1436.3116257536001</c:v>
                </c:pt>
                <c:pt idx="2356">
                  <c:v>1436.3116257536001</c:v>
                </c:pt>
                <c:pt idx="2357">
                  <c:v>1436.3116257536001</c:v>
                </c:pt>
                <c:pt idx="2358">
                  <c:v>1436.3116257536001</c:v>
                </c:pt>
                <c:pt idx="2359">
                  <c:v>1436.3116257536001</c:v>
                </c:pt>
                <c:pt idx="2360">
                  <c:v>1436.3116257536001</c:v>
                </c:pt>
                <c:pt idx="2361">
                  <c:v>1436.3116257536001</c:v>
                </c:pt>
                <c:pt idx="2362">
                  <c:v>1436.3116257536001</c:v>
                </c:pt>
                <c:pt idx="2363">
                  <c:v>1436.3116257536001</c:v>
                </c:pt>
                <c:pt idx="2364">
                  <c:v>1436.3116257536001</c:v>
                </c:pt>
                <c:pt idx="2365">
                  <c:v>1436.3116257536001</c:v>
                </c:pt>
                <c:pt idx="2366">
                  <c:v>1436.3116257536001</c:v>
                </c:pt>
                <c:pt idx="2367">
                  <c:v>1436.3116257536001</c:v>
                </c:pt>
                <c:pt idx="2368">
                  <c:v>1436.3116257536001</c:v>
                </c:pt>
                <c:pt idx="2369">
                  <c:v>1436.3116257536001</c:v>
                </c:pt>
                <c:pt idx="2370">
                  <c:v>1436.3116257536001</c:v>
                </c:pt>
                <c:pt idx="2371">
                  <c:v>1436.3116257536001</c:v>
                </c:pt>
                <c:pt idx="2372">
                  <c:v>1436.3116257536001</c:v>
                </c:pt>
                <c:pt idx="2373">
                  <c:v>1436.3116257536001</c:v>
                </c:pt>
                <c:pt idx="2374">
                  <c:v>1436.3116257536001</c:v>
                </c:pt>
                <c:pt idx="2375">
                  <c:v>1436.3116257536001</c:v>
                </c:pt>
                <c:pt idx="2376">
                  <c:v>1436.3116257536001</c:v>
                </c:pt>
                <c:pt idx="2377">
                  <c:v>1436.3116257536001</c:v>
                </c:pt>
                <c:pt idx="2378">
                  <c:v>1436.3116257536001</c:v>
                </c:pt>
                <c:pt idx="2379">
                  <c:v>1436.3116257536001</c:v>
                </c:pt>
                <c:pt idx="2380">
                  <c:v>1436.3116257536001</c:v>
                </c:pt>
                <c:pt idx="2381">
                  <c:v>1436.3116257536001</c:v>
                </c:pt>
                <c:pt idx="2382">
                  <c:v>1436.3116257536001</c:v>
                </c:pt>
                <c:pt idx="2383">
                  <c:v>1436.3116257536001</c:v>
                </c:pt>
                <c:pt idx="2384">
                  <c:v>1436.3116257536001</c:v>
                </c:pt>
                <c:pt idx="2385">
                  <c:v>1436.3116257536001</c:v>
                </c:pt>
                <c:pt idx="2386">
                  <c:v>1436.3116257536001</c:v>
                </c:pt>
                <c:pt idx="2387">
                  <c:v>1436.3116257536001</c:v>
                </c:pt>
                <c:pt idx="2388">
                  <c:v>1436.3116257536001</c:v>
                </c:pt>
                <c:pt idx="2389">
                  <c:v>1436.3116257536001</c:v>
                </c:pt>
                <c:pt idx="2390">
                  <c:v>1436.3116257536001</c:v>
                </c:pt>
                <c:pt idx="2391">
                  <c:v>1436.3116257536001</c:v>
                </c:pt>
                <c:pt idx="2392">
                  <c:v>1436.3116257536001</c:v>
                </c:pt>
                <c:pt idx="2393">
                  <c:v>1436.3116257536001</c:v>
                </c:pt>
                <c:pt idx="2394">
                  <c:v>1436.3116257536001</c:v>
                </c:pt>
                <c:pt idx="2395">
                  <c:v>1436.3116257536001</c:v>
                </c:pt>
                <c:pt idx="2396">
                  <c:v>1436.3116257536001</c:v>
                </c:pt>
                <c:pt idx="2397">
                  <c:v>1436.3116257536001</c:v>
                </c:pt>
                <c:pt idx="2398">
                  <c:v>1436.3116257536001</c:v>
                </c:pt>
                <c:pt idx="2399">
                  <c:v>1436.3116257536001</c:v>
                </c:pt>
                <c:pt idx="2400">
                  <c:v>1436.3116257536001</c:v>
                </c:pt>
                <c:pt idx="2401">
                  <c:v>1436.3116257536001</c:v>
                </c:pt>
                <c:pt idx="2402">
                  <c:v>1436.3116257536001</c:v>
                </c:pt>
                <c:pt idx="2403">
                  <c:v>1436.3116257536001</c:v>
                </c:pt>
                <c:pt idx="2404">
                  <c:v>1436.3116257536001</c:v>
                </c:pt>
                <c:pt idx="2405">
                  <c:v>1436.3116257536001</c:v>
                </c:pt>
                <c:pt idx="2406">
                  <c:v>1436.3116257536001</c:v>
                </c:pt>
                <c:pt idx="2407">
                  <c:v>1436.3116257536001</c:v>
                </c:pt>
                <c:pt idx="2408">
                  <c:v>1436.3116257536001</c:v>
                </c:pt>
                <c:pt idx="2409">
                  <c:v>1436.3116257536001</c:v>
                </c:pt>
                <c:pt idx="2410">
                  <c:v>1436.3116257536001</c:v>
                </c:pt>
                <c:pt idx="2411">
                  <c:v>1436.3116257536001</c:v>
                </c:pt>
                <c:pt idx="2412">
                  <c:v>1436.3116257536001</c:v>
                </c:pt>
                <c:pt idx="2413">
                  <c:v>1436.3116257536001</c:v>
                </c:pt>
                <c:pt idx="2414">
                  <c:v>1436.3116257536001</c:v>
                </c:pt>
                <c:pt idx="2415">
                  <c:v>1436.3116257536001</c:v>
                </c:pt>
                <c:pt idx="2416">
                  <c:v>1436.3116257536001</c:v>
                </c:pt>
                <c:pt idx="2417">
                  <c:v>1436.3116257536001</c:v>
                </c:pt>
                <c:pt idx="2418">
                  <c:v>1436.3116257536001</c:v>
                </c:pt>
                <c:pt idx="2419">
                  <c:v>1436.3116257536001</c:v>
                </c:pt>
                <c:pt idx="2420">
                  <c:v>1436.3116257536001</c:v>
                </c:pt>
                <c:pt idx="2421">
                  <c:v>1436.3116257536001</c:v>
                </c:pt>
                <c:pt idx="2422">
                  <c:v>1436.3116257536001</c:v>
                </c:pt>
                <c:pt idx="2423">
                  <c:v>1436.3116257536001</c:v>
                </c:pt>
                <c:pt idx="2424">
                  <c:v>1436.3116257536001</c:v>
                </c:pt>
                <c:pt idx="2425">
                  <c:v>1436.3116257536001</c:v>
                </c:pt>
                <c:pt idx="2426">
                  <c:v>1436.3116257536001</c:v>
                </c:pt>
                <c:pt idx="2427">
                  <c:v>1436.3116257536001</c:v>
                </c:pt>
                <c:pt idx="2428">
                  <c:v>1436.3116257536001</c:v>
                </c:pt>
                <c:pt idx="2429">
                  <c:v>1436.3116257536001</c:v>
                </c:pt>
                <c:pt idx="2430">
                  <c:v>1436.3116257536001</c:v>
                </c:pt>
                <c:pt idx="2431">
                  <c:v>1436.3116257536001</c:v>
                </c:pt>
                <c:pt idx="2432">
                  <c:v>1436.3116257536001</c:v>
                </c:pt>
                <c:pt idx="2433">
                  <c:v>1436.3116257536001</c:v>
                </c:pt>
                <c:pt idx="2434">
                  <c:v>1436.3116257536001</c:v>
                </c:pt>
                <c:pt idx="2435">
                  <c:v>1436.3116257536001</c:v>
                </c:pt>
                <c:pt idx="2436">
                  <c:v>1436.3116257536001</c:v>
                </c:pt>
                <c:pt idx="2437">
                  <c:v>1436.3116257536001</c:v>
                </c:pt>
                <c:pt idx="2438">
                  <c:v>1436.3116257536001</c:v>
                </c:pt>
                <c:pt idx="2439">
                  <c:v>1436.3116257536001</c:v>
                </c:pt>
                <c:pt idx="2440">
                  <c:v>1436.3116257536001</c:v>
                </c:pt>
                <c:pt idx="2441">
                  <c:v>1436.3116257536001</c:v>
                </c:pt>
                <c:pt idx="2442">
                  <c:v>1436.3116257536001</c:v>
                </c:pt>
                <c:pt idx="2443">
                  <c:v>1436.3116257536001</c:v>
                </c:pt>
                <c:pt idx="2444">
                  <c:v>1436.3116257536001</c:v>
                </c:pt>
                <c:pt idx="2445">
                  <c:v>1436.3116257536001</c:v>
                </c:pt>
                <c:pt idx="2446">
                  <c:v>1436.3116257536001</c:v>
                </c:pt>
                <c:pt idx="2447">
                  <c:v>1436.3116257536001</c:v>
                </c:pt>
                <c:pt idx="2448">
                  <c:v>1436.3116257536001</c:v>
                </c:pt>
                <c:pt idx="2449">
                  <c:v>1436.3116257536001</c:v>
                </c:pt>
                <c:pt idx="2450">
                  <c:v>1436.3116257536001</c:v>
                </c:pt>
                <c:pt idx="2451">
                  <c:v>1436.3116257536001</c:v>
                </c:pt>
                <c:pt idx="2452">
                  <c:v>1436.3116257536001</c:v>
                </c:pt>
                <c:pt idx="2453">
                  <c:v>1436.3116257536001</c:v>
                </c:pt>
                <c:pt idx="2454">
                  <c:v>1436.3116257536001</c:v>
                </c:pt>
                <c:pt idx="2455">
                  <c:v>1436.3116257536001</c:v>
                </c:pt>
                <c:pt idx="2456">
                  <c:v>1436.3116257536001</c:v>
                </c:pt>
                <c:pt idx="2457">
                  <c:v>1436.3116257536001</c:v>
                </c:pt>
                <c:pt idx="2458">
                  <c:v>1436.3116257536001</c:v>
                </c:pt>
                <c:pt idx="2459">
                  <c:v>1436.3116257536001</c:v>
                </c:pt>
                <c:pt idx="2460">
                  <c:v>1436.3116257536001</c:v>
                </c:pt>
                <c:pt idx="2461">
                  <c:v>1436.3116257536001</c:v>
                </c:pt>
                <c:pt idx="2462">
                  <c:v>1436.3116257536001</c:v>
                </c:pt>
                <c:pt idx="2463">
                  <c:v>1436.3116257536001</c:v>
                </c:pt>
                <c:pt idx="2464">
                  <c:v>1436.3116257536001</c:v>
                </c:pt>
                <c:pt idx="2465">
                  <c:v>1436.3116257536001</c:v>
                </c:pt>
                <c:pt idx="2466">
                  <c:v>1436.3116257536001</c:v>
                </c:pt>
                <c:pt idx="2467">
                  <c:v>1436.3116257536001</c:v>
                </c:pt>
                <c:pt idx="2468">
                  <c:v>1436.3116257536001</c:v>
                </c:pt>
                <c:pt idx="2469">
                  <c:v>1436.3116257536001</c:v>
                </c:pt>
                <c:pt idx="2470">
                  <c:v>1436.3116257536001</c:v>
                </c:pt>
                <c:pt idx="2471">
                  <c:v>1436.3116257536001</c:v>
                </c:pt>
                <c:pt idx="2472">
                  <c:v>1436.3116257536001</c:v>
                </c:pt>
                <c:pt idx="2473">
                  <c:v>1436.3116257536001</c:v>
                </c:pt>
                <c:pt idx="2474">
                  <c:v>1436.3116257536001</c:v>
                </c:pt>
                <c:pt idx="2475">
                  <c:v>1436.3116257536001</c:v>
                </c:pt>
                <c:pt idx="2476">
                  <c:v>1436.3116257536001</c:v>
                </c:pt>
                <c:pt idx="2477">
                  <c:v>1436.3116257536001</c:v>
                </c:pt>
                <c:pt idx="2478">
                  <c:v>1436.3116257536001</c:v>
                </c:pt>
                <c:pt idx="2479">
                  <c:v>1436.3116257536001</c:v>
                </c:pt>
                <c:pt idx="2480">
                  <c:v>1436.3116257536001</c:v>
                </c:pt>
                <c:pt idx="2481">
                  <c:v>1436.3116257536001</c:v>
                </c:pt>
                <c:pt idx="2482">
                  <c:v>1436.3116257536001</c:v>
                </c:pt>
                <c:pt idx="2483">
                  <c:v>1436.3116257536001</c:v>
                </c:pt>
                <c:pt idx="2484">
                  <c:v>1436.3116257536001</c:v>
                </c:pt>
                <c:pt idx="2485">
                  <c:v>1436.3116257536001</c:v>
                </c:pt>
                <c:pt idx="2486">
                  <c:v>1436.3116257536001</c:v>
                </c:pt>
                <c:pt idx="2487">
                  <c:v>1436.3116257536001</c:v>
                </c:pt>
                <c:pt idx="2488">
                  <c:v>1436.3116257536001</c:v>
                </c:pt>
                <c:pt idx="2489">
                  <c:v>1436.3116257536001</c:v>
                </c:pt>
                <c:pt idx="2490">
                  <c:v>1436.3116257536001</c:v>
                </c:pt>
                <c:pt idx="2491">
                  <c:v>1436.3116257536001</c:v>
                </c:pt>
                <c:pt idx="2492">
                  <c:v>1436.3116257536001</c:v>
                </c:pt>
                <c:pt idx="2493">
                  <c:v>1436.3116257536001</c:v>
                </c:pt>
                <c:pt idx="2494">
                  <c:v>1436.3116257536001</c:v>
                </c:pt>
                <c:pt idx="2495">
                  <c:v>1436.3116257536001</c:v>
                </c:pt>
                <c:pt idx="2496">
                  <c:v>1436.3116257536001</c:v>
                </c:pt>
                <c:pt idx="2497">
                  <c:v>1436.3116257536001</c:v>
                </c:pt>
                <c:pt idx="2498">
                  <c:v>1436.3116257536001</c:v>
                </c:pt>
                <c:pt idx="2499">
                  <c:v>1436.3116257536001</c:v>
                </c:pt>
                <c:pt idx="2500">
                  <c:v>1436.3116257536001</c:v>
                </c:pt>
                <c:pt idx="2501">
                  <c:v>1436.3116257536001</c:v>
                </c:pt>
                <c:pt idx="2502">
                  <c:v>1436.3116257536001</c:v>
                </c:pt>
                <c:pt idx="2503">
                  <c:v>1436.3116257536001</c:v>
                </c:pt>
                <c:pt idx="2504">
                  <c:v>1436.3116257536001</c:v>
                </c:pt>
                <c:pt idx="2505">
                  <c:v>1436.3116257536001</c:v>
                </c:pt>
                <c:pt idx="2506">
                  <c:v>1436.3116257536001</c:v>
                </c:pt>
                <c:pt idx="2507">
                  <c:v>1436.3116257536001</c:v>
                </c:pt>
                <c:pt idx="2508">
                  <c:v>1436.3116257536001</c:v>
                </c:pt>
                <c:pt idx="2509">
                  <c:v>1436.3116257536001</c:v>
                </c:pt>
                <c:pt idx="2510">
                  <c:v>1436.3116257536001</c:v>
                </c:pt>
                <c:pt idx="2511">
                  <c:v>1436.3116257536001</c:v>
                </c:pt>
                <c:pt idx="2512">
                  <c:v>1436.3116257536001</c:v>
                </c:pt>
                <c:pt idx="2513">
                  <c:v>1436.3116257536001</c:v>
                </c:pt>
                <c:pt idx="2514">
                  <c:v>1436.3116257536001</c:v>
                </c:pt>
                <c:pt idx="2515">
                  <c:v>1436.3116257536001</c:v>
                </c:pt>
                <c:pt idx="2516">
                  <c:v>1436.3116257536001</c:v>
                </c:pt>
                <c:pt idx="2517">
                  <c:v>1436.3116257536001</c:v>
                </c:pt>
                <c:pt idx="2518">
                  <c:v>1436.3116257536001</c:v>
                </c:pt>
                <c:pt idx="2519">
                  <c:v>1436.3116257536001</c:v>
                </c:pt>
                <c:pt idx="2520">
                  <c:v>1436.3116257536001</c:v>
                </c:pt>
                <c:pt idx="2521">
                  <c:v>1436.3116257536001</c:v>
                </c:pt>
                <c:pt idx="2522">
                  <c:v>1436.3116257536001</c:v>
                </c:pt>
                <c:pt idx="2523">
                  <c:v>1436.3116257536001</c:v>
                </c:pt>
                <c:pt idx="2524">
                  <c:v>1436.3116257536001</c:v>
                </c:pt>
                <c:pt idx="2525">
                  <c:v>1436.3116257536001</c:v>
                </c:pt>
                <c:pt idx="2526">
                  <c:v>1436.3116257536001</c:v>
                </c:pt>
                <c:pt idx="2527">
                  <c:v>1436.3116257536001</c:v>
                </c:pt>
                <c:pt idx="2528">
                  <c:v>1436.3116257536001</c:v>
                </c:pt>
                <c:pt idx="2529">
                  <c:v>1436.3116257536001</c:v>
                </c:pt>
                <c:pt idx="2530">
                  <c:v>1436.3116257536001</c:v>
                </c:pt>
                <c:pt idx="2531">
                  <c:v>1436.3116257536001</c:v>
                </c:pt>
                <c:pt idx="2532">
                  <c:v>1436.3116257536001</c:v>
                </c:pt>
                <c:pt idx="2533">
                  <c:v>1436.3116257536001</c:v>
                </c:pt>
                <c:pt idx="2534">
                  <c:v>1436.3116257536001</c:v>
                </c:pt>
                <c:pt idx="2535">
                  <c:v>1436.3116257536001</c:v>
                </c:pt>
                <c:pt idx="2536">
                  <c:v>1436.3116257536001</c:v>
                </c:pt>
                <c:pt idx="2537">
                  <c:v>1436.3116257536001</c:v>
                </c:pt>
                <c:pt idx="2538">
                  <c:v>1436.3116257536001</c:v>
                </c:pt>
                <c:pt idx="2539">
                  <c:v>1436.3116257536001</c:v>
                </c:pt>
                <c:pt idx="2540">
                  <c:v>1436.3116257536001</c:v>
                </c:pt>
                <c:pt idx="2541">
                  <c:v>1436.3116257536001</c:v>
                </c:pt>
                <c:pt idx="2542">
                  <c:v>1436.3116257536001</c:v>
                </c:pt>
                <c:pt idx="2543">
                  <c:v>1436.3116257536001</c:v>
                </c:pt>
                <c:pt idx="2544">
                  <c:v>1436.3116257536001</c:v>
                </c:pt>
                <c:pt idx="2545">
                  <c:v>1436.3116257536001</c:v>
                </c:pt>
                <c:pt idx="2546">
                  <c:v>1436.3116257536001</c:v>
                </c:pt>
                <c:pt idx="2547">
                  <c:v>1436.3116257536001</c:v>
                </c:pt>
                <c:pt idx="2548">
                  <c:v>1436.3116257536001</c:v>
                </c:pt>
                <c:pt idx="2549">
                  <c:v>1436.3116257536001</c:v>
                </c:pt>
                <c:pt idx="2550">
                  <c:v>1436.3116257536001</c:v>
                </c:pt>
                <c:pt idx="2551">
                  <c:v>1436.3116257536001</c:v>
                </c:pt>
                <c:pt idx="2552">
                  <c:v>1436.3116257536001</c:v>
                </c:pt>
                <c:pt idx="2553">
                  <c:v>1436.3116257536001</c:v>
                </c:pt>
                <c:pt idx="2554">
                  <c:v>1436.3116257536001</c:v>
                </c:pt>
                <c:pt idx="2555">
                  <c:v>1436.3116257536001</c:v>
                </c:pt>
                <c:pt idx="2556">
                  <c:v>1436.3116257536001</c:v>
                </c:pt>
              </c:numCache>
            </c:numRef>
          </c:val>
          <c:smooth val="0"/>
          <c:extLst>
            <c:ext xmlns:c16="http://schemas.microsoft.com/office/drawing/2014/chart" uri="{C3380CC4-5D6E-409C-BE32-E72D297353CC}">
              <c16:uniqueId val="{00000003-F41B-4109-BCA0-F13E1F7077BC}"/>
            </c:ext>
          </c:extLst>
        </c:ser>
        <c:ser>
          <c:idx val="4"/>
          <c:order val="4"/>
          <c:tx>
            <c:strRef>
              <c:f>'GSOO Figure 1'!$I$21</c:f>
              <c:strCache>
                <c:ptCount val="1"/>
                <c:pt idx="0">
                  <c:v>Production, pipeline and constrained storage</c:v>
                </c:pt>
              </c:strCache>
            </c:strRef>
          </c:tx>
          <c:spPr>
            <a:ln w="19050" cap="rnd">
              <a:solidFill>
                <a:schemeClr val="accent1"/>
              </a:solidFill>
              <a:prstDash val="sysDot"/>
              <a:round/>
            </a:ln>
            <a:effectLst/>
          </c:spPr>
          <c:marker>
            <c:symbol val="none"/>
          </c:marker>
          <c:cat>
            <c:numRef>
              <c:f>'GSOO Figure 1'!$B$22:$B$2578</c:f>
              <c:numCache>
                <c:formatCode>m/d/yyyy</c:formatCode>
                <c:ptCount val="2557"/>
                <c:pt idx="0">
                  <c:v>43466</c:v>
                </c:pt>
                <c:pt idx="1">
                  <c:v>43467</c:v>
                </c:pt>
                <c:pt idx="2">
                  <c:v>43468</c:v>
                </c:pt>
                <c:pt idx="3">
                  <c:v>43469</c:v>
                </c:pt>
                <c:pt idx="4">
                  <c:v>43470</c:v>
                </c:pt>
                <c:pt idx="5">
                  <c:v>43471</c:v>
                </c:pt>
                <c:pt idx="6">
                  <c:v>43472</c:v>
                </c:pt>
                <c:pt idx="7">
                  <c:v>43473</c:v>
                </c:pt>
                <c:pt idx="8">
                  <c:v>43474</c:v>
                </c:pt>
                <c:pt idx="9">
                  <c:v>43475</c:v>
                </c:pt>
                <c:pt idx="10">
                  <c:v>43476</c:v>
                </c:pt>
                <c:pt idx="11">
                  <c:v>43477</c:v>
                </c:pt>
                <c:pt idx="12">
                  <c:v>43478</c:v>
                </c:pt>
                <c:pt idx="13">
                  <c:v>43479</c:v>
                </c:pt>
                <c:pt idx="14">
                  <c:v>43480</c:v>
                </c:pt>
                <c:pt idx="15">
                  <c:v>43481</c:v>
                </c:pt>
                <c:pt idx="16">
                  <c:v>43482</c:v>
                </c:pt>
                <c:pt idx="17">
                  <c:v>43483</c:v>
                </c:pt>
                <c:pt idx="18">
                  <c:v>43484</c:v>
                </c:pt>
                <c:pt idx="19">
                  <c:v>43485</c:v>
                </c:pt>
                <c:pt idx="20">
                  <c:v>43486</c:v>
                </c:pt>
                <c:pt idx="21">
                  <c:v>43487</c:v>
                </c:pt>
                <c:pt idx="22">
                  <c:v>43488</c:v>
                </c:pt>
                <c:pt idx="23">
                  <c:v>43489</c:v>
                </c:pt>
                <c:pt idx="24">
                  <c:v>43490</c:v>
                </c:pt>
                <c:pt idx="25">
                  <c:v>43491</c:v>
                </c:pt>
                <c:pt idx="26">
                  <c:v>43492</c:v>
                </c:pt>
                <c:pt idx="27">
                  <c:v>43493</c:v>
                </c:pt>
                <c:pt idx="28">
                  <c:v>43494</c:v>
                </c:pt>
                <c:pt idx="29">
                  <c:v>43495</c:v>
                </c:pt>
                <c:pt idx="30">
                  <c:v>43496</c:v>
                </c:pt>
                <c:pt idx="31">
                  <c:v>43497</c:v>
                </c:pt>
                <c:pt idx="32">
                  <c:v>43498</c:v>
                </c:pt>
                <c:pt idx="33">
                  <c:v>43499</c:v>
                </c:pt>
                <c:pt idx="34">
                  <c:v>43500</c:v>
                </c:pt>
                <c:pt idx="35">
                  <c:v>43501</c:v>
                </c:pt>
                <c:pt idx="36">
                  <c:v>43502</c:v>
                </c:pt>
                <c:pt idx="37">
                  <c:v>43503</c:v>
                </c:pt>
                <c:pt idx="38">
                  <c:v>43504</c:v>
                </c:pt>
                <c:pt idx="39">
                  <c:v>43505</c:v>
                </c:pt>
                <c:pt idx="40">
                  <c:v>43506</c:v>
                </c:pt>
                <c:pt idx="41">
                  <c:v>43507</c:v>
                </c:pt>
                <c:pt idx="42">
                  <c:v>43508</c:v>
                </c:pt>
                <c:pt idx="43">
                  <c:v>43509</c:v>
                </c:pt>
                <c:pt idx="44">
                  <c:v>43510</c:v>
                </c:pt>
                <c:pt idx="45">
                  <c:v>43511</c:v>
                </c:pt>
                <c:pt idx="46">
                  <c:v>43512</c:v>
                </c:pt>
                <c:pt idx="47">
                  <c:v>43513</c:v>
                </c:pt>
                <c:pt idx="48">
                  <c:v>43514</c:v>
                </c:pt>
                <c:pt idx="49">
                  <c:v>43515</c:v>
                </c:pt>
                <c:pt idx="50">
                  <c:v>43516</c:v>
                </c:pt>
                <c:pt idx="51">
                  <c:v>43517</c:v>
                </c:pt>
                <c:pt idx="52">
                  <c:v>43518</c:v>
                </c:pt>
                <c:pt idx="53">
                  <c:v>43519</c:v>
                </c:pt>
                <c:pt idx="54">
                  <c:v>43520</c:v>
                </c:pt>
                <c:pt idx="55">
                  <c:v>43521</c:v>
                </c:pt>
                <c:pt idx="56">
                  <c:v>43522</c:v>
                </c:pt>
                <c:pt idx="57">
                  <c:v>43523</c:v>
                </c:pt>
                <c:pt idx="58">
                  <c:v>43524</c:v>
                </c:pt>
                <c:pt idx="59">
                  <c:v>43525</c:v>
                </c:pt>
                <c:pt idx="60">
                  <c:v>43526</c:v>
                </c:pt>
                <c:pt idx="61">
                  <c:v>43527</c:v>
                </c:pt>
                <c:pt idx="62">
                  <c:v>43528</c:v>
                </c:pt>
                <c:pt idx="63">
                  <c:v>43529</c:v>
                </c:pt>
                <c:pt idx="64">
                  <c:v>43530</c:v>
                </c:pt>
                <c:pt idx="65">
                  <c:v>43531</c:v>
                </c:pt>
                <c:pt idx="66">
                  <c:v>43532</c:v>
                </c:pt>
                <c:pt idx="67">
                  <c:v>43533</c:v>
                </c:pt>
                <c:pt idx="68">
                  <c:v>43534</c:v>
                </c:pt>
                <c:pt idx="69">
                  <c:v>43535</c:v>
                </c:pt>
                <c:pt idx="70">
                  <c:v>43536</c:v>
                </c:pt>
                <c:pt idx="71">
                  <c:v>43537</c:v>
                </c:pt>
                <c:pt idx="72">
                  <c:v>43538</c:v>
                </c:pt>
                <c:pt idx="73">
                  <c:v>43539</c:v>
                </c:pt>
                <c:pt idx="74">
                  <c:v>43540</c:v>
                </c:pt>
                <c:pt idx="75">
                  <c:v>43541</c:v>
                </c:pt>
                <c:pt idx="76">
                  <c:v>43542</c:v>
                </c:pt>
                <c:pt idx="77">
                  <c:v>43543</c:v>
                </c:pt>
                <c:pt idx="78">
                  <c:v>43544</c:v>
                </c:pt>
                <c:pt idx="79">
                  <c:v>43545</c:v>
                </c:pt>
                <c:pt idx="80">
                  <c:v>43546</c:v>
                </c:pt>
                <c:pt idx="81">
                  <c:v>43547</c:v>
                </c:pt>
                <c:pt idx="82">
                  <c:v>43548</c:v>
                </c:pt>
                <c:pt idx="83">
                  <c:v>43549</c:v>
                </c:pt>
                <c:pt idx="84">
                  <c:v>43550</c:v>
                </c:pt>
                <c:pt idx="85">
                  <c:v>43551</c:v>
                </c:pt>
                <c:pt idx="86">
                  <c:v>43552</c:v>
                </c:pt>
                <c:pt idx="87">
                  <c:v>43553</c:v>
                </c:pt>
                <c:pt idx="88">
                  <c:v>43554</c:v>
                </c:pt>
                <c:pt idx="89">
                  <c:v>43555</c:v>
                </c:pt>
                <c:pt idx="90">
                  <c:v>43556</c:v>
                </c:pt>
                <c:pt idx="91">
                  <c:v>43557</c:v>
                </c:pt>
                <c:pt idx="92">
                  <c:v>43558</c:v>
                </c:pt>
                <c:pt idx="93">
                  <c:v>43559</c:v>
                </c:pt>
                <c:pt idx="94">
                  <c:v>43560</c:v>
                </c:pt>
                <c:pt idx="95">
                  <c:v>43561</c:v>
                </c:pt>
                <c:pt idx="96">
                  <c:v>43562</c:v>
                </c:pt>
                <c:pt idx="97">
                  <c:v>43563</c:v>
                </c:pt>
                <c:pt idx="98">
                  <c:v>43564</c:v>
                </c:pt>
                <c:pt idx="99">
                  <c:v>43565</c:v>
                </c:pt>
                <c:pt idx="100">
                  <c:v>43566</c:v>
                </c:pt>
                <c:pt idx="101">
                  <c:v>43567</c:v>
                </c:pt>
                <c:pt idx="102">
                  <c:v>43568</c:v>
                </c:pt>
                <c:pt idx="103">
                  <c:v>43569</c:v>
                </c:pt>
                <c:pt idx="104">
                  <c:v>43570</c:v>
                </c:pt>
                <c:pt idx="105">
                  <c:v>43571</c:v>
                </c:pt>
                <c:pt idx="106">
                  <c:v>43572</c:v>
                </c:pt>
                <c:pt idx="107">
                  <c:v>43573</c:v>
                </c:pt>
                <c:pt idx="108">
                  <c:v>43574</c:v>
                </c:pt>
                <c:pt idx="109">
                  <c:v>43575</c:v>
                </c:pt>
                <c:pt idx="110">
                  <c:v>43576</c:v>
                </c:pt>
                <c:pt idx="111">
                  <c:v>43577</c:v>
                </c:pt>
                <c:pt idx="112">
                  <c:v>43578</c:v>
                </c:pt>
                <c:pt idx="113">
                  <c:v>43579</c:v>
                </c:pt>
                <c:pt idx="114">
                  <c:v>43580</c:v>
                </c:pt>
                <c:pt idx="115">
                  <c:v>43581</c:v>
                </c:pt>
                <c:pt idx="116">
                  <c:v>43582</c:v>
                </c:pt>
                <c:pt idx="117">
                  <c:v>43583</c:v>
                </c:pt>
                <c:pt idx="118">
                  <c:v>43584</c:v>
                </c:pt>
                <c:pt idx="119">
                  <c:v>43585</c:v>
                </c:pt>
                <c:pt idx="120">
                  <c:v>43586</c:v>
                </c:pt>
                <c:pt idx="121">
                  <c:v>43587</c:v>
                </c:pt>
                <c:pt idx="122">
                  <c:v>43588</c:v>
                </c:pt>
                <c:pt idx="123">
                  <c:v>43589</c:v>
                </c:pt>
                <c:pt idx="124">
                  <c:v>43590</c:v>
                </c:pt>
                <c:pt idx="125">
                  <c:v>43591</c:v>
                </c:pt>
                <c:pt idx="126">
                  <c:v>43592</c:v>
                </c:pt>
                <c:pt idx="127">
                  <c:v>43593</c:v>
                </c:pt>
                <c:pt idx="128">
                  <c:v>43594</c:v>
                </c:pt>
                <c:pt idx="129">
                  <c:v>43595</c:v>
                </c:pt>
                <c:pt idx="130">
                  <c:v>43596</c:v>
                </c:pt>
                <c:pt idx="131">
                  <c:v>43597</c:v>
                </c:pt>
                <c:pt idx="132">
                  <c:v>43598</c:v>
                </c:pt>
                <c:pt idx="133">
                  <c:v>43599</c:v>
                </c:pt>
                <c:pt idx="134">
                  <c:v>43600</c:v>
                </c:pt>
                <c:pt idx="135">
                  <c:v>43601</c:v>
                </c:pt>
                <c:pt idx="136">
                  <c:v>43602</c:v>
                </c:pt>
                <c:pt idx="137">
                  <c:v>43603</c:v>
                </c:pt>
                <c:pt idx="138">
                  <c:v>43604</c:v>
                </c:pt>
                <c:pt idx="139">
                  <c:v>43605</c:v>
                </c:pt>
                <c:pt idx="140">
                  <c:v>43606</c:v>
                </c:pt>
                <c:pt idx="141">
                  <c:v>43607</c:v>
                </c:pt>
                <c:pt idx="142">
                  <c:v>43608</c:v>
                </c:pt>
                <c:pt idx="143">
                  <c:v>43609</c:v>
                </c:pt>
                <c:pt idx="144">
                  <c:v>43610</c:v>
                </c:pt>
                <c:pt idx="145">
                  <c:v>43611</c:v>
                </c:pt>
                <c:pt idx="146">
                  <c:v>43612</c:v>
                </c:pt>
                <c:pt idx="147">
                  <c:v>43613</c:v>
                </c:pt>
                <c:pt idx="148">
                  <c:v>43614</c:v>
                </c:pt>
                <c:pt idx="149">
                  <c:v>43615</c:v>
                </c:pt>
                <c:pt idx="150">
                  <c:v>43616</c:v>
                </c:pt>
                <c:pt idx="151">
                  <c:v>43617</c:v>
                </c:pt>
                <c:pt idx="152">
                  <c:v>43618</c:v>
                </c:pt>
                <c:pt idx="153">
                  <c:v>43619</c:v>
                </c:pt>
                <c:pt idx="154">
                  <c:v>43620</c:v>
                </c:pt>
                <c:pt idx="155">
                  <c:v>43621</c:v>
                </c:pt>
                <c:pt idx="156">
                  <c:v>43622</c:v>
                </c:pt>
                <c:pt idx="157">
                  <c:v>43623</c:v>
                </c:pt>
                <c:pt idx="158">
                  <c:v>43624</c:v>
                </c:pt>
                <c:pt idx="159">
                  <c:v>43625</c:v>
                </c:pt>
                <c:pt idx="160">
                  <c:v>43626</c:v>
                </c:pt>
                <c:pt idx="161">
                  <c:v>43627</c:v>
                </c:pt>
                <c:pt idx="162">
                  <c:v>43628</c:v>
                </c:pt>
                <c:pt idx="163">
                  <c:v>43629</c:v>
                </c:pt>
                <c:pt idx="164">
                  <c:v>43630</c:v>
                </c:pt>
                <c:pt idx="165">
                  <c:v>43631</c:v>
                </c:pt>
                <c:pt idx="166">
                  <c:v>43632</c:v>
                </c:pt>
                <c:pt idx="167">
                  <c:v>43633</c:v>
                </c:pt>
                <c:pt idx="168">
                  <c:v>43634</c:v>
                </c:pt>
                <c:pt idx="169">
                  <c:v>43635</c:v>
                </c:pt>
                <c:pt idx="170">
                  <c:v>43636</c:v>
                </c:pt>
                <c:pt idx="171">
                  <c:v>43637</c:v>
                </c:pt>
                <c:pt idx="172">
                  <c:v>43638</c:v>
                </c:pt>
                <c:pt idx="173">
                  <c:v>43639</c:v>
                </c:pt>
                <c:pt idx="174">
                  <c:v>43640</c:v>
                </c:pt>
                <c:pt idx="175">
                  <c:v>43641</c:v>
                </c:pt>
                <c:pt idx="176">
                  <c:v>43642</c:v>
                </c:pt>
                <c:pt idx="177">
                  <c:v>43643</c:v>
                </c:pt>
                <c:pt idx="178">
                  <c:v>43644</c:v>
                </c:pt>
                <c:pt idx="179">
                  <c:v>43645</c:v>
                </c:pt>
                <c:pt idx="180">
                  <c:v>43646</c:v>
                </c:pt>
                <c:pt idx="181">
                  <c:v>43647</c:v>
                </c:pt>
                <c:pt idx="182">
                  <c:v>43648</c:v>
                </c:pt>
                <c:pt idx="183">
                  <c:v>43649</c:v>
                </c:pt>
                <c:pt idx="184">
                  <c:v>43650</c:v>
                </c:pt>
                <c:pt idx="185">
                  <c:v>43651</c:v>
                </c:pt>
                <c:pt idx="186">
                  <c:v>43652</c:v>
                </c:pt>
                <c:pt idx="187">
                  <c:v>43653</c:v>
                </c:pt>
                <c:pt idx="188">
                  <c:v>43654</c:v>
                </c:pt>
                <c:pt idx="189">
                  <c:v>43655</c:v>
                </c:pt>
                <c:pt idx="190">
                  <c:v>43656</c:v>
                </c:pt>
                <c:pt idx="191">
                  <c:v>43657</c:v>
                </c:pt>
                <c:pt idx="192">
                  <c:v>43658</c:v>
                </c:pt>
                <c:pt idx="193">
                  <c:v>43659</c:v>
                </c:pt>
                <c:pt idx="194">
                  <c:v>43660</c:v>
                </c:pt>
                <c:pt idx="195">
                  <c:v>43661</c:v>
                </c:pt>
                <c:pt idx="196">
                  <c:v>43662</c:v>
                </c:pt>
                <c:pt idx="197">
                  <c:v>43663</c:v>
                </c:pt>
                <c:pt idx="198">
                  <c:v>43664</c:v>
                </c:pt>
                <c:pt idx="199">
                  <c:v>43665</c:v>
                </c:pt>
                <c:pt idx="200">
                  <c:v>43666</c:v>
                </c:pt>
                <c:pt idx="201">
                  <c:v>43667</c:v>
                </c:pt>
                <c:pt idx="202">
                  <c:v>43668</c:v>
                </c:pt>
                <c:pt idx="203">
                  <c:v>43669</c:v>
                </c:pt>
                <c:pt idx="204">
                  <c:v>43670</c:v>
                </c:pt>
                <c:pt idx="205">
                  <c:v>43671</c:v>
                </c:pt>
                <c:pt idx="206">
                  <c:v>43672</c:v>
                </c:pt>
                <c:pt idx="207">
                  <c:v>43673</c:v>
                </c:pt>
                <c:pt idx="208">
                  <c:v>43674</c:v>
                </c:pt>
                <c:pt idx="209">
                  <c:v>43675</c:v>
                </c:pt>
                <c:pt idx="210">
                  <c:v>43676</c:v>
                </c:pt>
                <c:pt idx="211">
                  <c:v>43677</c:v>
                </c:pt>
                <c:pt idx="212">
                  <c:v>43678</c:v>
                </c:pt>
                <c:pt idx="213">
                  <c:v>43679</c:v>
                </c:pt>
                <c:pt idx="214">
                  <c:v>43680</c:v>
                </c:pt>
                <c:pt idx="215">
                  <c:v>43681</c:v>
                </c:pt>
                <c:pt idx="216">
                  <c:v>43682</c:v>
                </c:pt>
                <c:pt idx="217">
                  <c:v>43683</c:v>
                </c:pt>
                <c:pt idx="218">
                  <c:v>43684</c:v>
                </c:pt>
                <c:pt idx="219">
                  <c:v>43685</c:v>
                </c:pt>
                <c:pt idx="220">
                  <c:v>43686</c:v>
                </c:pt>
                <c:pt idx="221">
                  <c:v>43687</c:v>
                </c:pt>
                <c:pt idx="222">
                  <c:v>43688</c:v>
                </c:pt>
                <c:pt idx="223">
                  <c:v>43689</c:v>
                </c:pt>
                <c:pt idx="224">
                  <c:v>43690</c:v>
                </c:pt>
                <c:pt idx="225">
                  <c:v>43691</c:v>
                </c:pt>
                <c:pt idx="226">
                  <c:v>43692</c:v>
                </c:pt>
                <c:pt idx="227">
                  <c:v>43693</c:v>
                </c:pt>
                <c:pt idx="228">
                  <c:v>43694</c:v>
                </c:pt>
                <c:pt idx="229">
                  <c:v>43695</c:v>
                </c:pt>
                <c:pt idx="230">
                  <c:v>43696</c:v>
                </c:pt>
                <c:pt idx="231">
                  <c:v>43697</c:v>
                </c:pt>
                <c:pt idx="232">
                  <c:v>43698</c:v>
                </c:pt>
                <c:pt idx="233">
                  <c:v>43699</c:v>
                </c:pt>
                <c:pt idx="234">
                  <c:v>43700</c:v>
                </c:pt>
                <c:pt idx="235">
                  <c:v>43701</c:v>
                </c:pt>
                <c:pt idx="236">
                  <c:v>43702</c:v>
                </c:pt>
                <c:pt idx="237">
                  <c:v>43703</c:v>
                </c:pt>
                <c:pt idx="238">
                  <c:v>43704</c:v>
                </c:pt>
                <c:pt idx="239">
                  <c:v>43705</c:v>
                </c:pt>
                <c:pt idx="240">
                  <c:v>43706</c:v>
                </c:pt>
                <c:pt idx="241">
                  <c:v>43707</c:v>
                </c:pt>
                <c:pt idx="242">
                  <c:v>43708</c:v>
                </c:pt>
                <c:pt idx="243">
                  <c:v>43709</c:v>
                </c:pt>
                <c:pt idx="244">
                  <c:v>43710</c:v>
                </c:pt>
                <c:pt idx="245">
                  <c:v>43711</c:v>
                </c:pt>
                <c:pt idx="246">
                  <c:v>43712</c:v>
                </c:pt>
                <c:pt idx="247">
                  <c:v>43713</c:v>
                </c:pt>
                <c:pt idx="248">
                  <c:v>43714</c:v>
                </c:pt>
                <c:pt idx="249">
                  <c:v>43715</c:v>
                </c:pt>
                <c:pt idx="250">
                  <c:v>43716</c:v>
                </c:pt>
                <c:pt idx="251">
                  <c:v>43717</c:v>
                </c:pt>
                <c:pt idx="252">
                  <c:v>43718</c:v>
                </c:pt>
                <c:pt idx="253">
                  <c:v>43719</c:v>
                </c:pt>
                <c:pt idx="254">
                  <c:v>43720</c:v>
                </c:pt>
                <c:pt idx="255">
                  <c:v>43721</c:v>
                </c:pt>
                <c:pt idx="256">
                  <c:v>43722</c:v>
                </c:pt>
                <c:pt idx="257">
                  <c:v>43723</c:v>
                </c:pt>
                <c:pt idx="258">
                  <c:v>43724</c:v>
                </c:pt>
                <c:pt idx="259">
                  <c:v>43725</c:v>
                </c:pt>
                <c:pt idx="260">
                  <c:v>43726</c:v>
                </c:pt>
                <c:pt idx="261">
                  <c:v>43727</c:v>
                </c:pt>
                <c:pt idx="262">
                  <c:v>43728</c:v>
                </c:pt>
                <c:pt idx="263">
                  <c:v>43729</c:v>
                </c:pt>
                <c:pt idx="264">
                  <c:v>43730</c:v>
                </c:pt>
                <c:pt idx="265">
                  <c:v>43731</c:v>
                </c:pt>
                <c:pt idx="266">
                  <c:v>43732</c:v>
                </c:pt>
                <c:pt idx="267">
                  <c:v>43733</c:v>
                </c:pt>
                <c:pt idx="268">
                  <c:v>43734</c:v>
                </c:pt>
                <c:pt idx="269">
                  <c:v>43735</c:v>
                </c:pt>
                <c:pt idx="270">
                  <c:v>43736</c:v>
                </c:pt>
                <c:pt idx="271">
                  <c:v>43737</c:v>
                </c:pt>
                <c:pt idx="272">
                  <c:v>43738</c:v>
                </c:pt>
                <c:pt idx="273">
                  <c:v>43739</c:v>
                </c:pt>
                <c:pt idx="274">
                  <c:v>43740</c:v>
                </c:pt>
                <c:pt idx="275">
                  <c:v>43741</c:v>
                </c:pt>
                <c:pt idx="276">
                  <c:v>43742</c:v>
                </c:pt>
                <c:pt idx="277">
                  <c:v>43743</c:v>
                </c:pt>
                <c:pt idx="278">
                  <c:v>43744</c:v>
                </c:pt>
                <c:pt idx="279">
                  <c:v>43745</c:v>
                </c:pt>
                <c:pt idx="280">
                  <c:v>43746</c:v>
                </c:pt>
                <c:pt idx="281">
                  <c:v>43747</c:v>
                </c:pt>
                <c:pt idx="282">
                  <c:v>43748</c:v>
                </c:pt>
                <c:pt idx="283">
                  <c:v>43749</c:v>
                </c:pt>
                <c:pt idx="284">
                  <c:v>43750</c:v>
                </c:pt>
                <c:pt idx="285">
                  <c:v>43751</c:v>
                </c:pt>
                <c:pt idx="286">
                  <c:v>43752</c:v>
                </c:pt>
                <c:pt idx="287">
                  <c:v>43753</c:v>
                </c:pt>
                <c:pt idx="288">
                  <c:v>43754</c:v>
                </c:pt>
                <c:pt idx="289">
                  <c:v>43755</c:v>
                </c:pt>
                <c:pt idx="290">
                  <c:v>43756</c:v>
                </c:pt>
                <c:pt idx="291">
                  <c:v>43757</c:v>
                </c:pt>
                <c:pt idx="292">
                  <c:v>43758</c:v>
                </c:pt>
                <c:pt idx="293">
                  <c:v>43759</c:v>
                </c:pt>
                <c:pt idx="294">
                  <c:v>43760</c:v>
                </c:pt>
                <c:pt idx="295">
                  <c:v>43761</c:v>
                </c:pt>
                <c:pt idx="296">
                  <c:v>43762</c:v>
                </c:pt>
                <c:pt idx="297">
                  <c:v>43763</c:v>
                </c:pt>
                <c:pt idx="298">
                  <c:v>43764</c:v>
                </c:pt>
                <c:pt idx="299">
                  <c:v>43765</c:v>
                </c:pt>
                <c:pt idx="300">
                  <c:v>43766</c:v>
                </c:pt>
                <c:pt idx="301">
                  <c:v>43767</c:v>
                </c:pt>
                <c:pt idx="302">
                  <c:v>43768</c:v>
                </c:pt>
                <c:pt idx="303">
                  <c:v>43769</c:v>
                </c:pt>
                <c:pt idx="304">
                  <c:v>43770</c:v>
                </c:pt>
                <c:pt idx="305">
                  <c:v>43771</c:v>
                </c:pt>
                <c:pt idx="306">
                  <c:v>43772</c:v>
                </c:pt>
                <c:pt idx="307">
                  <c:v>43773</c:v>
                </c:pt>
                <c:pt idx="308">
                  <c:v>43774</c:v>
                </c:pt>
                <c:pt idx="309">
                  <c:v>43775</c:v>
                </c:pt>
                <c:pt idx="310">
                  <c:v>43776</c:v>
                </c:pt>
                <c:pt idx="311">
                  <c:v>43777</c:v>
                </c:pt>
                <c:pt idx="312">
                  <c:v>43778</c:v>
                </c:pt>
                <c:pt idx="313">
                  <c:v>43779</c:v>
                </c:pt>
                <c:pt idx="314">
                  <c:v>43780</c:v>
                </c:pt>
                <c:pt idx="315">
                  <c:v>43781</c:v>
                </c:pt>
                <c:pt idx="316">
                  <c:v>43782</c:v>
                </c:pt>
                <c:pt idx="317">
                  <c:v>43783</c:v>
                </c:pt>
                <c:pt idx="318">
                  <c:v>43784</c:v>
                </c:pt>
                <c:pt idx="319">
                  <c:v>43785</c:v>
                </c:pt>
                <c:pt idx="320">
                  <c:v>43786</c:v>
                </c:pt>
                <c:pt idx="321">
                  <c:v>43787</c:v>
                </c:pt>
                <c:pt idx="322">
                  <c:v>43788</c:v>
                </c:pt>
                <c:pt idx="323">
                  <c:v>43789</c:v>
                </c:pt>
                <c:pt idx="324">
                  <c:v>43790</c:v>
                </c:pt>
                <c:pt idx="325">
                  <c:v>43791</c:v>
                </c:pt>
                <c:pt idx="326">
                  <c:v>43792</c:v>
                </c:pt>
                <c:pt idx="327">
                  <c:v>43793</c:v>
                </c:pt>
                <c:pt idx="328">
                  <c:v>43794</c:v>
                </c:pt>
                <c:pt idx="329">
                  <c:v>43795</c:v>
                </c:pt>
                <c:pt idx="330">
                  <c:v>43796</c:v>
                </c:pt>
                <c:pt idx="331">
                  <c:v>43797</c:v>
                </c:pt>
                <c:pt idx="332">
                  <c:v>43798</c:v>
                </c:pt>
                <c:pt idx="333">
                  <c:v>43799</c:v>
                </c:pt>
                <c:pt idx="334">
                  <c:v>43800</c:v>
                </c:pt>
                <c:pt idx="335">
                  <c:v>43801</c:v>
                </c:pt>
                <c:pt idx="336">
                  <c:v>43802</c:v>
                </c:pt>
                <c:pt idx="337">
                  <c:v>43803</c:v>
                </c:pt>
                <c:pt idx="338">
                  <c:v>43804</c:v>
                </c:pt>
                <c:pt idx="339">
                  <c:v>43805</c:v>
                </c:pt>
                <c:pt idx="340">
                  <c:v>43806</c:v>
                </c:pt>
                <c:pt idx="341">
                  <c:v>43807</c:v>
                </c:pt>
                <c:pt idx="342">
                  <c:v>43808</c:v>
                </c:pt>
                <c:pt idx="343">
                  <c:v>43809</c:v>
                </c:pt>
                <c:pt idx="344">
                  <c:v>43810</c:v>
                </c:pt>
                <c:pt idx="345">
                  <c:v>43811</c:v>
                </c:pt>
                <c:pt idx="346">
                  <c:v>43812</c:v>
                </c:pt>
                <c:pt idx="347">
                  <c:v>43813</c:v>
                </c:pt>
                <c:pt idx="348">
                  <c:v>43814</c:v>
                </c:pt>
                <c:pt idx="349">
                  <c:v>43815</c:v>
                </c:pt>
                <c:pt idx="350">
                  <c:v>43816</c:v>
                </c:pt>
                <c:pt idx="351">
                  <c:v>43817</c:v>
                </c:pt>
                <c:pt idx="352">
                  <c:v>43818</c:v>
                </c:pt>
                <c:pt idx="353">
                  <c:v>43819</c:v>
                </c:pt>
                <c:pt idx="354">
                  <c:v>43820</c:v>
                </c:pt>
                <c:pt idx="355">
                  <c:v>43821</c:v>
                </c:pt>
                <c:pt idx="356">
                  <c:v>43822</c:v>
                </c:pt>
                <c:pt idx="357">
                  <c:v>43823</c:v>
                </c:pt>
                <c:pt idx="358">
                  <c:v>43824</c:v>
                </c:pt>
                <c:pt idx="359">
                  <c:v>43825</c:v>
                </c:pt>
                <c:pt idx="360">
                  <c:v>43826</c:v>
                </c:pt>
                <c:pt idx="361">
                  <c:v>43827</c:v>
                </c:pt>
                <c:pt idx="362">
                  <c:v>43828</c:v>
                </c:pt>
                <c:pt idx="363">
                  <c:v>43829</c:v>
                </c:pt>
                <c:pt idx="364">
                  <c:v>43830</c:v>
                </c:pt>
                <c:pt idx="365">
                  <c:v>43831</c:v>
                </c:pt>
                <c:pt idx="366">
                  <c:v>43832</c:v>
                </c:pt>
                <c:pt idx="367">
                  <c:v>43833</c:v>
                </c:pt>
                <c:pt idx="368">
                  <c:v>43834</c:v>
                </c:pt>
                <c:pt idx="369">
                  <c:v>43835</c:v>
                </c:pt>
                <c:pt idx="370">
                  <c:v>43836</c:v>
                </c:pt>
                <c:pt idx="371">
                  <c:v>43837</c:v>
                </c:pt>
                <c:pt idx="372">
                  <c:v>43838</c:v>
                </c:pt>
                <c:pt idx="373">
                  <c:v>43839</c:v>
                </c:pt>
                <c:pt idx="374">
                  <c:v>43840</c:v>
                </c:pt>
                <c:pt idx="375">
                  <c:v>43841</c:v>
                </c:pt>
                <c:pt idx="376">
                  <c:v>43842</c:v>
                </c:pt>
                <c:pt idx="377">
                  <c:v>43843</c:v>
                </c:pt>
                <c:pt idx="378">
                  <c:v>43844</c:v>
                </c:pt>
                <c:pt idx="379">
                  <c:v>43845</c:v>
                </c:pt>
                <c:pt idx="380">
                  <c:v>43846</c:v>
                </c:pt>
                <c:pt idx="381">
                  <c:v>43847</c:v>
                </c:pt>
                <c:pt idx="382">
                  <c:v>43848</c:v>
                </c:pt>
                <c:pt idx="383">
                  <c:v>43849</c:v>
                </c:pt>
                <c:pt idx="384">
                  <c:v>43850</c:v>
                </c:pt>
                <c:pt idx="385">
                  <c:v>43851</c:v>
                </c:pt>
                <c:pt idx="386">
                  <c:v>43852</c:v>
                </c:pt>
                <c:pt idx="387">
                  <c:v>43853</c:v>
                </c:pt>
                <c:pt idx="388">
                  <c:v>43854</c:v>
                </c:pt>
                <c:pt idx="389">
                  <c:v>43855</c:v>
                </c:pt>
                <c:pt idx="390">
                  <c:v>43856</c:v>
                </c:pt>
                <c:pt idx="391">
                  <c:v>43857</c:v>
                </c:pt>
                <c:pt idx="392">
                  <c:v>43858</c:v>
                </c:pt>
                <c:pt idx="393">
                  <c:v>43859</c:v>
                </c:pt>
                <c:pt idx="394">
                  <c:v>43860</c:v>
                </c:pt>
                <c:pt idx="395">
                  <c:v>43861</c:v>
                </c:pt>
                <c:pt idx="396">
                  <c:v>43862</c:v>
                </c:pt>
                <c:pt idx="397">
                  <c:v>43863</c:v>
                </c:pt>
                <c:pt idx="398">
                  <c:v>43864</c:v>
                </c:pt>
                <c:pt idx="399">
                  <c:v>43865</c:v>
                </c:pt>
                <c:pt idx="400">
                  <c:v>43866</c:v>
                </c:pt>
                <c:pt idx="401">
                  <c:v>43867</c:v>
                </c:pt>
                <c:pt idx="402">
                  <c:v>43868</c:v>
                </c:pt>
                <c:pt idx="403">
                  <c:v>43869</c:v>
                </c:pt>
                <c:pt idx="404">
                  <c:v>43870</c:v>
                </c:pt>
                <c:pt idx="405">
                  <c:v>43871</c:v>
                </c:pt>
                <c:pt idx="406">
                  <c:v>43872</c:v>
                </c:pt>
                <c:pt idx="407">
                  <c:v>43873</c:v>
                </c:pt>
                <c:pt idx="408">
                  <c:v>43874</c:v>
                </c:pt>
                <c:pt idx="409">
                  <c:v>43875</c:v>
                </c:pt>
                <c:pt idx="410">
                  <c:v>43876</c:v>
                </c:pt>
                <c:pt idx="411">
                  <c:v>43877</c:v>
                </c:pt>
                <c:pt idx="412">
                  <c:v>43878</c:v>
                </c:pt>
                <c:pt idx="413">
                  <c:v>43879</c:v>
                </c:pt>
                <c:pt idx="414">
                  <c:v>43880</c:v>
                </c:pt>
                <c:pt idx="415">
                  <c:v>43881</c:v>
                </c:pt>
                <c:pt idx="416">
                  <c:v>43882</c:v>
                </c:pt>
                <c:pt idx="417">
                  <c:v>43883</c:v>
                </c:pt>
                <c:pt idx="418">
                  <c:v>43884</c:v>
                </c:pt>
                <c:pt idx="419">
                  <c:v>43885</c:v>
                </c:pt>
                <c:pt idx="420">
                  <c:v>43886</c:v>
                </c:pt>
                <c:pt idx="421">
                  <c:v>43887</c:v>
                </c:pt>
                <c:pt idx="422">
                  <c:v>43888</c:v>
                </c:pt>
                <c:pt idx="423">
                  <c:v>43889</c:v>
                </c:pt>
                <c:pt idx="424">
                  <c:v>43890</c:v>
                </c:pt>
                <c:pt idx="425">
                  <c:v>43891</c:v>
                </c:pt>
                <c:pt idx="426">
                  <c:v>43892</c:v>
                </c:pt>
                <c:pt idx="427">
                  <c:v>43893</c:v>
                </c:pt>
                <c:pt idx="428">
                  <c:v>43894</c:v>
                </c:pt>
                <c:pt idx="429">
                  <c:v>43895</c:v>
                </c:pt>
                <c:pt idx="430">
                  <c:v>43896</c:v>
                </c:pt>
                <c:pt idx="431">
                  <c:v>43897</c:v>
                </c:pt>
                <c:pt idx="432">
                  <c:v>43898</c:v>
                </c:pt>
                <c:pt idx="433">
                  <c:v>43899</c:v>
                </c:pt>
                <c:pt idx="434">
                  <c:v>43900</c:v>
                </c:pt>
                <c:pt idx="435">
                  <c:v>43901</c:v>
                </c:pt>
                <c:pt idx="436">
                  <c:v>43902</c:v>
                </c:pt>
                <c:pt idx="437">
                  <c:v>43903</c:v>
                </c:pt>
                <c:pt idx="438">
                  <c:v>43904</c:v>
                </c:pt>
                <c:pt idx="439">
                  <c:v>43905</c:v>
                </c:pt>
                <c:pt idx="440">
                  <c:v>43906</c:v>
                </c:pt>
                <c:pt idx="441">
                  <c:v>43907</c:v>
                </c:pt>
                <c:pt idx="442">
                  <c:v>43908</c:v>
                </c:pt>
                <c:pt idx="443">
                  <c:v>43909</c:v>
                </c:pt>
                <c:pt idx="444">
                  <c:v>43910</c:v>
                </c:pt>
                <c:pt idx="445">
                  <c:v>43911</c:v>
                </c:pt>
                <c:pt idx="446">
                  <c:v>43912</c:v>
                </c:pt>
                <c:pt idx="447">
                  <c:v>43913</c:v>
                </c:pt>
                <c:pt idx="448">
                  <c:v>43914</c:v>
                </c:pt>
                <c:pt idx="449">
                  <c:v>43915</c:v>
                </c:pt>
                <c:pt idx="450">
                  <c:v>43916</c:v>
                </c:pt>
                <c:pt idx="451">
                  <c:v>43917</c:v>
                </c:pt>
                <c:pt idx="452">
                  <c:v>43918</c:v>
                </c:pt>
                <c:pt idx="453">
                  <c:v>43919</c:v>
                </c:pt>
                <c:pt idx="454">
                  <c:v>43920</c:v>
                </c:pt>
                <c:pt idx="455">
                  <c:v>43921</c:v>
                </c:pt>
                <c:pt idx="456">
                  <c:v>43922</c:v>
                </c:pt>
                <c:pt idx="457">
                  <c:v>43923</c:v>
                </c:pt>
                <c:pt idx="458">
                  <c:v>43924</c:v>
                </c:pt>
                <c:pt idx="459">
                  <c:v>43925</c:v>
                </c:pt>
                <c:pt idx="460">
                  <c:v>43926</c:v>
                </c:pt>
                <c:pt idx="461">
                  <c:v>43927</c:v>
                </c:pt>
                <c:pt idx="462">
                  <c:v>43928</c:v>
                </c:pt>
                <c:pt idx="463">
                  <c:v>43929</c:v>
                </c:pt>
                <c:pt idx="464">
                  <c:v>43930</c:v>
                </c:pt>
                <c:pt idx="465">
                  <c:v>43931</c:v>
                </c:pt>
                <c:pt idx="466">
                  <c:v>43932</c:v>
                </c:pt>
                <c:pt idx="467">
                  <c:v>43933</c:v>
                </c:pt>
                <c:pt idx="468">
                  <c:v>43934</c:v>
                </c:pt>
                <c:pt idx="469">
                  <c:v>43935</c:v>
                </c:pt>
                <c:pt idx="470">
                  <c:v>43936</c:v>
                </c:pt>
                <c:pt idx="471">
                  <c:v>43937</c:v>
                </c:pt>
                <c:pt idx="472">
                  <c:v>43938</c:v>
                </c:pt>
                <c:pt idx="473">
                  <c:v>43939</c:v>
                </c:pt>
                <c:pt idx="474">
                  <c:v>43940</c:v>
                </c:pt>
                <c:pt idx="475">
                  <c:v>43941</c:v>
                </c:pt>
                <c:pt idx="476">
                  <c:v>43942</c:v>
                </c:pt>
                <c:pt idx="477">
                  <c:v>43943</c:v>
                </c:pt>
                <c:pt idx="478">
                  <c:v>43944</c:v>
                </c:pt>
                <c:pt idx="479">
                  <c:v>43945</c:v>
                </c:pt>
                <c:pt idx="480">
                  <c:v>43946</c:v>
                </c:pt>
                <c:pt idx="481">
                  <c:v>43947</c:v>
                </c:pt>
                <c:pt idx="482">
                  <c:v>43948</c:v>
                </c:pt>
                <c:pt idx="483">
                  <c:v>43949</c:v>
                </c:pt>
                <c:pt idx="484">
                  <c:v>43950</c:v>
                </c:pt>
                <c:pt idx="485">
                  <c:v>43951</c:v>
                </c:pt>
                <c:pt idx="486">
                  <c:v>43952</c:v>
                </c:pt>
                <c:pt idx="487">
                  <c:v>43953</c:v>
                </c:pt>
                <c:pt idx="488">
                  <c:v>43954</c:v>
                </c:pt>
                <c:pt idx="489">
                  <c:v>43955</c:v>
                </c:pt>
                <c:pt idx="490">
                  <c:v>43956</c:v>
                </c:pt>
                <c:pt idx="491">
                  <c:v>43957</c:v>
                </c:pt>
                <c:pt idx="492">
                  <c:v>43958</c:v>
                </c:pt>
                <c:pt idx="493">
                  <c:v>43959</c:v>
                </c:pt>
                <c:pt idx="494">
                  <c:v>43960</c:v>
                </c:pt>
                <c:pt idx="495">
                  <c:v>43961</c:v>
                </c:pt>
                <c:pt idx="496">
                  <c:v>43962</c:v>
                </c:pt>
                <c:pt idx="497">
                  <c:v>43963</c:v>
                </c:pt>
                <c:pt idx="498">
                  <c:v>43964</c:v>
                </c:pt>
                <c:pt idx="499">
                  <c:v>43965</c:v>
                </c:pt>
                <c:pt idx="500">
                  <c:v>43966</c:v>
                </c:pt>
                <c:pt idx="501">
                  <c:v>43967</c:v>
                </c:pt>
                <c:pt idx="502">
                  <c:v>43968</c:v>
                </c:pt>
                <c:pt idx="503">
                  <c:v>43969</c:v>
                </c:pt>
                <c:pt idx="504">
                  <c:v>43970</c:v>
                </c:pt>
                <c:pt idx="505">
                  <c:v>43971</c:v>
                </c:pt>
                <c:pt idx="506">
                  <c:v>43972</c:v>
                </c:pt>
                <c:pt idx="507">
                  <c:v>43973</c:v>
                </c:pt>
                <c:pt idx="508">
                  <c:v>43974</c:v>
                </c:pt>
                <c:pt idx="509">
                  <c:v>43975</c:v>
                </c:pt>
                <c:pt idx="510">
                  <c:v>43976</c:v>
                </c:pt>
                <c:pt idx="511">
                  <c:v>43977</c:v>
                </c:pt>
                <c:pt idx="512">
                  <c:v>43978</c:v>
                </c:pt>
                <c:pt idx="513">
                  <c:v>43979</c:v>
                </c:pt>
                <c:pt idx="514">
                  <c:v>43980</c:v>
                </c:pt>
                <c:pt idx="515">
                  <c:v>43981</c:v>
                </c:pt>
                <c:pt idx="516">
                  <c:v>43982</c:v>
                </c:pt>
                <c:pt idx="517">
                  <c:v>43983</c:v>
                </c:pt>
                <c:pt idx="518">
                  <c:v>43984</c:v>
                </c:pt>
                <c:pt idx="519">
                  <c:v>43985</c:v>
                </c:pt>
                <c:pt idx="520">
                  <c:v>43986</c:v>
                </c:pt>
                <c:pt idx="521">
                  <c:v>43987</c:v>
                </c:pt>
                <c:pt idx="522">
                  <c:v>43988</c:v>
                </c:pt>
                <c:pt idx="523">
                  <c:v>43989</c:v>
                </c:pt>
                <c:pt idx="524">
                  <c:v>43990</c:v>
                </c:pt>
                <c:pt idx="525">
                  <c:v>43991</c:v>
                </c:pt>
                <c:pt idx="526">
                  <c:v>43992</c:v>
                </c:pt>
                <c:pt idx="527">
                  <c:v>43993</c:v>
                </c:pt>
                <c:pt idx="528">
                  <c:v>43994</c:v>
                </c:pt>
                <c:pt idx="529">
                  <c:v>43995</c:v>
                </c:pt>
                <c:pt idx="530">
                  <c:v>43996</c:v>
                </c:pt>
                <c:pt idx="531">
                  <c:v>43997</c:v>
                </c:pt>
                <c:pt idx="532">
                  <c:v>43998</c:v>
                </c:pt>
                <c:pt idx="533">
                  <c:v>43999</c:v>
                </c:pt>
                <c:pt idx="534">
                  <c:v>44000</c:v>
                </c:pt>
                <c:pt idx="535">
                  <c:v>44001</c:v>
                </c:pt>
                <c:pt idx="536">
                  <c:v>44002</c:v>
                </c:pt>
                <c:pt idx="537">
                  <c:v>44003</c:v>
                </c:pt>
                <c:pt idx="538">
                  <c:v>44004</c:v>
                </c:pt>
                <c:pt idx="539">
                  <c:v>44005</c:v>
                </c:pt>
                <c:pt idx="540">
                  <c:v>44006</c:v>
                </c:pt>
                <c:pt idx="541">
                  <c:v>44007</c:v>
                </c:pt>
                <c:pt idx="542">
                  <c:v>44008</c:v>
                </c:pt>
                <c:pt idx="543">
                  <c:v>44009</c:v>
                </c:pt>
                <c:pt idx="544">
                  <c:v>44010</c:v>
                </c:pt>
                <c:pt idx="545">
                  <c:v>44011</c:v>
                </c:pt>
                <c:pt idx="546">
                  <c:v>44012</c:v>
                </c:pt>
                <c:pt idx="547">
                  <c:v>44013</c:v>
                </c:pt>
                <c:pt idx="548">
                  <c:v>44014</c:v>
                </c:pt>
                <c:pt idx="549">
                  <c:v>44015</c:v>
                </c:pt>
                <c:pt idx="550">
                  <c:v>44016</c:v>
                </c:pt>
                <c:pt idx="551">
                  <c:v>44017</c:v>
                </c:pt>
                <c:pt idx="552">
                  <c:v>44018</c:v>
                </c:pt>
                <c:pt idx="553">
                  <c:v>44019</c:v>
                </c:pt>
                <c:pt idx="554">
                  <c:v>44020</c:v>
                </c:pt>
                <c:pt idx="555">
                  <c:v>44021</c:v>
                </c:pt>
                <c:pt idx="556">
                  <c:v>44022</c:v>
                </c:pt>
                <c:pt idx="557">
                  <c:v>44023</c:v>
                </c:pt>
                <c:pt idx="558">
                  <c:v>44024</c:v>
                </c:pt>
                <c:pt idx="559">
                  <c:v>44025</c:v>
                </c:pt>
                <c:pt idx="560">
                  <c:v>44026</c:v>
                </c:pt>
                <c:pt idx="561">
                  <c:v>44027</c:v>
                </c:pt>
                <c:pt idx="562">
                  <c:v>44028</c:v>
                </c:pt>
                <c:pt idx="563">
                  <c:v>44029</c:v>
                </c:pt>
                <c:pt idx="564">
                  <c:v>44030</c:v>
                </c:pt>
                <c:pt idx="565">
                  <c:v>44031</c:v>
                </c:pt>
                <c:pt idx="566">
                  <c:v>44032</c:v>
                </c:pt>
                <c:pt idx="567">
                  <c:v>44033</c:v>
                </c:pt>
                <c:pt idx="568">
                  <c:v>44034</c:v>
                </c:pt>
                <c:pt idx="569">
                  <c:v>44035</c:v>
                </c:pt>
                <c:pt idx="570">
                  <c:v>44036</c:v>
                </c:pt>
                <c:pt idx="571">
                  <c:v>44037</c:v>
                </c:pt>
                <c:pt idx="572">
                  <c:v>44038</c:v>
                </c:pt>
                <c:pt idx="573">
                  <c:v>44039</c:v>
                </c:pt>
                <c:pt idx="574">
                  <c:v>44040</c:v>
                </c:pt>
                <c:pt idx="575">
                  <c:v>44041</c:v>
                </c:pt>
                <c:pt idx="576">
                  <c:v>44042</c:v>
                </c:pt>
                <c:pt idx="577">
                  <c:v>44043</c:v>
                </c:pt>
                <c:pt idx="578">
                  <c:v>44044</c:v>
                </c:pt>
                <c:pt idx="579">
                  <c:v>44045</c:v>
                </c:pt>
                <c:pt idx="580">
                  <c:v>44046</c:v>
                </c:pt>
                <c:pt idx="581">
                  <c:v>44047</c:v>
                </c:pt>
                <c:pt idx="582">
                  <c:v>44048</c:v>
                </c:pt>
                <c:pt idx="583">
                  <c:v>44049</c:v>
                </c:pt>
                <c:pt idx="584">
                  <c:v>44050</c:v>
                </c:pt>
                <c:pt idx="585">
                  <c:v>44051</c:v>
                </c:pt>
                <c:pt idx="586">
                  <c:v>44052</c:v>
                </c:pt>
                <c:pt idx="587">
                  <c:v>44053</c:v>
                </c:pt>
                <c:pt idx="588">
                  <c:v>44054</c:v>
                </c:pt>
                <c:pt idx="589">
                  <c:v>44055</c:v>
                </c:pt>
                <c:pt idx="590">
                  <c:v>44056</c:v>
                </c:pt>
                <c:pt idx="591">
                  <c:v>44057</c:v>
                </c:pt>
                <c:pt idx="592">
                  <c:v>44058</c:v>
                </c:pt>
                <c:pt idx="593">
                  <c:v>44059</c:v>
                </c:pt>
                <c:pt idx="594">
                  <c:v>44060</c:v>
                </c:pt>
                <c:pt idx="595">
                  <c:v>44061</c:v>
                </c:pt>
                <c:pt idx="596">
                  <c:v>44062</c:v>
                </c:pt>
                <c:pt idx="597">
                  <c:v>44063</c:v>
                </c:pt>
                <c:pt idx="598">
                  <c:v>44064</c:v>
                </c:pt>
                <c:pt idx="599">
                  <c:v>44065</c:v>
                </c:pt>
                <c:pt idx="600">
                  <c:v>44066</c:v>
                </c:pt>
                <c:pt idx="601">
                  <c:v>44067</c:v>
                </c:pt>
                <c:pt idx="602">
                  <c:v>44068</c:v>
                </c:pt>
                <c:pt idx="603">
                  <c:v>44069</c:v>
                </c:pt>
                <c:pt idx="604">
                  <c:v>44070</c:v>
                </c:pt>
                <c:pt idx="605">
                  <c:v>44071</c:v>
                </c:pt>
                <c:pt idx="606">
                  <c:v>44072</c:v>
                </c:pt>
                <c:pt idx="607">
                  <c:v>44073</c:v>
                </c:pt>
                <c:pt idx="608">
                  <c:v>44074</c:v>
                </c:pt>
                <c:pt idx="609">
                  <c:v>44075</c:v>
                </c:pt>
                <c:pt idx="610">
                  <c:v>44076</c:v>
                </c:pt>
                <c:pt idx="611">
                  <c:v>44077</c:v>
                </c:pt>
                <c:pt idx="612">
                  <c:v>44078</c:v>
                </c:pt>
                <c:pt idx="613">
                  <c:v>44079</c:v>
                </c:pt>
                <c:pt idx="614">
                  <c:v>44080</c:v>
                </c:pt>
                <c:pt idx="615">
                  <c:v>44081</c:v>
                </c:pt>
                <c:pt idx="616">
                  <c:v>44082</c:v>
                </c:pt>
                <c:pt idx="617">
                  <c:v>44083</c:v>
                </c:pt>
                <c:pt idx="618">
                  <c:v>44084</c:v>
                </c:pt>
                <c:pt idx="619">
                  <c:v>44085</c:v>
                </c:pt>
                <c:pt idx="620">
                  <c:v>44086</c:v>
                </c:pt>
                <c:pt idx="621">
                  <c:v>44087</c:v>
                </c:pt>
                <c:pt idx="622">
                  <c:v>44088</c:v>
                </c:pt>
                <c:pt idx="623">
                  <c:v>44089</c:v>
                </c:pt>
                <c:pt idx="624">
                  <c:v>44090</c:v>
                </c:pt>
                <c:pt idx="625">
                  <c:v>44091</c:v>
                </c:pt>
                <c:pt idx="626">
                  <c:v>44092</c:v>
                </c:pt>
                <c:pt idx="627">
                  <c:v>44093</c:v>
                </c:pt>
                <c:pt idx="628">
                  <c:v>44094</c:v>
                </c:pt>
                <c:pt idx="629">
                  <c:v>44095</c:v>
                </c:pt>
                <c:pt idx="630">
                  <c:v>44096</c:v>
                </c:pt>
                <c:pt idx="631">
                  <c:v>44097</c:v>
                </c:pt>
                <c:pt idx="632">
                  <c:v>44098</c:v>
                </c:pt>
                <c:pt idx="633">
                  <c:v>44099</c:v>
                </c:pt>
                <c:pt idx="634">
                  <c:v>44100</c:v>
                </c:pt>
                <c:pt idx="635">
                  <c:v>44101</c:v>
                </c:pt>
                <c:pt idx="636">
                  <c:v>44102</c:v>
                </c:pt>
                <c:pt idx="637">
                  <c:v>44103</c:v>
                </c:pt>
                <c:pt idx="638">
                  <c:v>44104</c:v>
                </c:pt>
                <c:pt idx="639">
                  <c:v>44105</c:v>
                </c:pt>
                <c:pt idx="640">
                  <c:v>44106</c:v>
                </c:pt>
                <c:pt idx="641">
                  <c:v>44107</c:v>
                </c:pt>
                <c:pt idx="642">
                  <c:v>44108</c:v>
                </c:pt>
                <c:pt idx="643">
                  <c:v>44109</c:v>
                </c:pt>
                <c:pt idx="644">
                  <c:v>44110</c:v>
                </c:pt>
                <c:pt idx="645">
                  <c:v>44111</c:v>
                </c:pt>
                <c:pt idx="646">
                  <c:v>44112</c:v>
                </c:pt>
                <c:pt idx="647">
                  <c:v>44113</c:v>
                </c:pt>
                <c:pt idx="648">
                  <c:v>44114</c:v>
                </c:pt>
                <c:pt idx="649">
                  <c:v>44115</c:v>
                </c:pt>
                <c:pt idx="650">
                  <c:v>44116</c:v>
                </c:pt>
                <c:pt idx="651">
                  <c:v>44117</c:v>
                </c:pt>
                <c:pt idx="652">
                  <c:v>44118</c:v>
                </c:pt>
                <c:pt idx="653">
                  <c:v>44119</c:v>
                </c:pt>
                <c:pt idx="654">
                  <c:v>44120</c:v>
                </c:pt>
                <c:pt idx="655">
                  <c:v>44121</c:v>
                </c:pt>
                <c:pt idx="656">
                  <c:v>44122</c:v>
                </c:pt>
                <c:pt idx="657">
                  <c:v>44123</c:v>
                </c:pt>
                <c:pt idx="658">
                  <c:v>44124</c:v>
                </c:pt>
                <c:pt idx="659">
                  <c:v>44125</c:v>
                </c:pt>
                <c:pt idx="660">
                  <c:v>44126</c:v>
                </c:pt>
                <c:pt idx="661">
                  <c:v>44127</c:v>
                </c:pt>
                <c:pt idx="662">
                  <c:v>44128</c:v>
                </c:pt>
                <c:pt idx="663">
                  <c:v>44129</c:v>
                </c:pt>
                <c:pt idx="664">
                  <c:v>44130</c:v>
                </c:pt>
                <c:pt idx="665">
                  <c:v>44131</c:v>
                </c:pt>
                <c:pt idx="666">
                  <c:v>44132</c:v>
                </c:pt>
                <c:pt idx="667">
                  <c:v>44133</c:v>
                </c:pt>
                <c:pt idx="668">
                  <c:v>44134</c:v>
                </c:pt>
                <c:pt idx="669">
                  <c:v>44135</c:v>
                </c:pt>
                <c:pt idx="670">
                  <c:v>44136</c:v>
                </c:pt>
                <c:pt idx="671">
                  <c:v>44137</c:v>
                </c:pt>
                <c:pt idx="672">
                  <c:v>44138</c:v>
                </c:pt>
                <c:pt idx="673">
                  <c:v>44139</c:v>
                </c:pt>
                <c:pt idx="674">
                  <c:v>44140</c:v>
                </c:pt>
                <c:pt idx="675">
                  <c:v>44141</c:v>
                </c:pt>
                <c:pt idx="676">
                  <c:v>44142</c:v>
                </c:pt>
                <c:pt idx="677">
                  <c:v>44143</c:v>
                </c:pt>
                <c:pt idx="678">
                  <c:v>44144</c:v>
                </c:pt>
                <c:pt idx="679">
                  <c:v>44145</c:v>
                </c:pt>
                <c:pt idx="680">
                  <c:v>44146</c:v>
                </c:pt>
                <c:pt idx="681">
                  <c:v>44147</c:v>
                </c:pt>
                <c:pt idx="682">
                  <c:v>44148</c:v>
                </c:pt>
                <c:pt idx="683">
                  <c:v>44149</c:v>
                </c:pt>
                <c:pt idx="684">
                  <c:v>44150</c:v>
                </c:pt>
                <c:pt idx="685">
                  <c:v>44151</c:v>
                </c:pt>
                <c:pt idx="686">
                  <c:v>44152</c:v>
                </c:pt>
                <c:pt idx="687">
                  <c:v>44153</c:v>
                </c:pt>
                <c:pt idx="688">
                  <c:v>44154</c:v>
                </c:pt>
                <c:pt idx="689">
                  <c:v>44155</c:v>
                </c:pt>
                <c:pt idx="690">
                  <c:v>44156</c:v>
                </c:pt>
                <c:pt idx="691">
                  <c:v>44157</c:v>
                </c:pt>
                <c:pt idx="692">
                  <c:v>44158</c:v>
                </c:pt>
                <c:pt idx="693">
                  <c:v>44159</c:v>
                </c:pt>
                <c:pt idx="694">
                  <c:v>44160</c:v>
                </c:pt>
                <c:pt idx="695">
                  <c:v>44161</c:v>
                </c:pt>
                <c:pt idx="696">
                  <c:v>44162</c:v>
                </c:pt>
                <c:pt idx="697">
                  <c:v>44163</c:v>
                </c:pt>
                <c:pt idx="698">
                  <c:v>44164</c:v>
                </c:pt>
                <c:pt idx="699">
                  <c:v>44165</c:v>
                </c:pt>
                <c:pt idx="700">
                  <c:v>44166</c:v>
                </c:pt>
                <c:pt idx="701">
                  <c:v>44167</c:v>
                </c:pt>
                <c:pt idx="702">
                  <c:v>44168</c:v>
                </c:pt>
                <c:pt idx="703">
                  <c:v>44169</c:v>
                </c:pt>
                <c:pt idx="704">
                  <c:v>44170</c:v>
                </c:pt>
                <c:pt idx="705">
                  <c:v>44171</c:v>
                </c:pt>
                <c:pt idx="706">
                  <c:v>44172</c:v>
                </c:pt>
                <c:pt idx="707">
                  <c:v>44173</c:v>
                </c:pt>
                <c:pt idx="708">
                  <c:v>44174</c:v>
                </c:pt>
                <c:pt idx="709">
                  <c:v>44175</c:v>
                </c:pt>
                <c:pt idx="710">
                  <c:v>44176</c:v>
                </c:pt>
                <c:pt idx="711">
                  <c:v>44177</c:v>
                </c:pt>
                <c:pt idx="712">
                  <c:v>44178</c:v>
                </c:pt>
                <c:pt idx="713">
                  <c:v>44179</c:v>
                </c:pt>
                <c:pt idx="714">
                  <c:v>44180</c:v>
                </c:pt>
                <c:pt idx="715">
                  <c:v>44181</c:v>
                </c:pt>
                <c:pt idx="716">
                  <c:v>44182</c:v>
                </c:pt>
                <c:pt idx="717">
                  <c:v>44183</c:v>
                </c:pt>
                <c:pt idx="718">
                  <c:v>44184</c:v>
                </c:pt>
                <c:pt idx="719">
                  <c:v>44185</c:v>
                </c:pt>
                <c:pt idx="720">
                  <c:v>44186</c:v>
                </c:pt>
                <c:pt idx="721">
                  <c:v>44187</c:v>
                </c:pt>
                <c:pt idx="722">
                  <c:v>44188</c:v>
                </c:pt>
                <c:pt idx="723">
                  <c:v>44189</c:v>
                </c:pt>
                <c:pt idx="724">
                  <c:v>44190</c:v>
                </c:pt>
                <c:pt idx="725">
                  <c:v>44191</c:v>
                </c:pt>
                <c:pt idx="726">
                  <c:v>44192</c:v>
                </c:pt>
                <c:pt idx="727">
                  <c:v>44193</c:v>
                </c:pt>
                <c:pt idx="728">
                  <c:v>44194</c:v>
                </c:pt>
                <c:pt idx="729">
                  <c:v>44195</c:v>
                </c:pt>
                <c:pt idx="730">
                  <c:v>44196</c:v>
                </c:pt>
                <c:pt idx="731">
                  <c:v>44197</c:v>
                </c:pt>
                <c:pt idx="732">
                  <c:v>44198</c:v>
                </c:pt>
                <c:pt idx="733">
                  <c:v>44199</c:v>
                </c:pt>
                <c:pt idx="734">
                  <c:v>44200</c:v>
                </c:pt>
                <c:pt idx="735">
                  <c:v>44201</c:v>
                </c:pt>
                <c:pt idx="736">
                  <c:v>44202</c:v>
                </c:pt>
                <c:pt idx="737">
                  <c:v>44203</c:v>
                </c:pt>
                <c:pt idx="738">
                  <c:v>44204</c:v>
                </c:pt>
                <c:pt idx="739">
                  <c:v>44205</c:v>
                </c:pt>
                <c:pt idx="740">
                  <c:v>44206</c:v>
                </c:pt>
                <c:pt idx="741">
                  <c:v>44207</c:v>
                </c:pt>
                <c:pt idx="742">
                  <c:v>44208</c:v>
                </c:pt>
                <c:pt idx="743">
                  <c:v>44209</c:v>
                </c:pt>
                <c:pt idx="744">
                  <c:v>44210</c:v>
                </c:pt>
                <c:pt idx="745">
                  <c:v>44211</c:v>
                </c:pt>
                <c:pt idx="746">
                  <c:v>44212</c:v>
                </c:pt>
                <c:pt idx="747">
                  <c:v>44213</c:v>
                </c:pt>
                <c:pt idx="748">
                  <c:v>44214</c:v>
                </c:pt>
                <c:pt idx="749">
                  <c:v>44215</c:v>
                </c:pt>
                <c:pt idx="750">
                  <c:v>44216</c:v>
                </c:pt>
                <c:pt idx="751">
                  <c:v>44217</c:v>
                </c:pt>
                <c:pt idx="752">
                  <c:v>44218</c:v>
                </c:pt>
                <c:pt idx="753">
                  <c:v>44219</c:v>
                </c:pt>
                <c:pt idx="754">
                  <c:v>44220</c:v>
                </c:pt>
                <c:pt idx="755">
                  <c:v>44221</c:v>
                </c:pt>
                <c:pt idx="756">
                  <c:v>44222</c:v>
                </c:pt>
                <c:pt idx="757">
                  <c:v>44223</c:v>
                </c:pt>
                <c:pt idx="758">
                  <c:v>44224</c:v>
                </c:pt>
                <c:pt idx="759">
                  <c:v>44225</c:v>
                </c:pt>
                <c:pt idx="760">
                  <c:v>44226</c:v>
                </c:pt>
                <c:pt idx="761">
                  <c:v>44227</c:v>
                </c:pt>
                <c:pt idx="762">
                  <c:v>44228</c:v>
                </c:pt>
                <c:pt idx="763">
                  <c:v>44229</c:v>
                </c:pt>
                <c:pt idx="764">
                  <c:v>44230</c:v>
                </c:pt>
                <c:pt idx="765">
                  <c:v>44231</c:v>
                </c:pt>
                <c:pt idx="766">
                  <c:v>44232</c:v>
                </c:pt>
                <c:pt idx="767">
                  <c:v>44233</c:v>
                </c:pt>
                <c:pt idx="768">
                  <c:v>44234</c:v>
                </c:pt>
                <c:pt idx="769">
                  <c:v>44235</c:v>
                </c:pt>
                <c:pt idx="770">
                  <c:v>44236</c:v>
                </c:pt>
                <c:pt idx="771">
                  <c:v>44237</c:v>
                </c:pt>
                <c:pt idx="772">
                  <c:v>44238</c:v>
                </c:pt>
                <c:pt idx="773">
                  <c:v>44239</c:v>
                </c:pt>
                <c:pt idx="774">
                  <c:v>44240</c:v>
                </c:pt>
                <c:pt idx="775">
                  <c:v>44241</c:v>
                </c:pt>
                <c:pt idx="776">
                  <c:v>44242</c:v>
                </c:pt>
                <c:pt idx="777">
                  <c:v>44243</c:v>
                </c:pt>
                <c:pt idx="778">
                  <c:v>44244</c:v>
                </c:pt>
                <c:pt idx="779">
                  <c:v>44245</c:v>
                </c:pt>
                <c:pt idx="780">
                  <c:v>44246</c:v>
                </c:pt>
                <c:pt idx="781">
                  <c:v>44247</c:v>
                </c:pt>
                <c:pt idx="782">
                  <c:v>44248</c:v>
                </c:pt>
                <c:pt idx="783">
                  <c:v>44249</c:v>
                </c:pt>
                <c:pt idx="784">
                  <c:v>44250</c:v>
                </c:pt>
                <c:pt idx="785">
                  <c:v>44251</c:v>
                </c:pt>
                <c:pt idx="786">
                  <c:v>44252</c:v>
                </c:pt>
                <c:pt idx="787">
                  <c:v>44253</c:v>
                </c:pt>
                <c:pt idx="788">
                  <c:v>44254</c:v>
                </c:pt>
                <c:pt idx="789">
                  <c:v>44255</c:v>
                </c:pt>
                <c:pt idx="790">
                  <c:v>44256</c:v>
                </c:pt>
                <c:pt idx="791">
                  <c:v>44257</c:v>
                </c:pt>
                <c:pt idx="792">
                  <c:v>44258</c:v>
                </c:pt>
                <c:pt idx="793">
                  <c:v>44259</c:v>
                </c:pt>
                <c:pt idx="794">
                  <c:v>44260</c:v>
                </c:pt>
                <c:pt idx="795">
                  <c:v>44261</c:v>
                </c:pt>
                <c:pt idx="796">
                  <c:v>44262</c:v>
                </c:pt>
                <c:pt idx="797">
                  <c:v>44263</c:v>
                </c:pt>
                <c:pt idx="798">
                  <c:v>44264</c:v>
                </c:pt>
                <c:pt idx="799">
                  <c:v>44265</c:v>
                </c:pt>
                <c:pt idx="800">
                  <c:v>44266</c:v>
                </c:pt>
                <c:pt idx="801">
                  <c:v>44267</c:v>
                </c:pt>
                <c:pt idx="802">
                  <c:v>44268</c:v>
                </c:pt>
                <c:pt idx="803">
                  <c:v>44269</c:v>
                </c:pt>
                <c:pt idx="804">
                  <c:v>44270</c:v>
                </c:pt>
                <c:pt idx="805">
                  <c:v>44271</c:v>
                </c:pt>
                <c:pt idx="806">
                  <c:v>44272</c:v>
                </c:pt>
                <c:pt idx="807">
                  <c:v>44273</c:v>
                </c:pt>
                <c:pt idx="808">
                  <c:v>44274</c:v>
                </c:pt>
                <c:pt idx="809">
                  <c:v>44275</c:v>
                </c:pt>
                <c:pt idx="810">
                  <c:v>44276</c:v>
                </c:pt>
                <c:pt idx="811">
                  <c:v>44277</c:v>
                </c:pt>
                <c:pt idx="812">
                  <c:v>44278</c:v>
                </c:pt>
                <c:pt idx="813">
                  <c:v>44279</c:v>
                </c:pt>
                <c:pt idx="814">
                  <c:v>44280</c:v>
                </c:pt>
                <c:pt idx="815">
                  <c:v>44281</c:v>
                </c:pt>
                <c:pt idx="816">
                  <c:v>44282</c:v>
                </c:pt>
                <c:pt idx="817">
                  <c:v>44283</c:v>
                </c:pt>
                <c:pt idx="818">
                  <c:v>44284</c:v>
                </c:pt>
                <c:pt idx="819">
                  <c:v>44285</c:v>
                </c:pt>
                <c:pt idx="820">
                  <c:v>44286</c:v>
                </c:pt>
                <c:pt idx="821">
                  <c:v>44287</c:v>
                </c:pt>
                <c:pt idx="822">
                  <c:v>44288</c:v>
                </c:pt>
                <c:pt idx="823">
                  <c:v>44289</c:v>
                </c:pt>
                <c:pt idx="824">
                  <c:v>44290</c:v>
                </c:pt>
                <c:pt idx="825">
                  <c:v>44291</c:v>
                </c:pt>
                <c:pt idx="826">
                  <c:v>44292</c:v>
                </c:pt>
                <c:pt idx="827">
                  <c:v>44293</c:v>
                </c:pt>
                <c:pt idx="828">
                  <c:v>44294</c:v>
                </c:pt>
                <c:pt idx="829">
                  <c:v>44295</c:v>
                </c:pt>
                <c:pt idx="830">
                  <c:v>44296</c:v>
                </c:pt>
                <c:pt idx="831">
                  <c:v>44297</c:v>
                </c:pt>
                <c:pt idx="832">
                  <c:v>44298</c:v>
                </c:pt>
                <c:pt idx="833">
                  <c:v>44299</c:v>
                </c:pt>
                <c:pt idx="834">
                  <c:v>44300</c:v>
                </c:pt>
                <c:pt idx="835">
                  <c:v>44301</c:v>
                </c:pt>
                <c:pt idx="836">
                  <c:v>44302</c:v>
                </c:pt>
                <c:pt idx="837">
                  <c:v>44303</c:v>
                </c:pt>
                <c:pt idx="838">
                  <c:v>44304</c:v>
                </c:pt>
                <c:pt idx="839">
                  <c:v>44305</c:v>
                </c:pt>
                <c:pt idx="840">
                  <c:v>44306</c:v>
                </c:pt>
                <c:pt idx="841">
                  <c:v>44307</c:v>
                </c:pt>
                <c:pt idx="842">
                  <c:v>44308</c:v>
                </c:pt>
                <c:pt idx="843">
                  <c:v>44309</c:v>
                </c:pt>
                <c:pt idx="844">
                  <c:v>44310</c:v>
                </c:pt>
                <c:pt idx="845">
                  <c:v>44311</c:v>
                </c:pt>
                <c:pt idx="846">
                  <c:v>44312</c:v>
                </c:pt>
                <c:pt idx="847">
                  <c:v>44313</c:v>
                </c:pt>
                <c:pt idx="848">
                  <c:v>44314</c:v>
                </c:pt>
                <c:pt idx="849">
                  <c:v>44315</c:v>
                </c:pt>
                <c:pt idx="850">
                  <c:v>44316</c:v>
                </c:pt>
                <c:pt idx="851">
                  <c:v>44317</c:v>
                </c:pt>
                <c:pt idx="852">
                  <c:v>44318</c:v>
                </c:pt>
                <c:pt idx="853">
                  <c:v>44319</c:v>
                </c:pt>
                <c:pt idx="854">
                  <c:v>44320</c:v>
                </c:pt>
                <c:pt idx="855">
                  <c:v>44321</c:v>
                </c:pt>
                <c:pt idx="856">
                  <c:v>44322</c:v>
                </c:pt>
                <c:pt idx="857">
                  <c:v>44323</c:v>
                </c:pt>
                <c:pt idx="858">
                  <c:v>44324</c:v>
                </c:pt>
                <c:pt idx="859">
                  <c:v>44325</c:v>
                </c:pt>
                <c:pt idx="860">
                  <c:v>44326</c:v>
                </c:pt>
                <c:pt idx="861">
                  <c:v>44327</c:v>
                </c:pt>
                <c:pt idx="862">
                  <c:v>44328</c:v>
                </c:pt>
                <c:pt idx="863">
                  <c:v>44329</c:v>
                </c:pt>
                <c:pt idx="864">
                  <c:v>44330</c:v>
                </c:pt>
                <c:pt idx="865">
                  <c:v>44331</c:v>
                </c:pt>
                <c:pt idx="866">
                  <c:v>44332</c:v>
                </c:pt>
                <c:pt idx="867">
                  <c:v>44333</c:v>
                </c:pt>
                <c:pt idx="868">
                  <c:v>44334</c:v>
                </c:pt>
                <c:pt idx="869">
                  <c:v>44335</c:v>
                </c:pt>
                <c:pt idx="870">
                  <c:v>44336</c:v>
                </c:pt>
                <c:pt idx="871">
                  <c:v>44337</c:v>
                </c:pt>
                <c:pt idx="872">
                  <c:v>44338</c:v>
                </c:pt>
                <c:pt idx="873">
                  <c:v>44339</c:v>
                </c:pt>
                <c:pt idx="874">
                  <c:v>44340</c:v>
                </c:pt>
                <c:pt idx="875">
                  <c:v>44341</c:v>
                </c:pt>
                <c:pt idx="876">
                  <c:v>44342</c:v>
                </c:pt>
                <c:pt idx="877">
                  <c:v>44343</c:v>
                </c:pt>
                <c:pt idx="878">
                  <c:v>44344</c:v>
                </c:pt>
                <c:pt idx="879">
                  <c:v>44345</c:v>
                </c:pt>
                <c:pt idx="880">
                  <c:v>44346</c:v>
                </c:pt>
                <c:pt idx="881">
                  <c:v>44347</c:v>
                </c:pt>
                <c:pt idx="882">
                  <c:v>44348</c:v>
                </c:pt>
                <c:pt idx="883">
                  <c:v>44349</c:v>
                </c:pt>
                <c:pt idx="884">
                  <c:v>44350</c:v>
                </c:pt>
                <c:pt idx="885">
                  <c:v>44351</c:v>
                </c:pt>
                <c:pt idx="886">
                  <c:v>44352</c:v>
                </c:pt>
                <c:pt idx="887">
                  <c:v>44353</c:v>
                </c:pt>
                <c:pt idx="888">
                  <c:v>44354</c:v>
                </c:pt>
                <c:pt idx="889">
                  <c:v>44355</c:v>
                </c:pt>
                <c:pt idx="890">
                  <c:v>44356</c:v>
                </c:pt>
                <c:pt idx="891">
                  <c:v>44357</c:v>
                </c:pt>
                <c:pt idx="892">
                  <c:v>44358</c:v>
                </c:pt>
                <c:pt idx="893">
                  <c:v>44359</c:v>
                </c:pt>
                <c:pt idx="894">
                  <c:v>44360</c:v>
                </c:pt>
                <c:pt idx="895">
                  <c:v>44361</c:v>
                </c:pt>
                <c:pt idx="896">
                  <c:v>44362</c:v>
                </c:pt>
                <c:pt idx="897">
                  <c:v>44363</c:v>
                </c:pt>
                <c:pt idx="898">
                  <c:v>44364</c:v>
                </c:pt>
                <c:pt idx="899">
                  <c:v>44365</c:v>
                </c:pt>
                <c:pt idx="900">
                  <c:v>44366</c:v>
                </c:pt>
                <c:pt idx="901">
                  <c:v>44367</c:v>
                </c:pt>
                <c:pt idx="902">
                  <c:v>44368</c:v>
                </c:pt>
                <c:pt idx="903">
                  <c:v>44369</c:v>
                </c:pt>
                <c:pt idx="904">
                  <c:v>44370</c:v>
                </c:pt>
                <c:pt idx="905">
                  <c:v>44371</c:v>
                </c:pt>
                <c:pt idx="906">
                  <c:v>44372</c:v>
                </c:pt>
                <c:pt idx="907">
                  <c:v>44373</c:v>
                </c:pt>
                <c:pt idx="908">
                  <c:v>44374</c:v>
                </c:pt>
                <c:pt idx="909">
                  <c:v>44375</c:v>
                </c:pt>
                <c:pt idx="910">
                  <c:v>44376</c:v>
                </c:pt>
                <c:pt idx="911">
                  <c:v>44377</c:v>
                </c:pt>
                <c:pt idx="912">
                  <c:v>44378</c:v>
                </c:pt>
                <c:pt idx="913">
                  <c:v>44379</c:v>
                </c:pt>
                <c:pt idx="914">
                  <c:v>44380</c:v>
                </c:pt>
                <c:pt idx="915">
                  <c:v>44381</c:v>
                </c:pt>
                <c:pt idx="916">
                  <c:v>44382</c:v>
                </c:pt>
                <c:pt idx="917">
                  <c:v>44383</c:v>
                </c:pt>
                <c:pt idx="918">
                  <c:v>44384</c:v>
                </c:pt>
                <c:pt idx="919">
                  <c:v>44385</c:v>
                </c:pt>
                <c:pt idx="920">
                  <c:v>44386</c:v>
                </c:pt>
                <c:pt idx="921">
                  <c:v>44387</c:v>
                </c:pt>
                <c:pt idx="922">
                  <c:v>44388</c:v>
                </c:pt>
                <c:pt idx="923">
                  <c:v>44389</c:v>
                </c:pt>
                <c:pt idx="924">
                  <c:v>44390</c:v>
                </c:pt>
                <c:pt idx="925">
                  <c:v>44391</c:v>
                </c:pt>
                <c:pt idx="926">
                  <c:v>44392</c:v>
                </c:pt>
                <c:pt idx="927">
                  <c:v>44393</c:v>
                </c:pt>
                <c:pt idx="928">
                  <c:v>44394</c:v>
                </c:pt>
                <c:pt idx="929">
                  <c:v>44395</c:v>
                </c:pt>
                <c:pt idx="930">
                  <c:v>44396</c:v>
                </c:pt>
                <c:pt idx="931">
                  <c:v>44397</c:v>
                </c:pt>
                <c:pt idx="932">
                  <c:v>44398</c:v>
                </c:pt>
                <c:pt idx="933">
                  <c:v>44399</c:v>
                </c:pt>
                <c:pt idx="934">
                  <c:v>44400</c:v>
                </c:pt>
                <c:pt idx="935">
                  <c:v>44401</c:v>
                </c:pt>
                <c:pt idx="936">
                  <c:v>44402</c:v>
                </c:pt>
                <c:pt idx="937">
                  <c:v>44403</c:v>
                </c:pt>
                <c:pt idx="938">
                  <c:v>44404</c:v>
                </c:pt>
                <c:pt idx="939">
                  <c:v>44405</c:v>
                </c:pt>
                <c:pt idx="940">
                  <c:v>44406</c:v>
                </c:pt>
                <c:pt idx="941">
                  <c:v>44407</c:v>
                </c:pt>
                <c:pt idx="942">
                  <c:v>44408</c:v>
                </c:pt>
                <c:pt idx="943">
                  <c:v>44409</c:v>
                </c:pt>
                <c:pt idx="944">
                  <c:v>44410</c:v>
                </c:pt>
                <c:pt idx="945">
                  <c:v>44411</c:v>
                </c:pt>
                <c:pt idx="946">
                  <c:v>44412</c:v>
                </c:pt>
                <c:pt idx="947">
                  <c:v>44413</c:v>
                </c:pt>
                <c:pt idx="948">
                  <c:v>44414</c:v>
                </c:pt>
                <c:pt idx="949">
                  <c:v>44415</c:v>
                </c:pt>
                <c:pt idx="950">
                  <c:v>44416</c:v>
                </c:pt>
                <c:pt idx="951">
                  <c:v>44417</c:v>
                </c:pt>
                <c:pt idx="952">
                  <c:v>44418</c:v>
                </c:pt>
                <c:pt idx="953">
                  <c:v>44419</c:v>
                </c:pt>
                <c:pt idx="954">
                  <c:v>44420</c:v>
                </c:pt>
                <c:pt idx="955">
                  <c:v>44421</c:v>
                </c:pt>
                <c:pt idx="956">
                  <c:v>44422</c:v>
                </c:pt>
                <c:pt idx="957">
                  <c:v>44423</c:v>
                </c:pt>
                <c:pt idx="958">
                  <c:v>44424</c:v>
                </c:pt>
                <c:pt idx="959">
                  <c:v>44425</c:v>
                </c:pt>
                <c:pt idx="960">
                  <c:v>44426</c:v>
                </c:pt>
                <c:pt idx="961">
                  <c:v>44427</c:v>
                </c:pt>
                <c:pt idx="962">
                  <c:v>44428</c:v>
                </c:pt>
                <c:pt idx="963">
                  <c:v>44429</c:v>
                </c:pt>
                <c:pt idx="964">
                  <c:v>44430</c:v>
                </c:pt>
                <c:pt idx="965">
                  <c:v>44431</c:v>
                </c:pt>
                <c:pt idx="966">
                  <c:v>44432</c:v>
                </c:pt>
                <c:pt idx="967">
                  <c:v>44433</c:v>
                </c:pt>
                <c:pt idx="968">
                  <c:v>44434</c:v>
                </c:pt>
                <c:pt idx="969">
                  <c:v>44435</c:v>
                </c:pt>
                <c:pt idx="970">
                  <c:v>44436</c:v>
                </c:pt>
                <c:pt idx="971">
                  <c:v>44437</c:v>
                </c:pt>
                <c:pt idx="972">
                  <c:v>44438</c:v>
                </c:pt>
                <c:pt idx="973">
                  <c:v>44439</c:v>
                </c:pt>
                <c:pt idx="974">
                  <c:v>44440</c:v>
                </c:pt>
                <c:pt idx="975">
                  <c:v>44441</c:v>
                </c:pt>
                <c:pt idx="976">
                  <c:v>44442</c:v>
                </c:pt>
                <c:pt idx="977">
                  <c:v>44443</c:v>
                </c:pt>
                <c:pt idx="978">
                  <c:v>44444</c:v>
                </c:pt>
                <c:pt idx="979">
                  <c:v>44445</c:v>
                </c:pt>
                <c:pt idx="980">
                  <c:v>44446</c:v>
                </c:pt>
                <c:pt idx="981">
                  <c:v>44447</c:v>
                </c:pt>
                <c:pt idx="982">
                  <c:v>44448</c:v>
                </c:pt>
                <c:pt idx="983">
                  <c:v>44449</c:v>
                </c:pt>
                <c:pt idx="984">
                  <c:v>44450</c:v>
                </c:pt>
                <c:pt idx="985">
                  <c:v>44451</c:v>
                </c:pt>
                <c:pt idx="986">
                  <c:v>44452</c:v>
                </c:pt>
                <c:pt idx="987">
                  <c:v>44453</c:v>
                </c:pt>
                <c:pt idx="988">
                  <c:v>44454</c:v>
                </c:pt>
                <c:pt idx="989">
                  <c:v>44455</c:v>
                </c:pt>
                <c:pt idx="990">
                  <c:v>44456</c:v>
                </c:pt>
                <c:pt idx="991">
                  <c:v>44457</c:v>
                </c:pt>
                <c:pt idx="992">
                  <c:v>44458</c:v>
                </c:pt>
                <c:pt idx="993">
                  <c:v>44459</c:v>
                </c:pt>
                <c:pt idx="994">
                  <c:v>44460</c:v>
                </c:pt>
                <c:pt idx="995">
                  <c:v>44461</c:v>
                </c:pt>
                <c:pt idx="996">
                  <c:v>44462</c:v>
                </c:pt>
                <c:pt idx="997">
                  <c:v>44463</c:v>
                </c:pt>
                <c:pt idx="998">
                  <c:v>44464</c:v>
                </c:pt>
                <c:pt idx="999">
                  <c:v>44465</c:v>
                </c:pt>
                <c:pt idx="1000">
                  <c:v>44466</c:v>
                </c:pt>
                <c:pt idx="1001">
                  <c:v>44467</c:v>
                </c:pt>
                <c:pt idx="1002">
                  <c:v>44468</c:v>
                </c:pt>
                <c:pt idx="1003">
                  <c:v>44469</c:v>
                </c:pt>
                <c:pt idx="1004">
                  <c:v>44470</c:v>
                </c:pt>
                <c:pt idx="1005">
                  <c:v>44471</c:v>
                </c:pt>
                <c:pt idx="1006">
                  <c:v>44472</c:v>
                </c:pt>
                <c:pt idx="1007">
                  <c:v>44473</c:v>
                </c:pt>
                <c:pt idx="1008">
                  <c:v>44474</c:v>
                </c:pt>
                <c:pt idx="1009">
                  <c:v>44475</c:v>
                </c:pt>
                <c:pt idx="1010">
                  <c:v>44476</c:v>
                </c:pt>
                <c:pt idx="1011">
                  <c:v>44477</c:v>
                </c:pt>
                <c:pt idx="1012">
                  <c:v>44478</c:v>
                </c:pt>
                <c:pt idx="1013">
                  <c:v>44479</c:v>
                </c:pt>
                <c:pt idx="1014">
                  <c:v>44480</c:v>
                </c:pt>
                <c:pt idx="1015">
                  <c:v>44481</c:v>
                </c:pt>
                <c:pt idx="1016">
                  <c:v>44482</c:v>
                </c:pt>
                <c:pt idx="1017">
                  <c:v>44483</c:v>
                </c:pt>
                <c:pt idx="1018">
                  <c:v>44484</c:v>
                </c:pt>
                <c:pt idx="1019">
                  <c:v>44485</c:v>
                </c:pt>
                <c:pt idx="1020">
                  <c:v>44486</c:v>
                </c:pt>
                <c:pt idx="1021">
                  <c:v>44487</c:v>
                </c:pt>
                <c:pt idx="1022">
                  <c:v>44488</c:v>
                </c:pt>
                <c:pt idx="1023">
                  <c:v>44489</c:v>
                </c:pt>
                <c:pt idx="1024">
                  <c:v>44490</c:v>
                </c:pt>
                <c:pt idx="1025">
                  <c:v>44491</c:v>
                </c:pt>
                <c:pt idx="1026">
                  <c:v>44492</c:v>
                </c:pt>
                <c:pt idx="1027">
                  <c:v>44493</c:v>
                </c:pt>
                <c:pt idx="1028">
                  <c:v>44494</c:v>
                </c:pt>
                <c:pt idx="1029">
                  <c:v>44495</c:v>
                </c:pt>
                <c:pt idx="1030">
                  <c:v>44496</c:v>
                </c:pt>
                <c:pt idx="1031">
                  <c:v>44497</c:v>
                </c:pt>
                <c:pt idx="1032">
                  <c:v>44498</c:v>
                </c:pt>
                <c:pt idx="1033">
                  <c:v>44499</c:v>
                </c:pt>
                <c:pt idx="1034">
                  <c:v>44500</c:v>
                </c:pt>
                <c:pt idx="1035">
                  <c:v>44501</c:v>
                </c:pt>
                <c:pt idx="1036">
                  <c:v>44502</c:v>
                </c:pt>
                <c:pt idx="1037">
                  <c:v>44503</c:v>
                </c:pt>
                <c:pt idx="1038">
                  <c:v>44504</c:v>
                </c:pt>
                <c:pt idx="1039">
                  <c:v>44505</c:v>
                </c:pt>
                <c:pt idx="1040">
                  <c:v>44506</c:v>
                </c:pt>
                <c:pt idx="1041">
                  <c:v>44507</c:v>
                </c:pt>
                <c:pt idx="1042">
                  <c:v>44508</c:v>
                </c:pt>
                <c:pt idx="1043">
                  <c:v>44509</c:v>
                </c:pt>
                <c:pt idx="1044">
                  <c:v>44510</c:v>
                </c:pt>
                <c:pt idx="1045">
                  <c:v>44511</c:v>
                </c:pt>
                <c:pt idx="1046">
                  <c:v>44512</c:v>
                </c:pt>
                <c:pt idx="1047">
                  <c:v>44513</c:v>
                </c:pt>
                <c:pt idx="1048">
                  <c:v>44514</c:v>
                </c:pt>
                <c:pt idx="1049">
                  <c:v>44515</c:v>
                </c:pt>
                <c:pt idx="1050">
                  <c:v>44516</c:v>
                </c:pt>
                <c:pt idx="1051">
                  <c:v>44517</c:v>
                </c:pt>
                <c:pt idx="1052">
                  <c:v>44518</c:v>
                </c:pt>
                <c:pt idx="1053">
                  <c:v>44519</c:v>
                </c:pt>
                <c:pt idx="1054">
                  <c:v>44520</c:v>
                </c:pt>
                <c:pt idx="1055">
                  <c:v>44521</c:v>
                </c:pt>
                <c:pt idx="1056">
                  <c:v>44522</c:v>
                </c:pt>
                <c:pt idx="1057">
                  <c:v>44523</c:v>
                </c:pt>
                <c:pt idx="1058">
                  <c:v>44524</c:v>
                </c:pt>
                <c:pt idx="1059">
                  <c:v>44525</c:v>
                </c:pt>
                <c:pt idx="1060">
                  <c:v>44526</c:v>
                </c:pt>
                <c:pt idx="1061">
                  <c:v>44527</c:v>
                </c:pt>
                <c:pt idx="1062">
                  <c:v>44528</c:v>
                </c:pt>
                <c:pt idx="1063">
                  <c:v>44529</c:v>
                </c:pt>
                <c:pt idx="1064">
                  <c:v>44530</c:v>
                </c:pt>
                <c:pt idx="1065">
                  <c:v>44531</c:v>
                </c:pt>
                <c:pt idx="1066">
                  <c:v>44532</c:v>
                </c:pt>
                <c:pt idx="1067">
                  <c:v>44533</c:v>
                </c:pt>
                <c:pt idx="1068">
                  <c:v>44534</c:v>
                </c:pt>
                <c:pt idx="1069">
                  <c:v>44535</c:v>
                </c:pt>
                <c:pt idx="1070">
                  <c:v>44536</c:v>
                </c:pt>
                <c:pt idx="1071">
                  <c:v>44537</c:v>
                </c:pt>
                <c:pt idx="1072">
                  <c:v>44538</c:v>
                </c:pt>
                <c:pt idx="1073">
                  <c:v>44539</c:v>
                </c:pt>
                <c:pt idx="1074">
                  <c:v>44540</c:v>
                </c:pt>
                <c:pt idx="1075">
                  <c:v>44541</c:v>
                </c:pt>
                <c:pt idx="1076">
                  <c:v>44542</c:v>
                </c:pt>
                <c:pt idx="1077">
                  <c:v>44543</c:v>
                </c:pt>
                <c:pt idx="1078">
                  <c:v>44544</c:v>
                </c:pt>
                <c:pt idx="1079">
                  <c:v>44545</c:v>
                </c:pt>
                <c:pt idx="1080">
                  <c:v>44546</c:v>
                </c:pt>
                <c:pt idx="1081">
                  <c:v>44547</c:v>
                </c:pt>
                <c:pt idx="1082">
                  <c:v>44548</c:v>
                </c:pt>
                <c:pt idx="1083">
                  <c:v>44549</c:v>
                </c:pt>
                <c:pt idx="1084">
                  <c:v>44550</c:v>
                </c:pt>
                <c:pt idx="1085">
                  <c:v>44551</c:v>
                </c:pt>
                <c:pt idx="1086">
                  <c:v>44552</c:v>
                </c:pt>
                <c:pt idx="1087">
                  <c:v>44553</c:v>
                </c:pt>
                <c:pt idx="1088">
                  <c:v>44554</c:v>
                </c:pt>
                <c:pt idx="1089">
                  <c:v>44555</c:v>
                </c:pt>
                <c:pt idx="1090">
                  <c:v>44556</c:v>
                </c:pt>
                <c:pt idx="1091">
                  <c:v>44557</c:v>
                </c:pt>
                <c:pt idx="1092">
                  <c:v>44558</c:v>
                </c:pt>
                <c:pt idx="1093">
                  <c:v>44559</c:v>
                </c:pt>
                <c:pt idx="1094">
                  <c:v>44560</c:v>
                </c:pt>
                <c:pt idx="1095">
                  <c:v>44561</c:v>
                </c:pt>
                <c:pt idx="1096">
                  <c:v>44562</c:v>
                </c:pt>
                <c:pt idx="1097">
                  <c:v>44563</c:v>
                </c:pt>
                <c:pt idx="1098">
                  <c:v>44564</c:v>
                </c:pt>
                <c:pt idx="1099">
                  <c:v>44565</c:v>
                </c:pt>
                <c:pt idx="1100">
                  <c:v>44566</c:v>
                </c:pt>
                <c:pt idx="1101">
                  <c:v>44567</c:v>
                </c:pt>
                <c:pt idx="1102">
                  <c:v>44568</c:v>
                </c:pt>
                <c:pt idx="1103">
                  <c:v>44569</c:v>
                </c:pt>
                <c:pt idx="1104">
                  <c:v>44570</c:v>
                </c:pt>
                <c:pt idx="1105">
                  <c:v>44571</c:v>
                </c:pt>
                <c:pt idx="1106">
                  <c:v>44572</c:v>
                </c:pt>
                <c:pt idx="1107">
                  <c:v>44573</c:v>
                </c:pt>
                <c:pt idx="1108">
                  <c:v>44574</c:v>
                </c:pt>
                <c:pt idx="1109">
                  <c:v>44575</c:v>
                </c:pt>
                <c:pt idx="1110">
                  <c:v>44576</c:v>
                </c:pt>
                <c:pt idx="1111">
                  <c:v>44577</c:v>
                </c:pt>
                <c:pt idx="1112">
                  <c:v>44578</c:v>
                </c:pt>
                <c:pt idx="1113">
                  <c:v>44579</c:v>
                </c:pt>
                <c:pt idx="1114">
                  <c:v>44580</c:v>
                </c:pt>
                <c:pt idx="1115">
                  <c:v>44581</c:v>
                </c:pt>
                <c:pt idx="1116">
                  <c:v>44582</c:v>
                </c:pt>
                <c:pt idx="1117">
                  <c:v>44583</c:v>
                </c:pt>
                <c:pt idx="1118">
                  <c:v>44584</c:v>
                </c:pt>
                <c:pt idx="1119">
                  <c:v>44585</c:v>
                </c:pt>
                <c:pt idx="1120">
                  <c:v>44586</c:v>
                </c:pt>
                <c:pt idx="1121">
                  <c:v>44587</c:v>
                </c:pt>
                <c:pt idx="1122">
                  <c:v>44588</c:v>
                </c:pt>
                <c:pt idx="1123">
                  <c:v>44589</c:v>
                </c:pt>
                <c:pt idx="1124">
                  <c:v>44590</c:v>
                </c:pt>
                <c:pt idx="1125">
                  <c:v>44591</c:v>
                </c:pt>
                <c:pt idx="1126">
                  <c:v>44592</c:v>
                </c:pt>
                <c:pt idx="1127">
                  <c:v>44593</c:v>
                </c:pt>
                <c:pt idx="1128">
                  <c:v>44594</c:v>
                </c:pt>
                <c:pt idx="1129">
                  <c:v>44595</c:v>
                </c:pt>
                <c:pt idx="1130">
                  <c:v>44596</c:v>
                </c:pt>
                <c:pt idx="1131">
                  <c:v>44597</c:v>
                </c:pt>
                <c:pt idx="1132">
                  <c:v>44598</c:v>
                </c:pt>
                <c:pt idx="1133">
                  <c:v>44599</c:v>
                </c:pt>
                <c:pt idx="1134">
                  <c:v>44600</c:v>
                </c:pt>
                <c:pt idx="1135">
                  <c:v>44601</c:v>
                </c:pt>
                <c:pt idx="1136">
                  <c:v>44602</c:v>
                </c:pt>
                <c:pt idx="1137">
                  <c:v>44603</c:v>
                </c:pt>
                <c:pt idx="1138">
                  <c:v>44604</c:v>
                </c:pt>
                <c:pt idx="1139">
                  <c:v>44605</c:v>
                </c:pt>
                <c:pt idx="1140">
                  <c:v>44606</c:v>
                </c:pt>
                <c:pt idx="1141">
                  <c:v>44607</c:v>
                </c:pt>
                <c:pt idx="1142">
                  <c:v>44608</c:v>
                </c:pt>
                <c:pt idx="1143">
                  <c:v>44609</c:v>
                </c:pt>
                <c:pt idx="1144">
                  <c:v>44610</c:v>
                </c:pt>
                <c:pt idx="1145">
                  <c:v>44611</c:v>
                </c:pt>
                <c:pt idx="1146">
                  <c:v>44612</c:v>
                </c:pt>
                <c:pt idx="1147">
                  <c:v>44613</c:v>
                </c:pt>
                <c:pt idx="1148">
                  <c:v>44614</c:v>
                </c:pt>
                <c:pt idx="1149">
                  <c:v>44615</c:v>
                </c:pt>
                <c:pt idx="1150">
                  <c:v>44616</c:v>
                </c:pt>
                <c:pt idx="1151">
                  <c:v>44617</c:v>
                </c:pt>
                <c:pt idx="1152">
                  <c:v>44618</c:v>
                </c:pt>
                <c:pt idx="1153">
                  <c:v>44619</c:v>
                </c:pt>
                <c:pt idx="1154">
                  <c:v>44620</c:v>
                </c:pt>
                <c:pt idx="1155">
                  <c:v>44621</c:v>
                </c:pt>
                <c:pt idx="1156">
                  <c:v>44622</c:v>
                </c:pt>
                <c:pt idx="1157">
                  <c:v>44623</c:v>
                </c:pt>
                <c:pt idx="1158">
                  <c:v>44624</c:v>
                </c:pt>
                <c:pt idx="1159">
                  <c:v>44625</c:v>
                </c:pt>
                <c:pt idx="1160">
                  <c:v>44626</c:v>
                </c:pt>
                <c:pt idx="1161">
                  <c:v>44627</c:v>
                </c:pt>
                <c:pt idx="1162">
                  <c:v>44628</c:v>
                </c:pt>
                <c:pt idx="1163">
                  <c:v>44629</c:v>
                </c:pt>
                <c:pt idx="1164">
                  <c:v>44630</c:v>
                </c:pt>
                <c:pt idx="1165">
                  <c:v>44631</c:v>
                </c:pt>
                <c:pt idx="1166">
                  <c:v>44632</c:v>
                </c:pt>
                <c:pt idx="1167">
                  <c:v>44633</c:v>
                </c:pt>
                <c:pt idx="1168">
                  <c:v>44634</c:v>
                </c:pt>
                <c:pt idx="1169">
                  <c:v>44635</c:v>
                </c:pt>
                <c:pt idx="1170">
                  <c:v>44636</c:v>
                </c:pt>
                <c:pt idx="1171">
                  <c:v>44637</c:v>
                </c:pt>
                <c:pt idx="1172">
                  <c:v>44638</c:v>
                </c:pt>
                <c:pt idx="1173">
                  <c:v>44639</c:v>
                </c:pt>
                <c:pt idx="1174">
                  <c:v>44640</c:v>
                </c:pt>
                <c:pt idx="1175">
                  <c:v>44641</c:v>
                </c:pt>
                <c:pt idx="1176">
                  <c:v>44642</c:v>
                </c:pt>
                <c:pt idx="1177">
                  <c:v>44643</c:v>
                </c:pt>
                <c:pt idx="1178">
                  <c:v>44644</c:v>
                </c:pt>
                <c:pt idx="1179">
                  <c:v>44645</c:v>
                </c:pt>
                <c:pt idx="1180">
                  <c:v>44646</c:v>
                </c:pt>
                <c:pt idx="1181">
                  <c:v>44647</c:v>
                </c:pt>
                <c:pt idx="1182">
                  <c:v>44648</c:v>
                </c:pt>
                <c:pt idx="1183">
                  <c:v>44649</c:v>
                </c:pt>
                <c:pt idx="1184">
                  <c:v>44650</c:v>
                </c:pt>
                <c:pt idx="1185">
                  <c:v>44651</c:v>
                </c:pt>
                <c:pt idx="1186">
                  <c:v>44652</c:v>
                </c:pt>
                <c:pt idx="1187">
                  <c:v>44653</c:v>
                </c:pt>
                <c:pt idx="1188">
                  <c:v>44654</c:v>
                </c:pt>
                <c:pt idx="1189">
                  <c:v>44655</c:v>
                </c:pt>
                <c:pt idx="1190">
                  <c:v>44656</c:v>
                </c:pt>
                <c:pt idx="1191">
                  <c:v>44657</c:v>
                </c:pt>
                <c:pt idx="1192">
                  <c:v>44658</c:v>
                </c:pt>
                <c:pt idx="1193">
                  <c:v>44659</c:v>
                </c:pt>
                <c:pt idx="1194">
                  <c:v>44660</c:v>
                </c:pt>
                <c:pt idx="1195">
                  <c:v>44661</c:v>
                </c:pt>
                <c:pt idx="1196">
                  <c:v>44662</c:v>
                </c:pt>
                <c:pt idx="1197">
                  <c:v>44663</c:v>
                </c:pt>
                <c:pt idx="1198">
                  <c:v>44664</c:v>
                </c:pt>
                <c:pt idx="1199">
                  <c:v>44665</c:v>
                </c:pt>
                <c:pt idx="1200">
                  <c:v>44666</c:v>
                </c:pt>
                <c:pt idx="1201">
                  <c:v>44667</c:v>
                </c:pt>
                <c:pt idx="1202">
                  <c:v>44668</c:v>
                </c:pt>
                <c:pt idx="1203">
                  <c:v>44669</c:v>
                </c:pt>
                <c:pt idx="1204">
                  <c:v>44670</c:v>
                </c:pt>
                <c:pt idx="1205">
                  <c:v>44671</c:v>
                </c:pt>
                <c:pt idx="1206">
                  <c:v>44672</c:v>
                </c:pt>
                <c:pt idx="1207">
                  <c:v>44673</c:v>
                </c:pt>
                <c:pt idx="1208">
                  <c:v>44674</c:v>
                </c:pt>
                <c:pt idx="1209">
                  <c:v>44675</c:v>
                </c:pt>
                <c:pt idx="1210">
                  <c:v>44676</c:v>
                </c:pt>
                <c:pt idx="1211">
                  <c:v>44677</c:v>
                </c:pt>
                <c:pt idx="1212">
                  <c:v>44678</c:v>
                </c:pt>
                <c:pt idx="1213">
                  <c:v>44679</c:v>
                </c:pt>
                <c:pt idx="1214">
                  <c:v>44680</c:v>
                </c:pt>
                <c:pt idx="1215">
                  <c:v>44681</c:v>
                </c:pt>
                <c:pt idx="1216">
                  <c:v>44682</c:v>
                </c:pt>
                <c:pt idx="1217">
                  <c:v>44683</c:v>
                </c:pt>
                <c:pt idx="1218">
                  <c:v>44684</c:v>
                </c:pt>
                <c:pt idx="1219">
                  <c:v>44685</c:v>
                </c:pt>
                <c:pt idx="1220">
                  <c:v>44686</c:v>
                </c:pt>
                <c:pt idx="1221">
                  <c:v>44687</c:v>
                </c:pt>
                <c:pt idx="1222">
                  <c:v>44688</c:v>
                </c:pt>
                <c:pt idx="1223">
                  <c:v>44689</c:v>
                </c:pt>
                <c:pt idx="1224">
                  <c:v>44690</c:v>
                </c:pt>
                <c:pt idx="1225">
                  <c:v>44691</c:v>
                </c:pt>
                <c:pt idx="1226">
                  <c:v>44692</c:v>
                </c:pt>
                <c:pt idx="1227">
                  <c:v>44693</c:v>
                </c:pt>
                <c:pt idx="1228">
                  <c:v>44694</c:v>
                </c:pt>
                <c:pt idx="1229">
                  <c:v>44695</c:v>
                </c:pt>
                <c:pt idx="1230">
                  <c:v>44696</c:v>
                </c:pt>
                <c:pt idx="1231">
                  <c:v>44697</c:v>
                </c:pt>
                <c:pt idx="1232">
                  <c:v>44698</c:v>
                </c:pt>
                <c:pt idx="1233">
                  <c:v>44699</c:v>
                </c:pt>
                <c:pt idx="1234">
                  <c:v>44700</c:v>
                </c:pt>
                <c:pt idx="1235">
                  <c:v>44701</c:v>
                </c:pt>
                <c:pt idx="1236">
                  <c:v>44702</c:v>
                </c:pt>
                <c:pt idx="1237">
                  <c:v>44703</c:v>
                </c:pt>
                <c:pt idx="1238">
                  <c:v>44704</c:v>
                </c:pt>
                <c:pt idx="1239">
                  <c:v>44705</c:v>
                </c:pt>
                <c:pt idx="1240">
                  <c:v>44706</c:v>
                </c:pt>
                <c:pt idx="1241">
                  <c:v>44707</c:v>
                </c:pt>
                <c:pt idx="1242">
                  <c:v>44708</c:v>
                </c:pt>
                <c:pt idx="1243">
                  <c:v>44709</c:v>
                </c:pt>
                <c:pt idx="1244">
                  <c:v>44710</c:v>
                </c:pt>
                <c:pt idx="1245">
                  <c:v>44711</c:v>
                </c:pt>
                <c:pt idx="1246">
                  <c:v>44712</c:v>
                </c:pt>
                <c:pt idx="1247">
                  <c:v>44713</c:v>
                </c:pt>
                <c:pt idx="1248">
                  <c:v>44714</c:v>
                </c:pt>
                <c:pt idx="1249">
                  <c:v>44715</c:v>
                </c:pt>
                <c:pt idx="1250">
                  <c:v>44716</c:v>
                </c:pt>
                <c:pt idx="1251">
                  <c:v>44717</c:v>
                </c:pt>
                <c:pt idx="1252">
                  <c:v>44718</c:v>
                </c:pt>
                <c:pt idx="1253">
                  <c:v>44719</c:v>
                </c:pt>
                <c:pt idx="1254">
                  <c:v>44720</c:v>
                </c:pt>
                <c:pt idx="1255">
                  <c:v>44721</c:v>
                </c:pt>
                <c:pt idx="1256">
                  <c:v>44722</c:v>
                </c:pt>
                <c:pt idx="1257">
                  <c:v>44723</c:v>
                </c:pt>
                <c:pt idx="1258">
                  <c:v>44724</c:v>
                </c:pt>
                <c:pt idx="1259">
                  <c:v>44725</c:v>
                </c:pt>
                <c:pt idx="1260">
                  <c:v>44726</c:v>
                </c:pt>
                <c:pt idx="1261">
                  <c:v>44727</c:v>
                </c:pt>
                <c:pt idx="1262">
                  <c:v>44728</c:v>
                </c:pt>
                <c:pt idx="1263">
                  <c:v>44729</c:v>
                </c:pt>
                <c:pt idx="1264">
                  <c:v>44730</c:v>
                </c:pt>
                <c:pt idx="1265">
                  <c:v>44731</c:v>
                </c:pt>
                <c:pt idx="1266">
                  <c:v>44732</c:v>
                </c:pt>
                <c:pt idx="1267">
                  <c:v>44733</c:v>
                </c:pt>
                <c:pt idx="1268">
                  <c:v>44734</c:v>
                </c:pt>
                <c:pt idx="1269">
                  <c:v>44735</c:v>
                </c:pt>
                <c:pt idx="1270">
                  <c:v>44736</c:v>
                </c:pt>
                <c:pt idx="1271">
                  <c:v>44737</c:v>
                </c:pt>
                <c:pt idx="1272">
                  <c:v>44738</c:v>
                </c:pt>
                <c:pt idx="1273">
                  <c:v>44739</c:v>
                </c:pt>
                <c:pt idx="1274">
                  <c:v>44740</c:v>
                </c:pt>
                <c:pt idx="1275">
                  <c:v>44741</c:v>
                </c:pt>
                <c:pt idx="1276">
                  <c:v>44742</c:v>
                </c:pt>
                <c:pt idx="1277">
                  <c:v>44743</c:v>
                </c:pt>
                <c:pt idx="1278">
                  <c:v>44744</c:v>
                </c:pt>
                <c:pt idx="1279">
                  <c:v>44745</c:v>
                </c:pt>
                <c:pt idx="1280">
                  <c:v>44746</c:v>
                </c:pt>
                <c:pt idx="1281">
                  <c:v>44747</c:v>
                </c:pt>
                <c:pt idx="1282">
                  <c:v>44748</c:v>
                </c:pt>
                <c:pt idx="1283">
                  <c:v>44749</c:v>
                </c:pt>
                <c:pt idx="1284">
                  <c:v>44750</c:v>
                </c:pt>
                <c:pt idx="1285">
                  <c:v>44751</c:v>
                </c:pt>
                <c:pt idx="1286">
                  <c:v>44752</c:v>
                </c:pt>
                <c:pt idx="1287">
                  <c:v>44753</c:v>
                </c:pt>
                <c:pt idx="1288">
                  <c:v>44754</c:v>
                </c:pt>
                <c:pt idx="1289">
                  <c:v>44755</c:v>
                </c:pt>
                <c:pt idx="1290">
                  <c:v>44756</c:v>
                </c:pt>
                <c:pt idx="1291">
                  <c:v>44757</c:v>
                </c:pt>
                <c:pt idx="1292">
                  <c:v>44758</c:v>
                </c:pt>
                <c:pt idx="1293">
                  <c:v>44759</c:v>
                </c:pt>
                <c:pt idx="1294">
                  <c:v>44760</c:v>
                </c:pt>
                <c:pt idx="1295">
                  <c:v>44761</c:v>
                </c:pt>
                <c:pt idx="1296">
                  <c:v>44762</c:v>
                </c:pt>
                <c:pt idx="1297">
                  <c:v>44763</c:v>
                </c:pt>
                <c:pt idx="1298">
                  <c:v>44764</c:v>
                </c:pt>
                <c:pt idx="1299">
                  <c:v>44765</c:v>
                </c:pt>
                <c:pt idx="1300">
                  <c:v>44766</c:v>
                </c:pt>
                <c:pt idx="1301">
                  <c:v>44767</c:v>
                </c:pt>
                <c:pt idx="1302">
                  <c:v>44768</c:v>
                </c:pt>
                <c:pt idx="1303">
                  <c:v>44769</c:v>
                </c:pt>
                <c:pt idx="1304">
                  <c:v>44770</c:v>
                </c:pt>
                <c:pt idx="1305">
                  <c:v>44771</c:v>
                </c:pt>
                <c:pt idx="1306">
                  <c:v>44772</c:v>
                </c:pt>
                <c:pt idx="1307">
                  <c:v>44773</c:v>
                </c:pt>
                <c:pt idx="1308">
                  <c:v>44774</c:v>
                </c:pt>
                <c:pt idx="1309">
                  <c:v>44775</c:v>
                </c:pt>
                <c:pt idx="1310">
                  <c:v>44776</c:v>
                </c:pt>
                <c:pt idx="1311">
                  <c:v>44777</c:v>
                </c:pt>
                <c:pt idx="1312">
                  <c:v>44778</c:v>
                </c:pt>
                <c:pt idx="1313">
                  <c:v>44779</c:v>
                </c:pt>
                <c:pt idx="1314">
                  <c:v>44780</c:v>
                </c:pt>
                <c:pt idx="1315">
                  <c:v>44781</c:v>
                </c:pt>
                <c:pt idx="1316">
                  <c:v>44782</c:v>
                </c:pt>
                <c:pt idx="1317">
                  <c:v>44783</c:v>
                </c:pt>
                <c:pt idx="1318">
                  <c:v>44784</c:v>
                </c:pt>
                <c:pt idx="1319">
                  <c:v>44785</c:v>
                </c:pt>
                <c:pt idx="1320">
                  <c:v>44786</c:v>
                </c:pt>
                <c:pt idx="1321">
                  <c:v>44787</c:v>
                </c:pt>
                <c:pt idx="1322">
                  <c:v>44788</c:v>
                </c:pt>
                <c:pt idx="1323">
                  <c:v>44789</c:v>
                </c:pt>
                <c:pt idx="1324">
                  <c:v>44790</c:v>
                </c:pt>
                <c:pt idx="1325">
                  <c:v>44791</c:v>
                </c:pt>
                <c:pt idx="1326">
                  <c:v>44792</c:v>
                </c:pt>
                <c:pt idx="1327">
                  <c:v>44793</c:v>
                </c:pt>
                <c:pt idx="1328">
                  <c:v>44794</c:v>
                </c:pt>
                <c:pt idx="1329">
                  <c:v>44795</c:v>
                </c:pt>
                <c:pt idx="1330">
                  <c:v>44796</c:v>
                </c:pt>
                <c:pt idx="1331">
                  <c:v>44797</c:v>
                </c:pt>
                <c:pt idx="1332">
                  <c:v>44798</c:v>
                </c:pt>
                <c:pt idx="1333">
                  <c:v>44799</c:v>
                </c:pt>
                <c:pt idx="1334">
                  <c:v>44800</c:v>
                </c:pt>
                <c:pt idx="1335">
                  <c:v>44801</c:v>
                </c:pt>
                <c:pt idx="1336">
                  <c:v>44802</c:v>
                </c:pt>
                <c:pt idx="1337">
                  <c:v>44803</c:v>
                </c:pt>
                <c:pt idx="1338">
                  <c:v>44804</c:v>
                </c:pt>
                <c:pt idx="1339">
                  <c:v>44805</c:v>
                </c:pt>
                <c:pt idx="1340">
                  <c:v>44806</c:v>
                </c:pt>
                <c:pt idx="1341">
                  <c:v>44807</c:v>
                </c:pt>
                <c:pt idx="1342">
                  <c:v>44808</c:v>
                </c:pt>
                <c:pt idx="1343">
                  <c:v>44809</c:v>
                </c:pt>
                <c:pt idx="1344">
                  <c:v>44810</c:v>
                </c:pt>
                <c:pt idx="1345">
                  <c:v>44811</c:v>
                </c:pt>
                <c:pt idx="1346">
                  <c:v>44812</c:v>
                </c:pt>
                <c:pt idx="1347">
                  <c:v>44813</c:v>
                </c:pt>
                <c:pt idx="1348">
                  <c:v>44814</c:v>
                </c:pt>
                <c:pt idx="1349">
                  <c:v>44815</c:v>
                </c:pt>
                <c:pt idx="1350">
                  <c:v>44816</c:v>
                </c:pt>
                <c:pt idx="1351">
                  <c:v>44817</c:v>
                </c:pt>
                <c:pt idx="1352">
                  <c:v>44818</c:v>
                </c:pt>
                <c:pt idx="1353">
                  <c:v>44819</c:v>
                </c:pt>
                <c:pt idx="1354">
                  <c:v>44820</c:v>
                </c:pt>
                <c:pt idx="1355">
                  <c:v>44821</c:v>
                </c:pt>
                <c:pt idx="1356">
                  <c:v>44822</c:v>
                </c:pt>
                <c:pt idx="1357">
                  <c:v>44823</c:v>
                </c:pt>
                <c:pt idx="1358">
                  <c:v>44824</c:v>
                </c:pt>
                <c:pt idx="1359">
                  <c:v>44825</c:v>
                </c:pt>
                <c:pt idx="1360">
                  <c:v>44826</c:v>
                </c:pt>
                <c:pt idx="1361">
                  <c:v>44827</c:v>
                </c:pt>
                <c:pt idx="1362">
                  <c:v>44828</c:v>
                </c:pt>
                <c:pt idx="1363">
                  <c:v>44829</c:v>
                </c:pt>
                <c:pt idx="1364">
                  <c:v>44830</c:v>
                </c:pt>
                <c:pt idx="1365">
                  <c:v>44831</c:v>
                </c:pt>
                <c:pt idx="1366">
                  <c:v>44832</c:v>
                </c:pt>
                <c:pt idx="1367">
                  <c:v>44833</c:v>
                </c:pt>
                <c:pt idx="1368">
                  <c:v>44834</c:v>
                </c:pt>
                <c:pt idx="1369">
                  <c:v>44835</c:v>
                </c:pt>
                <c:pt idx="1370">
                  <c:v>44836</c:v>
                </c:pt>
                <c:pt idx="1371">
                  <c:v>44837</c:v>
                </c:pt>
                <c:pt idx="1372">
                  <c:v>44838</c:v>
                </c:pt>
                <c:pt idx="1373">
                  <c:v>44839</c:v>
                </c:pt>
                <c:pt idx="1374">
                  <c:v>44840</c:v>
                </c:pt>
                <c:pt idx="1375">
                  <c:v>44841</c:v>
                </c:pt>
                <c:pt idx="1376">
                  <c:v>44842</c:v>
                </c:pt>
                <c:pt idx="1377">
                  <c:v>44843</c:v>
                </c:pt>
                <c:pt idx="1378">
                  <c:v>44844</c:v>
                </c:pt>
                <c:pt idx="1379">
                  <c:v>44845</c:v>
                </c:pt>
                <c:pt idx="1380">
                  <c:v>44846</c:v>
                </c:pt>
                <c:pt idx="1381">
                  <c:v>44847</c:v>
                </c:pt>
                <c:pt idx="1382">
                  <c:v>44848</c:v>
                </c:pt>
                <c:pt idx="1383">
                  <c:v>44849</c:v>
                </c:pt>
                <c:pt idx="1384">
                  <c:v>44850</c:v>
                </c:pt>
                <c:pt idx="1385">
                  <c:v>44851</c:v>
                </c:pt>
                <c:pt idx="1386">
                  <c:v>44852</c:v>
                </c:pt>
                <c:pt idx="1387">
                  <c:v>44853</c:v>
                </c:pt>
                <c:pt idx="1388">
                  <c:v>44854</c:v>
                </c:pt>
                <c:pt idx="1389">
                  <c:v>44855</c:v>
                </c:pt>
                <c:pt idx="1390">
                  <c:v>44856</c:v>
                </c:pt>
                <c:pt idx="1391">
                  <c:v>44857</c:v>
                </c:pt>
                <c:pt idx="1392">
                  <c:v>44858</c:v>
                </c:pt>
                <c:pt idx="1393">
                  <c:v>44859</c:v>
                </c:pt>
                <c:pt idx="1394">
                  <c:v>44860</c:v>
                </c:pt>
                <c:pt idx="1395">
                  <c:v>44861</c:v>
                </c:pt>
                <c:pt idx="1396">
                  <c:v>44862</c:v>
                </c:pt>
                <c:pt idx="1397">
                  <c:v>44863</c:v>
                </c:pt>
                <c:pt idx="1398">
                  <c:v>44864</c:v>
                </c:pt>
                <c:pt idx="1399">
                  <c:v>44865</c:v>
                </c:pt>
                <c:pt idx="1400">
                  <c:v>44866</c:v>
                </c:pt>
                <c:pt idx="1401">
                  <c:v>44867</c:v>
                </c:pt>
                <c:pt idx="1402">
                  <c:v>44868</c:v>
                </c:pt>
                <c:pt idx="1403">
                  <c:v>44869</c:v>
                </c:pt>
                <c:pt idx="1404">
                  <c:v>44870</c:v>
                </c:pt>
                <c:pt idx="1405">
                  <c:v>44871</c:v>
                </c:pt>
                <c:pt idx="1406">
                  <c:v>44872</c:v>
                </c:pt>
                <c:pt idx="1407">
                  <c:v>44873</c:v>
                </c:pt>
                <c:pt idx="1408">
                  <c:v>44874</c:v>
                </c:pt>
                <c:pt idx="1409">
                  <c:v>44875</c:v>
                </c:pt>
                <c:pt idx="1410">
                  <c:v>44876</c:v>
                </c:pt>
                <c:pt idx="1411">
                  <c:v>44877</c:v>
                </c:pt>
                <c:pt idx="1412">
                  <c:v>44878</c:v>
                </c:pt>
                <c:pt idx="1413">
                  <c:v>44879</c:v>
                </c:pt>
                <c:pt idx="1414">
                  <c:v>44880</c:v>
                </c:pt>
                <c:pt idx="1415">
                  <c:v>44881</c:v>
                </c:pt>
                <c:pt idx="1416">
                  <c:v>44882</c:v>
                </c:pt>
                <c:pt idx="1417">
                  <c:v>44883</c:v>
                </c:pt>
                <c:pt idx="1418">
                  <c:v>44884</c:v>
                </c:pt>
                <c:pt idx="1419">
                  <c:v>44885</c:v>
                </c:pt>
                <c:pt idx="1420">
                  <c:v>44886</c:v>
                </c:pt>
                <c:pt idx="1421">
                  <c:v>44887</c:v>
                </c:pt>
                <c:pt idx="1422">
                  <c:v>44888</c:v>
                </c:pt>
                <c:pt idx="1423">
                  <c:v>44889</c:v>
                </c:pt>
                <c:pt idx="1424">
                  <c:v>44890</c:v>
                </c:pt>
                <c:pt idx="1425">
                  <c:v>44891</c:v>
                </c:pt>
                <c:pt idx="1426">
                  <c:v>44892</c:v>
                </c:pt>
                <c:pt idx="1427">
                  <c:v>44893</c:v>
                </c:pt>
                <c:pt idx="1428">
                  <c:v>44894</c:v>
                </c:pt>
                <c:pt idx="1429">
                  <c:v>44895</c:v>
                </c:pt>
                <c:pt idx="1430">
                  <c:v>44896</c:v>
                </c:pt>
                <c:pt idx="1431">
                  <c:v>44897</c:v>
                </c:pt>
                <c:pt idx="1432">
                  <c:v>44898</c:v>
                </c:pt>
                <c:pt idx="1433">
                  <c:v>44899</c:v>
                </c:pt>
                <c:pt idx="1434">
                  <c:v>44900</c:v>
                </c:pt>
                <c:pt idx="1435">
                  <c:v>44901</c:v>
                </c:pt>
                <c:pt idx="1436">
                  <c:v>44902</c:v>
                </c:pt>
                <c:pt idx="1437">
                  <c:v>44903</c:v>
                </c:pt>
                <c:pt idx="1438">
                  <c:v>44904</c:v>
                </c:pt>
                <c:pt idx="1439">
                  <c:v>44905</c:v>
                </c:pt>
                <c:pt idx="1440">
                  <c:v>44906</c:v>
                </c:pt>
                <c:pt idx="1441">
                  <c:v>44907</c:v>
                </c:pt>
                <c:pt idx="1442">
                  <c:v>44908</c:v>
                </c:pt>
                <c:pt idx="1443">
                  <c:v>44909</c:v>
                </c:pt>
                <c:pt idx="1444">
                  <c:v>44910</c:v>
                </c:pt>
                <c:pt idx="1445">
                  <c:v>44911</c:v>
                </c:pt>
                <c:pt idx="1446">
                  <c:v>44912</c:v>
                </c:pt>
                <c:pt idx="1447">
                  <c:v>44913</c:v>
                </c:pt>
                <c:pt idx="1448">
                  <c:v>44914</c:v>
                </c:pt>
                <c:pt idx="1449">
                  <c:v>44915</c:v>
                </c:pt>
                <c:pt idx="1450">
                  <c:v>44916</c:v>
                </c:pt>
                <c:pt idx="1451">
                  <c:v>44917</c:v>
                </c:pt>
                <c:pt idx="1452">
                  <c:v>44918</c:v>
                </c:pt>
                <c:pt idx="1453">
                  <c:v>44919</c:v>
                </c:pt>
                <c:pt idx="1454">
                  <c:v>44920</c:v>
                </c:pt>
                <c:pt idx="1455">
                  <c:v>44921</c:v>
                </c:pt>
                <c:pt idx="1456">
                  <c:v>44922</c:v>
                </c:pt>
                <c:pt idx="1457">
                  <c:v>44923</c:v>
                </c:pt>
                <c:pt idx="1458">
                  <c:v>44924</c:v>
                </c:pt>
                <c:pt idx="1459">
                  <c:v>44925</c:v>
                </c:pt>
                <c:pt idx="1460">
                  <c:v>44926</c:v>
                </c:pt>
                <c:pt idx="1461">
                  <c:v>44927</c:v>
                </c:pt>
                <c:pt idx="1462">
                  <c:v>44928</c:v>
                </c:pt>
                <c:pt idx="1463">
                  <c:v>44929</c:v>
                </c:pt>
                <c:pt idx="1464">
                  <c:v>44930</c:v>
                </c:pt>
                <c:pt idx="1465">
                  <c:v>44931</c:v>
                </c:pt>
                <c:pt idx="1466">
                  <c:v>44932</c:v>
                </c:pt>
                <c:pt idx="1467">
                  <c:v>44933</c:v>
                </c:pt>
                <c:pt idx="1468">
                  <c:v>44934</c:v>
                </c:pt>
                <c:pt idx="1469">
                  <c:v>44935</c:v>
                </c:pt>
                <c:pt idx="1470">
                  <c:v>44936</c:v>
                </c:pt>
                <c:pt idx="1471">
                  <c:v>44937</c:v>
                </c:pt>
                <c:pt idx="1472">
                  <c:v>44938</c:v>
                </c:pt>
                <c:pt idx="1473">
                  <c:v>44939</c:v>
                </c:pt>
                <c:pt idx="1474">
                  <c:v>44940</c:v>
                </c:pt>
                <c:pt idx="1475">
                  <c:v>44941</c:v>
                </c:pt>
                <c:pt idx="1476">
                  <c:v>44942</c:v>
                </c:pt>
                <c:pt idx="1477">
                  <c:v>44943</c:v>
                </c:pt>
                <c:pt idx="1478">
                  <c:v>44944</c:v>
                </c:pt>
                <c:pt idx="1479">
                  <c:v>44945</c:v>
                </c:pt>
                <c:pt idx="1480">
                  <c:v>44946</c:v>
                </c:pt>
                <c:pt idx="1481">
                  <c:v>44947</c:v>
                </c:pt>
                <c:pt idx="1482">
                  <c:v>44948</c:v>
                </c:pt>
                <c:pt idx="1483">
                  <c:v>44949</c:v>
                </c:pt>
                <c:pt idx="1484">
                  <c:v>44950</c:v>
                </c:pt>
                <c:pt idx="1485">
                  <c:v>44951</c:v>
                </c:pt>
                <c:pt idx="1486">
                  <c:v>44952</c:v>
                </c:pt>
                <c:pt idx="1487">
                  <c:v>44953</c:v>
                </c:pt>
                <c:pt idx="1488">
                  <c:v>44954</c:v>
                </c:pt>
                <c:pt idx="1489">
                  <c:v>44955</c:v>
                </c:pt>
                <c:pt idx="1490">
                  <c:v>44956</c:v>
                </c:pt>
                <c:pt idx="1491">
                  <c:v>44957</c:v>
                </c:pt>
                <c:pt idx="1492">
                  <c:v>44958</c:v>
                </c:pt>
                <c:pt idx="1493">
                  <c:v>44959</c:v>
                </c:pt>
                <c:pt idx="1494">
                  <c:v>44960</c:v>
                </c:pt>
                <c:pt idx="1495">
                  <c:v>44961</c:v>
                </c:pt>
                <c:pt idx="1496">
                  <c:v>44962</c:v>
                </c:pt>
                <c:pt idx="1497">
                  <c:v>44963</c:v>
                </c:pt>
                <c:pt idx="1498">
                  <c:v>44964</c:v>
                </c:pt>
                <c:pt idx="1499">
                  <c:v>44965</c:v>
                </c:pt>
                <c:pt idx="1500">
                  <c:v>44966</c:v>
                </c:pt>
                <c:pt idx="1501">
                  <c:v>44967</c:v>
                </c:pt>
                <c:pt idx="1502">
                  <c:v>44968</c:v>
                </c:pt>
                <c:pt idx="1503">
                  <c:v>44969</c:v>
                </c:pt>
                <c:pt idx="1504">
                  <c:v>44970</c:v>
                </c:pt>
                <c:pt idx="1505">
                  <c:v>44971</c:v>
                </c:pt>
                <c:pt idx="1506">
                  <c:v>44972</c:v>
                </c:pt>
                <c:pt idx="1507">
                  <c:v>44973</c:v>
                </c:pt>
                <c:pt idx="1508">
                  <c:v>44974</c:v>
                </c:pt>
                <c:pt idx="1509">
                  <c:v>44975</c:v>
                </c:pt>
                <c:pt idx="1510">
                  <c:v>44976</c:v>
                </c:pt>
                <c:pt idx="1511">
                  <c:v>44977</c:v>
                </c:pt>
                <c:pt idx="1512">
                  <c:v>44978</c:v>
                </c:pt>
                <c:pt idx="1513">
                  <c:v>44979</c:v>
                </c:pt>
                <c:pt idx="1514">
                  <c:v>44980</c:v>
                </c:pt>
                <c:pt idx="1515">
                  <c:v>44981</c:v>
                </c:pt>
                <c:pt idx="1516">
                  <c:v>44982</c:v>
                </c:pt>
                <c:pt idx="1517">
                  <c:v>44983</c:v>
                </c:pt>
                <c:pt idx="1518">
                  <c:v>44984</c:v>
                </c:pt>
                <c:pt idx="1519">
                  <c:v>44985</c:v>
                </c:pt>
                <c:pt idx="1520">
                  <c:v>44986</c:v>
                </c:pt>
                <c:pt idx="1521">
                  <c:v>44987</c:v>
                </c:pt>
                <c:pt idx="1522">
                  <c:v>44988</c:v>
                </c:pt>
                <c:pt idx="1523">
                  <c:v>44989</c:v>
                </c:pt>
                <c:pt idx="1524">
                  <c:v>44990</c:v>
                </c:pt>
                <c:pt idx="1525">
                  <c:v>44991</c:v>
                </c:pt>
                <c:pt idx="1526">
                  <c:v>44992</c:v>
                </c:pt>
                <c:pt idx="1527">
                  <c:v>44993</c:v>
                </c:pt>
                <c:pt idx="1528">
                  <c:v>44994</c:v>
                </c:pt>
                <c:pt idx="1529">
                  <c:v>44995</c:v>
                </c:pt>
                <c:pt idx="1530">
                  <c:v>44996</c:v>
                </c:pt>
                <c:pt idx="1531">
                  <c:v>44997</c:v>
                </c:pt>
                <c:pt idx="1532">
                  <c:v>44998</c:v>
                </c:pt>
                <c:pt idx="1533">
                  <c:v>44999</c:v>
                </c:pt>
                <c:pt idx="1534">
                  <c:v>45000</c:v>
                </c:pt>
                <c:pt idx="1535">
                  <c:v>45001</c:v>
                </c:pt>
                <c:pt idx="1536">
                  <c:v>45002</c:v>
                </c:pt>
                <c:pt idx="1537">
                  <c:v>45003</c:v>
                </c:pt>
                <c:pt idx="1538">
                  <c:v>45004</c:v>
                </c:pt>
                <c:pt idx="1539">
                  <c:v>45005</c:v>
                </c:pt>
                <c:pt idx="1540">
                  <c:v>45006</c:v>
                </c:pt>
                <c:pt idx="1541">
                  <c:v>45007</c:v>
                </c:pt>
                <c:pt idx="1542">
                  <c:v>45008</c:v>
                </c:pt>
                <c:pt idx="1543">
                  <c:v>45009</c:v>
                </c:pt>
                <c:pt idx="1544">
                  <c:v>45010</c:v>
                </c:pt>
                <c:pt idx="1545">
                  <c:v>45011</c:v>
                </c:pt>
                <c:pt idx="1546">
                  <c:v>45012</c:v>
                </c:pt>
                <c:pt idx="1547">
                  <c:v>45013</c:v>
                </c:pt>
                <c:pt idx="1548">
                  <c:v>45014</c:v>
                </c:pt>
                <c:pt idx="1549">
                  <c:v>45015</c:v>
                </c:pt>
                <c:pt idx="1550">
                  <c:v>45016</c:v>
                </c:pt>
                <c:pt idx="1551">
                  <c:v>45017</c:v>
                </c:pt>
                <c:pt idx="1552">
                  <c:v>45018</c:v>
                </c:pt>
                <c:pt idx="1553">
                  <c:v>45019</c:v>
                </c:pt>
                <c:pt idx="1554">
                  <c:v>45020</c:v>
                </c:pt>
                <c:pt idx="1555">
                  <c:v>45021</c:v>
                </c:pt>
                <c:pt idx="1556">
                  <c:v>45022</c:v>
                </c:pt>
                <c:pt idx="1557">
                  <c:v>45023</c:v>
                </c:pt>
                <c:pt idx="1558">
                  <c:v>45024</c:v>
                </c:pt>
                <c:pt idx="1559">
                  <c:v>45025</c:v>
                </c:pt>
                <c:pt idx="1560">
                  <c:v>45026</c:v>
                </c:pt>
                <c:pt idx="1561">
                  <c:v>45027</c:v>
                </c:pt>
                <c:pt idx="1562">
                  <c:v>45028</c:v>
                </c:pt>
                <c:pt idx="1563">
                  <c:v>45029</c:v>
                </c:pt>
                <c:pt idx="1564">
                  <c:v>45030</c:v>
                </c:pt>
                <c:pt idx="1565">
                  <c:v>45031</c:v>
                </c:pt>
                <c:pt idx="1566">
                  <c:v>45032</c:v>
                </c:pt>
                <c:pt idx="1567">
                  <c:v>45033</c:v>
                </c:pt>
                <c:pt idx="1568">
                  <c:v>45034</c:v>
                </c:pt>
                <c:pt idx="1569">
                  <c:v>45035</c:v>
                </c:pt>
                <c:pt idx="1570">
                  <c:v>45036</c:v>
                </c:pt>
                <c:pt idx="1571">
                  <c:v>45037</c:v>
                </c:pt>
                <c:pt idx="1572">
                  <c:v>45038</c:v>
                </c:pt>
                <c:pt idx="1573">
                  <c:v>45039</c:v>
                </c:pt>
                <c:pt idx="1574">
                  <c:v>45040</c:v>
                </c:pt>
                <c:pt idx="1575">
                  <c:v>45041</c:v>
                </c:pt>
                <c:pt idx="1576">
                  <c:v>45042</c:v>
                </c:pt>
                <c:pt idx="1577">
                  <c:v>45043</c:v>
                </c:pt>
                <c:pt idx="1578">
                  <c:v>45044</c:v>
                </c:pt>
                <c:pt idx="1579">
                  <c:v>45045</c:v>
                </c:pt>
                <c:pt idx="1580">
                  <c:v>45046</c:v>
                </c:pt>
                <c:pt idx="1581">
                  <c:v>45047</c:v>
                </c:pt>
                <c:pt idx="1582">
                  <c:v>45048</c:v>
                </c:pt>
                <c:pt idx="1583">
                  <c:v>45049</c:v>
                </c:pt>
                <c:pt idx="1584">
                  <c:v>45050</c:v>
                </c:pt>
                <c:pt idx="1585">
                  <c:v>45051</c:v>
                </c:pt>
                <c:pt idx="1586">
                  <c:v>45052</c:v>
                </c:pt>
                <c:pt idx="1587">
                  <c:v>45053</c:v>
                </c:pt>
                <c:pt idx="1588">
                  <c:v>45054</c:v>
                </c:pt>
                <c:pt idx="1589">
                  <c:v>45055</c:v>
                </c:pt>
                <c:pt idx="1590">
                  <c:v>45056</c:v>
                </c:pt>
                <c:pt idx="1591">
                  <c:v>45057</c:v>
                </c:pt>
                <c:pt idx="1592">
                  <c:v>45058</c:v>
                </c:pt>
                <c:pt idx="1593">
                  <c:v>45059</c:v>
                </c:pt>
                <c:pt idx="1594">
                  <c:v>45060</c:v>
                </c:pt>
                <c:pt idx="1595">
                  <c:v>45061</c:v>
                </c:pt>
                <c:pt idx="1596">
                  <c:v>45062</c:v>
                </c:pt>
                <c:pt idx="1597">
                  <c:v>45063</c:v>
                </c:pt>
                <c:pt idx="1598">
                  <c:v>45064</c:v>
                </c:pt>
                <c:pt idx="1599">
                  <c:v>45065</c:v>
                </c:pt>
                <c:pt idx="1600">
                  <c:v>45066</c:v>
                </c:pt>
                <c:pt idx="1601">
                  <c:v>45067</c:v>
                </c:pt>
                <c:pt idx="1602">
                  <c:v>45068</c:v>
                </c:pt>
                <c:pt idx="1603">
                  <c:v>45069</c:v>
                </c:pt>
                <c:pt idx="1604">
                  <c:v>45070</c:v>
                </c:pt>
                <c:pt idx="1605">
                  <c:v>45071</c:v>
                </c:pt>
                <c:pt idx="1606">
                  <c:v>45072</c:v>
                </c:pt>
                <c:pt idx="1607">
                  <c:v>45073</c:v>
                </c:pt>
                <c:pt idx="1608">
                  <c:v>45074</c:v>
                </c:pt>
                <c:pt idx="1609">
                  <c:v>45075</c:v>
                </c:pt>
                <c:pt idx="1610">
                  <c:v>45076</c:v>
                </c:pt>
                <c:pt idx="1611">
                  <c:v>45077</c:v>
                </c:pt>
                <c:pt idx="1612">
                  <c:v>45078</c:v>
                </c:pt>
                <c:pt idx="1613">
                  <c:v>45079</c:v>
                </c:pt>
                <c:pt idx="1614">
                  <c:v>45080</c:v>
                </c:pt>
                <c:pt idx="1615">
                  <c:v>45081</c:v>
                </c:pt>
                <c:pt idx="1616">
                  <c:v>45082</c:v>
                </c:pt>
                <c:pt idx="1617">
                  <c:v>45083</c:v>
                </c:pt>
                <c:pt idx="1618">
                  <c:v>45084</c:v>
                </c:pt>
                <c:pt idx="1619">
                  <c:v>45085</c:v>
                </c:pt>
                <c:pt idx="1620">
                  <c:v>45086</c:v>
                </c:pt>
                <c:pt idx="1621">
                  <c:v>45087</c:v>
                </c:pt>
                <c:pt idx="1622">
                  <c:v>45088</c:v>
                </c:pt>
                <c:pt idx="1623">
                  <c:v>45089</c:v>
                </c:pt>
                <c:pt idx="1624">
                  <c:v>45090</c:v>
                </c:pt>
                <c:pt idx="1625">
                  <c:v>45091</c:v>
                </c:pt>
                <c:pt idx="1626">
                  <c:v>45092</c:v>
                </c:pt>
                <c:pt idx="1627">
                  <c:v>45093</c:v>
                </c:pt>
                <c:pt idx="1628">
                  <c:v>45094</c:v>
                </c:pt>
                <c:pt idx="1629">
                  <c:v>45095</c:v>
                </c:pt>
                <c:pt idx="1630">
                  <c:v>45096</c:v>
                </c:pt>
                <c:pt idx="1631">
                  <c:v>45097</c:v>
                </c:pt>
                <c:pt idx="1632">
                  <c:v>45098</c:v>
                </c:pt>
                <c:pt idx="1633">
                  <c:v>45099</c:v>
                </c:pt>
                <c:pt idx="1634">
                  <c:v>45100</c:v>
                </c:pt>
                <c:pt idx="1635">
                  <c:v>45101</c:v>
                </c:pt>
                <c:pt idx="1636">
                  <c:v>45102</c:v>
                </c:pt>
                <c:pt idx="1637">
                  <c:v>45103</c:v>
                </c:pt>
                <c:pt idx="1638">
                  <c:v>45104</c:v>
                </c:pt>
                <c:pt idx="1639">
                  <c:v>45105</c:v>
                </c:pt>
                <c:pt idx="1640">
                  <c:v>45106</c:v>
                </c:pt>
                <c:pt idx="1641">
                  <c:v>45107</c:v>
                </c:pt>
                <c:pt idx="1642">
                  <c:v>45108</c:v>
                </c:pt>
                <c:pt idx="1643">
                  <c:v>45109</c:v>
                </c:pt>
                <c:pt idx="1644">
                  <c:v>45110</c:v>
                </c:pt>
                <c:pt idx="1645">
                  <c:v>45111</c:v>
                </c:pt>
                <c:pt idx="1646">
                  <c:v>45112</c:v>
                </c:pt>
                <c:pt idx="1647">
                  <c:v>45113</c:v>
                </c:pt>
                <c:pt idx="1648">
                  <c:v>45114</c:v>
                </c:pt>
                <c:pt idx="1649">
                  <c:v>45115</c:v>
                </c:pt>
                <c:pt idx="1650">
                  <c:v>45116</c:v>
                </c:pt>
                <c:pt idx="1651">
                  <c:v>45117</c:v>
                </c:pt>
                <c:pt idx="1652">
                  <c:v>45118</c:v>
                </c:pt>
                <c:pt idx="1653">
                  <c:v>45119</c:v>
                </c:pt>
                <c:pt idx="1654">
                  <c:v>45120</c:v>
                </c:pt>
                <c:pt idx="1655">
                  <c:v>45121</c:v>
                </c:pt>
                <c:pt idx="1656">
                  <c:v>45122</c:v>
                </c:pt>
                <c:pt idx="1657">
                  <c:v>45123</c:v>
                </c:pt>
                <c:pt idx="1658">
                  <c:v>45124</c:v>
                </c:pt>
                <c:pt idx="1659">
                  <c:v>45125</c:v>
                </c:pt>
                <c:pt idx="1660">
                  <c:v>45126</c:v>
                </c:pt>
                <c:pt idx="1661">
                  <c:v>45127</c:v>
                </c:pt>
                <c:pt idx="1662">
                  <c:v>45128</c:v>
                </c:pt>
                <c:pt idx="1663">
                  <c:v>45129</c:v>
                </c:pt>
                <c:pt idx="1664">
                  <c:v>45130</c:v>
                </c:pt>
                <c:pt idx="1665">
                  <c:v>45131</c:v>
                </c:pt>
                <c:pt idx="1666">
                  <c:v>45132</c:v>
                </c:pt>
                <c:pt idx="1667">
                  <c:v>45133</c:v>
                </c:pt>
                <c:pt idx="1668">
                  <c:v>45134</c:v>
                </c:pt>
                <c:pt idx="1669">
                  <c:v>45135</c:v>
                </c:pt>
                <c:pt idx="1670">
                  <c:v>45136</c:v>
                </c:pt>
                <c:pt idx="1671">
                  <c:v>45137</c:v>
                </c:pt>
                <c:pt idx="1672">
                  <c:v>45138</c:v>
                </c:pt>
                <c:pt idx="1673">
                  <c:v>45139</c:v>
                </c:pt>
                <c:pt idx="1674">
                  <c:v>45140</c:v>
                </c:pt>
                <c:pt idx="1675">
                  <c:v>45141</c:v>
                </c:pt>
                <c:pt idx="1676">
                  <c:v>45142</c:v>
                </c:pt>
                <c:pt idx="1677">
                  <c:v>45143</c:v>
                </c:pt>
                <c:pt idx="1678">
                  <c:v>45144</c:v>
                </c:pt>
                <c:pt idx="1679">
                  <c:v>45145</c:v>
                </c:pt>
                <c:pt idx="1680">
                  <c:v>45146</c:v>
                </c:pt>
                <c:pt idx="1681">
                  <c:v>45147</c:v>
                </c:pt>
                <c:pt idx="1682">
                  <c:v>45148</c:v>
                </c:pt>
                <c:pt idx="1683">
                  <c:v>45149</c:v>
                </c:pt>
                <c:pt idx="1684">
                  <c:v>45150</c:v>
                </c:pt>
                <c:pt idx="1685">
                  <c:v>45151</c:v>
                </c:pt>
                <c:pt idx="1686">
                  <c:v>45152</c:v>
                </c:pt>
                <c:pt idx="1687">
                  <c:v>45153</c:v>
                </c:pt>
                <c:pt idx="1688">
                  <c:v>45154</c:v>
                </c:pt>
                <c:pt idx="1689">
                  <c:v>45155</c:v>
                </c:pt>
                <c:pt idx="1690">
                  <c:v>45156</c:v>
                </c:pt>
                <c:pt idx="1691">
                  <c:v>45157</c:v>
                </c:pt>
                <c:pt idx="1692">
                  <c:v>45158</c:v>
                </c:pt>
                <c:pt idx="1693">
                  <c:v>45159</c:v>
                </c:pt>
                <c:pt idx="1694">
                  <c:v>45160</c:v>
                </c:pt>
                <c:pt idx="1695">
                  <c:v>45161</c:v>
                </c:pt>
                <c:pt idx="1696">
                  <c:v>45162</c:v>
                </c:pt>
                <c:pt idx="1697">
                  <c:v>45163</c:v>
                </c:pt>
                <c:pt idx="1698">
                  <c:v>45164</c:v>
                </c:pt>
                <c:pt idx="1699">
                  <c:v>45165</c:v>
                </c:pt>
                <c:pt idx="1700">
                  <c:v>45166</c:v>
                </c:pt>
                <c:pt idx="1701">
                  <c:v>45167</c:v>
                </c:pt>
                <c:pt idx="1702">
                  <c:v>45168</c:v>
                </c:pt>
                <c:pt idx="1703">
                  <c:v>45169</c:v>
                </c:pt>
                <c:pt idx="1704">
                  <c:v>45170</c:v>
                </c:pt>
                <c:pt idx="1705">
                  <c:v>45171</c:v>
                </c:pt>
                <c:pt idx="1706">
                  <c:v>45172</c:v>
                </c:pt>
                <c:pt idx="1707">
                  <c:v>45173</c:v>
                </c:pt>
                <c:pt idx="1708">
                  <c:v>45174</c:v>
                </c:pt>
                <c:pt idx="1709">
                  <c:v>45175</c:v>
                </c:pt>
                <c:pt idx="1710">
                  <c:v>45176</c:v>
                </c:pt>
                <c:pt idx="1711">
                  <c:v>45177</c:v>
                </c:pt>
                <c:pt idx="1712">
                  <c:v>45178</c:v>
                </c:pt>
                <c:pt idx="1713">
                  <c:v>45179</c:v>
                </c:pt>
                <c:pt idx="1714">
                  <c:v>45180</c:v>
                </c:pt>
                <c:pt idx="1715">
                  <c:v>45181</c:v>
                </c:pt>
                <c:pt idx="1716">
                  <c:v>45182</c:v>
                </c:pt>
                <c:pt idx="1717">
                  <c:v>45183</c:v>
                </c:pt>
                <c:pt idx="1718">
                  <c:v>45184</c:v>
                </c:pt>
                <c:pt idx="1719">
                  <c:v>45185</c:v>
                </c:pt>
                <c:pt idx="1720">
                  <c:v>45186</c:v>
                </c:pt>
                <c:pt idx="1721">
                  <c:v>45187</c:v>
                </c:pt>
                <c:pt idx="1722">
                  <c:v>45188</c:v>
                </c:pt>
                <c:pt idx="1723">
                  <c:v>45189</c:v>
                </c:pt>
                <c:pt idx="1724">
                  <c:v>45190</c:v>
                </c:pt>
                <c:pt idx="1725">
                  <c:v>45191</c:v>
                </c:pt>
                <c:pt idx="1726">
                  <c:v>45192</c:v>
                </c:pt>
                <c:pt idx="1727">
                  <c:v>45193</c:v>
                </c:pt>
                <c:pt idx="1728">
                  <c:v>45194</c:v>
                </c:pt>
                <c:pt idx="1729">
                  <c:v>45195</c:v>
                </c:pt>
                <c:pt idx="1730">
                  <c:v>45196</c:v>
                </c:pt>
                <c:pt idx="1731">
                  <c:v>45197</c:v>
                </c:pt>
                <c:pt idx="1732">
                  <c:v>45198</c:v>
                </c:pt>
                <c:pt idx="1733">
                  <c:v>45199</c:v>
                </c:pt>
                <c:pt idx="1734">
                  <c:v>45200</c:v>
                </c:pt>
                <c:pt idx="1735">
                  <c:v>45201</c:v>
                </c:pt>
                <c:pt idx="1736">
                  <c:v>45202</c:v>
                </c:pt>
                <c:pt idx="1737">
                  <c:v>45203</c:v>
                </c:pt>
                <c:pt idx="1738">
                  <c:v>45204</c:v>
                </c:pt>
                <c:pt idx="1739">
                  <c:v>45205</c:v>
                </c:pt>
                <c:pt idx="1740">
                  <c:v>45206</c:v>
                </c:pt>
                <c:pt idx="1741">
                  <c:v>45207</c:v>
                </c:pt>
                <c:pt idx="1742">
                  <c:v>45208</c:v>
                </c:pt>
                <c:pt idx="1743">
                  <c:v>45209</c:v>
                </c:pt>
                <c:pt idx="1744">
                  <c:v>45210</c:v>
                </c:pt>
                <c:pt idx="1745">
                  <c:v>45211</c:v>
                </c:pt>
                <c:pt idx="1746">
                  <c:v>45212</c:v>
                </c:pt>
                <c:pt idx="1747">
                  <c:v>45213</c:v>
                </c:pt>
                <c:pt idx="1748">
                  <c:v>45214</c:v>
                </c:pt>
                <c:pt idx="1749">
                  <c:v>45215</c:v>
                </c:pt>
                <c:pt idx="1750">
                  <c:v>45216</c:v>
                </c:pt>
                <c:pt idx="1751">
                  <c:v>45217</c:v>
                </c:pt>
                <c:pt idx="1752">
                  <c:v>45218</c:v>
                </c:pt>
                <c:pt idx="1753">
                  <c:v>45219</c:v>
                </c:pt>
                <c:pt idx="1754">
                  <c:v>45220</c:v>
                </c:pt>
                <c:pt idx="1755">
                  <c:v>45221</c:v>
                </c:pt>
                <c:pt idx="1756">
                  <c:v>45222</c:v>
                </c:pt>
                <c:pt idx="1757">
                  <c:v>45223</c:v>
                </c:pt>
                <c:pt idx="1758">
                  <c:v>45224</c:v>
                </c:pt>
                <c:pt idx="1759">
                  <c:v>45225</c:v>
                </c:pt>
                <c:pt idx="1760">
                  <c:v>45226</c:v>
                </c:pt>
                <c:pt idx="1761">
                  <c:v>45227</c:v>
                </c:pt>
                <c:pt idx="1762">
                  <c:v>45228</c:v>
                </c:pt>
                <c:pt idx="1763">
                  <c:v>45229</c:v>
                </c:pt>
                <c:pt idx="1764">
                  <c:v>45230</c:v>
                </c:pt>
                <c:pt idx="1765">
                  <c:v>45231</c:v>
                </c:pt>
                <c:pt idx="1766">
                  <c:v>45232</c:v>
                </c:pt>
                <c:pt idx="1767">
                  <c:v>45233</c:v>
                </c:pt>
                <c:pt idx="1768">
                  <c:v>45234</c:v>
                </c:pt>
                <c:pt idx="1769">
                  <c:v>45235</c:v>
                </c:pt>
                <c:pt idx="1770">
                  <c:v>45236</c:v>
                </c:pt>
                <c:pt idx="1771">
                  <c:v>45237</c:v>
                </c:pt>
                <c:pt idx="1772">
                  <c:v>45238</c:v>
                </c:pt>
                <c:pt idx="1773">
                  <c:v>45239</c:v>
                </c:pt>
                <c:pt idx="1774">
                  <c:v>45240</c:v>
                </c:pt>
                <c:pt idx="1775">
                  <c:v>45241</c:v>
                </c:pt>
                <c:pt idx="1776">
                  <c:v>45242</c:v>
                </c:pt>
                <c:pt idx="1777">
                  <c:v>45243</c:v>
                </c:pt>
                <c:pt idx="1778">
                  <c:v>45244</c:v>
                </c:pt>
                <c:pt idx="1779">
                  <c:v>45245</c:v>
                </c:pt>
                <c:pt idx="1780">
                  <c:v>45246</c:v>
                </c:pt>
                <c:pt idx="1781">
                  <c:v>45247</c:v>
                </c:pt>
                <c:pt idx="1782">
                  <c:v>45248</c:v>
                </c:pt>
                <c:pt idx="1783">
                  <c:v>45249</c:v>
                </c:pt>
                <c:pt idx="1784">
                  <c:v>45250</c:v>
                </c:pt>
                <c:pt idx="1785">
                  <c:v>45251</c:v>
                </c:pt>
                <c:pt idx="1786">
                  <c:v>45252</c:v>
                </c:pt>
                <c:pt idx="1787">
                  <c:v>45253</c:v>
                </c:pt>
                <c:pt idx="1788">
                  <c:v>45254</c:v>
                </c:pt>
                <c:pt idx="1789">
                  <c:v>45255</c:v>
                </c:pt>
                <c:pt idx="1790">
                  <c:v>45256</c:v>
                </c:pt>
                <c:pt idx="1791">
                  <c:v>45257</c:v>
                </c:pt>
                <c:pt idx="1792">
                  <c:v>45258</c:v>
                </c:pt>
                <c:pt idx="1793">
                  <c:v>45259</c:v>
                </c:pt>
                <c:pt idx="1794">
                  <c:v>45260</c:v>
                </c:pt>
                <c:pt idx="1795">
                  <c:v>45261</c:v>
                </c:pt>
                <c:pt idx="1796">
                  <c:v>45262</c:v>
                </c:pt>
                <c:pt idx="1797">
                  <c:v>45263</c:v>
                </c:pt>
                <c:pt idx="1798">
                  <c:v>45264</c:v>
                </c:pt>
                <c:pt idx="1799">
                  <c:v>45265</c:v>
                </c:pt>
                <c:pt idx="1800">
                  <c:v>45266</c:v>
                </c:pt>
                <c:pt idx="1801">
                  <c:v>45267</c:v>
                </c:pt>
                <c:pt idx="1802">
                  <c:v>45268</c:v>
                </c:pt>
                <c:pt idx="1803">
                  <c:v>45269</c:v>
                </c:pt>
                <c:pt idx="1804">
                  <c:v>45270</c:v>
                </c:pt>
                <c:pt idx="1805">
                  <c:v>45271</c:v>
                </c:pt>
                <c:pt idx="1806">
                  <c:v>45272</c:v>
                </c:pt>
                <c:pt idx="1807">
                  <c:v>45273</c:v>
                </c:pt>
                <c:pt idx="1808">
                  <c:v>45274</c:v>
                </c:pt>
                <c:pt idx="1809">
                  <c:v>45275</c:v>
                </c:pt>
                <c:pt idx="1810">
                  <c:v>45276</c:v>
                </c:pt>
                <c:pt idx="1811">
                  <c:v>45277</c:v>
                </c:pt>
                <c:pt idx="1812">
                  <c:v>45278</c:v>
                </c:pt>
                <c:pt idx="1813">
                  <c:v>45279</c:v>
                </c:pt>
                <c:pt idx="1814">
                  <c:v>45280</c:v>
                </c:pt>
                <c:pt idx="1815">
                  <c:v>45281</c:v>
                </c:pt>
                <c:pt idx="1816">
                  <c:v>45282</c:v>
                </c:pt>
                <c:pt idx="1817">
                  <c:v>45283</c:v>
                </c:pt>
                <c:pt idx="1818">
                  <c:v>45284</c:v>
                </c:pt>
                <c:pt idx="1819">
                  <c:v>45285</c:v>
                </c:pt>
                <c:pt idx="1820">
                  <c:v>45286</c:v>
                </c:pt>
                <c:pt idx="1821">
                  <c:v>45287</c:v>
                </c:pt>
                <c:pt idx="1822">
                  <c:v>45288</c:v>
                </c:pt>
                <c:pt idx="1823">
                  <c:v>45289</c:v>
                </c:pt>
                <c:pt idx="1824">
                  <c:v>45290</c:v>
                </c:pt>
                <c:pt idx="1825">
                  <c:v>45291</c:v>
                </c:pt>
                <c:pt idx="1826">
                  <c:v>45292</c:v>
                </c:pt>
                <c:pt idx="1827">
                  <c:v>45293</c:v>
                </c:pt>
                <c:pt idx="1828">
                  <c:v>45294</c:v>
                </c:pt>
                <c:pt idx="1829">
                  <c:v>45295</c:v>
                </c:pt>
                <c:pt idx="1830">
                  <c:v>45296</c:v>
                </c:pt>
                <c:pt idx="1831">
                  <c:v>45297</c:v>
                </c:pt>
                <c:pt idx="1832">
                  <c:v>45298</c:v>
                </c:pt>
                <c:pt idx="1833">
                  <c:v>45299</c:v>
                </c:pt>
                <c:pt idx="1834">
                  <c:v>45300</c:v>
                </c:pt>
                <c:pt idx="1835">
                  <c:v>45301</c:v>
                </c:pt>
                <c:pt idx="1836">
                  <c:v>45302</c:v>
                </c:pt>
                <c:pt idx="1837">
                  <c:v>45303</c:v>
                </c:pt>
                <c:pt idx="1838">
                  <c:v>45304</c:v>
                </c:pt>
                <c:pt idx="1839">
                  <c:v>45305</c:v>
                </c:pt>
                <c:pt idx="1840">
                  <c:v>45306</c:v>
                </c:pt>
                <c:pt idx="1841">
                  <c:v>45307</c:v>
                </c:pt>
                <c:pt idx="1842">
                  <c:v>45308</c:v>
                </c:pt>
                <c:pt idx="1843">
                  <c:v>45309</c:v>
                </c:pt>
                <c:pt idx="1844">
                  <c:v>45310</c:v>
                </c:pt>
                <c:pt idx="1845">
                  <c:v>45311</c:v>
                </c:pt>
                <c:pt idx="1846">
                  <c:v>45312</c:v>
                </c:pt>
                <c:pt idx="1847">
                  <c:v>45313</c:v>
                </c:pt>
                <c:pt idx="1848">
                  <c:v>45314</c:v>
                </c:pt>
                <c:pt idx="1849">
                  <c:v>45315</c:v>
                </c:pt>
                <c:pt idx="1850">
                  <c:v>45316</c:v>
                </c:pt>
                <c:pt idx="1851">
                  <c:v>45317</c:v>
                </c:pt>
                <c:pt idx="1852">
                  <c:v>45318</c:v>
                </c:pt>
                <c:pt idx="1853">
                  <c:v>45319</c:v>
                </c:pt>
                <c:pt idx="1854">
                  <c:v>45320</c:v>
                </c:pt>
                <c:pt idx="1855">
                  <c:v>45321</c:v>
                </c:pt>
                <c:pt idx="1856">
                  <c:v>45322</c:v>
                </c:pt>
                <c:pt idx="1857">
                  <c:v>45323</c:v>
                </c:pt>
                <c:pt idx="1858">
                  <c:v>45324</c:v>
                </c:pt>
                <c:pt idx="1859">
                  <c:v>45325</c:v>
                </c:pt>
                <c:pt idx="1860">
                  <c:v>45326</c:v>
                </c:pt>
                <c:pt idx="1861">
                  <c:v>45327</c:v>
                </c:pt>
                <c:pt idx="1862">
                  <c:v>45328</c:v>
                </c:pt>
                <c:pt idx="1863">
                  <c:v>45329</c:v>
                </c:pt>
                <c:pt idx="1864">
                  <c:v>45330</c:v>
                </c:pt>
                <c:pt idx="1865">
                  <c:v>45331</c:v>
                </c:pt>
                <c:pt idx="1866">
                  <c:v>45332</c:v>
                </c:pt>
                <c:pt idx="1867">
                  <c:v>45333</c:v>
                </c:pt>
                <c:pt idx="1868">
                  <c:v>45334</c:v>
                </c:pt>
                <c:pt idx="1869">
                  <c:v>45335</c:v>
                </c:pt>
                <c:pt idx="1870">
                  <c:v>45336</c:v>
                </c:pt>
                <c:pt idx="1871">
                  <c:v>45337</c:v>
                </c:pt>
                <c:pt idx="1872">
                  <c:v>45338</c:v>
                </c:pt>
                <c:pt idx="1873">
                  <c:v>45339</c:v>
                </c:pt>
                <c:pt idx="1874">
                  <c:v>45340</c:v>
                </c:pt>
                <c:pt idx="1875">
                  <c:v>45341</c:v>
                </c:pt>
                <c:pt idx="1876">
                  <c:v>45342</c:v>
                </c:pt>
                <c:pt idx="1877">
                  <c:v>45343</c:v>
                </c:pt>
                <c:pt idx="1878">
                  <c:v>45344</c:v>
                </c:pt>
                <c:pt idx="1879">
                  <c:v>45345</c:v>
                </c:pt>
                <c:pt idx="1880">
                  <c:v>45346</c:v>
                </c:pt>
                <c:pt idx="1881">
                  <c:v>45347</c:v>
                </c:pt>
                <c:pt idx="1882">
                  <c:v>45348</c:v>
                </c:pt>
                <c:pt idx="1883">
                  <c:v>45349</c:v>
                </c:pt>
                <c:pt idx="1884">
                  <c:v>45350</c:v>
                </c:pt>
                <c:pt idx="1885">
                  <c:v>45351</c:v>
                </c:pt>
                <c:pt idx="1886">
                  <c:v>45352</c:v>
                </c:pt>
                <c:pt idx="1887">
                  <c:v>45353</c:v>
                </c:pt>
                <c:pt idx="1888">
                  <c:v>45354</c:v>
                </c:pt>
                <c:pt idx="1889">
                  <c:v>45355</c:v>
                </c:pt>
                <c:pt idx="1890">
                  <c:v>45356</c:v>
                </c:pt>
                <c:pt idx="1891">
                  <c:v>45357</c:v>
                </c:pt>
                <c:pt idx="1892">
                  <c:v>45358</c:v>
                </c:pt>
                <c:pt idx="1893">
                  <c:v>45359</c:v>
                </c:pt>
                <c:pt idx="1894">
                  <c:v>45360</c:v>
                </c:pt>
                <c:pt idx="1895">
                  <c:v>45361</c:v>
                </c:pt>
                <c:pt idx="1896">
                  <c:v>45362</c:v>
                </c:pt>
                <c:pt idx="1897">
                  <c:v>45363</c:v>
                </c:pt>
                <c:pt idx="1898">
                  <c:v>45364</c:v>
                </c:pt>
                <c:pt idx="1899">
                  <c:v>45365</c:v>
                </c:pt>
                <c:pt idx="1900">
                  <c:v>45366</c:v>
                </c:pt>
                <c:pt idx="1901">
                  <c:v>45367</c:v>
                </c:pt>
                <c:pt idx="1902">
                  <c:v>45368</c:v>
                </c:pt>
                <c:pt idx="1903">
                  <c:v>45369</c:v>
                </c:pt>
                <c:pt idx="1904">
                  <c:v>45370</c:v>
                </c:pt>
                <c:pt idx="1905">
                  <c:v>45371</c:v>
                </c:pt>
                <c:pt idx="1906">
                  <c:v>45372</c:v>
                </c:pt>
                <c:pt idx="1907">
                  <c:v>45373</c:v>
                </c:pt>
                <c:pt idx="1908">
                  <c:v>45374</c:v>
                </c:pt>
                <c:pt idx="1909">
                  <c:v>45375</c:v>
                </c:pt>
                <c:pt idx="1910">
                  <c:v>45376</c:v>
                </c:pt>
                <c:pt idx="1911">
                  <c:v>45377</c:v>
                </c:pt>
                <c:pt idx="1912">
                  <c:v>45378</c:v>
                </c:pt>
                <c:pt idx="1913">
                  <c:v>45379</c:v>
                </c:pt>
                <c:pt idx="1914">
                  <c:v>45380</c:v>
                </c:pt>
                <c:pt idx="1915">
                  <c:v>45381</c:v>
                </c:pt>
                <c:pt idx="1916">
                  <c:v>45382</c:v>
                </c:pt>
                <c:pt idx="1917">
                  <c:v>45383</c:v>
                </c:pt>
                <c:pt idx="1918">
                  <c:v>45384</c:v>
                </c:pt>
                <c:pt idx="1919">
                  <c:v>45385</c:v>
                </c:pt>
                <c:pt idx="1920">
                  <c:v>45386</c:v>
                </c:pt>
                <c:pt idx="1921">
                  <c:v>45387</c:v>
                </c:pt>
                <c:pt idx="1922">
                  <c:v>45388</c:v>
                </c:pt>
                <c:pt idx="1923">
                  <c:v>45389</c:v>
                </c:pt>
                <c:pt idx="1924">
                  <c:v>45390</c:v>
                </c:pt>
                <c:pt idx="1925">
                  <c:v>45391</c:v>
                </c:pt>
                <c:pt idx="1926">
                  <c:v>45392</c:v>
                </c:pt>
                <c:pt idx="1927">
                  <c:v>45393</c:v>
                </c:pt>
                <c:pt idx="1928">
                  <c:v>45394</c:v>
                </c:pt>
                <c:pt idx="1929">
                  <c:v>45395</c:v>
                </c:pt>
                <c:pt idx="1930">
                  <c:v>45396</c:v>
                </c:pt>
                <c:pt idx="1931">
                  <c:v>45397</c:v>
                </c:pt>
                <c:pt idx="1932">
                  <c:v>45398</c:v>
                </c:pt>
                <c:pt idx="1933">
                  <c:v>45399</c:v>
                </c:pt>
                <c:pt idx="1934">
                  <c:v>45400</c:v>
                </c:pt>
                <c:pt idx="1935">
                  <c:v>45401</c:v>
                </c:pt>
                <c:pt idx="1936">
                  <c:v>45402</c:v>
                </c:pt>
                <c:pt idx="1937">
                  <c:v>45403</c:v>
                </c:pt>
                <c:pt idx="1938">
                  <c:v>45404</c:v>
                </c:pt>
                <c:pt idx="1939">
                  <c:v>45405</c:v>
                </c:pt>
                <c:pt idx="1940">
                  <c:v>45406</c:v>
                </c:pt>
                <c:pt idx="1941">
                  <c:v>45407</c:v>
                </c:pt>
                <c:pt idx="1942">
                  <c:v>45408</c:v>
                </c:pt>
                <c:pt idx="1943">
                  <c:v>45409</c:v>
                </c:pt>
                <c:pt idx="1944">
                  <c:v>45410</c:v>
                </c:pt>
                <c:pt idx="1945">
                  <c:v>45411</c:v>
                </c:pt>
                <c:pt idx="1946">
                  <c:v>45412</c:v>
                </c:pt>
                <c:pt idx="1947">
                  <c:v>45413</c:v>
                </c:pt>
                <c:pt idx="1948">
                  <c:v>45414</c:v>
                </c:pt>
                <c:pt idx="1949">
                  <c:v>45415</c:v>
                </c:pt>
                <c:pt idx="1950">
                  <c:v>45416</c:v>
                </c:pt>
                <c:pt idx="1951">
                  <c:v>45417</c:v>
                </c:pt>
                <c:pt idx="1952">
                  <c:v>45418</c:v>
                </c:pt>
                <c:pt idx="1953">
                  <c:v>45419</c:v>
                </c:pt>
                <c:pt idx="1954">
                  <c:v>45420</c:v>
                </c:pt>
                <c:pt idx="1955">
                  <c:v>45421</c:v>
                </c:pt>
                <c:pt idx="1956">
                  <c:v>45422</c:v>
                </c:pt>
                <c:pt idx="1957">
                  <c:v>45423</c:v>
                </c:pt>
                <c:pt idx="1958">
                  <c:v>45424</c:v>
                </c:pt>
                <c:pt idx="1959">
                  <c:v>45425</c:v>
                </c:pt>
                <c:pt idx="1960">
                  <c:v>45426</c:v>
                </c:pt>
                <c:pt idx="1961">
                  <c:v>45427</c:v>
                </c:pt>
                <c:pt idx="1962">
                  <c:v>45428</c:v>
                </c:pt>
                <c:pt idx="1963">
                  <c:v>45429</c:v>
                </c:pt>
                <c:pt idx="1964">
                  <c:v>45430</c:v>
                </c:pt>
                <c:pt idx="1965">
                  <c:v>45431</c:v>
                </c:pt>
                <c:pt idx="1966">
                  <c:v>45432</c:v>
                </c:pt>
                <c:pt idx="1967">
                  <c:v>45433</c:v>
                </c:pt>
                <c:pt idx="1968">
                  <c:v>45434</c:v>
                </c:pt>
                <c:pt idx="1969">
                  <c:v>45435</c:v>
                </c:pt>
                <c:pt idx="1970">
                  <c:v>45436</c:v>
                </c:pt>
                <c:pt idx="1971">
                  <c:v>45437</c:v>
                </c:pt>
                <c:pt idx="1972">
                  <c:v>45438</c:v>
                </c:pt>
                <c:pt idx="1973">
                  <c:v>45439</c:v>
                </c:pt>
                <c:pt idx="1974">
                  <c:v>45440</c:v>
                </c:pt>
                <c:pt idx="1975">
                  <c:v>45441</c:v>
                </c:pt>
                <c:pt idx="1976">
                  <c:v>45442</c:v>
                </c:pt>
                <c:pt idx="1977">
                  <c:v>45443</c:v>
                </c:pt>
                <c:pt idx="1978">
                  <c:v>45444</c:v>
                </c:pt>
                <c:pt idx="1979">
                  <c:v>45445</c:v>
                </c:pt>
                <c:pt idx="1980">
                  <c:v>45446</c:v>
                </c:pt>
                <c:pt idx="1981">
                  <c:v>45447</c:v>
                </c:pt>
                <c:pt idx="1982">
                  <c:v>45448</c:v>
                </c:pt>
                <c:pt idx="1983">
                  <c:v>45449</c:v>
                </c:pt>
                <c:pt idx="1984">
                  <c:v>45450</c:v>
                </c:pt>
                <c:pt idx="1985">
                  <c:v>45451</c:v>
                </c:pt>
                <c:pt idx="1986">
                  <c:v>45452</c:v>
                </c:pt>
                <c:pt idx="1987">
                  <c:v>45453</c:v>
                </c:pt>
                <c:pt idx="1988">
                  <c:v>45454</c:v>
                </c:pt>
                <c:pt idx="1989">
                  <c:v>45455</c:v>
                </c:pt>
                <c:pt idx="1990">
                  <c:v>45456</c:v>
                </c:pt>
                <c:pt idx="1991">
                  <c:v>45457</c:v>
                </c:pt>
                <c:pt idx="1992">
                  <c:v>45458</c:v>
                </c:pt>
                <c:pt idx="1993">
                  <c:v>45459</c:v>
                </c:pt>
                <c:pt idx="1994">
                  <c:v>45460</c:v>
                </c:pt>
                <c:pt idx="1995">
                  <c:v>45461</c:v>
                </c:pt>
                <c:pt idx="1996">
                  <c:v>45462</c:v>
                </c:pt>
                <c:pt idx="1997">
                  <c:v>45463</c:v>
                </c:pt>
                <c:pt idx="1998">
                  <c:v>45464</c:v>
                </c:pt>
                <c:pt idx="1999">
                  <c:v>45465</c:v>
                </c:pt>
                <c:pt idx="2000">
                  <c:v>45466</c:v>
                </c:pt>
                <c:pt idx="2001">
                  <c:v>45467</c:v>
                </c:pt>
                <c:pt idx="2002">
                  <c:v>45468</c:v>
                </c:pt>
                <c:pt idx="2003">
                  <c:v>45469</c:v>
                </c:pt>
                <c:pt idx="2004">
                  <c:v>45470</c:v>
                </c:pt>
                <c:pt idx="2005">
                  <c:v>45471</c:v>
                </c:pt>
                <c:pt idx="2006">
                  <c:v>45472</c:v>
                </c:pt>
                <c:pt idx="2007">
                  <c:v>45473</c:v>
                </c:pt>
                <c:pt idx="2008">
                  <c:v>45474</c:v>
                </c:pt>
                <c:pt idx="2009">
                  <c:v>45475</c:v>
                </c:pt>
                <c:pt idx="2010">
                  <c:v>45476</c:v>
                </c:pt>
                <c:pt idx="2011">
                  <c:v>45477</c:v>
                </c:pt>
                <c:pt idx="2012">
                  <c:v>45478</c:v>
                </c:pt>
                <c:pt idx="2013">
                  <c:v>45479</c:v>
                </c:pt>
                <c:pt idx="2014">
                  <c:v>45480</c:v>
                </c:pt>
                <c:pt idx="2015">
                  <c:v>45481</c:v>
                </c:pt>
                <c:pt idx="2016">
                  <c:v>45482</c:v>
                </c:pt>
                <c:pt idx="2017">
                  <c:v>45483</c:v>
                </c:pt>
                <c:pt idx="2018">
                  <c:v>45484</c:v>
                </c:pt>
                <c:pt idx="2019">
                  <c:v>45485</c:v>
                </c:pt>
                <c:pt idx="2020">
                  <c:v>45486</c:v>
                </c:pt>
                <c:pt idx="2021">
                  <c:v>45487</c:v>
                </c:pt>
                <c:pt idx="2022">
                  <c:v>45488</c:v>
                </c:pt>
                <c:pt idx="2023">
                  <c:v>45489</c:v>
                </c:pt>
                <c:pt idx="2024">
                  <c:v>45490</c:v>
                </c:pt>
                <c:pt idx="2025">
                  <c:v>45491</c:v>
                </c:pt>
                <c:pt idx="2026">
                  <c:v>45492</c:v>
                </c:pt>
                <c:pt idx="2027">
                  <c:v>45493</c:v>
                </c:pt>
                <c:pt idx="2028">
                  <c:v>45494</c:v>
                </c:pt>
                <c:pt idx="2029">
                  <c:v>45495</c:v>
                </c:pt>
                <c:pt idx="2030">
                  <c:v>45496</c:v>
                </c:pt>
                <c:pt idx="2031">
                  <c:v>45497</c:v>
                </c:pt>
                <c:pt idx="2032">
                  <c:v>45498</c:v>
                </c:pt>
                <c:pt idx="2033">
                  <c:v>45499</c:v>
                </c:pt>
                <c:pt idx="2034">
                  <c:v>45500</c:v>
                </c:pt>
                <c:pt idx="2035">
                  <c:v>45501</c:v>
                </c:pt>
                <c:pt idx="2036">
                  <c:v>45502</c:v>
                </c:pt>
                <c:pt idx="2037">
                  <c:v>45503</c:v>
                </c:pt>
                <c:pt idx="2038">
                  <c:v>45504</c:v>
                </c:pt>
                <c:pt idx="2039">
                  <c:v>45505</c:v>
                </c:pt>
                <c:pt idx="2040">
                  <c:v>45506</c:v>
                </c:pt>
                <c:pt idx="2041">
                  <c:v>45507</c:v>
                </c:pt>
                <c:pt idx="2042">
                  <c:v>45508</c:v>
                </c:pt>
                <c:pt idx="2043">
                  <c:v>45509</c:v>
                </c:pt>
                <c:pt idx="2044">
                  <c:v>45510</c:v>
                </c:pt>
                <c:pt idx="2045">
                  <c:v>45511</c:v>
                </c:pt>
                <c:pt idx="2046">
                  <c:v>45512</c:v>
                </c:pt>
                <c:pt idx="2047">
                  <c:v>45513</c:v>
                </c:pt>
                <c:pt idx="2048">
                  <c:v>45514</c:v>
                </c:pt>
                <c:pt idx="2049">
                  <c:v>45515</c:v>
                </c:pt>
                <c:pt idx="2050">
                  <c:v>45516</c:v>
                </c:pt>
                <c:pt idx="2051">
                  <c:v>45517</c:v>
                </c:pt>
                <c:pt idx="2052">
                  <c:v>45518</c:v>
                </c:pt>
                <c:pt idx="2053">
                  <c:v>45519</c:v>
                </c:pt>
                <c:pt idx="2054">
                  <c:v>45520</c:v>
                </c:pt>
                <c:pt idx="2055">
                  <c:v>45521</c:v>
                </c:pt>
                <c:pt idx="2056">
                  <c:v>45522</c:v>
                </c:pt>
                <c:pt idx="2057">
                  <c:v>45523</c:v>
                </c:pt>
                <c:pt idx="2058">
                  <c:v>45524</c:v>
                </c:pt>
                <c:pt idx="2059">
                  <c:v>45525</c:v>
                </c:pt>
                <c:pt idx="2060">
                  <c:v>45526</c:v>
                </c:pt>
                <c:pt idx="2061">
                  <c:v>45527</c:v>
                </c:pt>
                <c:pt idx="2062">
                  <c:v>45528</c:v>
                </c:pt>
                <c:pt idx="2063">
                  <c:v>45529</c:v>
                </c:pt>
                <c:pt idx="2064">
                  <c:v>45530</c:v>
                </c:pt>
                <c:pt idx="2065">
                  <c:v>45531</c:v>
                </c:pt>
                <c:pt idx="2066">
                  <c:v>45532</c:v>
                </c:pt>
                <c:pt idx="2067">
                  <c:v>45533</c:v>
                </c:pt>
                <c:pt idx="2068">
                  <c:v>45534</c:v>
                </c:pt>
                <c:pt idx="2069">
                  <c:v>45535</c:v>
                </c:pt>
                <c:pt idx="2070">
                  <c:v>45536</c:v>
                </c:pt>
                <c:pt idx="2071">
                  <c:v>45537</c:v>
                </c:pt>
                <c:pt idx="2072">
                  <c:v>45538</c:v>
                </c:pt>
                <c:pt idx="2073">
                  <c:v>45539</c:v>
                </c:pt>
                <c:pt idx="2074">
                  <c:v>45540</c:v>
                </c:pt>
                <c:pt idx="2075">
                  <c:v>45541</c:v>
                </c:pt>
                <c:pt idx="2076">
                  <c:v>45542</c:v>
                </c:pt>
                <c:pt idx="2077">
                  <c:v>45543</c:v>
                </c:pt>
                <c:pt idx="2078">
                  <c:v>45544</c:v>
                </c:pt>
                <c:pt idx="2079">
                  <c:v>45545</c:v>
                </c:pt>
                <c:pt idx="2080">
                  <c:v>45546</c:v>
                </c:pt>
                <c:pt idx="2081">
                  <c:v>45547</c:v>
                </c:pt>
                <c:pt idx="2082">
                  <c:v>45548</c:v>
                </c:pt>
                <c:pt idx="2083">
                  <c:v>45549</c:v>
                </c:pt>
                <c:pt idx="2084">
                  <c:v>45550</c:v>
                </c:pt>
                <c:pt idx="2085">
                  <c:v>45551</c:v>
                </c:pt>
                <c:pt idx="2086">
                  <c:v>45552</c:v>
                </c:pt>
                <c:pt idx="2087">
                  <c:v>45553</c:v>
                </c:pt>
                <c:pt idx="2088">
                  <c:v>45554</c:v>
                </c:pt>
                <c:pt idx="2089">
                  <c:v>45555</c:v>
                </c:pt>
                <c:pt idx="2090">
                  <c:v>45556</c:v>
                </c:pt>
                <c:pt idx="2091">
                  <c:v>45557</c:v>
                </c:pt>
                <c:pt idx="2092">
                  <c:v>45558</c:v>
                </c:pt>
                <c:pt idx="2093">
                  <c:v>45559</c:v>
                </c:pt>
                <c:pt idx="2094">
                  <c:v>45560</c:v>
                </c:pt>
                <c:pt idx="2095">
                  <c:v>45561</c:v>
                </c:pt>
                <c:pt idx="2096">
                  <c:v>45562</c:v>
                </c:pt>
                <c:pt idx="2097">
                  <c:v>45563</c:v>
                </c:pt>
                <c:pt idx="2098">
                  <c:v>45564</c:v>
                </c:pt>
                <c:pt idx="2099">
                  <c:v>45565</c:v>
                </c:pt>
                <c:pt idx="2100">
                  <c:v>45566</c:v>
                </c:pt>
                <c:pt idx="2101">
                  <c:v>45567</c:v>
                </c:pt>
                <c:pt idx="2102">
                  <c:v>45568</c:v>
                </c:pt>
                <c:pt idx="2103">
                  <c:v>45569</c:v>
                </c:pt>
                <c:pt idx="2104">
                  <c:v>45570</c:v>
                </c:pt>
                <c:pt idx="2105">
                  <c:v>45571</c:v>
                </c:pt>
                <c:pt idx="2106">
                  <c:v>45572</c:v>
                </c:pt>
                <c:pt idx="2107">
                  <c:v>45573</c:v>
                </c:pt>
                <c:pt idx="2108">
                  <c:v>45574</c:v>
                </c:pt>
                <c:pt idx="2109">
                  <c:v>45575</c:v>
                </c:pt>
                <c:pt idx="2110">
                  <c:v>45576</c:v>
                </c:pt>
                <c:pt idx="2111">
                  <c:v>45577</c:v>
                </c:pt>
                <c:pt idx="2112">
                  <c:v>45578</c:v>
                </c:pt>
                <c:pt idx="2113">
                  <c:v>45579</c:v>
                </c:pt>
                <c:pt idx="2114">
                  <c:v>45580</c:v>
                </c:pt>
                <c:pt idx="2115">
                  <c:v>45581</c:v>
                </c:pt>
                <c:pt idx="2116">
                  <c:v>45582</c:v>
                </c:pt>
                <c:pt idx="2117">
                  <c:v>45583</c:v>
                </c:pt>
                <c:pt idx="2118">
                  <c:v>45584</c:v>
                </c:pt>
                <c:pt idx="2119">
                  <c:v>45585</c:v>
                </c:pt>
                <c:pt idx="2120">
                  <c:v>45586</c:v>
                </c:pt>
                <c:pt idx="2121">
                  <c:v>45587</c:v>
                </c:pt>
                <c:pt idx="2122">
                  <c:v>45588</c:v>
                </c:pt>
                <c:pt idx="2123">
                  <c:v>45589</c:v>
                </c:pt>
                <c:pt idx="2124">
                  <c:v>45590</c:v>
                </c:pt>
                <c:pt idx="2125">
                  <c:v>45591</c:v>
                </c:pt>
                <c:pt idx="2126">
                  <c:v>45592</c:v>
                </c:pt>
                <c:pt idx="2127">
                  <c:v>45593</c:v>
                </c:pt>
                <c:pt idx="2128">
                  <c:v>45594</c:v>
                </c:pt>
                <c:pt idx="2129">
                  <c:v>45595</c:v>
                </c:pt>
                <c:pt idx="2130">
                  <c:v>45596</c:v>
                </c:pt>
                <c:pt idx="2131">
                  <c:v>45597</c:v>
                </c:pt>
                <c:pt idx="2132">
                  <c:v>45598</c:v>
                </c:pt>
                <c:pt idx="2133">
                  <c:v>45599</c:v>
                </c:pt>
                <c:pt idx="2134">
                  <c:v>45600</c:v>
                </c:pt>
                <c:pt idx="2135">
                  <c:v>45601</c:v>
                </c:pt>
                <c:pt idx="2136">
                  <c:v>45602</c:v>
                </c:pt>
                <c:pt idx="2137">
                  <c:v>45603</c:v>
                </c:pt>
                <c:pt idx="2138">
                  <c:v>45604</c:v>
                </c:pt>
                <c:pt idx="2139">
                  <c:v>45605</c:v>
                </c:pt>
                <c:pt idx="2140">
                  <c:v>45606</c:v>
                </c:pt>
                <c:pt idx="2141">
                  <c:v>45607</c:v>
                </c:pt>
                <c:pt idx="2142">
                  <c:v>45608</c:v>
                </c:pt>
                <c:pt idx="2143">
                  <c:v>45609</c:v>
                </c:pt>
                <c:pt idx="2144">
                  <c:v>45610</c:v>
                </c:pt>
                <c:pt idx="2145">
                  <c:v>45611</c:v>
                </c:pt>
                <c:pt idx="2146">
                  <c:v>45612</c:v>
                </c:pt>
                <c:pt idx="2147">
                  <c:v>45613</c:v>
                </c:pt>
                <c:pt idx="2148">
                  <c:v>45614</c:v>
                </c:pt>
                <c:pt idx="2149">
                  <c:v>45615</c:v>
                </c:pt>
                <c:pt idx="2150">
                  <c:v>45616</c:v>
                </c:pt>
                <c:pt idx="2151">
                  <c:v>45617</c:v>
                </c:pt>
                <c:pt idx="2152">
                  <c:v>45618</c:v>
                </c:pt>
                <c:pt idx="2153">
                  <c:v>45619</c:v>
                </c:pt>
                <c:pt idx="2154">
                  <c:v>45620</c:v>
                </c:pt>
                <c:pt idx="2155">
                  <c:v>45621</c:v>
                </c:pt>
                <c:pt idx="2156">
                  <c:v>45622</c:v>
                </c:pt>
                <c:pt idx="2157">
                  <c:v>45623</c:v>
                </c:pt>
                <c:pt idx="2158">
                  <c:v>45624</c:v>
                </c:pt>
                <c:pt idx="2159">
                  <c:v>45625</c:v>
                </c:pt>
                <c:pt idx="2160">
                  <c:v>45626</c:v>
                </c:pt>
                <c:pt idx="2161">
                  <c:v>45627</c:v>
                </c:pt>
                <c:pt idx="2162">
                  <c:v>45628</c:v>
                </c:pt>
                <c:pt idx="2163">
                  <c:v>45629</c:v>
                </c:pt>
                <c:pt idx="2164">
                  <c:v>45630</c:v>
                </c:pt>
                <c:pt idx="2165">
                  <c:v>45631</c:v>
                </c:pt>
                <c:pt idx="2166">
                  <c:v>45632</c:v>
                </c:pt>
                <c:pt idx="2167">
                  <c:v>45633</c:v>
                </c:pt>
                <c:pt idx="2168">
                  <c:v>45634</c:v>
                </c:pt>
                <c:pt idx="2169">
                  <c:v>45635</c:v>
                </c:pt>
                <c:pt idx="2170">
                  <c:v>45636</c:v>
                </c:pt>
                <c:pt idx="2171">
                  <c:v>45637</c:v>
                </c:pt>
                <c:pt idx="2172">
                  <c:v>45638</c:v>
                </c:pt>
                <c:pt idx="2173">
                  <c:v>45639</c:v>
                </c:pt>
                <c:pt idx="2174">
                  <c:v>45640</c:v>
                </c:pt>
                <c:pt idx="2175">
                  <c:v>45641</c:v>
                </c:pt>
                <c:pt idx="2176">
                  <c:v>45642</c:v>
                </c:pt>
                <c:pt idx="2177">
                  <c:v>45643</c:v>
                </c:pt>
                <c:pt idx="2178">
                  <c:v>45644</c:v>
                </c:pt>
                <c:pt idx="2179">
                  <c:v>45645</c:v>
                </c:pt>
                <c:pt idx="2180">
                  <c:v>45646</c:v>
                </c:pt>
                <c:pt idx="2181">
                  <c:v>45647</c:v>
                </c:pt>
                <c:pt idx="2182">
                  <c:v>45648</c:v>
                </c:pt>
                <c:pt idx="2183">
                  <c:v>45649</c:v>
                </c:pt>
                <c:pt idx="2184">
                  <c:v>45650</c:v>
                </c:pt>
                <c:pt idx="2185">
                  <c:v>45651</c:v>
                </c:pt>
                <c:pt idx="2186">
                  <c:v>45652</c:v>
                </c:pt>
                <c:pt idx="2187">
                  <c:v>45653</c:v>
                </c:pt>
                <c:pt idx="2188">
                  <c:v>45654</c:v>
                </c:pt>
                <c:pt idx="2189">
                  <c:v>45655</c:v>
                </c:pt>
                <c:pt idx="2190">
                  <c:v>45656</c:v>
                </c:pt>
                <c:pt idx="2191">
                  <c:v>45657</c:v>
                </c:pt>
                <c:pt idx="2192">
                  <c:v>45658</c:v>
                </c:pt>
                <c:pt idx="2193">
                  <c:v>45659</c:v>
                </c:pt>
                <c:pt idx="2194">
                  <c:v>45660</c:v>
                </c:pt>
                <c:pt idx="2195">
                  <c:v>45661</c:v>
                </c:pt>
                <c:pt idx="2196">
                  <c:v>45662</c:v>
                </c:pt>
                <c:pt idx="2197">
                  <c:v>45663</c:v>
                </c:pt>
                <c:pt idx="2198">
                  <c:v>45664</c:v>
                </c:pt>
                <c:pt idx="2199">
                  <c:v>45665</c:v>
                </c:pt>
                <c:pt idx="2200">
                  <c:v>45666</c:v>
                </c:pt>
                <c:pt idx="2201">
                  <c:v>45667</c:v>
                </c:pt>
                <c:pt idx="2202">
                  <c:v>45668</c:v>
                </c:pt>
                <c:pt idx="2203">
                  <c:v>45669</c:v>
                </c:pt>
                <c:pt idx="2204">
                  <c:v>45670</c:v>
                </c:pt>
                <c:pt idx="2205">
                  <c:v>45671</c:v>
                </c:pt>
                <c:pt idx="2206">
                  <c:v>45672</c:v>
                </c:pt>
                <c:pt idx="2207">
                  <c:v>45673</c:v>
                </c:pt>
                <c:pt idx="2208">
                  <c:v>45674</c:v>
                </c:pt>
                <c:pt idx="2209">
                  <c:v>45675</c:v>
                </c:pt>
                <c:pt idx="2210">
                  <c:v>45676</c:v>
                </c:pt>
                <c:pt idx="2211">
                  <c:v>45677</c:v>
                </c:pt>
                <c:pt idx="2212">
                  <c:v>45678</c:v>
                </c:pt>
                <c:pt idx="2213">
                  <c:v>45679</c:v>
                </c:pt>
                <c:pt idx="2214">
                  <c:v>45680</c:v>
                </c:pt>
                <c:pt idx="2215">
                  <c:v>45681</c:v>
                </c:pt>
                <c:pt idx="2216">
                  <c:v>45682</c:v>
                </c:pt>
                <c:pt idx="2217">
                  <c:v>45683</c:v>
                </c:pt>
                <c:pt idx="2218">
                  <c:v>45684</c:v>
                </c:pt>
                <c:pt idx="2219">
                  <c:v>45685</c:v>
                </c:pt>
                <c:pt idx="2220">
                  <c:v>45686</c:v>
                </c:pt>
                <c:pt idx="2221">
                  <c:v>45687</c:v>
                </c:pt>
                <c:pt idx="2222">
                  <c:v>45688</c:v>
                </c:pt>
                <c:pt idx="2223">
                  <c:v>45689</c:v>
                </c:pt>
                <c:pt idx="2224">
                  <c:v>45690</c:v>
                </c:pt>
                <c:pt idx="2225">
                  <c:v>45691</c:v>
                </c:pt>
                <c:pt idx="2226">
                  <c:v>45692</c:v>
                </c:pt>
                <c:pt idx="2227">
                  <c:v>45693</c:v>
                </c:pt>
                <c:pt idx="2228">
                  <c:v>45694</c:v>
                </c:pt>
                <c:pt idx="2229">
                  <c:v>45695</c:v>
                </c:pt>
                <c:pt idx="2230">
                  <c:v>45696</c:v>
                </c:pt>
                <c:pt idx="2231">
                  <c:v>45697</c:v>
                </c:pt>
                <c:pt idx="2232">
                  <c:v>45698</c:v>
                </c:pt>
                <c:pt idx="2233">
                  <c:v>45699</c:v>
                </c:pt>
                <c:pt idx="2234">
                  <c:v>45700</c:v>
                </c:pt>
                <c:pt idx="2235">
                  <c:v>45701</c:v>
                </c:pt>
                <c:pt idx="2236">
                  <c:v>45702</c:v>
                </c:pt>
                <c:pt idx="2237">
                  <c:v>45703</c:v>
                </c:pt>
                <c:pt idx="2238">
                  <c:v>45704</c:v>
                </c:pt>
                <c:pt idx="2239">
                  <c:v>45705</c:v>
                </c:pt>
                <c:pt idx="2240">
                  <c:v>45706</c:v>
                </c:pt>
                <c:pt idx="2241">
                  <c:v>45707</c:v>
                </c:pt>
                <c:pt idx="2242">
                  <c:v>45708</c:v>
                </c:pt>
                <c:pt idx="2243">
                  <c:v>45709</c:v>
                </c:pt>
                <c:pt idx="2244">
                  <c:v>45710</c:v>
                </c:pt>
                <c:pt idx="2245">
                  <c:v>45711</c:v>
                </c:pt>
                <c:pt idx="2246">
                  <c:v>45712</c:v>
                </c:pt>
                <c:pt idx="2247">
                  <c:v>45713</c:v>
                </c:pt>
                <c:pt idx="2248">
                  <c:v>45714</c:v>
                </c:pt>
                <c:pt idx="2249">
                  <c:v>45715</c:v>
                </c:pt>
                <c:pt idx="2250">
                  <c:v>45716</c:v>
                </c:pt>
                <c:pt idx="2251">
                  <c:v>45717</c:v>
                </c:pt>
                <c:pt idx="2252">
                  <c:v>45718</c:v>
                </c:pt>
                <c:pt idx="2253">
                  <c:v>45719</c:v>
                </c:pt>
                <c:pt idx="2254">
                  <c:v>45720</c:v>
                </c:pt>
                <c:pt idx="2255">
                  <c:v>45721</c:v>
                </c:pt>
                <c:pt idx="2256">
                  <c:v>45722</c:v>
                </c:pt>
                <c:pt idx="2257">
                  <c:v>45723</c:v>
                </c:pt>
                <c:pt idx="2258">
                  <c:v>45724</c:v>
                </c:pt>
                <c:pt idx="2259">
                  <c:v>45725</c:v>
                </c:pt>
                <c:pt idx="2260">
                  <c:v>45726</c:v>
                </c:pt>
                <c:pt idx="2261">
                  <c:v>45727</c:v>
                </c:pt>
                <c:pt idx="2262">
                  <c:v>45728</c:v>
                </c:pt>
                <c:pt idx="2263">
                  <c:v>45729</c:v>
                </c:pt>
                <c:pt idx="2264">
                  <c:v>45730</c:v>
                </c:pt>
                <c:pt idx="2265">
                  <c:v>45731</c:v>
                </c:pt>
                <c:pt idx="2266">
                  <c:v>45732</c:v>
                </c:pt>
                <c:pt idx="2267">
                  <c:v>45733</c:v>
                </c:pt>
                <c:pt idx="2268">
                  <c:v>45734</c:v>
                </c:pt>
                <c:pt idx="2269">
                  <c:v>45735</c:v>
                </c:pt>
                <c:pt idx="2270">
                  <c:v>45736</c:v>
                </c:pt>
                <c:pt idx="2271">
                  <c:v>45737</c:v>
                </c:pt>
                <c:pt idx="2272">
                  <c:v>45738</c:v>
                </c:pt>
                <c:pt idx="2273">
                  <c:v>45739</c:v>
                </c:pt>
                <c:pt idx="2274">
                  <c:v>45740</c:v>
                </c:pt>
                <c:pt idx="2275">
                  <c:v>45741</c:v>
                </c:pt>
                <c:pt idx="2276">
                  <c:v>45742</c:v>
                </c:pt>
                <c:pt idx="2277">
                  <c:v>45743</c:v>
                </c:pt>
                <c:pt idx="2278">
                  <c:v>45744</c:v>
                </c:pt>
                <c:pt idx="2279">
                  <c:v>45745</c:v>
                </c:pt>
                <c:pt idx="2280">
                  <c:v>45746</c:v>
                </c:pt>
                <c:pt idx="2281">
                  <c:v>45747</c:v>
                </c:pt>
                <c:pt idx="2282">
                  <c:v>45748</c:v>
                </c:pt>
                <c:pt idx="2283">
                  <c:v>45749</c:v>
                </c:pt>
                <c:pt idx="2284">
                  <c:v>45750</c:v>
                </c:pt>
                <c:pt idx="2285">
                  <c:v>45751</c:v>
                </c:pt>
                <c:pt idx="2286">
                  <c:v>45752</c:v>
                </c:pt>
                <c:pt idx="2287">
                  <c:v>45753</c:v>
                </c:pt>
                <c:pt idx="2288">
                  <c:v>45754</c:v>
                </c:pt>
                <c:pt idx="2289">
                  <c:v>45755</c:v>
                </c:pt>
                <c:pt idx="2290">
                  <c:v>45756</c:v>
                </c:pt>
                <c:pt idx="2291">
                  <c:v>45757</c:v>
                </c:pt>
                <c:pt idx="2292">
                  <c:v>45758</c:v>
                </c:pt>
                <c:pt idx="2293">
                  <c:v>45759</c:v>
                </c:pt>
                <c:pt idx="2294">
                  <c:v>45760</c:v>
                </c:pt>
                <c:pt idx="2295">
                  <c:v>45761</c:v>
                </c:pt>
                <c:pt idx="2296">
                  <c:v>45762</c:v>
                </c:pt>
                <c:pt idx="2297">
                  <c:v>45763</c:v>
                </c:pt>
                <c:pt idx="2298">
                  <c:v>45764</c:v>
                </c:pt>
                <c:pt idx="2299">
                  <c:v>45765</c:v>
                </c:pt>
                <c:pt idx="2300">
                  <c:v>45766</c:v>
                </c:pt>
                <c:pt idx="2301">
                  <c:v>45767</c:v>
                </c:pt>
                <c:pt idx="2302">
                  <c:v>45768</c:v>
                </c:pt>
                <c:pt idx="2303">
                  <c:v>45769</c:v>
                </c:pt>
                <c:pt idx="2304">
                  <c:v>45770</c:v>
                </c:pt>
                <c:pt idx="2305">
                  <c:v>45771</c:v>
                </c:pt>
                <c:pt idx="2306">
                  <c:v>45772</c:v>
                </c:pt>
                <c:pt idx="2307">
                  <c:v>45773</c:v>
                </c:pt>
                <c:pt idx="2308">
                  <c:v>45774</c:v>
                </c:pt>
                <c:pt idx="2309">
                  <c:v>45775</c:v>
                </c:pt>
                <c:pt idx="2310">
                  <c:v>45776</c:v>
                </c:pt>
                <c:pt idx="2311">
                  <c:v>45777</c:v>
                </c:pt>
                <c:pt idx="2312">
                  <c:v>45778</c:v>
                </c:pt>
                <c:pt idx="2313">
                  <c:v>45779</c:v>
                </c:pt>
                <c:pt idx="2314">
                  <c:v>45780</c:v>
                </c:pt>
                <c:pt idx="2315">
                  <c:v>45781</c:v>
                </c:pt>
                <c:pt idx="2316">
                  <c:v>45782</c:v>
                </c:pt>
                <c:pt idx="2317">
                  <c:v>45783</c:v>
                </c:pt>
                <c:pt idx="2318">
                  <c:v>45784</c:v>
                </c:pt>
                <c:pt idx="2319">
                  <c:v>45785</c:v>
                </c:pt>
                <c:pt idx="2320">
                  <c:v>45786</c:v>
                </c:pt>
                <c:pt idx="2321">
                  <c:v>45787</c:v>
                </c:pt>
                <c:pt idx="2322">
                  <c:v>45788</c:v>
                </c:pt>
                <c:pt idx="2323">
                  <c:v>45789</c:v>
                </c:pt>
                <c:pt idx="2324">
                  <c:v>45790</c:v>
                </c:pt>
                <c:pt idx="2325">
                  <c:v>45791</c:v>
                </c:pt>
                <c:pt idx="2326">
                  <c:v>45792</c:v>
                </c:pt>
                <c:pt idx="2327">
                  <c:v>45793</c:v>
                </c:pt>
                <c:pt idx="2328">
                  <c:v>45794</c:v>
                </c:pt>
                <c:pt idx="2329">
                  <c:v>45795</c:v>
                </c:pt>
                <c:pt idx="2330">
                  <c:v>45796</c:v>
                </c:pt>
                <c:pt idx="2331">
                  <c:v>45797</c:v>
                </c:pt>
                <c:pt idx="2332">
                  <c:v>45798</c:v>
                </c:pt>
                <c:pt idx="2333">
                  <c:v>45799</c:v>
                </c:pt>
                <c:pt idx="2334">
                  <c:v>45800</c:v>
                </c:pt>
                <c:pt idx="2335">
                  <c:v>45801</c:v>
                </c:pt>
                <c:pt idx="2336">
                  <c:v>45802</c:v>
                </c:pt>
                <c:pt idx="2337">
                  <c:v>45803</c:v>
                </c:pt>
                <c:pt idx="2338">
                  <c:v>45804</c:v>
                </c:pt>
                <c:pt idx="2339">
                  <c:v>45805</c:v>
                </c:pt>
                <c:pt idx="2340">
                  <c:v>45806</c:v>
                </c:pt>
                <c:pt idx="2341">
                  <c:v>45807</c:v>
                </c:pt>
                <c:pt idx="2342">
                  <c:v>45808</c:v>
                </c:pt>
                <c:pt idx="2343">
                  <c:v>45809</c:v>
                </c:pt>
                <c:pt idx="2344">
                  <c:v>45810</c:v>
                </c:pt>
                <c:pt idx="2345">
                  <c:v>45811</c:v>
                </c:pt>
                <c:pt idx="2346">
                  <c:v>45812</c:v>
                </c:pt>
                <c:pt idx="2347">
                  <c:v>45813</c:v>
                </c:pt>
                <c:pt idx="2348">
                  <c:v>45814</c:v>
                </c:pt>
                <c:pt idx="2349">
                  <c:v>45815</c:v>
                </c:pt>
                <c:pt idx="2350">
                  <c:v>45816</c:v>
                </c:pt>
                <c:pt idx="2351">
                  <c:v>45817</c:v>
                </c:pt>
                <c:pt idx="2352">
                  <c:v>45818</c:v>
                </c:pt>
                <c:pt idx="2353">
                  <c:v>45819</c:v>
                </c:pt>
                <c:pt idx="2354">
                  <c:v>45820</c:v>
                </c:pt>
                <c:pt idx="2355">
                  <c:v>45821</c:v>
                </c:pt>
                <c:pt idx="2356">
                  <c:v>45822</c:v>
                </c:pt>
                <c:pt idx="2357">
                  <c:v>45823</c:v>
                </c:pt>
                <c:pt idx="2358">
                  <c:v>45824</c:v>
                </c:pt>
                <c:pt idx="2359">
                  <c:v>45825</c:v>
                </c:pt>
                <c:pt idx="2360">
                  <c:v>45826</c:v>
                </c:pt>
                <c:pt idx="2361">
                  <c:v>45827</c:v>
                </c:pt>
                <c:pt idx="2362">
                  <c:v>45828</c:v>
                </c:pt>
                <c:pt idx="2363">
                  <c:v>45829</c:v>
                </c:pt>
                <c:pt idx="2364">
                  <c:v>45830</c:v>
                </c:pt>
                <c:pt idx="2365">
                  <c:v>45831</c:v>
                </c:pt>
                <c:pt idx="2366">
                  <c:v>45832</c:v>
                </c:pt>
                <c:pt idx="2367">
                  <c:v>45833</c:v>
                </c:pt>
                <c:pt idx="2368">
                  <c:v>45834</c:v>
                </c:pt>
                <c:pt idx="2369">
                  <c:v>45835</c:v>
                </c:pt>
                <c:pt idx="2370">
                  <c:v>45836</c:v>
                </c:pt>
                <c:pt idx="2371">
                  <c:v>45837</c:v>
                </c:pt>
                <c:pt idx="2372">
                  <c:v>45838</c:v>
                </c:pt>
                <c:pt idx="2373">
                  <c:v>45839</c:v>
                </c:pt>
                <c:pt idx="2374">
                  <c:v>45840</c:v>
                </c:pt>
                <c:pt idx="2375">
                  <c:v>45841</c:v>
                </c:pt>
                <c:pt idx="2376">
                  <c:v>45842</c:v>
                </c:pt>
                <c:pt idx="2377">
                  <c:v>45843</c:v>
                </c:pt>
                <c:pt idx="2378">
                  <c:v>45844</c:v>
                </c:pt>
                <c:pt idx="2379">
                  <c:v>45845</c:v>
                </c:pt>
                <c:pt idx="2380">
                  <c:v>45846</c:v>
                </c:pt>
                <c:pt idx="2381">
                  <c:v>45847</c:v>
                </c:pt>
                <c:pt idx="2382">
                  <c:v>45848</c:v>
                </c:pt>
                <c:pt idx="2383">
                  <c:v>45849</c:v>
                </c:pt>
                <c:pt idx="2384">
                  <c:v>45850</c:v>
                </c:pt>
                <c:pt idx="2385">
                  <c:v>45851</c:v>
                </c:pt>
                <c:pt idx="2386">
                  <c:v>45852</c:v>
                </c:pt>
                <c:pt idx="2387">
                  <c:v>45853</c:v>
                </c:pt>
                <c:pt idx="2388">
                  <c:v>45854</c:v>
                </c:pt>
                <c:pt idx="2389">
                  <c:v>45855</c:v>
                </c:pt>
                <c:pt idx="2390">
                  <c:v>45856</c:v>
                </c:pt>
                <c:pt idx="2391">
                  <c:v>45857</c:v>
                </c:pt>
                <c:pt idx="2392">
                  <c:v>45858</c:v>
                </c:pt>
                <c:pt idx="2393">
                  <c:v>45859</c:v>
                </c:pt>
                <c:pt idx="2394">
                  <c:v>45860</c:v>
                </c:pt>
                <c:pt idx="2395">
                  <c:v>45861</c:v>
                </c:pt>
                <c:pt idx="2396">
                  <c:v>45862</c:v>
                </c:pt>
                <c:pt idx="2397">
                  <c:v>45863</c:v>
                </c:pt>
                <c:pt idx="2398">
                  <c:v>45864</c:v>
                </c:pt>
                <c:pt idx="2399">
                  <c:v>45865</c:v>
                </c:pt>
                <c:pt idx="2400">
                  <c:v>45866</c:v>
                </c:pt>
                <c:pt idx="2401">
                  <c:v>45867</c:v>
                </c:pt>
                <c:pt idx="2402">
                  <c:v>45868</c:v>
                </c:pt>
                <c:pt idx="2403">
                  <c:v>45869</c:v>
                </c:pt>
                <c:pt idx="2404">
                  <c:v>45870</c:v>
                </c:pt>
                <c:pt idx="2405">
                  <c:v>45871</c:v>
                </c:pt>
                <c:pt idx="2406">
                  <c:v>45872</c:v>
                </c:pt>
                <c:pt idx="2407">
                  <c:v>45873</c:v>
                </c:pt>
                <c:pt idx="2408">
                  <c:v>45874</c:v>
                </c:pt>
                <c:pt idx="2409">
                  <c:v>45875</c:v>
                </c:pt>
                <c:pt idx="2410">
                  <c:v>45876</c:v>
                </c:pt>
                <c:pt idx="2411">
                  <c:v>45877</c:v>
                </c:pt>
                <c:pt idx="2412">
                  <c:v>45878</c:v>
                </c:pt>
                <c:pt idx="2413">
                  <c:v>45879</c:v>
                </c:pt>
                <c:pt idx="2414">
                  <c:v>45880</c:v>
                </c:pt>
                <c:pt idx="2415">
                  <c:v>45881</c:v>
                </c:pt>
                <c:pt idx="2416">
                  <c:v>45882</c:v>
                </c:pt>
                <c:pt idx="2417">
                  <c:v>45883</c:v>
                </c:pt>
                <c:pt idx="2418">
                  <c:v>45884</c:v>
                </c:pt>
                <c:pt idx="2419">
                  <c:v>45885</c:v>
                </c:pt>
                <c:pt idx="2420">
                  <c:v>45886</c:v>
                </c:pt>
                <c:pt idx="2421">
                  <c:v>45887</c:v>
                </c:pt>
                <c:pt idx="2422">
                  <c:v>45888</c:v>
                </c:pt>
                <c:pt idx="2423">
                  <c:v>45889</c:v>
                </c:pt>
                <c:pt idx="2424">
                  <c:v>45890</c:v>
                </c:pt>
                <c:pt idx="2425">
                  <c:v>45891</c:v>
                </c:pt>
                <c:pt idx="2426">
                  <c:v>45892</c:v>
                </c:pt>
                <c:pt idx="2427">
                  <c:v>45893</c:v>
                </c:pt>
                <c:pt idx="2428">
                  <c:v>45894</c:v>
                </c:pt>
                <c:pt idx="2429">
                  <c:v>45895</c:v>
                </c:pt>
                <c:pt idx="2430">
                  <c:v>45896</c:v>
                </c:pt>
                <c:pt idx="2431">
                  <c:v>45897</c:v>
                </c:pt>
                <c:pt idx="2432">
                  <c:v>45898</c:v>
                </c:pt>
                <c:pt idx="2433">
                  <c:v>45899</c:v>
                </c:pt>
                <c:pt idx="2434">
                  <c:v>45900</c:v>
                </c:pt>
                <c:pt idx="2435">
                  <c:v>45901</c:v>
                </c:pt>
                <c:pt idx="2436">
                  <c:v>45902</c:v>
                </c:pt>
                <c:pt idx="2437">
                  <c:v>45903</c:v>
                </c:pt>
                <c:pt idx="2438">
                  <c:v>45904</c:v>
                </c:pt>
                <c:pt idx="2439">
                  <c:v>45905</c:v>
                </c:pt>
                <c:pt idx="2440">
                  <c:v>45906</c:v>
                </c:pt>
                <c:pt idx="2441">
                  <c:v>45907</c:v>
                </c:pt>
                <c:pt idx="2442">
                  <c:v>45908</c:v>
                </c:pt>
                <c:pt idx="2443">
                  <c:v>45909</c:v>
                </c:pt>
                <c:pt idx="2444">
                  <c:v>45910</c:v>
                </c:pt>
                <c:pt idx="2445">
                  <c:v>45911</c:v>
                </c:pt>
                <c:pt idx="2446">
                  <c:v>45912</c:v>
                </c:pt>
                <c:pt idx="2447">
                  <c:v>45913</c:v>
                </c:pt>
                <c:pt idx="2448">
                  <c:v>45914</c:v>
                </c:pt>
                <c:pt idx="2449">
                  <c:v>45915</c:v>
                </c:pt>
                <c:pt idx="2450">
                  <c:v>45916</c:v>
                </c:pt>
                <c:pt idx="2451">
                  <c:v>45917</c:v>
                </c:pt>
                <c:pt idx="2452">
                  <c:v>45918</c:v>
                </c:pt>
                <c:pt idx="2453">
                  <c:v>45919</c:v>
                </c:pt>
                <c:pt idx="2454">
                  <c:v>45920</c:v>
                </c:pt>
                <c:pt idx="2455">
                  <c:v>45921</c:v>
                </c:pt>
                <c:pt idx="2456">
                  <c:v>45922</c:v>
                </c:pt>
                <c:pt idx="2457">
                  <c:v>45923</c:v>
                </c:pt>
                <c:pt idx="2458">
                  <c:v>45924</c:v>
                </c:pt>
                <c:pt idx="2459">
                  <c:v>45925</c:v>
                </c:pt>
                <c:pt idx="2460">
                  <c:v>45926</c:v>
                </c:pt>
                <c:pt idx="2461">
                  <c:v>45927</c:v>
                </c:pt>
                <c:pt idx="2462">
                  <c:v>45928</c:v>
                </c:pt>
                <c:pt idx="2463">
                  <c:v>45929</c:v>
                </c:pt>
                <c:pt idx="2464">
                  <c:v>45930</c:v>
                </c:pt>
                <c:pt idx="2465">
                  <c:v>45931</c:v>
                </c:pt>
                <c:pt idx="2466">
                  <c:v>45932</c:v>
                </c:pt>
                <c:pt idx="2467">
                  <c:v>45933</c:v>
                </c:pt>
                <c:pt idx="2468">
                  <c:v>45934</c:v>
                </c:pt>
                <c:pt idx="2469">
                  <c:v>45935</c:v>
                </c:pt>
                <c:pt idx="2470">
                  <c:v>45936</c:v>
                </c:pt>
                <c:pt idx="2471">
                  <c:v>45937</c:v>
                </c:pt>
                <c:pt idx="2472">
                  <c:v>45938</c:v>
                </c:pt>
                <c:pt idx="2473">
                  <c:v>45939</c:v>
                </c:pt>
                <c:pt idx="2474">
                  <c:v>45940</c:v>
                </c:pt>
                <c:pt idx="2475">
                  <c:v>45941</c:v>
                </c:pt>
                <c:pt idx="2476">
                  <c:v>45942</c:v>
                </c:pt>
                <c:pt idx="2477">
                  <c:v>45943</c:v>
                </c:pt>
                <c:pt idx="2478">
                  <c:v>45944</c:v>
                </c:pt>
                <c:pt idx="2479">
                  <c:v>45945</c:v>
                </c:pt>
                <c:pt idx="2480">
                  <c:v>45946</c:v>
                </c:pt>
                <c:pt idx="2481">
                  <c:v>45947</c:v>
                </c:pt>
                <c:pt idx="2482">
                  <c:v>45948</c:v>
                </c:pt>
                <c:pt idx="2483">
                  <c:v>45949</c:v>
                </c:pt>
                <c:pt idx="2484">
                  <c:v>45950</c:v>
                </c:pt>
                <c:pt idx="2485">
                  <c:v>45951</c:v>
                </c:pt>
                <c:pt idx="2486">
                  <c:v>45952</c:v>
                </c:pt>
                <c:pt idx="2487">
                  <c:v>45953</c:v>
                </c:pt>
                <c:pt idx="2488">
                  <c:v>45954</c:v>
                </c:pt>
                <c:pt idx="2489">
                  <c:v>45955</c:v>
                </c:pt>
                <c:pt idx="2490">
                  <c:v>45956</c:v>
                </c:pt>
                <c:pt idx="2491">
                  <c:v>45957</c:v>
                </c:pt>
                <c:pt idx="2492">
                  <c:v>45958</c:v>
                </c:pt>
                <c:pt idx="2493">
                  <c:v>45959</c:v>
                </c:pt>
                <c:pt idx="2494">
                  <c:v>45960</c:v>
                </c:pt>
                <c:pt idx="2495">
                  <c:v>45961</c:v>
                </c:pt>
                <c:pt idx="2496">
                  <c:v>45962</c:v>
                </c:pt>
                <c:pt idx="2497">
                  <c:v>45963</c:v>
                </c:pt>
                <c:pt idx="2498">
                  <c:v>45964</c:v>
                </c:pt>
                <c:pt idx="2499">
                  <c:v>45965</c:v>
                </c:pt>
                <c:pt idx="2500">
                  <c:v>45966</c:v>
                </c:pt>
                <c:pt idx="2501">
                  <c:v>45967</c:v>
                </c:pt>
                <c:pt idx="2502">
                  <c:v>45968</c:v>
                </c:pt>
                <c:pt idx="2503">
                  <c:v>45969</c:v>
                </c:pt>
                <c:pt idx="2504">
                  <c:v>45970</c:v>
                </c:pt>
                <c:pt idx="2505">
                  <c:v>45971</c:v>
                </c:pt>
                <c:pt idx="2506">
                  <c:v>45972</c:v>
                </c:pt>
                <c:pt idx="2507">
                  <c:v>45973</c:v>
                </c:pt>
                <c:pt idx="2508">
                  <c:v>45974</c:v>
                </c:pt>
                <c:pt idx="2509">
                  <c:v>45975</c:v>
                </c:pt>
                <c:pt idx="2510">
                  <c:v>45976</c:v>
                </c:pt>
                <c:pt idx="2511">
                  <c:v>45977</c:v>
                </c:pt>
                <c:pt idx="2512">
                  <c:v>45978</c:v>
                </c:pt>
                <c:pt idx="2513">
                  <c:v>45979</c:v>
                </c:pt>
                <c:pt idx="2514">
                  <c:v>45980</c:v>
                </c:pt>
                <c:pt idx="2515">
                  <c:v>45981</c:v>
                </c:pt>
                <c:pt idx="2516">
                  <c:v>45982</c:v>
                </c:pt>
                <c:pt idx="2517">
                  <c:v>45983</c:v>
                </c:pt>
                <c:pt idx="2518">
                  <c:v>45984</c:v>
                </c:pt>
                <c:pt idx="2519">
                  <c:v>45985</c:v>
                </c:pt>
                <c:pt idx="2520">
                  <c:v>45986</c:v>
                </c:pt>
                <c:pt idx="2521">
                  <c:v>45987</c:v>
                </c:pt>
                <c:pt idx="2522">
                  <c:v>45988</c:v>
                </c:pt>
                <c:pt idx="2523">
                  <c:v>45989</c:v>
                </c:pt>
                <c:pt idx="2524">
                  <c:v>45990</c:v>
                </c:pt>
                <c:pt idx="2525">
                  <c:v>45991</c:v>
                </c:pt>
                <c:pt idx="2526">
                  <c:v>45992</c:v>
                </c:pt>
                <c:pt idx="2527">
                  <c:v>45993</c:v>
                </c:pt>
                <c:pt idx="2528">
                  <c:v>45994</c:v>
                </c:pt>
                <c:pt idx="2529">
                  <c:v>45995</c:v>
                </c:pt>
                <c:pt idx="2530">
                  <c:v>45996</c:v>
                </c:pt>
                <c:pt idx="2531">
                  <c:v>45997</c:v>
                </c:pt>
                <c:pt idx="2532">
                  <c:v>45998</c:v>
                </c:pt>
                <c:pt idx="2533">
                  <c:v>45999</c:v>
                </c:pt>
                <c:pt idx="2534">
                  <c:v>46000</c:v>
                </c:pt>
                <c:pt idx="2535">
                  <c:v>46001</c:v>
                </c:pt>
                <c:pt idx="2536">
                  <c:v>46002</c:v>
                </c:pt>
                <c:pt idx="2537">
                  <c:v>46003</c:v>
                </c:pt>
                <c:pt idx="2538">
                  <c:v>46004</c:v>
                </c:pt>
                <c:pt idx="2539">
                  <c:v>46005</c:v>
                </c:pt>
                <c:pt idx="2540">
                  <c:v>46006</c:v>
                </c:pt>
                <c:pt idx="2541">
                  <c:v>46007</c:v>
                </c:pt>
                <c:pt idx="2542">
                  <c:v>46008</c:v>
                </c:pt>
                <c:pt idx="2543">
                  <c:v>46009</c:v>
                </c:pt>
                <c:pt idx="2544">
                  <c:v>46010</c:v>
                </c:pt>
                <c:pt idx="2545">
                  <c:v>46011</c:v>
                </c:pt>
                <c:pt idx="2546">
                  <c:v>46012</c:v>
                </c:pt>
                <c:pt idx="2547">
                  <c:v>46013</c:v>
                </c:pt>
                <c:pt idx="2548">
                  <c:v>46014</c:v>
                </c:pt>
                <c:pt idx="2549">
                  <c:v>46015</c:v>
                </c:pt>
                <c:pt idx="2550">
                  <c:v>46016</c:v>
                </c:pt>
                <c:pt idx="2551">
                  <c:v>46017</c:v>
                </c:pt>
                <c:pt idx="2552">
                  <c:v>46018</c:v>
                </c:pt>
                <c:pt idx="2553">
                  <c:v>46019</c:v>
                </c:pt>
                <c:pt idx="2554">
                  <c:v>46020</c:v>
                </c:pt>
                <c:pt idx="2555">
                  <c:v>46021</c:v>
                </c:pt>
                <c:pt idx="2556">
                  <c:v>46022</c:v>
                </c:pt>
              </c:numCache>
            </c:numRef>
          </c:cat>
          <c:val>
            <c:numRef>
              <c:f>'GSOO Figure 1'!$I$22:$I$2578</c:f>
              <c:numCache>
                <c:formatCode>#,##0</c:formatCode>
                <c:ptCount val="2557"/>
                <c:pt idx="0">
                  <c:v>2816.9839999999999</c:v>
                </c:pt>
                <c:pt idx="1">
                  <c:v>2816.9839999999999</c:v>
                </c:pt>
                <c:pt idx="2">
                  <c:v>2816.9839999999999</c:v>
                </c:pt>
                <c:pt idx="3">
                  <c:v>2816.9839999999999</c:v>
                </c:pt>
                <c:pt idx="4">
                  <c:v>2816.9839999999999</c:v>
                </c:pt>
                <c:pt idx="5">
                  <c:v>2816.9839999999999</c:v>
                </c:pt>
                <c:pt idx="6">
                  <c:v>2816.9839999999999</c:v>
                </c:pt>
                <c:pt idx="7">
                  <c:v>2816.9839999999999</c:v>
                </c:pt>
                <c:pt idx="8">
                  <c:v>2816.9839999999999</c:v>
                </c:pt>
                <c:pt idx="9">
                  <c:v>2816.9839999999999</c:v>
                </c:pt>
                <c:pt idx="10">
                  <c:v>2816.9839999999999</c:v>
                </c:pt>
                <c:pt idx="11">
                  <c:v>2816.9839999999999</c:v>
                </c:pt>
                <c:pt idx="12">
                  <c:v>2816.9839999999999</c:v>
                </c:pt>
                <c:pt idx="13">
                  <c:v>2816.9839999999999</c:v>
                </c:pt>
                <c:pt idx="14">
                  <c:v>2816.9839999999999</c:v>
                </c:pt>
                <c:pt idx="15">
                  <c:v>2816.9839999999999</c:v>
                </c:pt>
                <c:pt idx="16">
                  <c:v>2816.9839999999999</c:v>
                </c:pt>
                <c:pt idx="17">
                  <c:v>2816.9839999999999</c:v>
                </c:pt>
                <c:pt idx="18">
                  <c:v>2816.9839999999999</c:v>
                </c:pt>
                <c:pt idx="19">
                  <c:v>2816.9839999999999</c:v>
                </c:pt>
                <c:pt idx="20">
                  <c:v>2816.9839999999999</c:v>
                </c:pt>
                <c:pt idx="21">
                  <c:v>2816.9839999999999</c:v>
                </c:pt>
                <c:pt idx="22">
                  <c:v>2816.9839999999999</c:v>
                </c:pt>
                <c:pt idx="23">
                  <c:v>2816.9839999999999</c:v>
                </c:pt>
                <c:pt idx="24">
                  <c:v>2816.9839999999999</c:v>
                </c:pt>
                <c:pt idx="25">
                  <c:v>2816.9839999999999</c:v>
                </c:pt>
                <c:pt idx="26">
                  <c:v>2816.9839999999999</c:v>
                </c:pt>
                <c:pt idx="27">
                  <c:v>2816.9839999999999</c:v>
                </c:pt>
                <c:pt idx="28">
                  <c:v>2816.9839999999999</c:v>
                </c:pt>
                <c:pt idx="29">
                  <c:v>2816.9839999999999</c:v>
                </c:pt>
                <c:pt idx="30">
                  <c:v>2816.9839999999999</c:v>
                </c:pt>
                <c:pt idx="31">
                  <c:v>2816.9839999999999</c:v>
                </c:pt>
                <c:pt idx="32">
                  <c:v>2816.9839999999999</c:v>
                </c:pt>
                <c:pt idx="33">
                  <c:v>2816.9839999999999</c:v>
                </c:pt>
                <c:pt idx="34">
                  <c:v>2816.9839999999999</c:v>
                </c:pt>
                <c:pt idx="35">
                  <c:v>2816.9839999999999</c:v>
                </c:pt>
                <c:pt idx="36">
                  <c:v>2816.9839999999999</c:v>
                </c:pt>
                <c:pt idx="37">
                  <c:v>2816.9839999999999</c:v>
                </c:pt>
                <c:pt idx="38">
                  <c:v>2816.9839999999999</c:v>
                </c:pt>
                <c:pt idx="39">
                  <c:v>2816.9839999999999</c:v>
                </c:pt>
                <c:pt idx="40">
                  <c:v>2816.9839999999999</c:v>
                </c:pt>
                <c:pt idx="41">
                  <c:v>2816.9839999999999</c:v>
                </c:pt>
                <c:pt idx="42">
                  <c:v>2816.9839999999999</c:v>
                </c:pt>
                <c:pt idx="43">
                  <c:v>2816.9839999999999</c:v>
                </c:pt>
                <c:pt idx="44">
                  <c:v>2816.9839999999999</c:v>
                </c:pt>
                <c:pt idx="45">
                  <c:v>2816.9839999999999</c:v>
                </c:pt>
                <c:pt idx="46">
                  <c:v>2816.9839999999999</c:v>
                </c:pt>
                <c:pt idx="47">
                  <c:v>2816.9839999999999</c:v>
                </c:pt>
                <c:pt idx="48">
                  <c:v>2816.9839999999999</c:v>
                </c:pt>
                <c:pt idx="49">
                  <c:v>2816.9839999999999</c:v>
                </c:pt>
                <c:pt idx="50">
                  <c:v>2816.9839999999999</c:v>
                </c:pt>
                <c:pt idx="51">
                  <c:v>2816.9839999999999</c:v>
                </c:pt>
                <c:pt idx="52">
                  <c:v>2816.9839999999999</c:v>
                </c:pt>
                <c:pt idx="53">
                  <c:v>2816.9839999999999</c:v>
                </c:pt>
                <c:pt idx="54">
                  <c:v>2816.9839999999999</c:v>
                </c:pt>
                <c:pt idx="55">
                  <c:v>2816.9839999999999</c:v>
                </c:pt>
                <c:pt idx="56">
                  <c:v>2816.9839999999999</c:v>
                </c:pt>
                <c:pt idx="57">
                  <c:v>2816.9839999999999</c:v>
                </c:pt>
                <c:pt idx="58">
                  <c:v>2816.9839999999999</c:v>
                </c:pt>
                <c:pt idx="59">
                  <c:v>2816.9839999999999</c:v>
                </c:pt>
                <c:pt idx="60">
                  <c:v>2816.9839999999999</c:v>
                </c:pt>
                <c:pt idx="61">
                  <c:v>2816.9839999999999</c:v>
                </c:pt>
                <c:pt idx="62">
                  <c:v>2816.9839999999999</c:v>
                </c:pt>
                <c:pt idx="63">
                  <c:v>2816.9839999999999</c:v>
                </c:pt>
                <c:pt idx="64">
                  <c:v>2816.9839999999999</c:v>
                </c:pt>
                <c:pt idx="65">
                  <c:v>2816.9839999999999</c:v>
                </c:pt>
                <c:pt idx="66">
                  <c:v>2816.9839999999999</c:v>
                </c:pt>
                <c:pt idx="67">
                  <c:v>2816.9839999999999</c:v>
                </c:pt>
                <c:pt idx="68">
                  <c:v>2816.9839999999999</c:v>
                </c:pt>
                <c:pt idx="69">
                  <c:v>2816.9839999999999</c:v>
                </c:pt>
                <c:pt idx="70">
                  <c:v>2816.9839999999999</c:v>
                </c:pt>
                <c:pt idx="71">
                  <c:v>2816.9839999999999</c:v>
                </c:pt>
                <c:pt idx="72">
                  <c:v>2816.9839999999999</c:v>
                </c:pt>
                <c:pt idx="73">
                  <c:v>2816.9839999999999</c:v>
                </c:pt>
                <c:pt idx="74">
                  <c:v>2816.9839999999999</c:v>
                </c:pt>
                <c:pt idx="75">
                  <c:v>2816.9839999999999</c:v>
                </c:pt>
                <c:pt idx="76">
                  <c:v>2816.9839999999999</c:v>
                </c:pt>
                <c:pt idx="77">
                  <c:v>2816.9839999999999</c:v>
                </c:pt>
                <c:pt idx="78">
                  <c:v>2816.9839999999999</c:v>
                </c:pt>
                <c:pt idx="79">
                  <c:v>2816.9839999999999</c:v>
                </c:pt>
                <c:pt idx="80">
                  <c:v>2816.9839999999999</c:v>
                </c:pt>
                <c:pt idx="81">
                  <c:v>2816.9839999999999</c:v>
                </c:pt>
                <c:pt idx="82">
                  <c:v>2816.9839999999999</c:v>
                </c:pt>
                <c:pt idx="83">
                  <c:v>2816.9839999999999</c:v>
                </c:pt>
                <c:pt idx="84">
                  <c:v>2816.9839999999999</c:v>
                </c:pt>
                <c:pt idx="85">
                  <c:v>2816.9839999999999</c:v>
                </c:pt>
                <c:pt idx="86">
                  <c:v>2816.9839999999999</c:v>
                </c:pt>
                <c:pt idx="87">
                  <c:v>2816.9839999999999</c:v>
                </c:pt>
                <c:pt idx="88">
                  <c:v>2816.9839999999999</c:v>
                </c:pt>
                <c:pt idx="89">
                  <c:v>2816.9839999999999</c:v>
                </c:pt>
                <c:pt idx="90">
                  <c:v>2816.9839999999999</c:v>
                </c:pt>
                <c:pt idx="91">
                  <c:v>2816.9839999999999</c:v>
                </c:pt>
                <c:pt idx="92">
                  <c:v>2816.9839999999999</c:v>
                </c:pt>
                <c:pt idx="93">
                  <c:v>2816.9839999999999</c:v>
                </c:pt>
                <c:pt idx="94">
                  <c:v>2816.9839999999999</c:v>
                </c:pt>
                <c:pt idx="95">
                  <c:v>2816.9839999999999</c:v>
                </c:pt>
                <c:pt idx="96">
                  <c:v>2816.9839999999999</c:v>
                </c:pt>
                <c:pt idx="97">
                  <c:v>2816.9839999999999</c:v>
                </c:pt>
                <c:pt idx="98">
                  <c:v>2816.9839999999999</c:v>
                </c:pt>
                <c:pt idx="99">
                  <c:v>2816.9839999999999</c:v>
                </c:pt>
                <c:pt idx="100">
                  <c:v>2816.9839999999999</c:v>
                </c:pt>
                <c:pt idx="101">
                  <c:v>2816.9839999999999</c:v>
                </c:pt>
                <c:pt idx="102">
                  <c:v>2816.9839999999999</c:v>
                </c:pt>
                <c:pt idx="103">
                  <c:v>2816.9839999999999</c:v>
                </c:pt>
                <c:pt idx="104">
                  <c:v>2816.9839999999999</c:v>
                </c:pt>
                <c:pt idx="105">
                  <c:v>2816.9839999999999</c:v>
                </c:pt>
                <c:pt idx="106">
                  <c:v>2816.9839999999999</c:v>
                </c:pt>
                <c:pt idx="107">
                  <c:v>2816.9839999999999</c:v>
                </c:pt>
                <c:pt idx="108">
                  <c:v>2816.9839999999999</c:v>
                </c:pt>
                <c:pt idx="109">
                  <c:v>2816.9839999999999</c:v>
                </c:pt>
                <c:pt idx="110">
                  <c:v>2816.9839999999999</c:v>
                </c:pt>
                <c:pt idx="111">
                  <c:v>2816.9839999999999</c:v>
                </c:pt>
                <c:pt idx="112">
                  <c:v>2816.9839999999999</c:v>
                </c:pt>
                <c:pt idx="113">
                  <c:v>2816.9839999999999</c:v>
                </c:pt>
                <c:pt idx="114">
                  <c:v>2816.9839999999999</c:v>
                </c:pt>
                <c:pt idx="115">
                  <c:v>2816.9839999999999</c:v>
                </c:pt>
                <c:pt idx="116">
                  <c:v>2816.9839999999999</c:v>
                </c:pt>
                <c:pt idx="117">
                  <c:v>2816.9839999999999</c:v>
                </c:pt>
                <c:pt idx="118">
                  <c:v>2816.9839999999999</c:v>
                </c:pt>
                <c:pt idx="119">
                  <c:v>2816.9839999999999</c:v>
                </c:pt>
                <c:pt idx="120">
                  <c:v>2816.9839999999999</c:v>
                </c:pt>
                <c:pt idx="121">
                  <c:v>2816.9839999999999</c:v>
                </c:pt>
                <c:pt idx="122">
                  <c:v>2816.9839999999999</c:v>
                </c:pt>
                <c:pt idx="123">
                  <c:v>2816.9839999999999</c:v>
                </c:pt>
                <c:pt idx="124">
                  <c:v>2816.9839999999999</c:v>
                </c:pt>
                <c:pt idx="125">
                  <c:v>2816.9839999999999</c:v>
                </c:pt>
                <c:pt idx="126">
                  <c:v>2816.9839999999999</c:v>
                </c:pt>
                <c:pt idx="127">
                  <c:v>2816.9839999999999</c:v>
                </c:pt>
                <c:pt idx="128">
                  <c:v>2816.9839999999999</c:v>
                </c:pt>
                <c:pt idx="129">
                  <c:v>2816.9839999999999</c:v>
                </c:pt>
                <c:pt idx="130">
                  <c:v>2816.9839999999999</c:v>
                </c:pt>
                <c:pt idx="131">
                  <c:v>2816.9839999999999</c:v>
                </c:pt>
                <c:pt idx="132">
                  <c:v>2816.9839999999999</c:v>
                </c:pt>
                <c:pt idx="133">
                  <c:v>2816.9839999999999</c:v>
                </c:pt>
                <c:pt idx="134">
                  <c:v>2816.9839999999999</c:v>
                </c:pt>
                <c:pt idx="135">
                  <c:v>2816.9839999999999</c:v>
                </c:pt>
                <c:pt idx="136">
                  <c:v>2816.9839999999999</c:v>
                </c:pt>
                <c:pt idx="137">
                  <c:v>2816.9839999999999</c:v>
                </c:pt>
                <c:pt idx="138">
                  <c:v>2816.9839999999999</c:v>
                </c:pt>
                <c:pt idx="139">
                  <c:v>2816.9839999999999</c:v>
                </c:pt>
                <c:pt idx="140">
                  <c:v>2816.9839999999999</c:v>
                </c:pt>
                <c:pt idx="141">
                  <c:v>2816.9839999999999</c:v>
                </c:pt>
                <c:pt idx="142">
                  <c:v>2816.9839999999999</c:v>
                </c:pt>
                <c:pt idx="143">
                  <c:v>2816.9839999999999</c:v>
                </c:pt>
                <c:pt idx="144">
                  <c:v>2816.9839999999999</c:v>
                </c:pt>
                <c:pt idx="145">
                  <c:v>2816.9839999999999</c:v>
                </c:pt>
                <c:pt idx="146">
                  <c:v>2816.9839999999999</c:v>
                </c:pt>
                <c:pt idx="147">
                  <c:v>2816.9839999999999</c:v>
                </c:pt>
                <c:pt idx="148">
                  <c:v>2816.9839999999999</c:v>
                </c:pt>
                <c:pt idx="149">
                  <c:v>2816.9839999999999</c:v>
                </c:pt>
                <c:pt idx="150">
                  <c:v>2816.9839999999999</c:v>
                </c:pt>
                <c:pt idx="151">
                  <c:v>2816.9839999999999</c:v>
                </c:pt>
                <c:pt idx="152">
                  <c:v>2816.9839999999999</c:v>
                </c:pt>
                <c:pt idx="153">
                  <c:v>2816.9839999999999</c:v>
                </c:pt>
                <c:pt idx="154">
                  <c:v>2816.9839999999999</c:v>
                </c:pt>
                <c:pt idx="155">
                  <c:v>2816.9839999999999</c:v>
                </c:pt>
                <c:pt idx="156">
                  <c:v>2816.9839999999999</c:v>
                </c:pt>
                <c:pt idx="157">
                  <c:v>2816.9839999999999</c:v>
                </c:pt>
                <c:pt idx="158">
                  <c:v>2816.9839999999999</c:v>
                </c:pt>
                <c:pt idx="159">
                  <c:v>2816.9839999999999</c:v>
                </c:pt>
                <c:pt idx="160">
                  <c:v>2816.9839999999999</c:v>
                </c:pt>
                <c:pt idx="161">
                  <c:v>2816.9839999999999</c:v>
                </c:pt>
                <c:pt idx="162">
                  <c:v>2816.9839999999999</c:v>
                </c:pt>
                <c:pt idx="163">
                  <c:v>2816.9839999999999</c:v>
                </c:pt>
                <c:pt idx="164">
                  <c:v>2816.9839999999999</c:v>
                </c:pt>
                <c:pt idx="165">
                  <c:v>2816.9839999999999</c:v>
                </c:pt>
                <c:pt idx="166">
                  <c:v>2816.9839999999999</c:v>
                </c:pt>
                <c:pt idx="167">
                  <c:v>2816.9839999999999</c:v>
                </c:pt>
                <c:pt idx="168">
                  <c:v>2816.9839999999999</c:v>
                </c:pt>
                <c:pt idx="169">
                  <c:v>2816.9839999999999</c:v>
                </c:pt>
                <c:pt idx="170">
                  <c:v>2816.9839999999999</c:v>
                </c:pt>
                <c:pt idx="171">
                  <c:v>2816.9839999999999</c:v>
                </c:pt>
                <c:pt idx="172">
                  <c:v>2816.9839999999999</c:v>
                </c:pt>
                <c:pt idx="173">
                  <c:v>2816.9839999999999</c:v>
                </c:pt>
                <c:pt idx="174">
                  <c:v>2816.9839999999999</c:v>
                </c:pt>
                <c:pt idx="175">
                  <c:v>2816.9839999999999</c:v>
                </c:pt>
                <c:pt idx="176">
                  <c:v>2816.9839999999999</c:v>
                </c:pt>
                <c:pt idx="177">
                  <c:v>2816.9839999999999</c:v>
                </c:pt>
                <c:pt idx="178">
                  <c:v>2816.9839999999999</c:v>
                </c:pt>
                <c:pt idx="179">
                  <c:v>2816.9839999999999</c:v>
                </c:pt>
                <c:pt idx="180">
                  <c:v>2816.9839999999999</c:v>
                </c:pt>
                <c:pt idx="181">
                  <c:v>2816.9839999999999</c:v>
                </c:pt>
                <c:pt idx="182">
                  <c:v>2816.9839999999999</c:v>
                </c:pt>
                <c:pt idx="183">
                  <c:v>2816.9839999999999</c:v>
                </c:pt>
                <c:pt idx="184">
                  <c:v>2816.9839999999999</c:v>
                </c:pt>
                <c:pt idx="185">
                  <c:v>2816.9839999999999</c:v>
                </c:pt>
                <c:pt idx="186">
                  <c:v>2816.9839999999999</c:v>
                </c:pt>
                <c:pt idx="187">
                  <c:v>2816.9839999999999</c:v>
                </c:pt>
                <c:pt idx="188">
                  <c:v>2816.9839999999999</c:v>
                </c:pt>
                <c:pt idx="189">
                  <c:v>2816.9839999999999</c:v>
                </c:pt>
                <c:pt idx="190">
                  <c:v>2816.9839999999999</c:v>
                </c:pt>
                <c:pt idx="191">
                  <c:v>2816.9839999999999</c:v>
                </c:pt>
                <c:pt idx="192">
                  <c:v>2816.9839999999999</c:v>
                </c:pt>
                <c:pt idx="193">
                  <c:v>2816.9839999999999</c:v>
                </c:pt>
                <c:pt idx="194">
                  <c:v>2816.9839999999999</c:v>
                </c:pt>
                <c:pt idx="195">
                  <c:v>2816.9839999999999</c:v>
                </c:pt>
                <c:pt idx="196">
                  <c:v>2816.9839999999999</c:v>
                </c:pt>
                <c:pt idx="197">
                  <c:v>2816.9839999999999</c:v>
                </c:pt>
                <c:pt idx="198">
                  <c:v>2816.9839999999999</c:v>
                </c:pt>
                <c:pt idx="199">
                  <c:v>2816.9839999999999</c:v>
                </c:pt>
                <c:pt idx="200">
                  <c:v>2816.9839999999999</c:v>
                </c:pt>
                <c:pt idx="201">
                  <c:v>2816.9839999999999</c:v>
                </c:pt>
                <c:pt idx="202">
                  <c:v>2816.9839999999999</c:v>
                </c:pt>
                <c:pt idx="203">
                  <c:v>2816.9839999999999</c:v>
                </c:pt>
                <c:pt idx="204">
                  <c:v>2816.9839999999999</c:v>
                </c:pt>
                <c:pt idx="205">
                  <c:v>2816.9839999999999</c:v>
                </c:pt>
                <c:pt idx="206">
                  <c:v>2816.9839999999999</c:v>
                </c:pt>
                <c:pt idx="207">
                  <c:v>2816.9839999999999</c:v>
                </c:pt>
                <c:pt idx="208">
                  <c:v>2816.9839999999999</c:v>
                </c:pt>
                <c:pt idx="209">
                  <c:v>2816.9839999999999</c:v>
                </c:pt>
                <c:pt idx="210">
                  <c:v>2816.9839999999999</c:v>
                </c:pt>
                <c:pt idx="211">
                  <c:v>2816.9839999999999</c:v>
                </c:pt>
                <c:pt idx="212">
                  <c:v>2816.9839999999999</c:v>
                </c:pt>
                <c:pt idx="213">
                  <c:v>2816.9839999999999</c:v>
                </c:pt>
                <c:pt idx="214">
                  <c:v>2816.9839999999999</c:v>
                </c:pt>
                <c:pt idx="215">
                  <c:v>2816.9839999999999</c:v>
                </c:pt>
                <c:pt idx="216">
                  <c:v>2816.9839999999999</c:v>
                </c:pt>
                <c:pt idx="217">
                  <c:v>2816.9839999999999</c:v>
                </c:pt>
                <c:pt idx="218">
                  <c:v>2816.9839999999999</c:v>
                </c:pt>
                <c:pt idx="219">
                  <c:v>2816.9839999999999</c:v>
                </c:pt>
                <c:pt idx="220">
                  <c:v>2816.9839999999999</c:v>
                </c:pt>
                <c:pt idx="221">
                  <c:v>2816.9839999999999</c:v>
                </c:pt>
                <c:pt idx="222">
                  <c:v>2816.9839999999999</c:v>
                </c:pt>
                <c:pt idx="223">
                  <c:v>2816.9839999999999</c:v>
                </c:pt>
                <c:pt idx="224">
                  <c:v>2816.9839999999999</c:v>
                </c:pt>
                <c:pt idx="225">
                  <c:v>2816.9839999999999</c:v>
                </c:pt>
                <c:pt idx="226">
                  <c:v>2816.9839999999999</c:v>
                </c:pt>
                <c:pt idx="227">
                  <c:v>2816.9839999999999</c:v>
                </c:pt>
                <c:pt idx="228">
                  <c:v>2816.9839999999999</c:v>
                </c:pt>
                <c:pt idx="229">
                  <c:v>2816.9839999999999</c:v>
                </c:pt>
                <c:pt idx="230">
                  <c:v>2816.9839999999999</c:v>
                </c:pt>
                <c:pt idx="231">
                  <c:v>2816.9839999999999</c:v>
                </c:pt>
                <c:pt idx="232">
                  <c:v>2816.9839999999999</c:v>
                </c:pt>
                <c:pt idx="233">
                  <c:v>2816.9839999999999</c:v>
                </c:pt>
                <c:pt idx="234">
                  <c:v>2816.9839999999999</c:v>
                </c:pt>
                <c:pt idx="235">
                  <c:v>2816.9839999999999</c:v>
                </c:pt>
                <c:pt idx="236">
                  <c:v>2816.9839999999999</c:v>
                </c:pt>
                <c:pt idx="237">
                  <c:v>2816.9839999999999</c:v>
                </c:pt>
                <c:pt idx="238">
                  <c:v>2816.9839999999999</c:v>
                </c:pt>
                <c:pt idx="239">
                  <c:v>2816.9839999999999</c:v>
                </c:pt>
                <c:pt idx="240">
                  <c:v>2816.9839999999999</c:v>
                </c:pt>
                <c:pt idx="241">
                  <c:v>2816.9839999999999</c:v>
                </c:pt>
                <c:pt idx="242">
                  <c:v>2816.9839999999999</c:v>
                </c:pt>
                <c:pt idx="243">
                  <c:v>2816.9839999999999</c:v>
                </c:pt>
                <c:pt idx="244">
                  <c:v>2816.9839999999999</c:v>
                </c:pt>
                <c:pt idx="245">
                  <c:v>2816.9839999999999</c:v>
                </c:pt>
                <c:pt idx="246">
                  <c:v>2816.9839999999999</c:v>
                </c:pt>
                <c:pt idx="247">
                  <c:v>2816.9839999999999</c:v>
                </c:pt>
                <c:pt idx="248">
                  <c:v>2816.9839999999999</c:v>
                </c:pt>
                <c:pt idx="249">
                  <c:v>2816.9839999999999</c:v>
                </c:pt>
                <c:pt idx="250">
                  <c:v>2816.9839999999999</c:v>
                </c:pt>
                <c:pt idx="251">
                  <c:v>2816.9839999999999</c:v>
                </c:pt>
                <c:pt idx="252">
                  <c:v>2816.9839999999999</c:v>
                </c:pt>
                <c:pt idx="253">
                  <c:v>2816.9839999999999</c:v>
                </c:pt>
                <c:pt idx="254">
                  <c:v>2816.9839999999999</c:v>
                </c:pt>
                <c:pt idx="255">
                  <c:v>2816.9839999999999</c:v>
                </c:pt>
                <c:pt idx="256">
                  <c:v>2816.9839999999999</c:v>
                </c:pt>
                <c:pt idx="257">
                  <c:v>2816.9839999999999</c:v>
                </c:pt>
                <c:pt idx="258">
                  <c:v>2816.9839999999999</c:v>
                </c:pt>
                <c:pt idx="259">
                  <c:v>2816.9839999999999</c:v>
                </c:pt>
                <c:pt idx="260">
                  <c:v>2816.9839999999999</c:v>
                </c:pt>
                <c:pt idx="261">
                  <c:v>2816.9839999999999</c:v>
                </c:pt>
                <c:pt idx="262">
                  <c:v>2816.9839999999999</c:v>
                </c:pt>
                <c:pt idx="263">
                  <c:v>2816.9839999999999</c:v>
                </c:pt>
                <c:pt idx="264">
                  <c:v>2816.9839999999999</c:v>
                </c:pt>
                <c:pt idx="265">
                  <c:v>2816.9839999999999</c:v>
                </c:pt>
                <c:pt idx="266">
                  <c:v>2816.9839999999999</c:v>
                </c:pt>
                <c:pt idx="267">
                  <c:v>2816.9839999999999</c:v>
                </c:pt>
                <c:pt idx="268">
                  <c:v>2816.9839999999999</c:v>
                </c:pt>
                <c:pt idx="269">
                  <c:v>2816.9839999999999</c:v>
                </c:pt>
                <c:pt idx="270">
                  <c:v>2816.9839999999999</c:v>
                </c:pt>
                <c:pt idx="271">
                  <c:v>2816.9839999999999</c:v>
                </c:pt>
                <c:pt idx="272">
                  <c:v>2816.9839999999999</c:v>
                </c:pt>
                <c:pt idx="273">
                  <c:v>2816.9839999999999</c:v>
                </c:pt>
                <c:pt idx="274">
                  <c:v>2816.9839999999999</c:v>
                </c:pt>
                <c:pt idx="275">
                  <c:v>2816.9839999999999</c:v>
                </c:pt>
                <c:pt idx="276">
                  <c:v>2816.9839999999999</c:v>
                </c:pt>
                <c:pt idx="277">
                  <c:v>2816.9839999999999</c:v>
                </c:pt>
                <c:pt idx="278">
                  <c:v>2816.9839999999999</c:v>
                </c:pt>
                <c:pt idx="279">
                  <c:v>2816.9839999999999</c:v>
                </c:pt>
                <c:pt idx="280">
                  <c:v>2816.9839999999999</c:v>
                </c:pt>
                <c:pt idx="281">
                  <c:v>2816.9839999999999</c:v>
                </c:pt>
                <c:pt idx="282">
                  <c:v>2816.9839999999999</c:v>
                </c:pt>
                <c:pt idx="283">
                  <c:v>2816.9839999999999</c:v>
                </c:pt>
                <c:pt idx="284">
                  <c:v>2816.9839999999999</c:v>
                </c:pt>
                <c:pt idx="285">
                  <c:v>2816.9839999999999</c:v>
                </c:pt>
                <c:pt idx="286">
                  <c:v>2816.9839999999999</c:v>
                </c:pt>
                <c:pt idx="287">
                  <c:v>2816.9839999999999</c:v>
                </c:pt>
                <c:pt idx="288">
                  <c:v>2816.9839999999999</c:v>
                </c:pt>
                <c:pt idx="289">
                  <c:v>2816.9839999999999</c:v>
                </c:pt>
                <c:pt idx="290">
                  <c:v>2816.9839999999999</c:v>
                </c:pt>
                <c:pt idx="291">
                  <c:v>2816.9839999999999</c:v>
                </c:pt>
                <c:pt idx="292">
                  <c:v>2816.9839999999999</c:v>
                </c:pt>
                <c:pt idx="293">
                  <c:v>2816.9839999999999</c:v>
                </c:pt>
                <c:pt idx="294">
                  <c:v>2816.9839999999999</c:v>
                </c:pt>
                <c:pt idx="295">
                  <c:v>2816.9839999999999</c:v>
                </c:pt>
                <c:pt idx="296">
                  <c:v>2816.9839999999999</c:v>
                </c:pt>
                <c:pt idx="297">
                  <c:v>2816.9839999999999</c:v>
                </c:pt>
                <c:pt idx="298">
                  <c:v>2816.9839999999999</c:v>
                </c:pt>
                <c:pt idx="299">
                  <c:v>2816.9839999999999</c:v>
                </c:pt>
                <c:pt idx="300">
                  <c:v>2816.9839999999999</c:v>
                </c:pt>
                <c:pt idx="301">
                  <c:v>2816.9839999999999</c:v>
                </c:pt>
                <c:pt idx="302">
                  <c:v>2816.9839999999999</c:v>
                </c:pt>
                <c:pt idx="303">
                  <c:v>2816.9839999999999</c:v>
                </c:pt>
                <c:pt idx="304">
                  <c:v>2816.9839999999999</c:v>
                </c:pt>
                <c:pt idx="305">
                  <c:v>2816.9839999999999</c:v>
                </c:pt>
                <c:pt idx="306">
                  <c:v>2816.9839999999999</c:v>
                </c:pt>
                <c:pt idx="307">
                  <c:v>2816.9839999999999</c:v>
                </c:pt>
                <c:pt idx="308">
                  <c:v>2816.9839999999999</c:v>
                </c:pt>
                <c:pt idx="309">
                  <c:v>2816.9839999999999</c:v>
                </c:pt>
                <c:pt idx="310">
                  <c:v>2816.9839999999999</c:v>
                </c:pt>
                <c:pt idx="311">
                  <c:v>2816.9839999999999</c:v>
                </c:pt>
                <c:pt idx="312">
                  <c:v>2816.9839999999999</c:v>
                </c:pt>
                <c:pt idx="313">
                  <c:v>2816.9839999999999</c:v>
                </c:pt>
                <c:pt idx="314">
                  <c:v>2816.9839999999999</c:v>
                </c:pt>
                <c:pt idx="315">
                  <c:v>2816.9839999999999</c:v>
                </c:pt>
                <c:pt idx="316">
                  <c:v>2816.9839999999999</c:v>
                </c:pt>
                <c:pt idx="317">
                  <c:v>2816.9839999999999</c:v>
                </c:pt>
                <c:pt idx="318">
                  <c:v>2816.9839999999999</c:v>
                </c:pt>
                <c:pt idx="319">
                  <c:v>2816.9839999999999</c:v>
                </c:pt>
                <c:pt idx="320">
                  <c:v>2816.9839999999999</c:v>
                </c:pt>
                <c:pt idx="321">
                  <c:v>2816.9839999999999</c:v>
                </c:pt>
                <c:pt idx="322">
                  <c:v>2816.9839999999999</c:v>
                </c:pt>
                <c:pt idx="323">
                  <c:v>2816.9839999999999</c:v>
                </c:pt>
                <c:pt idx="324">
                  <c:v>2816.9839999999999</c:v>
                </c:pt>
                <c:pt idx="325">
                  <c:v>2816.9839999999999</c:v>
                </c:pt>
                <c:pt idx="326">
                  <c:v>2816.9839999999999</c:v>
                </c:pt>
                <c:pt idx="327">
                  <c:v>2816.9839999999999</c:v>
                </c:pt>
                <c:pt idx="328">
                  <c:v>2816.9839999999999</c:v>
                </c:pt>
                <c:pt idx="329">
                  <c:v>2816.9839999999999</c:v>
                </c:pt>
                <c:pt idx="330">
                  <c:v>2816.9839999999999</c:v>
                </c:pt>
                <c:pt idx="331">
                  <c:v>2816.9839999999999</c:v>
                </c:pt>
                <c:pt idx="332">
                  <c:v>2816.9839999999999</c:v>
                </c:pt>
                <c:pt idx="333">
                  <c:v>2816.9839999999999</c:v>
                </c:pt>
                <c:pt idx="334">
                  <c:v>2816.9839999999999</c:v>
                </c:pt>
                <c:pt idx="335">
                  <c:v>2816.9839999999999</c:v>
                </c:pt>
                <c:pt idx="336">
                  <c:v>2816.9839999999999</c:v>
                </c:pt>
                <c:pt idx="337">
                  <c:v>2816.9839999999999</c:v>
                </c:pt>
                <c:pt idx="338">
                  <c:v>2816.9839999999999</c:v>
                </c:pt>
                <c:pt idx="339">
                  <c:v>2816.9839999999999</c:v>
                </c:pt>
                <c:pt idx="340">
                  <c:v>2816.9839999999999</c:v>
                </c:pt>
                <c:pt idx="341">
                  <c:v>2816.9839999999999</c:v>
                </c:pt>
                <c:pt idx="342">
                  <c:v>2816.9839999999999</c:v>
                </c:pt>
                <c:pt idx="343">
                  <c:v>2816.9839999999999</c:v>
                </c:pt>
                <c:pt idx="344">
                  <c:v>2816.9839999999999</c:v>
                </c:pt>
                <c:pt idx="345">
                  <c:v>2816.9839999999999</c:v>
                </c:pt>
                <c:pt idx="346">
                  <c:v>2816.9839999999999</c:v>
                </c:pt>
                <c:pt idx="347">
                  <c:v>2816.9839999999999</c:v>
                </c:pt>
                <c:pt idx="348">
                  <c:v>2816.9839999999999</c:v>
                </c:pt>
                <c:pt idx="349">
                  <c:v>2816.9839999999999</c:v>
                </c:pt>
                <c:pt idx="350">
                  <c:v>2816.9839999999999</c:v>
                </c:pt>
                <c:pt idx="351">
                  <c:v>2816.9839999999999</c:v>
                </c:pt>
                <c:pt idx="352">
                  <c:v>2816.9839999999999</c:v>
                </c:pt>
                <c:pt idx="353">
                  <c:v>2816.9839999999999</c:v>
                </c:pt>
                <c:pt idx="354">
                  <c:v>2816.9839999999999</c:v>
                </c:pt>
                <c:pt idx="355">
                  <c:v>2816.9839999999999</c:v>
                </c:pt>
                <c:pt idx="356">
                  <c:v>2816.9839999999999</c:v>
                </c:pt>
                <c:pt idx="357">
                  <c:v>2816.9839999999999</c:v>
                </c:pt>
                <c:pt idx="358">
                  <c:v>2816.9839999999999</c:v>
                </c:pt>
                <c:pt idx="359">
                  <c:v>2816.9839999999999</c:v>
                </c:pt>
                <c:pt idx="360">
                  <c:v>2816.9839999999999</c:v>
                </c:pt>
                <c:pt idx="361">
                  <c:v>2816.9839999999999</c:v>
                </c:pt>
                <c:pt idx="362">
                  <c:v>2816.9839999999999</c:v>
                </c:pt>
                <c:pt idx="363">
                  <c:v>2816.9839999999999</c:v>
                </c:pt>
                <c:pt idx="365">
                  <c:v>2706.5410000000002</c:v>
                </c:pt>
                <c:pt idx="366">
                  <c:v>2706.5410000000002</c:v>
                </c:pt>
                <c:pt idx="367">
                  <c:v>2706.5410000000002</c:v>
                </c:pt>
                <c:pt idx="368">
                  <c:v>2706.5410000000002</c:v>
                </c:pt>
                <c:pt idx="369">
                  <c:v>2706.5410000000002</c:v>
                </c:pt>
                <c:pt idx="370">
                  <c:v>2706.5410000000002</c:v>
                </c:pt>
                <c:pt idx="371">
                  <c:v>2706.5410000000002</c:v>
                </c:pt>
                <c:pt idx="372">
                  <c:v>2706.5410000000002</c:v>
                </c:pt>
                <c:pt idx="373">
                  <c:v>2706.5410000000002</c:v>
                </c:pt>
                <c:pt idx="374">
                  <c:v>2706.5410000000002</c:v>
                </c:pt>
                <c:pt idx="375">
                  <c:v>2706.5410000000002</c:v>
                </c:pt>
                <c:pt idx="376">
                  <c:v>2706.5410000000002</c:v>
                </c:pt>
                <c:pt idx="377">
                  <c:v>2706.5410000000002</c:v>
                </c:pt>
                <c:pt idx="378">
                  <c:v>2706.5410000000002</c:v>
                </c:pt>
                <c:pt idx="379">
                  <c:v>2706.5410000000002</c:v>
                </c:pt>
                <c:pt idx="380">
                  <c:v>2706.5410000000002</c:v>
                </c:pt>
                <c:pt idx="381">
                  <c:v>2706.5410000000002</c:v>
                </c:pt>
                <c:pt idx="382">
                  <c:v>2706.5410000000002</c:v>
                </c:pt>
                <c:pt idx="383">
                  <c:v>2706.5410000000002</c:v>
                </c:pt>
                <c:pt idx="384">
                  <c:v>2706.5410000000002</c:v>
                </c:pt>
                <c:pt idx="385">
                  <c:v>2706.5410000000002</c:v>
                </c:pt>
                <c:pt idx="386">
                  <c:v>2706.5410000000002</c:v>
                </c:pt>
                <c:pt idx="387">
                  <c:v>2706.5410000000002</c:v>
                </c:pt>
                <c:pt idx="388">
                  <c:v>2706.5410000000002</c:v>
                </c:pt>
                <c:pt idx="389">
                  <c:v>2706.5410000000002</c:v>
                </c:pt>
                <c:pt idx="390">
                  <c:v>2706.5410000000002</c:v>
                </c:pt>
                <c:pt idx="391">
                  <c:v>2706.5410000000002</c:v>
                </c:pt>
                <c:pt idx="392">
                  <c:v>2706.5410000000002</c:v>
                </c:pt>
                <c:pt idx="393">
                  <c:v>2706.5410000000002</c:v>
                </c:pt>
                <c:pt idx="394">
                  <c:v>2706.5410000000002</c:v>
                </c:pt>
                <c:pt idx="395">
                  <c:v>2706.5410000000002</c:v>
                </c:pt>
                <c:pt idx="396">
                  <c:v>2706.5410000000002</c:v>
                </c:pt>
                <c:pt idx="397">
                  <c:v>2706.5410000000002</c:v>
                </c:pt>
                <c:pt idx="398">
                  <c:v>2706.5410000000002</c:v>
                </c:pt>
                <c:pt idx="399">
                  <c:v>2706.5410000000002</c:v>
                </c:pt>
                <c:pt idx="400">
                  <c:v>2706.5410000000002</c:v>
                </c:pt>
                <c:pt idx="401">
                  <c:v>2706.5410000000002</c:v>
                </c:pt>
                <c:pt idx="402">
                  <c:v>2706.5410000000002</c:v>
                </c:pt>
                <c:pt idx="403">
                  <c:v>2706.5410000000002</c:v>
                </c:pt>
                <c:pt idx="404">
                  <c:v>2706.5410000000002</c:v>
                </c:pt>
                <c:pt idx="405">
                  <c:v>2706.5410000000002</c:v>
                </c:pt>
                <c:pt idx="406">
                  <c:v>2706.5410000000002</c:v>
                </c:pt>
                <c:pt idx="407">
                  <c:v>2706.5410000000002</c:v>
                </c:pt>
                <c:pt idx="408">
                  <c:v>2706.5410000000002</c:v>
                </c:pt>
                <c:pt idx="409">
                  <c:v>2706.5410000000002</c:v>
                </c:pt>
                <c:pt idx="410">
                  <c:v>2706.5410000000002</c:v>
                </c:pt>
                <c:pt idx="411">
                  <c:v>2706.5410000000002</c:v>
                </c:pt>
                <c:pt idx="412">
                  <c:v>2706.5410000000002</c:v>
                </c:pt>
                <c:pt idx="413">
                  <c:v>2706.5410000000002</c:v>
                </c:pt>
                <c:pt idx="414">
                  <c:v>2706.5410000000002</c:v>
                </c:pt>
                <c:pt idx="415">
                  <c:v>2706.5410000000002</c:v>
                </c:pt>
                <c:pt idx="416">
                  <c:v>2706.5410000000002</c:v>
                </c:pt>
                <c:pt idx="417">
                  <c:v>2706.5410000000002</c:v>
                </c:pt>
                <c:pt idx="418">
                  <c:v>2706.5410000000002</c:v>
                </c:pt>
                <c:pt idx="419">
                  <c:v>2706.5410000000002</c:v>
                </c:pt>
                <c:pt idx="420">
                  <c:v>2706.5410000000002</c:v>
                </c:pt>
                <c:pt idx="421">
                  <c:v>2706.5410000000002</c:v>
                </c:pt>
                <c:pt idx="422">
                  <c:v>2706.5410000000002</c:v>
                </c:pt>
                <c:pt idx="423">
                  <c:v>2706.5410000000002</c:v>
                </c:pt>
                <c:pt idx="424">
                  <c:v>2706.5410000000002</c:v>
                </c:pt>
                <c:pt idx="425">
                  <c:v>2706.5410000000002</c:v>
                </c:pt>
                <c:pt idx="426">
                  <c:v>2706.5410000000002</c:v>
                </c:pt>
                <c:pt idx="427">
                  <c:v>2706.5410000000002</c:v>
                </c:pt>
                <c:pt idx="428">
                  <c:v>2706.5410000000002</c:v>
                </c:pt>
                <c:pt idx="429">
                  <c:v>2706.5410000000002</c:v>
                </c:pt>
                <c:pt idx="430">
                  <c:v>2706.5410000000002</c:v>
                </c:pt>
                <c:pt idx="431">
                  <c:v>2706.5410000000002</c:v>
                </c:pt>
                <c:pt idx="432">
                  <c:v>2706.5410000000002</c:v>
                </c:pt>
                <c:pt idx="433">
                  <c:v>2706.5410000000002</c:v>
                </c:pt>
                <c:pt idx="434">
                  <c:v>2706.5410000000002</c:v>
                </c:pt>
                <c:pt idx="435">
                  <c:v>2706.5410000000002</c:v>
                </c:pt>
                <c:pt idx="436">
                  <c:v>2706.5410000000002</c:v>
                </c:pt>
                <c:pt idx="437">
                  <c:v>2706.5410000000002</c:v>
                </c:pt>
                <c:pt idx="438">
                  <c:v>2706.5410000000002</c:v>
                </c:pt>
                <c:pt idx="439">
                  <c:v>2706.5410000000002</c:v>
                </c:pt>
                <c:pt idx="440">
                  <c:v>2706.5410000000002</c:v>
                </c:pt>
                <c:pt idx="441">
                  <c:v>2706.5410000000002</c:v>
                </c:pt>
                <c:pt idx="442">
                  <c:v>2706.5410000000002</c:v>
                </c:pt>
                <c:pt idx="443">
                  <c:v>2706.5410000000002</c:v>
                </c:pt>
                <c:pt idx="444">
                  <c:v>2706.5410000000002</c:v>
                </c:pt>
                <c:pt idx="445">
                  <c:v>2706.5410000000002</c:v>
                </c:pt>
                <c:pt idx="446">
                  <c:v>2706.5410000000002</c:v>
                </c:pt>
                <c:pt idx="447">
                  <c:v>2706.5410000000002</c:v>
                </c:pt>
                <c:pt idx="448">
                  <c:v>2706.5410000000002</c:v>
                </c:pt>
                <c:pt idx="449">
                  <c:v>2706.5410000000002</c:v>
                </c:pt>
                <c:pt idx="450">
                  <c:v>2706.5410000000002</c:v>
                </c:pt>
                <c:pt idx="451">
                  <c:v>2706.5410000000002</c:v>
                </c:pt>
                <c:pt idx="452">
                  <c:v>2706.5410000000002</c:v>
                </c:pt>
                <c:pt idx="453">
                  <c:v>2706.5410000000002</c:v>
                </c:pt>
                <c:pt idx="454">
                  <c:v>2706.5410000000002</c:v>
                </c:pt>
                <c:pt idx="455">
                  <c:v>2706.5410000000002</c:v>
                </c:pt>
                <c:pt idx="456">
                  <c:v>2706.5410000000002</c:v>
                </c:pt>
                <c:pt idx="457">
                  <c:v>2706.5410000000002</c:v>
                </c:pt>
                <c:pt idx="458">
                  <c:v>2706.5410000000002</c:v>
                </c:pt>
                <c:pt idx="459">
                  <c:v>2706.5410000000002</c:v>
                </c:pt>
                <c:pt idx="460">
                  <c:v>2706.5410000000002</c:v>
                </c:pt>
                <c:pt idx="461">
                  <c:v>2706.5410000000002</c:v>
                </c:pt>
                <c:pt idx="462">
                  <c:v>2706.5410000000002</c:v>
                </c:pt>
                <c:pt idx="463">
                  <c:v>2706.5410000000002</c:v>
                </c:pt>
                <c:pt idx="464">
                  <c:v>2706.5410000000002</c:v>
                </c:pt>
                <c:pt idx="465">
                  <c:v>2706.5410000000002</c:v>
                </c:pt>
                <c:pt idx="466">
                  <c:v>2706.5410000000002</c:v>
                </c:pt>
                <c:pt idx="467">
                  <c:v>2706.5410000000002</c:v>
                </c:pt>
                <c:pt idx="468">
                  <c:v>2706.5410000000002</c:v>
                </c:pt>
                <c:pt idx="469">
                  <c:v>2706.5410000000002</c:v>
                </c:pt>
                <c:pt idx="470">
                  <c:v>2706.5410000000002</c:v>
                </c:pt>
                <c:pt idx="471">
                  <c:v>2706.5410000000002</c:v>
                </c:pt>
                <c:pt idx="472">
                  <c:v>2706.5410000000002</c:v>
                </c:pt>
                <c:pt idx="473">
                  <c:v>2706.5410000000002</c:v>
                </c:pt>
                <c:pt idx="474">
                  <c:v>2706.5410000000002</c:v>
                </c:pt>
                <c:pt idx="475">
                  <c:v>2706.5410000000002</c:v>
                </c:pt>
                <c:pt idx="476">
                  <c:v>2706.5410000000002</c:v>
                </c:pt>
                <c:pt idx="477">
                  <c:v>2706.5410000000002</c:v>
                </c:pt>
                <c:pt idx="478">
                  <c:v>2706.5410000000002</c:v>
                </c:pt>
                <c:pt idx="479">
                  <c:v>2706.5410000000002</c:v>
                </c:pt>
                <c:pt idx="480">
                  <c:v>2706.5410000000002</c:v>
                </c:pt>
                <c:pt idx="481">
                  <c:v>2706.5410000000002</c:v>
                </c:pt>
                <c:pt idx="482">
                  <c:v>2706.5410000000002</c:v>
                </c:pt>
                <c:pt idx="483">
                  <c:v>2706.5410000000002</c:v>
                </c:pt>
                <c:pt idx="484">
                  <c:v>2706.5410000000002</c:v>
                </c:pt>
                <c:pt idx="485">
                  <c:v>2706.5410000000002</c:v>
                </c:pt>
                <c:pt idx="486">
                  <c:v>2706.5410000000002</c:v>
                </c:pt>
                <c:pt idx="487">
                  <c:v>2706.5410000000002</c:v>
                </c:pt>
                <c:pt idx="488">
                  <c:v>2706.5410000000002</c:v>
                </c:pt>
                <c:pt idx="489">
                  <c:v>2706.5410000000002</c:v>
                </c:pt>
                <c:pt idx="490">
                  <c:v>2706.5410000000002</c:v>
                </c:pt>
                <c:pt idx="491">
                  <c:v>2706.5410000000002</c:v>
                </c:pt>
                <c:pt idx="492">
                  <c:v>2706.5410000000002</c:v>
                </c:pt>
                <c:pt idx="493">
                  <c:v>2706.5410000000002</c:v>
                </c:pt>
                <c:pt idx="494">
                  <c:v>2706.5410000000002</c:v>
                </c:pt>
                <c:pt idx="495">
                  <c:v>2706.5410000000002</c:v>
                </c:pt>
                <c:pt idx="496">
                  <c:v>2706.5410000000002</c:v>
                </c:pt>
                <c:pt idx="497">
                  <c:v>2706.5410000000002</c:v>
                </c:pt>
                <c:pt idx="498">
                  <c:v>2706.5410000000002</c:v>
                </c:pt>
                <c:pt idx="499">
                  <c:v>2706.5410000000002</c:v>
                </c:pt>
                <c:pt idx="500">
                  <c:v>2706.5410000000002</c:v>
                </c:pt>
                <c:pt idx="501">
                  <c:v>2706.5410000000002</c:v>
                </c:pt>
                <c:pt idx="502">
                  <c:v>2706.5410000000002</c:v>
                </c:pt>
                <c:pt idx="503">
                  <c:v>2706.5410000000002</c:v>
                </c:pt>
                <c:pt idx="504">
                  <c:v>2706.5410000000002</c:v>
                </c:pt>
                <c:pt idx="505">
                  <c:v>2706.5410000000002</c:v>
                </c:pt>
                <c:pt idx="506">
                  <c:v>2706.5410000000002</c:v>
                </c:pt>
                <c:pt idx="507">
                  <c:v>2706.5410000000002</c:v>
                </c:pt>
                <c:pt idx="508">
                  <c:v>2706.5410000000002</c:v>
                </c:pt>
                <c:pt idx="509">
                  <c:v>2706.5410000000002</c:v>
                </c:pt>
                <c:pt idx="510">
                  <c:v>2706.5410000000002</c:v>
                </c:pt>
                <c:pt idx="511">
                  <c:v>2706.5410000000002</c:v>
                </c:pt>
                <c:pt idx="512">
                  <c:v>2706.5410000000002</c:v>
                </c:pt>
                <c:pt idx="513">
                  <c:v>2706.5410000000002</c:v>
                </c:pt>
                <c:pt idx="514">
                  <c:v>2706.5410000000002</c:v>
                </c:pt>
                <c:pt idx="515">
                  <c:v>2706.5410000000002</c:v>
                </c:pt>
                <c:pt idx="516">
                  <c:v>2706.5410000000002</c:v>
                </c:pt>
                <c:pt idx="517">
                  <c:v>2706.5410000000002</c:v>
                </c:pt>
                <c:pt idx="518">
                  <c:v>2706.5410000000002</c:v>
                </c:pt>
                <c:pt idx="519">
                  <c:v>2706.5410000000002</c:v>
                </c:pt>
                <c:pt idx="520">
                  <c:v>2706.5410000000002</c:v>
                </c:pt>
                <c:pt idx="521">
                  <c:v>2706.5410000000002</c:v>
                </c:pt>
                <c:pt idx="522">
                  <c:v>2706.5410000000002</c:v>
                </c:pt>
                <c:pt idx="523">
                  <c:v>2706.5410000000002</c:v>
                </c:pt>
                <c:pt idx="524">
                  <c:v>2706.5410000000002</c:v>
                </c:pt>
                <c:pt idx="525">
                  <c:v>2706.5410000000002</c:v>
                </c:pt>
                <c:pt idx="526">
                  <c:v>2706.5410000000002</c:v>
                </c:pt>
                <c:pt idx="527">
                  <c:v>2706.5410000000002</c:v>
                </c:pt>
                <c:pt idx="528">
                  <c:v>2706.5410000000002</c:v>
                </c:pt>
                <c:pt idx="529">
                  <c:v>2706.5410000000002</c:v>
                </c:pt>
                <c:pt idx="530">
                  <c:v>2706.5410000000002</c:v>
                </c:pt>
                <c:pt idx="531">
                  <c:v>2706.5410000000002</c:v>
                </c:pt>
                <c:pt idx="532">
                  <c:v>2706.5410000000002</c:v>
                </c:pt>
                <c:pt idx="533">
                  <c:v>2706.5410000000002</c:v>
                </c:pt>
                <c:pt idx="534">
                  <c:v>2706.5410000000002</c:v>
                </c:pt>
                <c:pt idx="535">
                  <c:v>2706.5410000000002</c:v>
                </c:pt>
                <c:pt idx="536">
                  <c:v>2706.5410000000002</c:v>
                </c:pt>
                <c:pt idx="537">
                  <c:v>2706.5410000000002</c:v>
                </c:pt>
                <c:pt idx="538">
                  <c:v>2706.5410000000002</c:v>
                </c:pt>
                <c:pt idx="539">
                  <c:v>2706.5410000000002</c:v>
                </c:pt>
                <c:pt idx="540">
                  <c:v>2706.5410000000002</c:v>
                </c:pt>
                <c:pt idx="541">
                  <c:v>2706.5410000000002</c:v>
                </c:pt>
                <c:pt idx="542">
                  <c:v>2706.5410000000002</c:v>
                </c:pt>
                <c:pt idx="543">
                  <c:v>2706.5410000000002</c:v>
                </c:pt>
                <c:pt idx="544">
                  <c:v>2706.5410000000002</c:v>
                </c:pt>
                <c:pt idx="545">
                  <c:v>2706.5410000000002</c:v>
                </c:pt>
                <c:pt idx="546">
                  <c:v>2706.5410000000002</c:v>
                </c:pt>
                <c:pt idx="547">
                  <c:v>2706.5410000000002</c:v>
                </c:pt>
                <c:pt idx="548">
                  <c:v>2706.5410000000002</c:v>
                </c:pt>
                <c:pt idx="549">
                  <c:v>2706.5410000000002</c:v>
                </c:pt>
                <c:pt idx="550">
                  <c:v>2706.5410000000002</c:v>
                </c:pt>
                <c:pt idx="551">
                  <c:v>2706.5410000000002</c:v>
                </c:pt>
                <c:pt idx="552">
                  <c:v>2706.5410000000002</c:v>
                </c:pt>
                <c:pt idx="553">
                  <c:v>2706.5410000000002</c:v>
                </c:pt>
                <c:pt idx="554">
                  <c:v>2706.5410000000002</c:v>
                </c:pt>
                <c:pt idx="555">
                  <c:v>2706.5410000000002</c:v>
                </c:pt>
                <c:pt idx="556">
                  <c:v>2706.5410000000002</c:v>
                </c:pt>
                <c:pt idx="557">
                  <c:v>2706.5410000000002</c:v>
                </c:pt>
                <c:pt idx="558">
                  <c:v>2706.5410000000002</c:v>
                </c:pt>
                <c:pt idx="559">
                  <c:v>2706.5410000000002</c:v>
                </c:pt>
                <c:pt idx="560">
                  <c:v>2706.5410000000002</c:v>
                </c:pt>
                <c:pt idx="561">
                  <c:v>2706.5410000000002</c:v>
                </c:pt>
                <c:pt idx="562">
                  <c:v>2706.5410000000002</c:v>
                </c:pt>
                <c:pt idx="563">
                  <c:v>2706.5410000000002</c:v>
                </c:pt>
                <c:pt idx="564">
                  <c:v>2706.5410000000002</c:v>
                </c:pt>
                <c:pt idx="565">
                  <c:v>2706.5410000000002</c:v>
                </c:pt>
                <c:pt idx="566">
                  <c:v>2706.5410000000002</c:v>
                </c:pt>
                <c:pt idx="567">
                  <c:v>2706.5410000000002</c:v>
                </c:pt>
                <c:pt idx="568">
                  <c:v>2706.5410000000002</c:v>
                </c:pt>
                <c:pt idx="569">
                  <c:v>2706.5410000000002</c:v>
                </c:pt>
                <c:pt idx="570">
                  <c:v>2706.5410000000002</c:v>
                </c:pt>
                <c:pt idx="571">
                  <c:v>2706.5410000000002</c:v>
                </c:pt>
                <c:pt idx="572">
                  <c:v>2706.5410000000002</c:v>
                </c:pt>
                <c:pt idx="573">
                  <c:v>2706.5410000000002</c:v>
                </c:pt>
                <c:pt idx="574">
                  <c:v>2706.5410000000002</c:v>
                </c:pt>
                <c:pt idx="575">
                  <c:v>2706.5410000000002</c:v>
                </c:pt>
                <c:pt idx="576">
                  <c:v>2706.5410000000002</c:v>
                </c:pt>
                <c:pt idx="577">
                  <c:v>2706.5410000000002</c:v>
                </c:pt>
                <c:pt idx="578">
                  <c:v>2706.5410000000002</c:v>
                </c:pt>
                <c:pt idx="579">
                  <c:v>2706.5410000000002</c:v>
                </c:pt>
                <c:pt idx="580">
                  <c:v>2706.5410000000002</c:v>
                </c:pt>
                <c:pt idx="581">
                  <c:v>2706.5410000000002</c:v>
                </c:pt>
                <c:pt idx="582">
                  <c:v>2706.5410000000002</c:v>
                </c:pt>
                <c:pt idx="583">
                  <c:v>2706.5410000000002</c:v>
                </c:pt>
                <c:pt idx="584">
                  <c:v>2706.5410000000002</c:v>
                </c:pt>
                <c:pt idx="585">
                  <c:v>2706.5410000000002</c:v>
                </c:pt>
                <c:pt idx="586">
                  <c:v>2706.5410000000002</c:v>
                </c:pt>
                <c:pt idx="587">
                  <c:v>2706.5410000000002</c:v>
                </c:pt>
                <c:pt idx="588">
                  <c:v>2706.5410000000002</c:v>
                </c:pt>
                <c:pt idx="589">
                  <c:v>2706.5410000000002</c:v>
                </c:pt>
                <c:pt idx="590">
                  <c:v>2706.5410000000002</c:v>
                </c:pt>
                <c:pt idx="591">
                  <c:v>2706.5410000000002</c:v>
                </c:pt>
                <c:pt idx="592">
                  <c:v>2706.5410000000002</c:v>
                </c:pt>
                <c:pt idx="593">
                  <c:v>2706.5410000000002</c:v>
                </c:pt>
                <c:pt idx="594">
                  <c:v>2706.5410000000002</c:v>
                </c:pt>
                <c:pt idx="595">
                  <c:v>2706.5410000000002</c:v>
                </c:pt>
                <c:pt idx="596">
                  <c:v>2706.5410000000002</c:v>
                </c:pt>
                <c:pt idx="597">
                  <c:v>2706.5410000000002</c:v>
                </c:pt>
                <c:pt idx="598">
                  <c:v>2706.5410000000002</c:v>
                </c:pt>
                <c:pt idx="599">
                  <c:v>2706.5410000000002</c:v>
                </c:pt>
                <c:pt idx="600">
                  <c:v>2706.5410000000002</c:v>
                </c:pt>
                <c:pt idx="601">
                  <c:v>2706.5410000000002</c:v>
                </c:pt>
                <c:pt idx="602">
                  <c:v>2706.5410000000002</c:v>
                </c:pt>
                <c:pt idx="603">
                  <c:v>2706.5410000000002</c:v>
                </c:pt>
                <c:pt idx="604">
                  <c:v>2706.5410000000002</c:v>
                </c:pt>
                <c:pt idx="605">
                  <c:v>2706.5410000000002</c:v>
                </c:pt>
                <c:pt idx="606">
                  <c:v>2706.5410000000002</c:v>
                </c:pt>
                <c:pt idx="607">
                  <c:v>2706.5410000000002</c:v>
                </c:pt>
                <c:pt idx="608">
                  <c:v>2706.5410000000002</c:v>
                </c:pt>
                <c:pt idx="609">
                  <c:v>2706.5410000000002</c:v>
                </c:pt>
                <c:pt idx="610">
                  <c:v>2706.5410000000002</c:v>
                </c:pt>
                <c:pt idx="611">
                  <c:v>2706.5410000000002</c:v>
                </c:pt>
                <c:pt idx="612">
                  <c:v>2706.5410000000002</c:v>
                </c:pt>
                <c:pt idx="613">
                  <c:v>2706.5410000000002</c:v>
                </c:pt>
                <c:pt idx="614">
                  <c:v>2706.5410000000002</c:v>
                </c:pt>
                <c:pt idx="615">
                  <c:v>2706.5410000000002</c:v>
                </c:pt>
                <c:pt idx="616">
                  <c:v>2706.5410000000002</c:v>
                </c:pt>
                <c:pt idx="617">
                  <c:v>2706.5410000000002</c:v>
                </c:pt>
                <c:pt idx="618">
                  <c:v>2706.5410000000002</c:v>
                </c:pt>
                <c:pt idx="619">
                  <c:v>2706.5410000000002</c:v>
                </c:pt>
                <c:pt idx="620">
                  <c:v>2706.5410000000002</c:v>
                </c:pt>
                <c:pt idx="621">
                  <c:v>2706.5410000000002</c:v>
                </c:pt>
                <c:pt idx="622">
                  <c:v>2706.5410000000002</c:v>
                </c:pt>
                <c:pt idx="623">
                  <c:v>2706.5410000000002</c:v>
                </c:pt>
                <c:pt idx="624">
                  <c:v>2706.5410000000002</c:v>
                </c:pt>
                <c:pt idx="625">
                  <c:v>2706.5410000000002</c:v>
                </c:pt>
                <c:pt idx="626">
                  <c:v>2706.5410000000002</c:v>
                </c:pt>
                <c:pt idx="627">
                  <c:v>2706.5410000000002</c:v>
                </c:pt>
                <c:pt idx="628">
                  <c:v>2706.5410000000002</c:v>
                </c:pt>
                <c:pt idx="629">
                  <c:v>2706.5410000000002</c:v>
                </c:pt>
                <c:pt idx="630">
                  <c:v>2706.5410000000002</c:v>
                </c:pt>
                <c:pt idx="631">
                  <c:v>2706.5410000000002</c:v>
                </c:pt>
                <c:pt idx="632">
                  <c:v>2706.5410000000002</c:v>
                </c:pt>
                <c:pt idx="633">
                  <c:v>2706.5410000000002</c:v>
                </c:pt>
                <c:pt idx="634">
                  <c:v>2706.5410000000002</c:v>
                </c:pt>
                <c:pt idx="635">
                  <c:v>2706.5410000000002</c:v>
                </c:pt>
                <c:pt idx="636">
                  <c:v>2706.5410000000002</c:v>
                </c:pt>
                <c:pt idx="637">
                  <c:v>2706.5410000000002</c:v>
                </c:pt>
                <c:pt idx="638">
                  <c:v>2706.5410000000002</c:v>
                </c:pt>
                <c:pt idx="639">
                  <c:v>2706.5410000000002</c:v>
                </c:pt>
                <c:pt idx="640">
                  <c:v>2706.5410000000002</c:v>
                </c:pt>
                <c:pt idx="641">
                  <c:v>2706.5410000000002</c:v>
                </c:pt>
                <c:pt idx="642">
                  <c:v>2706.5410000000002</c:v>
                </c:pt>
                <c:pt idx="643">
                  <c:v>2706.5410000000002</c:v>
                </c:pt>
                <c:pt idx="644">
                  <c:v>2706.5410000000002</c:v>
                </c:pt>
                <c:pt idx="645">
                  <c:v>2706.5410000000002</c:v>
                </c:pt>
                <c:pt idx="646">
                  <c:v>2706.5410000000002</c:v>
                </c:pt>
                <c:pt idx="647">
                  <c:v>2706.5410000000002</c:v>
                </c:pt>
                <c:pt idx="648">
                  <c:v>2706.5410000000002</c:v>
                </c:pt>
                <c:pt idx="649">
                  <c:v>2706.5410000000002</c:v>
                </c:pt>
                <c:pt idx="650">
                  <c:v>2706.5410000000002</c:v>
                </c:pt>
                <c:pt idx="651">
                  <c:v>2706.5410000000002</c:v>
                </c:pt>
                <c:pt idx="652">
                  <c:v>2706.5410000000002</c:v>
                </c:pt>
                <c:pt idx="653">
                  <c:v>2706.5410000000002</c:v>
                </c:pt>
                <c:pt idx="654">
                  <c:v>2706.5410000000002</c:v>
                </c:pt>
                <c:pt idx="655">
                  <c:v>2706.5410000000002</c:v>
                </c:pt>
                <c:pt idx="656">
                  <c:v>2706.5410000000002</c:v>
                </c:pt>
                <c:pt idx="657">
                  <c:v>2706.5410000000002</c:v>
                </c:pt>
                <c:pt idx="658">
                  <c:v>2706.5410000000002</c:v>
                </c:pt>
                <c:pt idx="659">
                  <c:v>2706.5410000000002</c:v>
                </c:pt>
                <c:pt idx="660">
                  <c:v>2706.5410000000002</c:v>
                </c:pt>
                <c:pt idx="661">
                  <c:v>2706.5410000000002</c:v>
                </c:pt>
                <c:pt idx="662">
                  <c:v>2706.5410000000002</c:v>
                </c:pt>
                <c:pt idx="663">
                  <c:v>2706.5410000000002</c:v>
                </c:pt>
                <c:pt idx="664">
                  <c:v>2706.5410000000002</c:v>
                </c:pt>
                <c:pt idx="665">
                  <c:v>2706.5410000000002</c:v>
                </c:pt>
                <c:pt idx="666">
                  <c:v>2706.5410000000002</c:v>
                </c:pt>
                <c:pt idx="667">
                  <c:v>2706.5410000000002</c:v>
                </c:pt>
                <c:pt idx="668">
                  <c:v>2706.5410000000002</c:v>
                </c:pt>
                <c:pt idx="669">
                  <c:v>2706.5410000000002</c:v>
                </c:pt>
                <c:pt idx="670">
                  <c:v>2706.5410000000002</c:v>
                </c:pt>
                <c:pt idx="671">
                  <c:v>2706.5410000000002</c:v>
                </c:pt>
                <c:pt idx="672">
                  <c:v>2706.5410000000002</c:v>
                </c:pt>
                <c:pt idx="673">
                  <c:v>2706.5410000000002</c:v>
                </c:pt>
                <c:pt idx="674">
                  <c:v>2706.5410000000002</c:v>
                </c:pt>
                <c:pt idx="675">
                  <c:v>2706.5410000000002</c:v>
                </c:pt>
                <c:pt idx="676">
                  <c:v>2706.5410000000002</c:v>
                </c:pt>
                <c:pt idx="677">
                  <c:v>2706.5410000000002</c:v>
                </c:pt>
                <c:pt idx="678">
                  <c:v>2706.5410000000002</c:v>
                </c:pt>
                <c:pt idx="679">
                  <c:v>2706.5410000000002</c:v>
                </c:pt>
                <c:pt idx="680">
                  <c:v>2706.5410000000002</c:v>
                </c:pt>
                <c:pt idx="681">
                  <c:v>2706.5410000000002</c:v>
                </c:pt>
                <c:pt idx="682">
                  <c:v>2706.5410000000002</c:v>
                </c:pt>
                <c:pt idx="683">
                  <c:v>2706.5410000000002</c:v>
                </c:pt>
                <c:pt idx="684">
                  <c:v>2706.5410000000002</c:v>
                </c:pt>
                <c:pt idx="685">
                  <c:v>2706.5410000000002</c:v>
                </c:pt>
                <c:pt idx="686">
                  <c:v>2706.5410000000002</c:v>
                </c:pt>
                <c:pt idx="687">
                  <c:v>2706.5410000000002</c:v>
                </c:pt>
                <c:pt idx="688">
                  <c:v>2706.5410000000002</c:v>
                </c:pt>
                <c:pt idx="689">
                  <c:v>2706.5410000000002</c:v>
                </c:pt>
                <c:pt idx="690">
                  <c:v>2706.5410000000002</c:v>
                </c:pt>
                <c:pt idx="691">
                  <c:v>2706.5410000000002</c:v>
                </c:pt>
                <c:pt idx="692">
                  <c:v>2706.5410000000002</c:v>
                </c:pt>
                <c:pt idx="693">
                  <c:v>2706.5410000000002</c:v>
                </c:pt>
                <c:pt idx="694">
                  <c:v>2706.5410000000002</c:v>
                </c:pt>
                <c:pt idx="695">
                  <c:v>2706.5410000000002</c:v>
                </c:pt>
                <c:pt idx="696">
                  <c:v>2706.5410000000002</c:v>
                </c:pt>
                <c:pt idx="697">
                  <c:v>2706.5410000000002</c:v>
                </c:pt>
                <c:pt idx="698">
                  <c:v>2706.5410000000002</c:v>
                </c:pt>
                <c:pt idx="699">
                  <c:v>2706.5410000000002</c:v>
                </c:pt>
                <c:pt idx="700">
                  <c:v>2706.5410000000002</c:v>
                </c:pt>
                <c:pt idx="701">
                  <c:v>2706.5410000000002</c:v>
                </c:pt>
                <c:pt idx="702">
                  <c:v>2706.5410000000002</c:v>
                </c:pt>
                <c:pt idx="703">
                  <c:v>2706.5410000000002</c:v>
                </c:pt>
                <c:pt idx="704">
                  <c:v>2706.5410000000002</c:v>
                </c:pt>
                <c:pt idx="705">
                  <c:v>2706.5410000000002</c:v>
                </c:pt>
                <c:pt idx="706">
                  <c:v>2706.5410000000002</c:v>
                </c:pt>
                <c:pt idx="707">
                  <c:v>2706.5410000000002</c:v>
                </c:pt>
                <c:pt idx="708">
                  <c:v>2706.5410000000002</c:v>
                </c:pt>
                <c:pt idx="709">
                  <c:v>2706.5410000000002</c:v>
                </c:pt>
                <c:pt idx="710">
                  <c:v>2706.5410000000002</c:v>
                </c:pt>
                <c:pt idx="711">
                  <c:v>2706.5410000000002</c:v>
                </c:pt>
                <c:pt idx="712">
                  <c:v>2706.5410000000002</c:v>
                </c:pt>
                <c:pt idx="713">
                  <c:v>2706.5410000000002</c:v>
                </c:pt>
                <c:pt idx="714">
                  <c:v>2706.5410000000002</c:v>
                </c:pt>
                <c:pt idx="715">
                  <c:v>2706.5410000000002</c:v>
                </c:pt>
                <c:pt idx="716">
                  <c:v>2706.5410000000002</c:v>
                </c:pt>
                <c:pt idx="717">
                  <c:v>2706.5410000000002</c:v>
                </c:pt>
                <c:pt idx="718">
                  <c:v>2706.5410000000002</c:v>
                </c:pt>
                <c:pt idx="719">
                  <c:v>2706.5410000000002</c:v>
                </c:pt>
                <c:pt idx="720">
                  <c:v>2706.5410000000002</c:v>
                </c:pt>
                <c:pt idx="721">
                  <c:v>2706.5410000000002</c:v>
                </c:pt>
                <c:pt idx="722">
                  <c:v>2706.5410000000002</c:v>
                </c:pt>
                <c:pt idx="723">
                  <c:v>2706.5410000000002</c:v>
                </c:pt>
                <c:pt idx="724">
                  <c:v>2706.5410000000002</c:v>
                </c:pt>
                <c:pt idx="725">
                  <c:v>2706.5410000000002</c:v>
                </c:pt>
                <c:pt idx="726">
                  <c:v>2706.5410000000002</c:v>
                </c:pt>
                <c:pt idx="727">
                  <c:v>2706.5410000000002</c:v>
                </c:pt>
                <c:pt idx="728">
                  <c:v>2706.5410000000002</c:v>
                </c:pt>
                <c:pt idx="729">
                  <c:v>2706.5410000000002</c:v>
                </c:pt>
                <c:pt idx="731">
                  <c:v>2661.0921201964002</c:v>
                </c:pt>
                <c:pt idx="732">
                  <c:v>2661.0921201964002</c:v>
                </c:pt>
                <c:pt idx="733">
                  <c:v>2661.0921201964002</c:v>
                </c:pt>
                <c:pt idx="734">
                  <c:v>2661.0921201964002</c:v>
                </c:pt>
                <c:pt idx="735">
                  <c:v>2661.0921201964002</c:v>
                </c:pt>
                <c:pt idx="736">
                  <c:v>2661.0921201964002</c:v>
                </c:pt>
                <c:pt idx="737">
                  <c:v>2661.0921201964002</c:v>
                </c:pt>
                <c:pt idx="738">
                  <c:v>2661.0921201964002</c:v>
                </c:pt>
                <c:pt idx="739">
                  <c:v>2661.0921201964002</c:v>
                </c:pt>
                <c:pt idx="740">
                  <c:v>2661.0921201964002</c:v>
                </c:pt>
                <c:pt idx="741">
                  <c:v>2661.0921201964002</c:v>
                </c:pt>
                <c:pt idx="742">
                  <c:v>2661.0921201964002</c:v>
                </c:pt>
                <c:pt idx="743">
                  <c:v>2661.0921201964002</c:v>
                </c:pt>
                <c:pt idx="744">
                  <c:v>2661.0921201964002</c:v>
                </c:pt>
                <c:pt idx="745">
                  <c:v>2661.0921201964002</c:v>
                </c:pt>
                <c:pt idx="746">
                  <c:v>2661.0921201964002</c:v>
                </c:pt>
                <c:pt idx="747">
                  <c:v>2661.0921201964002</c:v>
                </c:pt>
                <c:pt idx="748">
                  <c:v>2661.0921201964002</c:v>
                </c:pt>
                <c:pt idx="749">
                  <c:v>2661.0921201964002</c:v>
                </c:pt>
                <c:pt idx="750">
                  <c:v>2661.0921201964002</c:v>
                </c:pt>
                <c:pt idx="751">
                  <c:v>2661.0921201964002</c:v>
                </c:pt>
                <c:pt idx="752">
                  <c:v>2661.0921201964002</c:v>
                </c:pt>
                <c:pt idx="753">
                  <c:v>2661.0921201964002</c:v>
                </c:pt>
                <c:pt idx="754">
                  <c:v>2661.0921201964002</c:v>
                </c:pt>
                <c:pt idx="755">
                  <c:v>2661.0921201964002</c:v>
                </c:pt>
                <c:pt idx="756">
                  <c:v>2661.0921201964002</c:v>
                </c:pt>
                <c:pt idx="757">
                  <c:v>2661.0921201964002</c:v>
                </c:pt>
                <c:pt idx="758">
                  <c:v>2661.0921201964002</c:v>
                </c:pt>
                <c:pt idx="759">
                  <c:v>2661.0921201964002</c:v>
                </c:pt>
                <c:pt idx="760">
                  <c:v>2661.0921201964002</c:v>
                </c:pt>
                <c:pt idx="761">
                  <c:v>2661.0921201964002</c:v>
                </c:pt>
                <c:pt idx="762">
                  <c:v>2661.0921201964002</c:v>
                </c:pt>
                <c:pt idx="763">
                  <c:v>2661.0921201964002</c:v>
                </c:pt>
                <c:pt idx="764">
                  <c:v>2661.0921201964002</c:v>
                </c:pt>
                <c:pt idx="765">
                  <c:v>2661.0921201964002</c:v>
                </c:pt>
                <c:pt idx="766">
                  <c:v>2661.0921201964002</c:v>
                </c:pt>
                <c:pt idx="767">
                  <c:v>2661.0921201964002</c:v>
                </c:pt>
                <c:pt idx="768">
                  <c:v>2661.0921201964002</c:v>
                </c:pt>
                <c:pt idx="769">
                  <c:v>2661.0921201964002</c:v>
                </c:pt>
                <c:pt idx="770">
                  <c:v>2661.0921201964002</c:v>
                </c:pt>
                <c:pt idx="771">
                  <c:v>2661.0921201964002</c:v>
                </c:pt>
                <c:pt idx="772">
                  <c:v>2661.0921201964002</c:v>
                </c:pt>
                <c:pt idx="773">
                  <c:v>2661.0921201964002</c:v>
                </c:pt>
                <c:pt idx="774">
                  <c:v>2661.0921201964002</c:v>
                </c:pt>
                <c:pt idx="775">
                  <c:v>2661.0921201964002</c:v>
                </c:pt>
                <c:pt idx="776">
                  <c:v>2661.0921201964002</c:v>
                </c:pt>
                <c:pt idx="777">
                  <c:v>2661.0921201964002</c:v>
                </c:pt>
                <c:pt idx="778">
                  <c:v>2661.0921201964002</c:v>
                </c:pt>
                <c:pt idx="779">
                  <c:v>2661.0921201964002</c:v>
                </c:pt>
                <c:pt idx="780">
                  <c:v>2661.0921201964002</c:v>
                </c:pt>
                <c:pt idx="781">
                  <c:v>2661.0921201964002</c:v>
                </c:pt>
                <c:pt idx="782">
                  <c:v>2661.0921201964002</c:v>
                </c:pt>
                <c:pt idx="783">
                  <c:v>2661.0921201964002</c:v>
                </c:pt>
                <c:pt idx="784">
                  <c:v>2661.0921201964002</c:v>
                </c:pt>
                <c:pt idx="785">
                  <c:v>2661.0921201964002</c:v>
                </c:pt>
                <c:pt idx="786">
                  <c:v>2661.0921201964002</c:v>
                </c:pt>
                <c:pt idx="787">
                  <c:v>2661.0921201964002</c:v>
                </c:pt>
                <c:pt idx="788">
                  <c:v>2661.0921201964002</c:v>
                </c:pt>
                <c:pt idx="789">
                  <c:v>2661.0921201964002</c:v>
                </c:pt>
                <c:pt idx="790">
                  <c:v>2661.0921201964002</c:v>
                </c:pt>
                <c:pt idx="791">
                  <c:v>2661.0921201964002</c:v>
                </c:pt>
                <c:pt idx="792">
                  <c:v>2661.0921201964002</c:v>
                </c:pt>
                <c:pt idx="793">
                  <c:v>2661.0921201964002</c:v>
                </c:pt>
                <c:pt idx="794">
                  <c:v>2661.0921201964002</c:v>
                </c:pt>
                <c:pt idx="795">
                  <c:v>2661.0921201964002</c:v>
                </c:pt>
                <c:pt idx="796">
                  <c:v>2661.0921201964002</c:v>
                </c:pt>
                <c:pt idx="797">
                  <c:v>2661.0921201964002</c:v>
                </c:pt>
                <c:pt idx="798">
                  <c:v>2661.0921201964002</c:v>
                </c:pt>
                <c:pt idx="799">
                  <c:v>2661.0921201964002</c:v>
                </c:pt>
                <c:pt idx="800">
                  <c:v>2661.0921201964002</c:v>
                </c:pt>
                <c:pt idx="801">
                  <c:v>2661.0921201964002</c:v>
                </c:pt>
                <c:pt idx="802">
                  <c:v>2661.0921201964002</c:v>
                </c:pt>
                <c:pt idx="803">
                  <c:v>2661.0921201964002</c:v>
                </c:pt>
                <c:pt idx="804">
                  <c:v>2661.0921201964002</c:v>
                </c:pt>
                <c:pt idx="805">
                  <c:v>2661.0921201964002</c:v>
                </c:pt>
                <c:pt idx="806">
                  <c:v>2661.0921201964002</c:v>
                </c:pt>
                <c:pt idx="807">
                  <c:v>2661.0921201964002</c:v>
                </c:pt>
                <c:pt idx="808">
                  <c:v>2661.0921201964002</c:v>
                </c:pt>
                <c:pt idx="809">
                  <c:v>2661.0921201964002</c:v>
                </c:pt>
                <c:pt idx="810">
                  <c:v>2661.0921201964002</c:v>
                </c:pt>
                <c:pt idx="811">
                  <c:v>2661.0921201964002</c:v>
                </c:pt>
                <c:pt idx="812">
                  <c:v>2661.0921201964002</c:v>
                </c:pt>
                <c:pt idx="813">
                  <c:v>2661.0921201964002</c:v>
                </c:pt>
                <c:pt idx="814">
                  <c:v>2661.0921201964002</c:v>
                </c:pt>
                <c:pt idx="815">
                  <c:v>2661.0921201964002</c:v>
                </c:pt>
                <c:pt idx="816">
                  <c:v>2661.0921201964002</c:v>
                </c:pt>
                <c:pt idx="817">
                  <c:v>2661.0921201964002</c:v>
                </c:pt>
                <c:pt idx="818">
                  <c:v>2661.0921201964002</c:v>
                </c:pt>
                <c:pt idx="819">
                  <c:v>2661.0921201964002</c:v>
                </c:pt>
                <c:pt idx="820">
                  <c:v>2661.0921201964002</c:v>
                </c:pt>
                <c:pt idx="821">
                  <c:v>2661.0921201964002</c:v>
                </c:pt>
                <c:pt idx="822">
                  <c:v>2661.0921201964002</c:v>
                </c:pt>
                <c:pt idx="823">
                  <c:v>2661.0921201964002</c:v>
                </c:pt>
                <c:pt idx="824">
                  <c:v>2661.0921201964002</c:v>
                </c:pt>
                <c:pt idx="825">
                  <c:v>2661.0921201964002</c:v>
                </c:pt>
                <c:pt idx="826">
                  <c:v>2661.0921201964002</c:v>
                </c:pt>
                <c:pt idx="827">
                  <c:v>2661.0921201964002</c:v>
                </c:pt>
                <c:pt idx="828">
                  <c:v>2661.0921201964002</c:v>
                </c:pt>
                <c:pt idx="829">
                  <c:v>2661.0921201964002</c:v>
                </c:pt>
                <c:pt idx="830">
                  <c:v>2661.0921201964002</c:v>
                </c:pt>
                <c:pt idx="831">
                  <c:v>2661.0921201964002</c:v>
                </c:pt>
                <c:pt idx="832">
                  <c:v>2661.0921201964002</c:v>
                </c:pt>
                <c:pt idx="833">
                  <c:v>2661.0921201964002</c:v>
                </c:pt>
                <c:pt idx="834">
                  <c:v>2661.0921201964002</c:v>
                </c:pt>
                <c:pt idx="835">
                  <c:v>2661.0921201964002</c:v>
                </c:pt>
                <c:pt idx="836">
                  <c:v>2661.0921201964002</c:v>
                </c:pt>
                <c:pt idx="837">
                  <c:v>2661.0921201964002</c:v>
                </c:pt>
                <c:pt idx="838">
                  <c:v>2661.0921201964002</c:v>
                </c:pt>
                <c:pt idx="839">
                  <c:v>2661.0921201964002</c:v>
                </c:pt>
                <c:pt idx="840">
                  <c:v>2661.0921201964002</c:v>
                </c:pt>
                <c:pt idx="841">
                  <c:v>2661.0921201964002</c:v>
                </c:pt>
                <c:pt idx="842">
                  <c:v>2661.0921201964002</c:v>
                </c:pt>
                <c:pt idx="843">
                  <c:v>2661.0921201964002</c:v>
                </c:pt>
                <c:pt idx="844">
                  <c:v>2661.0921201964002</c:v>
                </c:pt>
                <c:pt idx="845">
                  <c:v>2661.0921201964002</c:v>
                </c:pt>
                <c:pt idx="846">
                  <c:v>2661.0921201964002</c:v>
                </c:pt>
                <c:pt idx="847">
                  <c:v>2661.0921201964002</c:v>
                </c:pt>
                <c:pt idx="848">
                  <c:v>2661.0921201964002</c:v>
                </c:pt>
                <c:pt idx="849">
                  <c:v>2661.0921201964002</c:v>
                </c:pt>
                <c:pt idx="850">
                  <c:v>2661.0921201964002</c:v>
                </c:pt>
                <c:pt idx="851">
                  <c:v>2661.0921201964002</c:v>
                </c:pt>
                <c:pt idx="852">
                  <c:v>2661.0921201964002</c:v>
                </c:pt>
                <c:pt idx="853">
                  <c:v>2661.0921201964002</c:v>
                </c:pt>
                <c:pt idx="854">
                  <c:v>2661.0921201964002</c:v>
                </c:pt>
                <c:pt idx="855">
                  <c:v>2661.0921201964002</c:v>
                </c:pt>
                <c:pt idx="856">
                  <c:v>2661.0921201964002</c:v>
                </c:pt>
                <c:pt idx="857">
                  <c:v>2661.0921201964002</c:v>
                </c:pt>
                <c:pt idx="858">
                  <c:v>2661.0921201964002</c:v>
                </c:pt>
                <c:pt idx="859">
                  <c:v>2661.0921201964002</c:v>
                </c:pt>
                <c:pt idx="860">
                  <c:v>2661.0921201964002</c:v>
                </c:pt>
                <c:pt idx="861">
                  <c:v>2661.0921201964002</c:v>
                </c:pt>
                <c:pt idx="862">
                  <c:v>2661.0921201964002</c:v>
                </c:pt>
                <c:pt idx="863">
                  <c:v>2661.0921201964002</c:v>
                </c:pt>
                <c:pt idx="864">
                  <c:v>2661.0921201964002</c:v>
                </c:pt>
                <c:pt idx="865">
                  <c:v>2661.0921201964002</c:v>
                </c:pt>
                <c:pt idx="866">
                  <c:v>2661.0921201964002</c:v>
                </c:pt>
                <c:pt idx="867">
                  <c:v>2661.0921201964002</c:v>
                </c:pt>
                <c:pt idx="868">
                  <c:v>2661.0921201964002</c:v>
                </c:pt>
                <c:pt idx="869">
                  <c:v>2661.0921201964002</c:v>
                </c:pt>
                <c:pt idx="870">
                  <c:v>2661.0921201964002</c:v>
                </c:pt>
                <c:pt idx="871">
                  <c:v>2661.0921201964002</c:v>
                </c:pt>
                <c:pt idx="872">
                  <c:v>2661.0921201964002</c:v>
                </c:pt>
                <c:pt idx="873">
                  <c:v>2661.0921201964002</c:v>
                </c:pt>
                <c:pt idx="874">
                  <c:v>2661.0921201964002</c:v>
                </c:pt>
                <c:pt idx="875">
                  <c:v>2661.0921201964002</c:v>
                </c:pt>
                <c:pt idx="876">
                  <c:v>2661.0921201964002</c:v>
                </c:pt>
                <c:pt idx="877">
                  <c:v>2661.0921201964002</c:v>
                </c:pt>
                <c:pt idx="878">
                  <c:v>2661.0921201964002</c:v>
                </c:pt>
                <c:pt idx="879">
                  <c:v>2661.0921201964002</c:v>
                </c:pt>
                <c:pt idx="880">
                  <c:v>2661.0921201964002</c:v>
                </c:pt>
                <c:pt idx="881">
                  <c:v>2661.0921201964002</c:v>
                </c:pt>
                <c:pt idx="882">
                  <c:v>2661.0921201964002</c:v>
                </c:pt>
                <c:pt idx="883">
                  <c:v>2661.0921201964002</c:v>
                </c:pt>
                <c:pt idx="884">
                  <c:v>2661.0921201964002</c:v>
                </c:pt>
                <c:pt idx="885">
                  <c:v>2661.0921201964002</c:v>
                </c:pt>
                <c:pt idx="886">
                  <c:v>2661.0921201964002</c:v>
                </c:pt>
                <c:pt idx="887">
                  <c:v>2661.0921201964002</c:v>
                </c:pt>
                <c:pt idx="888">
                  <c:v>2661.0921201964002</c:v>
                </c:pt>
                <c:pt idx="889">
                  <c:v>2661.0921201964002</c:v>
                </c:pt>
                <c:pt idx="890">
                  <c:v>2661.0921201964002</c:v>
                </c:pt>
                <c:pt idx="891">
                  <c:v>2661.0921201964002</c:v>
                </c:pt>
                <c:pt idx="892">
                  <c:v>2661.0921201964002</c:v>
                </c:pt>
                <c:pt idx="893">
                  <c:v>2661.0921201964002</c:v>
                </c:pt>
                <c:pt idx="894">
                  <c:v>2661.0921201964002</c:v>
                </c:pt>
                <c:pt idx="895">
                  <c:v>2661.0921201964002</c:v>
                </c:pt>
                <c:pt idx="896">
                  <c:v>2661.0921201964002</c:v>
                </c:pt>
                <c:pt idx="897">
                  <c:v>2661.0921201964002</c:v>
                </c:pt>
                <c:pt idx="898">
                  <c:v>2661.0921201964002</c:v>
                </c:pt>
                <c:pt idx="899">
                  <c:v>2661.0921201964002</c:v>
                </c:pt>
                <c:pt idx="900">
                  <c:v>2661.0921201964002</c:v>
                </c:pt>
                <c:pt idx="901">
                  <c:v>2661.0921201964002</c:v>
                </c:pt>
                <c:pt idx="902">
                  <c:v>2661.0921201964002</c:v>
                </c:pt>
                <c:pt idx="903">
                  <c:v>2661.0921201964002</c:v>
                </c:pt>
                <c:pt idx="904">
                  <c:v>2661.0921201964002</c:v>
                </c:pt>
                <c:pt idx="905">
                  <c:v>2661.0921201964002</c:v>
                </c:pt>
                <c:pt idx="906">
                  <c:v>2661.0921201964002</c:v>
                </c:pt>
                <c:pt idx="907">
                  <c:v>2661.0921201964002</c:v>
                </c:pt>
                <c:pt idx="908">
                  <c:v>2661.0921201964002</c:v>
                </c:pt>
                <c:pt idx="909">
                  <c:v>2661.0921201964002</c:v>
                </c:pt>
                <c:pt idx="910">
                  <c:v>2661.0921201964002</c:v>
                </c:pt>
                <c:pt idx="911">
                  <c:v>2661.0921201964002</c:v>
                </c:pt>
                <c:pt idx="912">
                  <c:v>2661.0921201964002</c:v>
                </c:pt>
                <c:pt idx="913">
                  <c:v>2661.0921201964002</c:v>
                </c:pt>
                <c:pt idx="914">
                  <c:v>2661.0921201964002</c:v>
                </c:pt>
                <c:pt idx="915">
                  <c:v>2661.0921201964002</c:v>
                </c:pt>
                <c:pt idx="916">
                  <c:v>2661.0921201964002</c:v>
                </c:pt>
                <c:pt idx="917">
                  <c:v>2661.0921201964002</c:v>
                </c:pt>
                <c:pt idx="918">
                  <c:v>2661.0921201964002</c:v>
                </c:pt>
                <c:pt idx="919">
                  <c:v>2661.0921201964002</c:v>
                </c:pt>
                <c:pt idx="920">
                  <c:v>2661.0921201964002</c:v>
                </c:pt>
                <c:pt idx="921">
                  <c:v>2661.0921201964002</c:v>
                </c:pt>
                <c:pt idx="922">
                  <c:v>2661.0921201964002</c:v>
                </c:pt>
                <c:pt idx="923">
                  <c:v>2661.0921201964002</c:v>
                </c:pt>
                <c:pt idx="924">
                  <c:v>2661.0921201964002</c:v>
                </c:pt>
                <c:pt idx="925">
                  <c:v>2661.0921201964002</c:v>
                </c:pt>
                <c:pt idx="926">
                  <c:v>2661.0921201964002</c:v>
                </c:pt>
                <c:pt idx="927">
                  <c:v>2661.0921201964002</c:v>
                </c:pt>
                <c:pt idx="928">
                  <c:v>2661.0921201964002</c:v>
                </c:pt>
                <c:pt idx="929">
                  <c:v>2661.0921201964002</c:v>
                </c:pt>
                <c:pt idx="930">
                  <c:v>2661.0921201964002</c:v>
                </c:pt>
                <c:pt idx="931">
                  <c:v>2661.0921201964002</c:v>
                </c:pt>
                <c:pt idx="932">
                  <c:v>2661.0921201964002</c:v>
                </c:pt>
                <c:pt idx="933">
                  <c:v>2661.0921201964002</c:v>
                </c:pt>
                <c:pt idx="934">
                  <c:v>2661.0921201964002</c:v>
                </c:pt>
                <c:pt idx="935">
                  <c:v>2661.0921201964002</c:v>
                </c:pt>
                <c:pt idx="936">
                  <c:v>2661.0921201964002</c:v>
                </c:pt>
                <c:pt idx="937">
                  <c:v>2661.0921201964002</c:v>
                </c:pt>
                <c:pt idx="938">
                  <c:v>2661.0921201964002</c:v>
                </c:pt>
                <c:pt idx="939">
                  <c:v>2661.0921201964002</c:v>
                </c:pt>
                <c:pt idx="940">
                  <c:v>2661.0921201964002</c:v>
                </c:pt>
                <c:pt idx="941">
                  <c:v>2661.0921201964002</c:v>
                </c:pt>
                <c:pt idx="942">
                  <c:v>2661.0921201964002</c:v>
                </c:pt>
                <c:pt idx="943">
                  <c:v>2661.0921201964002</c:v>
                </c:pt>
                <c:pt idx="944">
                  <c:v>2661.0921201964002</c:v>
                </c:pt>
                <c:pt idx="945">
                  <c:v>2661.0921201964002</c:v>
                </c:pt>
                <c:pt idx="946">
                  <c:v>2661.0921201964002</c:v>
                </c:pt>
                <c:pt idx="947">
                  <c:v>2661.0921201964002</c:v>
                </c:pt>
                <c:pt idx="948">
                  <c:v>2661.0921201964002</c:v>
                </c:pt>
                <c:pt idx="949">
                  <c:v>2661.0921201964002</c:v>
                </c:pt>
                <c:pt idx="950">
                  <c:v>2661.0921201964002</c:v>
                </c:pt>
                <c:pt idx="951">
                  <c:v>2661.0921201964002</c:v>
                </c:pt>
                <c:pt idx="952">
                  <c:v>2661.0921201964002</c:v>
                </c:pt>
                <c:pt idx="953">
                  <c:v>2661.0921201964002</c:v>
                </c:pt>
                <c:pt idx="954">
                  <c:v>2661.0921201964002</c:v>
                </c:pt>
                <c:pt idx="955">
                  <c:v>2661.0921201964002</c:v>
                </c:pt>
                <c:pt idx="956">
                  <c:v>2661.0921201964002</c:v>
                </c:pt>
                <c:pt idx="957">
                  <c:v>2661.0921201964002</c:v>
                </c:pt>
                <c:pt idx="958">
                  <c:v>2661.0921201964002</c:v>
                </c:pt>
                <c:pt idx="959">
                  <c:v>2661.0921201964002</c:v>
                </c:pt>
                <c:pt idx="960">
                  <c:v>2661.0921201964002</c:v>
                </c:pt>
                <c:pt idx="961">
                  <c:v>2661.0921201964002</c:v>
                </c:pt>
                <c:pt idx="962">
                  <c:v>2661.0921201964002</c:v>
                </c:pt>
                <c:pt idx="963">
                  <c:v>2661.0921201964002</c:v>
                </c:pt>
                <c:pt idx="964">
                  <c:v>2661.0921201964002</c:v>
                </c:pt>
                <c:pt idx="965">
                  <c:v>2661.0921201964002</c:v>
                </c:pt>
                <c:pt idx="966">
                  <c:v>2661.0921201964002</c:v>
                </c:pt>
                <c:pt idx="967">
                  <c:v>2661.0921201964002</c:v>
                </c:pt>
                <c:pt idx="968">
                  <c:v>2661.0921201964002</c:v>
                </c:pt>
                <c:pt idx="969">
                  <c:v>2661.0921201964002</c:v>
                </c:pt>
                <c:pt idx="970">
                  <c:v>2661.0921201964002</c:v>
                </c:pt>
                <c:pt idx="971">
                  <c:v>2661.0921201964002</c:v>
                </c:pt>
                <c:pt idx="972">
                  <c:v>2661.0921201964002</c:v>
                </c:pt>
                <c:pt idx="973">
                  <c:v>2661.0921201964002</c:v>
                </c:pt>
                <c:pt idx="974">
                  <c:v>2661.0921201964002</c:v>
                </c:pt>
                <c:pt idx="975">
                  <c:v>2661.0921201964002</c:v>
                </c:pt>
                <c:pt idx="976">
                  <c:v>2661.0921201964002</c:v>
                </c:pt>
                <c:pt idx="977">
                  <c:v>2661.0921201964002</c:v>
                </c:pt>
                <c:pt idx="978">
                  <c:v>2661.0921201964002</c:v>
                </c:pt>
                <c:pt idx="979">
                  <c:v>2661.0921201964002</c:v>
                </c:pt>
                <c:pt idx="980">
                  <c:v>2661.0921201964002</c:v>
                </c:pt>
                <c:pt idx="981">
                  <c:v>2661.0921201964002</c:v>
                </c:pt>
                <c:pt idx="982">
                  <c:v>2661.0921201964002</c:v>
                </c:pt>
                <c:pt idx="983">
                  <c:v>2661.0921201964002</c:v>
                </c:pt>
                <c:pt idx="984">
                  <c:v>2661.0921201964002</c:v>
                </c:pt>
                <c:pt idx="985">
                  <c:v>2661.0921201964002</c:v>
                </c:pt>
                <c:pt idx="986">
                  <c:v>2661.0921201964002</c:v>
                </c:pt>
                <c:pt idx="987">
                  <c:v>2661.0921201964002</c:v>
                </c:pt>
                <c:pt idx="988">
                  <c:v>2661.0921201964002</c:v>
                </c:pt>
                <c:pt idx="989">
                  <c:v>2661.0921201964002</c:v>
                </c:pt>
                <c:pt idx="990">
                  <c:v>2661.0921201964002</c:v>
                </c:pt>
                <c:pt idx="991">
                  <c:v>2661.0921201964002</c:v>
                </c:pt>
                <c:pt idx="992">
                  <c:v>2661.0921201964002</c:v>
                </c:pt>
                <c:pt idx="993">
                  <c:v>2661.0921201964002</c:v>
                </c:pt>
                <c:pt idx="994">
                  <c:v>2661.0921201964002</c:v>
                </c:pt>
                <c:pt idx="995">
                  <c:v>2661.0921201964002</c:v>
                </c:pt>
                <c:pt idx="996">
                  <c:v>2661.0921201964002</c:v>
                </c:pt>
                <c:pt idx="997">
                  <c:v>2661.0921201964002</c:v>
                </c:pt>
                <c:pt idx="998">
                  <c:v>2661.0921201964002</c:v>
                </c:pt>
                <c:pt idx="999">
                  <c:v>2661.0921201964002</c:v>
                </c:pt>
                <c:pt idx="1000">
                  <c:v>2661.0921201964002</c:v>
                </c:pt>
                <c:pt idx="1001">
                  <c:v>2661.0921201964002</c:v>
                </c:pt>
                <c:pt idx="1002">
                  <c:v>2661.0921201964002</c:v>
                </c:pt>
                <c:pt idx="1003">
                  <c:v>2661.0921201964002</c:v>
                </c:pt>
                <c:pt idx="1004">
                  <c:v>2661.0921201964002</c:v>
                </c:pt>
                <c:pt idx="1005">
                  <c:v>2661.0921201964002</c:v>
                </c:pt>
                <c:pt idx="1006">
                  <c:v>2661.0921201964002</c:v>
                </c:pt>
                <c:pt idx="1007">
                  <c:v>2661.0921201964002</c:v>
                </c:pt>
                <c:pt idx="1008">
                  <c:v>2661.0921201964002</c:v>
                </c:pt>
                <c:pt idx="1009">
                  <c:v>2661.0921201964002</c:v>
                </c:pt>
                <c:pt idx="1010">
                  <c:v>2661.0921201964002</c:v>
                </c:pt>
                <c:pt idx="1011">
                  <c:v>2661.0921201964002</c:v>
                </c:pt>
                <c:pt idx="1012">
                  <c:v>2661.0921201964002</c:v>
                </c:pt>
                <c:pt idx="1013">
                  <c:v>2661.0921201964002</c:v>
                </c:pt>
                <c:pt idx="1014">
                  <c:v>2661.0921201964002</c:v>
                </c:pt>
                <c:pt idx="1015">
                  <c:v>2661.0921201964002</c:v>
                </c:pt>
                <c:pt idx="1016">
                  <c:v>2661.0921201964002</c:v>
                </c:pt>
                <c:pt idx="1017">
                  <c:v>2661.0921201964002</c:v>
                </c:pt>
                <c:pt idx="1018">
                  <c:v>2661.0921201964002</c:v>
                </c:pt>
                <c:pt idx="1019">
                  <c:v>2661.0921201964002</c:v>
                </c:pt>
                <c:pt idx="1020">
                  <c:v>2661.0921201964002</c:v>
                </c:pt>
                <c:pt idx="1021">
                  <c:v>2661.0921201964002</c:v>
                </c:pt>
                <c:pt idx="1022">
                  <c:v>2661.0921201964002</c:v>
                </c:pt>
                <c:pt idx="1023">
                  <c:v>2661.0921201964002</c:v>
                </c:pt>
                <c:pt idx="1024">
                  <c:v>2661.0921201964002</c:v>
                </c:pt>
                <c:pt idx="1025">
                  <c:v>2661.0921201964002</c:v>
                </c:pt>
                <c:pt idx="1026">
                  <c:v>2661.0921201964002</c:v>
                </c:pt>
                <c:pt idx="1027">
                  <c:v>2661.0921201964002</c:v>
                </c:pt>
                <c:pt idx="1028">
                  <c:v>2661.0921201964002</c:v>
                </c:pt>
                <c:pt idx="1029">
                  <c:v>2661.0921201964002</c:v>
                </c:pt>
                <c:pt idx="1030">
                  <c:v>2661.0921201964002</c:v>
                </c:pt>
                <c:pt idx="1031">
                  <c:v>2661.0921201964002</c:v>
                </c:pt>
                <c:pt idx="1032">
                  <c:v>2661.0921201964002</c:v>
                </c:pt>
                <c:pt idx="1033">
                  <c:v>2661.0921201964002</c:v>
                </c:pt>
                <c:pt idx="1034">
                  <c:v>2661.0921201964002</c:v>
                </c:pt>
                <c:pt idx="1035">
                  <c:v>2661.0921201964002</c:v>
                </c:pt>
                <c:pt idx="1036">
                  <c:v>2661.0921201964002</c:v>
                </c:pt>
                <c:pt idx="1037">
                  <c:v>2661.0921201964002</c:v>
                </c:pt>
                <c:pt idx="1038">
                  <c:v>2661.0921201964002</c:v>
                </c:pt>
                <c:pt idx="1039">
                  <c:v>2661.0921201964002</c:v>
                </c:pt>
                <c:pt idx="1040">
                  <c:v>2661.0921201964002</c:v>
                </c:pt>
                <c:pt idx="1041">
                  <c:v>2661.0921201964002</c:v>
                </c:pt>
                <c:pt idx="1042">
                  <c:v>2661.0921201964002</c:v>
                </c:pt>
                <c:pt idx="1043">
                  <c:v>2661.0921201964002</c:v>
                </c:pt>
                <c:pt idx="1044">
                  <c:v>2661.0921201964002</c:v>
                </c:pt>
                <c:pt idx="1045">
                  <c:v>2661.0921201964002</c:v>
                </c:pt>
                <c:pt idx="1046">
                  <c:v>2661.0921201964002</c:v>
                </c:pt>
                <c:pt idx="1047">
                  <c:v>2661.0921201964002</c:v>
                </c:pt>
                <c:pt idx="1048">
                  <c:v>2661.0921201964002</c:v>
                </c:pt>
                <c:pt idx="1049">
                  <c:v>2661.0921201964002</c:v>
                </c:pt>
                <c:pt idx="1050">
                  <c:v>2661.0921201964002</c:v>
                </c:pt>
                <c:pt idx="1051">
                  <c:v>2661.0921201964002</c:v>
                </c:pt>
                <c:pt idx="1052">
                  <c:v>2661.0921201964002</c:v>
                </c:pt>
                <c:pt idx="1053">
                  <c:v>2661.0921201964002</c:v>
                </c:pt>
                <c:pt idx="1054">
                  <c:v>2661.0921201964002</c:v>
                </c:pt>
                <c:pt idx="1055">
                  <c:v>2661.0921201964002</c:v>
                </c:pt>
                <c:pt idx="1056">
                  <c:v>2661.0921201964002</c:v>
                </c:pt>
                <c:pt idx="1057">
                  <c:v>2661.0921201964002</c:v>
                </c:pt>
                <c:pt idx="1058">
                  <c:v>2661.0921201964002</c:v>
                </c:pt>
                <c:pt idx="1059">
                  <c:v>2661.0921201964002</c:v>
                </c:pt>
                <c:pt idx="1060">
                  <c:v>2661.0921201964002</c:v>
                </c:pt>
                <c:pt idx="1061">
                  <c:v>2661.0921201964002</c:v>
                </c:pt>
                <c:pt idx="1062">
                  <c:v>2661.0921201964002</c:v>
                </c:pt>
                <c:pt idx="1063">
                  <c:v>2661.0921201964002</c:v>
                </c:pt>
                <c:pt idx="1064">
                  <c:v>2661.0921201964002</c:v>
                </c:pt>
                <c:pt idx="1065">
                  <c:v>2661.0921201964002</c:v>
                </c:pt>
                <c:pt idx="1066">
                  <c:v>2661.0921201964002</c:v>
                </c:pt>
                <c:pt idx="1067">
                  <c:v>2661.0921201964002</c:v>
                </c:pt>
                <c:pt idx="1068">
                  <c:v>2661.0921201964002</c:v>
                </c:pt>
                <c:pt idx="1069">
                  <c:v>2661.0921201964002</c:v>
                </c:pt>
                <c:pt idx="1070">
                  <c:v>2661.0921201964002</c:v>
                </c:pt>
                <c:pt idx="1071">
                  <c:v>2661.0921201964002</c:v>
                </c:pt>
                <c:pt idx="1072">
                  <c:v>2661.0921201964002</c:v>
                </c:pt>
                <c:pt idx="1073">
                  <c:v>2661.0921201964002</c:v>
                </c:pt>
                <c:pt idx="1074">
                  <c:v>2661.0921201964002</c:v>
                </c:pt>
                <c:pt idx="1075">
                  <c:v>2661.0921201964002</c:v>
                </c:pt>
                <c:pt idx="1076">
                  <c:v>2661.0921201964002</c:v>
                </c:pt>
                <c:pt idx="1077">
                  <c:v>2661.0921201964002</c:v>
                </c:pt>
                <c:pt idx="1078">
                  <c:v>2661.0921201964002</c:v>
                </c:pt>
                <c:pt idx="1079">
                  <c:v>2661.0921201964002</c:v>
                </c:pt>
                <c:pt idx="1080">
                  <c:v>2661.0921201964002</c:v>
                </c:pt>
                <c:pt idx="1081">
                  <c:v>2661.0921201964002</c:v>
                </c:pt>
                <c:pt idx="1082">
                  <c:v>2661.0921201964002</c:v>
                </c:pt>
                <c:pt idx="1083">
                  <c:v>2661.0921201964002</c:v>
                </c:pt>
                <c:pt idx="1084">
                  <c:v>2661.0921201964002</c:v>
                </c:pt>
                <c:pt idx="1085">
                  <c:v>2661.0921201964002</c:v>
                </c:pt>
                <c:pt idx="1086">
                  <c:v>2661.0921201964002</c:v>
                </c:pt>
                <c:pt idx="1087">
                  <c:v>2661.0921201964002</c:v>
                </c:pt>
                <c:pt idx="1088">
                  <c:v>2661.0921201964002</c:v>
                </c:pt>
                <c:pt idx="1089">
                  <c:v>2661.0921201964002</c:v>
                </c:pt>
                <c:pt idx="1090">
                  <c:v>2661.0921201964002</c:v>
                </c:pt>
                <c:pt idx="1091">
                  <c:v>2661.0921201964002</c:v>
                </c:pt>
                <c:pt idx="1092">
                  <c:v>2661.0921201964002</c:v>
                </c:pt>
                <c:pt idx="1093">
                  <c:v>2661.0921201964002</c:v>
                </c:pt>
                <c:pt idx="1094">
                  <c:v>2661.0921201964002</c:v>
                </c:pt>
                <c:pt idx="1095">
                  <c:v>2661.0921201964002</c:v>
                </c:pt>
                <c:pt idx="1097">
                  <c:v>2324.0394881897</c:v>
                </c:pt>
                <c:pt idx="1098">
                  <c:v>2324.0394881897</c:v>
                </c:pt>
                <c:pt idx="1099">
                  <c:v>2324.0394881897</c:v>
                </c:pt>
                <c:pt idx="1100">
                  <c:v>2324.0394881897</c:v>
                </c:pt>
                <c:pt idx="1101">
                  <c:v>2324.0394881897</c:v>
                </c:pt>
                <c:pt idx="1102">
                  <c:v>2324.0394881897</c:v>
                </c:pt>
                <c:pt idx="1103">
                  <c:v>2324.0394881897</c:v>
                </c:pt>
                <c:pt idx="1104">
                  <c:v>2324.0394881897</c:v>
                </c:pt>
                <c:pt idx="1105">
                  <c:v>2324.0394881897</c:v>
                </c:pt>
                <c:pt idx="1106">
                  <c:v>2324.0394881897</c:v>
                </c:pt>
                <c:pt idx="1107">
                  <c:v>2324.0394881897</c:v>
                </c:pt>
                <c:pt idx="1108">
                  <c:v>2324.0394881897</c:v>
                </c:pt>
                <c:pt idx="1109">
                  <c:v>2324.0394881897</c:v>
                </c:pt>
                <c:pt idx="1110">
                  <c:v>2324.0394881897</c:v>
                </c:pt>
                <c:pt idx="1111">
                  <c:v>2324.0394881897</c:v>
                </c:pt>
                <c:pt idx="1112">
                  <c:v>2324.0394881897</c:v>
                </c:pt>
                <c:pt idx="1113">
                  <c:v>2324.0394881897</c:v>
                </c:pt>
                <c:pt idx="1114">
                  <c:v>2324.0394881897</c:v>
                </c:pt>
                <c:pt idx="1115">
                  <c:v>2324.0394881897</c:v>
                </c:pt>
                <c:pt idx="1116">
                  <c:v>2324.0394881897</c:v>
                </c:pt>
                <c:pt idx="1117">
                  <c:v>2324.0394881897</c:v>
                </c:pt>
                <c:pt idx="1118">
                  <c:v>2324.0394881897</c:v>
                </c:pt>
                <c:pt idx="1119">
                  <c:v>2324.0394881897</c:v>
                </c:pt>
                <c:pt idx="1120">
                  <c:v>2324.0394881897</c:v>
                </c:pt>
                <c:pt idx="1121">
                  <c:v>2324.0394881897</c:v>
                </c:pt>
                <c:pt idx="1122">
                  <c:v>2324.0394881897</c:v>
                </c:pt>
                <c:pt idx="1123">
                  <c:v>2324.0394881897</c:v>
                </c:pt>
                <c:pt idx="1124">
                  <c:v>2324.0394881897</c:v>
                </c:pt>
                <c:pt idx="1125">
                  <c:v>2324.0394881897</c:v>
                </c:pt>
                <c:pt idx="1126">
                  <c:v>2324.0394881897</c:v>
                </c:pt>
                <c:pt idx="1127">
                  <c:v>2324.0394881897</c:v>
                </c:pt>
                <c:pt idx="1128">
                  <c:v>2324.0394881897</c:v>
                </c:pt>
                <c:pt idx="1129">
                  <c:v>2324.0394881897</c:v>
                </c:pt>
                <c:pt idx="1130">
                  <c:v>2324.0394881897</c:v>
                </c:pt>
                <c:pt idx="1131">
                  <c:v>2324.0394881897</c:v>
                </c:pt>
                <c:pt idx="1132">
                  <c:v>2324.0394881897</c:v>
                </c:pt>
                <c:pt idx="1133">
                  <c:v>2324.0394881897</c:v>
                </c:pt>
                <c:pt idx="1134">
                  <c:v>2324.0394881897</c:v>
                </c:pt>
                <c:pt idx="1135">
                  <c:v>2324.0394881897</c:v>
                </c:pt>
                <c:pt idx="1136">
                  <c:v>2324.0394881897</c:v>
                </c:pt>
                <c:pt idx="1137">
                  <c:v>2324.0394881897</c:v>
                </c:pt>
                <c:pt idx="1138">
                  <c:v>2324.0394881897</c:v>
                </c:pt>
                <c:pt idx="1139">
                  <c:v>2324.0394881897</c:v>
                </c:pt>
                <c:pt idx="1140">
                  <c:v>2324.0394881897</c:v>
                </c:pt>
                <c:pt idx="1141">
                  <c:v>2324.0394881897</c:v>
                </c:pt>
                <c:pt idx="1142">
                  <c:v>2324.0394881897</c:v>
                </c:pt>
                <c:pt idx="1143">
                  <c:v>2324.0394881897</c:v>
                </c:pt>
                <c:pt idx="1144">
                  <c:v>2324.0394881897</c:v>
                </c:pt>
                <c:pt idx="1145">
                  <c:v>2324.0394881897</c:v>
                </c:pt>
                <c:pt idx="1146">
                  <c:v>2324.0394881897</c:v>
                </c:pt>
                <c:pt idx="1147">
                  <c:v>2324.0394881897</c:v>
                </c:pt>
                <c:pt idx="1148">
                  <c:v>2324.0394881897</c:v>
                </c:pt>
                <c:pt idx="1149">
                  <c:v>2324.0394881897</c:v>
                </c:pt>
                <c:pt idx="1150">
                  <c:v>2324.0394881897</c:v>
                </c:pt>
                <c:pt idx="1151">
                  <c:v>2324.0394881897</c:v>
                </c:pt>
                <c:pt idx="1152">
                  <c:v>2324.0394881897</c:v>
                </c:pt>
                <c:pt idx="1153">
                  <c:v>2324.0394881897</c:v>
                </c:pt>
                <c:pt idx="1154">
                  <c:v>2324.0394881897</c:v>
                </c:pt>
                <c:pt idx="1155">
                  <c:v>2324.0394881897</c:v>
                </c:pt>
                <c:pt idx="1156">
                  <c:v>2324.0394881897</c:v>
                </c:pt>
                <c:pt idx="1157">
                  <c:v>2324.0394881897</c:v>
                </c:pt>
                <c:pt idx="1158">
                  <c:v>2324.0394881897</c:v>
                </c:pt>
                <c:pt idx="1159">
                  <c:v>2324.0394881897</c:v>
                </c:pt>
                <c:pt idx="1160">
                  <c:v>2324.0394881897</c:v>
                </c:pt>
                <c:pt idx="1161">
                  <c:v>2324.0394881897</c:v>
                </c:pt>
                <c:pt idx="1162">
                  <c:v>2324.0394881897</c:v>
                </c:pt>
                <c:pt idx="1163">
                  <c:v>2324.0394881897</c:v>
                </c:pt>
                <c:pt idx="1164">
                  <c:v>2324.0394881897</c:v>
                </c:pt>
                <c:pt idx="1165">
                  <c:v>2324.0394881897</c:v>
                </c:pt>
                <c:pt idx="1166">
                  <c:v>2324.0394881897</c:v>
                </c:pt>
                <c:pt idx="1167">
                  <c:v>2324.0394881897</c:v>
                </c:pt>
                <c:pt idx="1168">
                  <c:v>2324.0394881897</c:v>
                </c:pt>
                <c:pt idx="1169">
                  <c:v>2324.0394881897</c:v>
                </c:pt>
                <c:pt idx="1170">
                  <c:v>2324.0394881897</c:v>
                </c:pt>
                <c:pt idx="1171">
                  <c:v>2324.0394881897</c:v>
                </c:pt>
                <c:pt idx="1172">
                  <c:v>2324.0394881897</c:v>
                </c:pt>
                <c:pt idx="1173">
                  <c:v>2324.0394881897</c:v>
                </c:pt>
                <c:pt idx="1174">
                  <c:v>2324.0394881897</c:v>
                </c:pt>
                <c:pt idx="1175">
                  <c:v>2324.0394881897</c:v>
                </c:pt>
                <c:pt idx="1176">
                  <c:v>2324.0394881897</c:v>
                </c:pt>
                <c:pt idx="1177">
                  <c:v>2324.0394881897</c:v>
                </c:pt>
                <c:pt idx="1178">
                  <c:v>2324.0394881897</c:v>
                </c:pt>
                <c:pt idx="1179">
                  <c:v>2324.0394881897</c:v>
                </c:pt>
                <c:pt idx="1180">
                  <c:v>2324.0394881897</c:v>
                </c:pt>
                <c:pt idx="1181">
                  <c:v>2324.0394881897</c:v>
                </c:pt>
                <c:pt idx="1182">
                  <c:v>2324.0394881897</c:v>
                </c:pt>
                <c:pt idx="1183">
                  <c:v>2324.0394881897</c:v>
                </c:pt>
                <c:pt idx="1184">
                  <c:v>2324.0394881897</c:v>
                </c:pt>
                <c:pt idx="1185">
                  <c:v>2324.0394881897</c:v>
                </c:pt>
                <c:pt idx="1186">
                  <c:v>2324.0394881897</c:v>
                </c:pt>
                <c:pt idx="1187">
                  <c:v>2324.0394881897</c:v>
                </c:pt>
                <c:pt idx="1188">
                  <c:v>2324.0394881897</c:v>
                </c:pt>
                <c:pt idx="1189">
                  <c:v>2324.0394881897</c:v>
                </c:pt>
                <c:pt idx="1190">
                  <c:v>2324.0394881897</c:v>
                </c:pt>
                <c:pt idx="1191">
                  <c:v>2324.0394881897</c:v>
                </c:pt>
                <c:pt idx="1192">
                  <c:v>2324.0394881897</c:v>
                </c:pt>
                <c:pt idx="1193">
                  <c:v>2324.0394881897</c:v>
                </c:pt>
                <c:pt idx="1194">
                  <c:v>2324.0394881897</c:v>
                </c:pt>
                <c:pt idx="1195">
                  <c:v>2324.0394881897</c:v>
                </c:pt>
                <c:pt idx="1196">
                  <c:v>2324.0394881897</c:v>
                </c:pt>
                <c:pt idx="1197">
                  <c:v>2324.0394881897</c:v>
                </c:pt>
                <c:pt idx="1198">
                  <c:v>2324.0394881897</c:v>
                </c:pt>
                <c:pt idx="1199">
                  <c:v>2324.0394881897</c:v>
                </c:pt>
                <c:pt idx="1200">
                  <c:v>2324.0394881897</c:v>
                </c:pt>
                <c:pt idx="1201">
                  <c:v>2324.0394881897</c:v>
                </c:pt>
                <c:pt idx="1202">
                  <c:v>2324.0394881897</c:v>
                </c:pt>
                <c:pt idx="1203">
                  <c:v>2324.0394881897</c:v>
                </c:pt>
                <c:pt idx="1204">
                  <c:v>2324.0394881897</c:v>
                </c:pt>
                <c:pt idx="1205">
                  <c:v>2324.0394881897</c:v>
                </c:pt>
                <c:pt idx="1206">
                  <c:v>2324.0394881897</c:v>
                </c:pt>
                <c:pt idx="1207">
                  <c:v>2324.0394881897</c:v>
                </c:pt>
                <c:pt idx="1208">
                  <c:v>2324.0394881897</c:v>
                </c:pt>
                <c:pt idx="1209">
                  <c:v>2324.0394881897</c:v>
                </c:pt>
                <c:pt idx="1210">
                  <c:v>2324.0394881897</c:v>
                </c:pt>
                <c:pt idx="1211">
                  <c:v>2324.0394881897</c:v>
                </c:pt>
                <c:pt idx="1212">
                  <c:v>2324.0394881897</c:v>
                </c:pt>
                <c:pt idx="1213">
                  <c:v>2324.0394881897</c:v>
                </c:pt>
                <c:pt idx="1214">
                  <c:v>2324.0394881897</c:v>
                </c:pt>
                <c:pt idx="1215">
                  <c:v>2324.0394881897</c:v>
                </c:pt>
                <c:pt idx="1216">
                  <c:v>2324.0394881897</c:v>
                </c:pt>
                <c:pt idx="1217">
                  <c:v>2324.0394881897</c:v>
                </c:pt>
                <c:pt idx="1218">
                  <c:v>2324.0394881897</c:v>
                </c:pt>
                <c:pt idx="1219">
                  <c:v>2324.0394881897</c:v>
                </c:pt>
                <c:pt idx="1220">
                  <c:v>2324.0394881897</c:v>
                </c:pt>
                <c:pt idx="1221">
                  <c:v>2324.0394881897</c:v>
                </c:pt>
                <c:pt idx="1222">
                  <c:v>2324.0394881897</c:v>
                </c:pt>
                <c:pt idx="1223">
                  <c:v>2324.0394881897</c:v>
                </c:pt>
                <c:pt idx="1224">
                  <c:v>2324.0394881897</c:v>
                </c:pt>
                <c:pt idx="1225">
                  <c:v>2324.0394881897</c:v>
                </c:pt>
                <c:pt idx="1226">
                  <c:v>2324.0394881897</c:v>
                </c:pt>
                <c:pt idx="1227">
                  <c:v>2324.0394881897</c:v>
                </c:pt>
                <c:pt idx="1228">
                  <c:v>2324.0394881897</c:v>
                </c:pt>
                <c:pt idx="1229">
                  <c:v>2324.0394881897</c:v>
                </c:pt>
                <c:pt idx="1230">
                  <c:v>2324.0394881897</c:v>
                </c:pt>
                <c:pt idx="1231">
                  <c:v>2324.0394881897</c:v>
                </c:pt>
                <c:pt idx="1232">
                  <c:v>2324.0394881897</c:v>
                </c:pt>
                <c:pt idx="1233">
                  <c:v>2324.0394881897</c:v>
                </c:pt>
                <c:pt idx="1234">
                  <c:v>2324.0394881897</c:v>
                </c:pt>
                <c:pt idx="1235">
                  <c:v>2324.0394881897</c:v>
                </c:pt>
                <c:pt idx="1236">
                  <c:v>2324.0394881897</c:v>
                </c:pt>
                <c:pt idx="1237">
                  <c:v>2324.0394881897</c:v>
                </c:pt>
                <c:pt idx="1238">
                  <c:v>2324.0394881897</c:v>
                </c:pt>
                <c:pt idx="1239">
                  <c:v>2324.0394881897</c:v>
                </c:pt>
                <c:pt idx="1240">
                  <c:v>2324.0394881897</c:v>
                </c:pt>
                <c:pt idx="1241">
                  <c:v>2324.0394881897</c:v>
                </c:pt>
                <c:pt idx="1242">
                  <c:v>2324.0394881897</c:v>
                </c:pt>
                <c:pt idx="1243">
                  <c:v>2324.0394881897</c:v>
                </c:pt>
                <c:pt idx="1244">
                  <c:v>2324.0394881897</c:v>
                </c:pt>
                <c:pt idx="1245">
                  <c:v>2324.0394881897</c:v>
                </c:pt>
                <c:pt idx="1246">
                  <c:v>2324.0394881897</c:v>
                </c:pt>
                <c:pt idx="1247">
                  <c:v>2324.0394881897</c:v>
                </c:pt>
                <c:pt idx="1248">
                  <c:v>2324.0394881897</c:v>
                </c:pt>
                <c:pt idx="1249">
                  <c:v>2324.0394881897</c:v>
                </c:pt>
                <c:pt idx="1250">
                  <c:v>2324.0394881897</c:v>
                </c:pt>
                <c:pt idx="1251">
                  <c:v>2324.0394881897</c:v>
                </c:pt>
                <c:pt idx="1252">
                  <c:v>2324.0394881897</c:v>
                </c:pt>
                <c:pt idx="1253">
                  <c:v>2324.0394881897</c:v>
                </c:pt>
                <c:pt idx="1254">
                  <c:v>2324.0394881897</c:v>
                </c:pt>
                <c:pt idx="1255">
                  <c:v>2324.0394881897</c:v>
                </c:pt>
                <c:pt idx="1256">
                  <c:v>2324.0394881897</c:v>
                </c:pt>
                <c:pt idx="1257">
                  <c:v>2324.0394881897</c:v>
                </c:pt>
                <c:pt idx="1258">
                  <c:v>2324.0394881897</c:v>
                </c:pt>
                <c:pt idx="1259">
                  <c:v>2324.0394881897</c:v>
                </c:pt>
                <c:pt idx="1260">
                  <c:v>2324.0394881897</c:v>
                </c:pt>
                <c:pt idx="1261">
                  <c:v>2324.0394881897</c:v>
                </c:pt>
                <c:pt idx="1262">
                  <c:v>2324.0394881897</c:v>
                </c:pt>
                <c:pt idx="1263">
                  <c:v>2324.0394881897</c:v>
                </c:pt>
                <c:pt idx="1264">
                  <c:v>2324.0394881897</c:v>
                </c:pt>
                <c:pt idx="1265">
                  <c:v>2324.0394881897</c:v>
                </c:pt>
                <c:pt idx="1266">
                  <c:v>2324.0394881897</c:v>
                </c:pt>
                <c:pt idx="1267">
                  <c:v>2324.0394881897</c:v>
                </c:pt>
                <c:pt idx="1268">
                  <c:v>2324.0394881897</c:v>
                </c:pt>
                <c:pt idx="1269">
                  <c:v>2324.0394881897</c:v>
                </c:pt>
                <c:pt idx="1270">
                  <c:v>2324.0394881897</c:v>
                </c:pt>
                <c:pt idx="1271">
                  <c:v>2324.0394881897</c:v>
                </c:pt>
                <c:pt idx="1272">
                  <c:v>2324.0394881897</c:v>
                </c:pt>
                <c:pt idx="1273">
                  <c:v>2324.0394881897</c:v>
                </c:pt>
                <c:pt idx="1274">
                  <c:v>2324.0394881897</c:v>
                </c:pt>
                <c:pt idx="1275">
                  <c:v>2324.0394881897</c:v>
                </c:pt>
                <c:pt idx="1276">
                  <c:v>2324.0394881897</c:v>
                </c:pt>
                <c:pt idx="1277">
                  <c:v>2324.0394881897</c:v>
                </c:pt>
                <c:pt idx="1278">
                  <c:v>2324.0394881897</c:v>
                </c:pt>
                <c:pt idx="1279">
                  <c:v>2324.0394881897</c:v>
                </c:pt>
                <c:pt idx="1280">
                  <c:v>2324.0394881897</c:v>
                </c:pt>
                <c:pt idx="1281">
                  <c:v>2324.0394881897</c:v>
                </c:pt>
                <c:pt idx="1282">
                  <c:v>2324.0394881897</c:v>
                </c:pt>
                <c:pt idx="1283">
                  <c:v>2324.0394881897</c:v>
                </c:pt>
                <c:pt idx="1284">
                  <c:v>2324.0394881897</c:v>
                </c:pt>
                <c:pt idx="1285">
                  <c:v>2324.0394881897</c:v>
                </c:pt>
                <c:pt idx="1286">
                  <c:v>2324.0394881897</c:v>
                </c:pt>
                <c:pt idx="1287">
                  <c:v>2324.0394881897</c:v>
                </c:pt>
                <c:pt idx="1288">
                  <c:v>2324.0394881897</c:v>
                </c:pt>
                <c:pt idx="1289">
                  <c:v>2324.0394881897</c:v>
                </c:pt>
                <c:pt idx="1290">
                  <c:v>2324.0394881897</c:v>
                </c:pt>
                <c:pt idx="1291">
                  <c:v>2324.0394881897</c:v>
                </c:pt>
                <c:pt idx="1292">
                  <c:v>2324.0394881897</c:v>
                </c:pt>
                <c:pt idx="1293">
                  <c:v>2324.0394881897</c:v>
                </c:pt>
                <c:pt idx="1294">
                  <c:v>2324.0394881897</c:v>
                </c:pt>
                <c:pt idx="1295">
                  <c:v>2324.0394881897</c:v>
                </c:pt>
                <c:pt idx="1296">
                  <c:v>2324.0394881897</c:v>
                </c:pt>
                <c:pt idx="1297">
                  <c:v>2324.0394881897</c:v>
                </c:pt>
                <c:pt idx="1298">
                  <c:v>2324.0394881897</c:v>
                </c:pt>
                <c:pt idx="1299">
                  <c:v>2324.0394881897</c:v>
                </c:pt>
                <c:pt idx="1300">
                  <c:v>2324.0394881897</c:v>
                </c:pt>
                <c:pt idx="1301">
                  <c:v>2324.0394881897</c:v>
                </c:pt>
                <c:pt idx="1302">
                  <c:v>2324.0394881897</c:v>
                </c:pt>
                <c:pt idx="1303">
                  <c:v>2324.0394881897</c:v>
                </c:pt>
                <c:pt idx="1304">
                  <c:v>2324.0394881897</c:v>
                </c:pt>
                <c:pt idx="1305">
                  <c:v>2324.0394881897</c:v>
                </c:pt>
                <c:pt idx="1306">
                  <c:v>2324.0394881897</c:v>
                </c:pt>
                <c:pt idx="1307">
                  <c:v>2324.0394881897</c:v>
                </c:pt>
                <c:pt idx="1308">
                  <c:v>2324.0394881897</c:v>
                </c:pt>
                <c:pt idx="1309">
                  <c:v>2324.0394881897</c:v>
                </c:pt>
                <c:pt idx="1310">
                  <c:v>2324.0394881897</c:v>
                </c:pt>
                <c:pt idx="1311">
                  <c:v>2324.0394881897</c:v>
                </c:pt>
                <c:pt idx="1312">
                  <c:v>2324.0394881897</c:v>
                </c:pt>
                <c:pt idx="1313">
                  <c:v>2324.0394881897</c:v>
                </c:pt>
                <c:pt idx="1314">
                  <c:v>2324.0394881897</c:v>
                </c:pt>
                <c:pt idx="1315">
                  <c:v>2324.0394881897</c:v>
                </c:pt>
                <c:pt idx="1316">
                  <c:v>2324.0394881897</c:v>
                </c:pt>
                <c:pt idx="1317">
                  <c:v>2324.0394881897</c:v>
                </c:pt>
                <c:pt idx="1318">
                  <c:v>2324.0394881897</c:v>
                </c:pt>
                <c:pt idx="1319">
                  <c:v>2324.0394881897</c:v>
                </c:pt>
                <c:pt idx="1320">
                  <c:v>2324.0394881897</c:v>
                </c:pt>
                <c:pt idx="1321">
                  <c:v>2324.0394881897</c:v>
                </c:pt>
                <c:pt idx="1322">
                  <c:v>2324.0394881897</c:v>
                </c:pt>
                <c:pt idx="1323">
                  <c:v>2324.0394881897</c:v>
                </c:pt>
                <c:pt idx="1324">
                  <c:v>2324.0394881897</c:v>
                </c:pt>
                <c:pt idx="1325">
                  <c:v>2324.0394881897</c:v>
                </c:pt>
                <c:pt idx="1326">
                  <c:v>2324.0394881897</c:v>
                </c:pt>
                <c:pt idx="1327">
                  <c:v>2324.0394881897</c:v>
                </c:pt>
                <c:pt idx="1328">
                  <c:v>2324.0394881897</c:v>
                </c:pt>
                <c:pt idx="1329">
                  <c:v>2324.0394881897</c:v>
                </c:pt>
                <c:pt idx="1330">
                  <c:v>2324.0394881897</c:v>
                </c:pt>
                <c:pt idx="1331">
                  <c:v>2324.0394881897</c:v>
                </c:pt>
                <c:pt idx="1332">
                  <c:v>2324.0394881897</c:v>
                </c:pt>
                <c:pt idx="1333">
                  <c:v>2324.0394881897</c:v>
                </c:pt>
                <c:pt idx="1334">
                  <c:v>2324.0394881897</c:v>
                </c:pt>
                <c:pt idx="1335">
                  <c:v>2324.0394881897</c:v>
                </c:pt>
                <c:pt idx="1336">
                  <c:v>2324.0394881897</c:v>
                </c:pt>
                <c:pt idx="1337">
                  <c:v>2324.0394881897</c:v>
                </c:pt>
                <c:pt idx="1338">
                  <c:v>2324.0394881897</c:v>
                </c:pt>
                <c:pt idx="1339">
                  <c:v>2324.0394881897</c:v>
                </c:pt>
                <c:pt idx="1340">
                  <c:v>2324.0394881897</c:v>
                </c:pt>
                <c:pt idx="1341">
                  <c:v>2324.0394881897</c:v>
                </c:pt>
                <c:pt idx="1342">
                  <c:v>2324.0394881897</c:v>
                </c:pt>
                <c:pt idx="1343">
                  <c:v>2324.0394881897</c:v>
                </c:pt>
                <c:pt idx="1344">
                  <c:v>2324.0394881897</c:v>
                </c:pt>
                <c:pt idx="1345">
                  <c:v>2324.0394881897</c:v>
                </c:pt>
                <c:pt idx="1346">
                  <c:v>2324.0394881897</c:v>
                </c:pt>
                <c:pt idx="1347">
                  <c:v>2324.0394881897</c:v>
                </c:pt>
                <c:pt idx="1348">
                  <c:v>2324.0394881897</c:v>
                </c:pt>
                <c:pt idx="1349">
                  <c:v>2324.0394881897</c:v>
                </c:pt>
                <c:pt idx="1350">
                  <c:v>2324.0394881897</c:v>
                </c:pt>
                <c:pt idx="1351">
                  <c:v>2324.0394881897</c:v>
                </c:pt>
                <c:pt idx="1352">
                  <c:v>2324.0394881897</c:v>
                </c:pt>
                <c:pt idx="1353">
                  <c:v>2324.0394881897</c:v>
                </c:pt>
                <c:pt idx="1354">
                  <c:v>2324.0394881897</c:v>
                </c:pt>
                <c:pt idx="1355">
                  <c:v>2324.0394881897</c:v>
                </c:pt>
                <c:pt idx="1356">
                  <c:v>2324.0394881897</c:v>
                </c:pt>
                <c:pt idx="1357">
                  <c:v>2324.0394881897</c:v>
                </c:pt>
                <c:pt idx="1358">
                  <c:v>2324.0394881897</c:v>
                </c:pt>
                <c:pt idx="1359">
                  <c:v>2324.0394881897</c:v>
                </c:pt>
                <c:pt idx="1360">
                  <c:v>2324.0394881897</c:v>
                </c:pt>
                <c:pt idx="1361">
                  <c:v>2324.0394881897</c:v>
                </c:pt>
                <c:pt idx="1362">
                  <c:v>2324.0394881897</c:v>
                </c:pt>
                <c:pt idx="1363">
                  <c:v>2324.0394881897</c:v>
                </c:pt>
                <c:pt idx="1364">
                  <c:v>2324.0394881897</c:v>
                </c:pt>
                <c:pt idx="1365">
                  <c:v>2324.0394881897</c:v>
                </c:pt>
                <c:pt idx="1366">
                  <c:v>2324.0394881897</c:v>
                </c:pt>
                <c:pt idx="1367">
                  <c:v>2324.0394881897</c:v>
                </c:pt>
                <c:pt idx="1368">
                  <c:v>2324.0394881897</c:v>
                </c:pt>
                <c:pt idx="1369">
                  <c:v>2324.0394881897</c:v>
                </c:pt>
                <c:pt idx="1370">
                  <c:v>2324.0394881897</c:v>
                </c:pt>
                <c:pt idx="1371">
                  <c:v>2324.0394881897</c:v>
                </c:pt>
                <c:pt idx="1372">
                  <c:v>2324.0394881897</c:v>
                </c:pt>
                <c:pt idx="1373">
                  <c:v>2324.0394881897</c:v>
                </c:pt>
                <c:pt idx="1374">
                  <c:v>2324.0394881897</c:v>
                </c:pt>
                <c:pt idx="1375">
                  <c:v>2324.0394881897</c:v>
                </c:pt>
                <c:pt idx="1376">
                  <c:v>2324.0394881897</c:v>
                </c:pt>
                <c:pt idx="1377">
                  <c:v>2324.0394881897</c:v>
                </c:pt>
                <c:pt idx="1378">
                  <c:v>2324.0394881897</c:v>
                </c:pt>
                <c:pt idx="1379">
                  <c:v>2324.0394881897</c:v>
                </c:pt>
                <c:pt idx="1380">
                  <c:v>2324.0394881897</c:v>
                </c:pt>
                <c:pt idx="1381">
                  <c:v>2324.0394881897</c:v>
                </c:pt>
                <c:pt idx="1382">
                  <c:v>2324.0394881897</c:v>
                </c:pt>
                <c:pt idx="1383">
                  <c:v>2324.0394881897</c:v>
                </c:pt>
                <c:pt idx="1384">
                  <c:v>2324.0394881897</c:v>
                </c:pt>
                <c:pt idx="1385">
                  <c:v>2324.0394881897</c:v>
                </c:pt>
                <c:pt idx="1386">
                  <c:v>2324.0394881897</c:v>
                </c:pt>
                <c:pt idx="1387">
                  <c:v>2324.0394881897</c:v>
                </c:pt>
                <c:pt idx="1388">
                  <c:v>2324.0394881897</c:v>
                </c:pt>
                <c:pt idx="1389">
                  <c:v>2324.0394881897</c:v>
                </c:pt>
                <c:pt idx="1390">
                  <c:v>2324.0394881897</c:v>
                </c:pt>
                <c:pt idx="1391">
                  <c:v>2324.0394881897</c:v>
                </c:pt>
                <c:pt idx="1392">
                  <c:v>2324.0394881897</c:v>
                </c:pt>
                <c:pt idx="1393">
                  <c:v>2324.0394881897</c:v>
                </c:pt>
                <c:pt idx="1394">
                  <c:v>2324.0394881897</c:v>
                </c:pt>
                <c:pt idx="1395">
                  <c:v>2324.0394881897</c:v>
                </c:pt>
                <c:pt idx="1396">
                  <c:v>2324.0394881897</c:v>
                </c:pt>
                <c:pt idx="1397">
                  <c:v>2324.0394881897</c:v>
                </c:pt>
                <c:pt idx="1398">
                  <c:v>2324.0394881897</c:v>
                </c:pt>
                <c:pt idx="1399">
                  <c:v>2324.0394881897</c:v>
                </c:pt>
                <c:pt idx="1400">
                  <c:v>2324.0394881897</c:v>
                </c:pt>
                <c:pt idx="1401">
                  <c:v>2324.0394881897</c:v>
                </c:pt>
                <c:pt idx="1402">
                  <c:v>2324.0394881897</c:v>
                </c:pt>
                <c:pt idx="1403">
                  <c:v>2324.0394881897</c:v>
                </c:pt>
                <c:pt idx="1404">
                  <c:v>2324.0394881897</c:v>
                </c:pt>
                <c:pt idx="1405">
                  <c:v>2324.0394881897</c:v>
                </c:pt>
                <c:pt idx="1406">
                  <c:v>2324.0394881897</c:v>
                </c:pt>
                <c:pt idx="1407">
                  <c:v>2324.0394881897</c:v>
                </c:pt>
                <c:pt idx="1408">
                  <c:v>2324.0394881897</c:v>
                </c:pt>
                <c:pt idx="1409">
                  <c:v>2324.0394881897</c:v>
                </c:pt>
                <c:pt idx="1410">
                  <c:v>2324.0394881897</c:v>
                </c:pt>
                <c:pt idx="1411">
                  <c:v>2324.0394881897</c:v>
                </c:pt>
                <c:pt idx="1412">
                  <c:v>2324.0394881897</c:v>
                </c:pt>
                <c:pt idx="1413">
                  <c:v>2324.0394881897</c:v>
                </c:pt>
                <c:pt idx="1414">
                  <c:v>2324.0394881897</c:v>
                </c:pt>
                <c:pt idx="1415">
                  <c:v>2324.0394881897</c:v>
                </c:pt>
                <c:pt idx="1416">
                  <c:v>2324.0394881897</c:v>
                </c:pt>
                <c:pt idx="1417">
                  <c:v>2324.0394881897</c:v>
                </c:pt>
                <c:pt idx="1418">
                  <c:v>2324.0394881897</c:v>
                </c:pt>
                <c:pt idx="1419">
                  <c:v>2324.0394881897</c:v>
                </c:pt>
                <c:pt idx="1420">
                  <c:v>2324.0394881897</c:v>
                </c:pt>
                <c:pt idx="1421">
                  <c:v>2324.0394881897</c:v>
                </c:pt>
                <c:pt idx="1422">
                  <c:v>2324.0394881897</c:v>
                </c:pt>
                <c:pt idx="1423">
                  <c:v>2324.0394881897</c:v>
                </c:pt>
                <c:pt idx="1424">
                  <c:v>2324.0394881897</c:v>
                </c:pt>
                <c:pt idx="1425">
                  <c:v>2324.0394881897</c:v>
                </c:pt>
                <c:pt idx="1426">
                  <c:v>2324.0394881897</c:v>
                </c:pt>
                <c:pt idx="1427">
                  <c:v>2324.0394881897</c:v>
                </c:pt>
                <c:pt idx="1428">
                  <c:v>2324.0394881897</c:v>
                </c:pt>
                <c:pt idx="1429">
                  <c:v>2324.0394881897</c:v>
                </c:pt>
                <c:pt idx="1430">
                  <c:v>2324.0394881897</c:v>
                </c:pt>
                <c:pt idx="1431">
                  <c:v>2324.0394881897</c:v>
                </c:pt>
                <c:pt idx="1432">
                  <c:v>2324.0394881897</c:v>
                </c:pt>
                <c:pt idx="1433">
                  <c:v>2324.0394881897</c:v>
                </c:pt>
                <c:pt idx="1434">
                  <c:v>2324.0394881897</c:v>
                </c:pt>
                <c:pt idx="1435">
                  <c:v>2324.0394881897</c:v>
                </c:pt>
                <c:pt idx="1436">
                  <c:v>2324.0394881897</c:v>
                </c:pt>
                <c:pt idx="1437">
                  <c:v>2324.0394881897</c:v>
                </c:pt>
                <c:pt idx="1438">
                  <c:v>2324.0394881897</c:v>
                </c:pt>
                <c:pt idx="1439">
                  <c:v>2324.0394881897</c:v>
                </c:pt>
                <c:pt idx="1440">
                  <c:v>2324.0394881897</c:v>
                </c:pt>
                <c:pt idx="1441">
                  <c:v>2324.0394881897</c:v>
                </c:pt>
                <c:pt idx="1442">
                  <c:v>2324.0394881897</c:v>
                </c:pt>
                <c:pt idx="1443">
                  <c:v>2324.0394881897</c:v>
                </c:pt>
                <c:pt idx="1444">
                  <c:v>2324.0394881897</c:v>
                </c:pt>
                <c:pt idx="1445">
                  <c:v>2324.0394881897</c:v>
                </c:pt>
                <c:pt idx="1446">
                  <c:v>2324.0394881897</c:v>
                </c:pt>
                <c:pt idx="1447">
                  <c:v>2324.0394881897</c:v>
                </c:pt>
                <c:pt idx="1448">
                  <c:v>2324.0394881897</c:v>
                </c:pt>
                <c:pt idx="1449">
                  <c:v>2324.0394881897</c:v>
                </c:pt>
                <c:pt idx="1450">
                  <c:v>2324.0394881897</c:v>
                </c:pt>
                <c:pt idx="1451">
                  <c:v>2324.0394881897</c:v>
                </c:pt>
                <c:pt idx="1452">
                  <c:v>2324.0394881897</c:v>
                </c:pt>
                <c:pt idx="1453">
                  <c:v>2324.0394881897</c:v>
                </c:pt>
                <c:pt idx="1454">
                  <c:v>2324.0394881897</c:v>
                </c:pt>
                <c:pt idx="1455">
                  <c:v>2324.0394881897</c:v>
                </c:pt>
                <c:pt idx="1456">
                  <c:v>2324.0394881897</c:v>
                </c:pt>
                <c:pt idx="1457">
                  <c:v>2324.0394881897</c:v>
                </c:pt>
                <c:pt idx="1458">
                  <c:v>2324.0394881897</c:v>
                </c:pt>
                <c:pt idx="1459">
                  <c:v>2324.0394881897</c:v>
                </c:pt>
                <c:pt idx="1460">
                  <c:v>2324.0394881897</c:v>
                </c:pt>
                <c:pt idx="1462">
                  <c:v>2015.7870880086002</c:v>
                </c:pt>
                <c:pt idx="1463">
                  <c:v>2015.7870880086002</c:v>
                </c:pt>
                <c:pt idx="1464">
                  <c:v>2015.7870880086002</c:v>
                </c:pt>
                <c:pt idx="1465">
                  <c:v>2015.7870880086002</c:v>
                </c:pt>
                <c:pt idx="1466">
                  <c:v>2015.7870880086002</c:v>
                </c:pt>
                <c:pt idx="1467">
                  <c:v>2015.7870880086002</c:v>
                </c:pt>
                <c:pt idx="1468">
                  <c:v>2015.7870880086002</c:v>
                </c:pt>
                <c:pt idx="1469">
                  <c:v>2015.7870880086002</c:v>
                </c:pt>
                <c:pt idx="1470">
                  <c:v>2015.7870880086002</c:v>
                </c:pt>
                <c:pt idx="1471">
                  <c:v>2015.7870880086002</c:v>
                </c:pt>
                <c:pt idx="1472">
                  <c:v>2015.7870880086002</c:v>
                </c:pt>
                <c:pt idx="1473">
                  <c:v>2015.7870880086002</c:v>
                </c:pt>
                <c:pt idx="1474">
                  <c:v>2015.7870880086002</c:v>
                </c:pt>
                <c:pt idx="1475">
                  <c:v>2015.7870880086002</c:v>
                </c:pt>
                <c:pt idx="1476">
                  <c:v>2015.7870880086002</c:v>
                </c:pt>
                <c:pt idx="1477">
                  <c:v>2015.7870880086002</c:v>
                </c:pt>
                <c:pt idx="1478">
                  <c:v>2015.7870880086002</c:v>
                </c:pt>
                <c:pt idx="1479">
                  <c:v>2015.7870880086002</c:v>
                </c:pt>
                <c:pt idx="1480">
                  <c:v>2015.7870880086002</c:v>
                </c:pt>
                <c:pt idx="1481">
                  <c:v>2015.7870880086002</c:v>
                </c:pt>
                <c:pt idx="1482">
                  <c:v>2015.7870880086002</c:v>
                </c:pt>
                <c:pt idx="1483">
                  <c:v>2015.7870880086002</c:v>
                </c:pt>
                <c:pt idx="1484">
                  <c:v>2015.7870880086002</c:v>
                </c:pt>
                <c:pt idx="1485">
                  <c:v>2015.7870880086002</c:v>
                </c:pt>
                <c:pt idx="1486">
                  <c:v>2015.7870880086002</c:v>
                </c:pt>
                <c:pt idx="1487">
                  <c:v>2015.7870880086002</c:v>
                </c:pt>
                <c:pt idx="1488">
                  <c:v>2015.7870880086002</c:v>
                </c:pt>
                <c:pt idx="1489">
                  <c:v>2015.7870880086002</c:v>
                </c:pt>
                <c:pt idx="1490">
                  <c:v>2015.7870880086002</c:v>
                </c:pt>
                <c:pt idx="1491">
                  <c:v>2015.7870880086002</c:v>
                </c:pt>
                <c:pt idx="1492">
                  <c:v>2015.7870880086002</c:v>
                </c:pt>
                <c:pt idx="1493">
                  <c:v>2015.7870880086002</c:v>
                </c:pt>
                <c:pt idx="1494">
                  <c:v>2015.7870880086002</c:v>
                </c:pt>
                <c:pt idx="1495">
                  <c:v>2015.7870880086002</c:v>
                </c:pt>
                <c:pt idx="1496">
                  <c:v>2015.7870880086002</c:v>
                </c:pt>
                <c:pt idx="1497">
                  <c:v>2015.7870880086002</c:v>
                </c:pt>
                <c:pt idx="1498">
                  <c:v>2015.7870880086002</c:v>
                </c:pt>
                <c:pt idx="1499">
                  <c:v>2015.7870880086002</c:v>
                </c:pt>
                <c:pt idx="1500">
                  <c:v>2015.7870880086002</c:v>
                </c:pt>
                <c:pt idx="1501">
                  <c:v>2015.7870880086002</c:v>
                </c:pt>
                <c:pt idx="1502">
                  <c:v>2015.7870880086002</c:v>
                </c:pt>
                <c:pt idx="1503">
                  <c:v>2015.7870880086002</c:v>
                </c:pt>
                <c:pt idx="1504">
                  <c:v>2015.7870880086002</c:v>
                </c:pt>
                <c:pt idx="1505">
                  <c:v>2015.7870880086002</c:v>
                </c:pt>
                <c:pt idx="1506">
                  <c:v>2015.7870880086002</c:v>
                </c:pt>
                <c:pt idx="1507">
                  <c:v>2015.7870880086002</c:v>
                </c:pt>
                <c:pt idx="1508">
                  <c:v>2015.7870880086002</c:v>
                </c:pt>
                <c:pt idx="1509">
                  <c:v>2015.7870880086002</c:v>
                </c:pt>
                <c:pt idx="1510">
                  <c:v>2015.7870880086002</c:v>
                </c:pt>
                <c:pt idx="1511">
                  <c:v>2015.7870880086002</c:v>
                </c:pt>
                <c:pt idx="1512">
                  <c:v>2015.7870880086002</c:v>
                </c:pt>
                <c:pt idx="1513">
                  <c:v>2015.7870880086002</c:v>
                </c:pt>
                <c:pt idx="1514">
                  <c:v>2015.7870880086002</c:v>
                </c:pt>
                <c:pt idx="1515">
                  <c:v>2015.7870880086002</c:v>
                </c:pt>
                <c:pt idx="1516">
                  <c:v>2015.7870880086002</c:v>
                </c:pt>
                <c:pt idx="1517">
                  <c:v>2015.7870880086002</c:v>
                </c:pt>
                <c:pt idx="1518">
                  <c:v>2015.7870880086002</c:v>
                </c:pt>
                <c:pt idx="1519">
                  <c:v>2015.7870880086002</c:v>
                </c:pt>
                <c:pt idx="1520">
                  <c:v>2015.7870880086002</c:v>
                </c:pt>
                <c:pt idx="1521">
                  <c:v>2015.7870880086002</c:v>
                </c:pt>
                <c:pt idx="1522">
                  <c:v>2015.7870880086002</c:v>
                </c:pt>
                <c:pt idx="1523">
                  <c:v>2015.7870880086002</c:v>
                </c:pt>
                <c:pt idx="1524">
                  <c:v>2015.7870880086002</c:v>
                </c:pt>
                <c:pt idx="1525">
                  <c:v>2015.7870880086002</c:v>
                </c:pt>
                <c:pt idx="1526">
                  <c:v>2015.7870880086002</c:v>
                </c:pt>
                <c:pt idx="1527">
                  <c:v>2015.7870880086002</c:v>
                </c:pt>
                <c:pt idx="1528">
                  <c:v>2015.7870880086002</c:v>
                </c:pt>
                <c:pt idx="1529">
                  <c:v>2015.7870880086002</c:v>
                </c:pt>
                <c:pt idx="1530">
                  <c:v>2015.7870880086002</c:v>
                </c:pt>
                <c:pt idx="1531">
                  <c:v>2015.7870880086002</c:v>
                </c:pt>
                <c:pt idx="1532">
                  <c:v>2015.7870880086002</c:v>
                </c:pt>
                <c:pt idx="1533">
                  <c:v>2015.7870880086002</c:v>
                </c:pt>
                <c:pt idx="1534">
                  <c:v>2015.7870880086002</c:v>
                </c:pt>
                <c:pt idx="1535">
                  <c:v>2015.7870880086002</c:v>
                </c:pt>
                <c:pt idx="1536">
                  <c:v>2015.7870880086002</c:v>
                </c:pt>
                <c:pt idx="1537">
                  <c:v>2015.7870880086002</c:v>
                </c:pt>
                <c:pt idx="1538">
                  <c:v>2015.7870880086002</c:v>
                </c:pt>
                <c:pt idx="1539">
                  <c:v>2015.7870880086002</c:v>
                </c:pt>
                <c:pt idx="1540">
                  <c:v>2015.7870880086002</c:v>
                </c:pt>
                <c:pt idx="1541">
                  <c:v>2015.7870880086002</c:v>
                </c:pt>
                <c:pt idx="1542">
                  <c:v>2015.7870880086002</c:v>
                </c:pt>
                <c:pt idx="1543">
                  <c:v>2015.7870880086002</c:v>
                </c:pt>
                <c:pt idx="1544">
                  <c:v>2015.7870880086002</c:v>
                </c:pt>
                <c:pt idx="1545">
                  <c:v>2015.7870880086002</c:v>
                </c:pt>
                <c:pt idx="1546">
                  <c:v>2015.7870880086002</c:v>
                </c:pt>
                <c:pt idx="1547">
                  <c:v>2015.7870880086002</c:v>
                </c:pt>
                <c:pt idx="1548">
                  <c:v>2015.7870880086002</c:v>
                </c:pt>
                <c:pt idx="1549">
                  <c:v>2015.7870880086002</c:v>
                </c:pt>
                <c:pt idx="1550">
                  <c:v>2015.7870880086002</c:v>
                </c:pt>
                <c:pt idx="1551">
                  <c:v>2015.7870880086002</c:v>
                </c:pt>
                <c:pt idx="1552">
                  <c:v>2015.7870880086002</c:v>
                </c:pt>
                <c:pt idx="1553">
                  <c:v>2015.7870880086002</c:v>
                </c:pt>
                <c:pt idx="1554">
                  <c:v>2015.7870880086002</c:v>
                </c:pt>
                <c:pt idx="1555">
                  <c:v>2015.7870880086002</c:v>
                </c:pt>
                <c:pt idx="1556">
                  <c:v>2015.7870880086002</c:v>
                </c:pt>
                <c:pt idx="1557">
                  <c:v>2015.7870880086002</c:v>
                </c:pt>
                <c:pt idx="1558">
                  <c:v>2015.7870880086002</c:v>
                </c:pt>
                <c:pt idx="1559">
                  <c:v>2015.7870880086002</c:v>
                </c:pt>
                <c:pt idx="1560">
                  <c:v>2015.7870880086002</c:v>
                </c:pt>
                <c:pt idx="1561">
                  <c:v>2015.7870880086002</c:v>
                </c:pt>
                <c:pt idx="1562">
                  <c:v>2015.7870880086002</c:v>
                </c:pt>
                <c:pt idx="1563">
                  <c:v>2015.7870880086002</c:v>
                </c:pt>
                <c:pt idx="1564">
                  <c:v>2015.7870880086002</c:v>
                </c:pt>
                <c:pt idx="1565">
                  <c:v>2015.7870880086002</c:v>
                </c:pt>
                <c:pt idx="1566">
                  <c:v>2015.7870880086002</c:v>
                </c:pt>
                <c:pt idx="1567">
                  <c:v>2015.7870880086002</c:v>
                </c:pt>
                <c:pt idx="1568">
                  <c:v>2015.7870880086002</c:v>
                </c:pt>
                <c:pt idx="1569">
                  <c:v>2015.7870880086002</c:v>
                </c:pt>
                <c:pt idx="1570">
                  <c:v>2015.7870880086002</c:v>
                </c:pt>
                <c:pt idx="1571">
                  <c:v>2015.7870880086002</c:v>
                </c:pt>
                <c:pt idx="1572">
                  <c:v>2015.7870880086002</c:v>
                </c:pt>
                <c:pt idx="1573">
                  <c:v>2015.7870880086002</c:v>
                </c:pt>
                <c:pt idx="1574">
                  <c:v>2015.7870880086002</c:v>
                </c:pt>
                <c:pt idx="1575">
                  <c:v>2015.7870880086002</c:v>
                </c:pt>
                <c:pt idx="1576">
                  <c:v>2015.7870880086002</c:v>
                </c:pt>
                <c:pt idx="1577">
                  <c:v>2015.7870880086002</c:v>
                </c:pt>
                <c:pt idx="1578">
                  <c:v>2015.7870880086002</c:v>
                </c:pt>
                <c:pt idx="1579">
                  <c:v>2015.7870880086002</c:v>
                </c:pt>
                <c:pt idx="1580">
                  <c:v>2015.7870880086002</c:v>
                </c:pt>
                <c:pt idx="1581">
                  <c:v>2015.7870880086002</c:v>
                </c:pt>
                <c:pt idx="1582">
                  <c:v>2015.7870880086002</c:v>
                </c:pt>
                <c:pt idx="1583">
                  <c:v>2015.7870880086002</c:v>
                </c:pt>
                <c:pt idx="1584">
                  <c:v>2015.7870880086002</c:v>
                </c:pt>
                <c:pt idx="1585">
                  <c:v>2015.7870880086002</c:v>
                </c:pt>
                <c:pt idx="1586">
                  <c:v>2015.7870880086002</c:v>
                </c:pt>
                <c:pt idx="1587">
                  <c:v>2015.7870880086002</c:v>
                </c:pt>
                <c:pt idx="1588">
                  <c:v>2015.7870880086002</c:v>
                </c:pt>
                <c:pt idx="1589">
                  <c:v>2015.7870880086002</c:v>
                </c:pt>
                <c:pt idx="1590">
                  <c:v>2015.7870880086002</c:v>
                </c:pt>
                <c:pt idx="1591">
                  <c:v>2015.7870880086002</c:v>
                </c:pt>
                <c:pt idx="1592">
                  <c:v>2015.7870880086002</c:v>
                </c:pt>
                <c:pt idx="1593">
                  <c:v>2015.7870880086002</c:v>
                </c:pt>
                <c:pt idx="1594">
                  <c:v>2015.7870880086002</c:v>
                </c:pt>
                <c:pt idx="1595">
                  <c:v>2015.7870880086002</c:v>
                </c:pt>
                <c:pt idx="1596">
                  <c:v>2015.7870880086002</c:v>
                </c:pt>
                <c:pt idx="1597">
                  <c:v>2015.7870880086002</c:v>
                </c:pt>
                <c:pt idx="1598">
                  <c:v>2015.7870880086002</c:v>
                </c:pt>
                <c:pt idx="1599">
                  <c:v>2015.7870880086002</c:v>
                </c:pt>
                <c:pt idx="1600">
                  <c:v>2015.7870880086002</c:v>
                </c:pt>
                <c:pt idx="1601">
                  <c:v>2015.7870880086002</c:v>
                </c:pt>
                <c:pt idx="1602">
                  <c:v>2015.7870880086002</c:v>
                </c:pt>
                <c:pt idx="1603">
                  <c:v>2015.7870880086002</c:v>
                </c:pt>
                <c:pt idx="1604">
                  <c:v>2015.7870880086002</c:v>
                </c:pt>
                <c:pt idx="1605">
                  <c:v>2015.7870880086002</c:v>
                </c:pt>
                <c:pt idx="1606">
                  <c:v>2015.7870880086002</c:v>
                </c:pt>
                <c:pt idx="1607">
                  <c:v>2015.7870880086002</c:v>
                </c:pt>
                <c:pt idx="1608">
                  <c:v>2015.7870880086002</c:v>
                </c:pt>
                <c:pt idx="1609">
                  <c:v>2015.7870880086002</c:v>
                </c:pt>
                <c:pt idx="1610">
                  <c:v>2015.7870880086002</c:v>
                </c:pt>
                <c:pt idx="1611">
                  <c:v>2015.7870880086002</c:v>
                </c:pt>
                <c:pt idx="1612">
                  <c:v>2015.7870880086002</c:v>
                </c:pt>
                <c:pt idx="1613">
                  <c:v>2015.7870880086002</c:v>
                </c:pt>
                <c:pt idx="1614">
                  <c:v>2015.7870880086002</c:v>
                </c:pt>
                <c:pt idx="1615">
                  <c:v>2015.7870880086002</c:v>
                </c:pt>
                <c:pt idx="1616">
                  <c:v>2015.7870880086002</c:v>
                </c:pt>
                <c:pt idx="1617">
                  <c:v>2015.7870880086002</c:v>
                </c:pt>
                <c:pt idx="1618">
                  <c:v>2015.7870880086002</c:v>
                </c:pt>
                <c:pt idx="1619">
                  <c:v>2015.7870880086002</c:v>
                </c:pt>
                <c:pt idx="1620">
                  <c:v>2015.7870880086002</c:v>
                </c:pt>
                <c:pt idx="1621">
                  <c:v>2015.7870880086002</c:v>
                </c:pt>
                <c:pt idx="1622">
                  <c:v>2015.7870880086002</c:v>
                </c:pt>
                <c:pt idx="1623">
                  <c:v>2015.7870880086002</c:v>
                </c:pt>
                <c:pt idx="1624">
                  <c:v>2015.7870880086002</c:v>
                </c:pt>
                <c:pt idx="1625">
                  <c:v>2015.7870880086002</c:v>
                </c:pt>
                <c:pt idx="1626">
                  <c:v>2015.7870880086002</c:v>
                </c:pt>
                <c:pt idx="1627">
                  <c:v>2015.7870880086002</c:v>
                </c:pt>
                <c:pt idx="1628">
                  <c:v>2015.7870880086002</c:v>
                </c:pt>
                <c:pt idx="1629">
                  <c:v>2015.7870880086002</c:v>
                </c:pt>
                <c:pt idx="1630">
                  <c:v>2015.7870880086002</c:v>
                </c:pt>
                <c:pt idx="1631">
                  <c:v>2015.7870880086002</c:v>
                </c:pt>
                <c:pt idx="1632">
                  <c:v>2015.7870880086002</c:v>
                </c:pt>
                <c:pt idx="1633">
                  <c:v>2015.7870880086002</c:v>
                </c:pt>
                <c:pt idx="1634">
                  <c:v>2015.7870880086002</c:v>
                </c:pt>
                <c:pt idx="1635">
                  <c:v>2015.7870880086002</c:v>
                </c:pt>
                <c:pt idx="1636">
                  <c:v>2015.7870880086002</c:v>
                </c:pt>
                <c:pt idx="1637">
                  <c:v>2015.7870880086002</c:v>
                </c:pt>
                <c:pt idx="1638">
                  <c:v>2015.7870880086002</c:v>
                </c:pt>
                <c:pt idx="1639">
                  <c:v>2015.7870880086002</c:v>
                </c:pt>
                <c:pt idx="1640">
                  <c:v>2015.7870880086002</c:v>
                </c:pt>
                <c:pt idx="1641">
                  <c:v>2015.7870880086002</c:v>
                </c:pt>
                <c:pt idx="1642">
                  <c:v>2015.7870880086002</c:v>
                </c:pt>
                <c:pt idx="1643">
                  <c:v>2015.7870880086002</c:v>
                </c:pt>
                <c:pt idx="1644">
                  <c:v>2015.7870880086002</c:v>
                </c:pt>
                <c:pt idx="1645">
                  <c:v>2015.7870880086002</c:v>
                </c:pt>
                <c:pt idx="1646">
                  <c:v>2015.7870880086002</c:v>
                </c:pt>
                <c:pt idx="1647">
                  <c:v>2015.7870880086002</c:v>
                </c:pt>
                <c:pt idx="1648">
                  <c:v>2015.7870880086002</c:v>
                </c:pt>
                <c:pt idx="1649">
                  <c:v>2015.7870880086002</c:v>
                </c:pt>
                <c:pt idx="1650">
                  <c:v>2015.7870880086002</c:v>
                </c:pt>
                <c:pt idx="1651">
                  <c:v>2015.7870880086002</c:v>
                </c:pt>
                <c:pt idx="1652">
                  <c:v>2015.7870880086002</c:v>
                </c:pt>
                <c:pt idx="1653">
                  <c:v>2015.7870880086002</c:v>
                </c:pt>
                <c:pt idx="1654">
                  <c:v>2015.7870880086002</c:v>
                </c:pt>
                <c:pt idx="1655">
                  <c:v>2015.7870880086002</c:v>
                </c:pt>
                <c:pt idx="1656">
                  <c:v>2015.7870880086002</c:v>
                </c:pt>
                <c:pt idx="1657">
                  <c:v>2015.7870880086002</c:v>
                </c:pt>
                <c:pt idx="1658">
                  <c:v>2015.7870880086002</c:v>
                </c:pt>
                <c:pt idx="1659">
                  <c:v>2015.7870880086002</c:v>
                </c:pt>
                <c:pt idx="1660">
                  <c:v>2015.7870880086002</c:v>
                </c:pt>
                <c:pt idx="1661">
                  <c:v>2015.7870880086002</c:v>
                </c:pt>
                <c:pt idx="1662">
                  <c:v>2015.7870880086002</c:v>
                </c:pt>
                <c:pt idx="1663">
                  <c:v>2015.7870880086002</c:v>
                </c:pt>
                <c:pt idx="1664">
                  <c:v>2015.7870880086002</c:v>
                </c:pt>
                <c:pt idx="1665">
                  <c:v>2015.7870880086002</c:v>
                </c:pt>
                <c:pt idx="1666">
                  <c:v>2015.7870880086002</c:v>
                </c:pt>
                <c:pt idx="1667">
                  <c:v>2015.7870880086002</c:v>
                </c:pt>
                <c:pt idx="1668">
                  <c:v>2015.7870880086002</c:v>
                </c:pt>
                <c:pt idx="1669">
                  <c:v>2015.7870880086002</c:v>
                </c:pt>
                <c:pt idx="1670">
                  <c:v>2015.7870880086002</c:v>
                </c:pt>
                <c:pt idx="1671">
                  <c:v>2015.7870880086002</c:v>
                </c:pt>
                <c:pt idx="1672">
                  <c:v>2015.7870880086002</c:v>
                </c:pt>
                <c:pt idx="1673">
                  <c:v>2015.7870880086002</c:v>
                </c:pt>
                <c:pt idx="1674">
                  <c:v>2015.7870880086002</c:v>
                </c:pt>
                <c:pt idx="1675">
                  <c:v>2015.7870880086002</c:v>
                </c:pt>
                <c:pt idx="1676">
                  <c:v>2015.7870880086002</c:v>
                </c:pt>
                <c:pt idx="1677">
                  <c:v>2015.7870880086002</c:v>
                </c:pt>
                <c:pt idx="1678">
                  <c:v>2015.7870880086002</c:v>
                </c:pt>
                <c:pt idx="1679">
                  <c:v>2015.7870880086002</c:v>
                </c:pt>
                <c:pt idx="1680">
                  <c:v>2015.7870880086002</c:v>
                </c:pt>
                <c:pt idx="1681">
                  <c:v>2015.7870880086002</c:v>
                </c:pt>
                <c:pt idx="1682">
                  <c:v>2015.7870880086002</c:v>
                </c:pt>
                <c:pt idx="1683">
                  <c:v>2015.7870880086002</c:v>
                </c:pt>
                <c:pt idx="1684">
                  <c:v>2015.7870880086002</c:v>
                </c:pt>
                <c:pt idx="1685">
                  <c:v>2015.7870880086002</c:v>
                </c:pt>
                <c:pt idx="1686">
                  <c:v>2015.7870880086002</c:v>
                </c:pt>
                <c:pt idx="1687">
                  <c:v>2015.7870880086002</c:v>
                </c:pt>
                <c:pt idx="1688">
                  <c:v>2015.7870880086002</c:v>
                </c:pt>
                <c:pt idx="1689">
                  <c:v>2015.7870880086002</c:v>
                </c:pt>
                <c:pt idx="1690">
                  <c:v>2015.7870880086002</c:v>
                </c:pt>
                <c:pt idx="1691">
                  <c:v>2015.7870880086002</c:v>
                </c:pt>
                <c:pt idx="1692">
                  <c:v>2015.7870880086002</c:v>
                </c:pt>
                <c:pt idx="1693">
                  <c:v>2015.7870880086002</c:v>
                </c:pt>
                <c:pt idx="1694">
                  <c:v>2015.7870880086002</c:v>
                </c:pt>
                <c:pt idx="1695">
                  <c:v>2015.7870880086002</c:v>
                </c:pt>
                <c:pt idx="1696">
                  <c:v>2015.7870880086002</c:v>
                </c:pt>
                <c:pt idx="1697">
                  <c:v>2015.7870880086002</c:v>
                </c:pt>
                <c:pt idx="1698">
                  <c:v>2015.7870880086002</c:v>
                </c:pt>
                <c:pt idx="1699">
                  <c:v>2015.7870880086002</c:v>
                </c:pt>
                <c:pt idx="1700">
                  <c:v>2015.7870880086002</c:v>
                </c:pt>
                <c:pt idx="1701">
                  <c:v>2015.7870880086002</c:v>
                </c:pt>
                <c:pt idx="1702">
                  <c:v>2015.7870880086002</c:v>
                </c:pt>
                <c:pt idx="1703">
                  <c:v>2015.7870880086002</c:v>
                </c:pt>
                <c:pt idx="1704">
                  <c:v>2015.7870880086002</c:v>
                </c:pt>
                <c:pt idx="1705">
                  <c:v>2015.7870880086002</c:v>
                </c:pt>
                <c:pt idx="1706">
                  <c:v>2015.7870880086002</c:v>
                </c:pt>
                <c:pt idx="1707">
                  <c:v>2015.7870880086002</c:v>
                </c:pt>
                <c:pt idx="1708">
                  <c:v>2015.7870880086002</c:v>
                </c:pt>
                <c:pt idx="1709">
                  <c:v>2015.7870880086002</c:v>
                </c:pt>
                <c:pt idx="1710">
                  <c:v>2015.7870880086002</c:v>
                </c:pt>
                <c:pt idx="1711">
                  <c:v>2015.7870880086002</c:v>
                </c:pt>
                <c:pt idx="1712">
                  <c:v>2015.7870880086002</c:v>
                </c:pt>
                <c:pt idx="1713">
                  <c:v>2015.7870880086002</c:v>
                </c:pt>
                <c:pt idx="1714">
                  <c:v>2015.7870880086002</c:v>
                </c:pt>
                <c:pt idx="1715">
                  <c:v>2015.7870880086002</c:v>
                </c:pt>
                <c:pt idx="1716">
                  <c:v>2015.7870880086002</c:v>
                </c:pt>
                <c:pt idx="1717">
                  <c:v>2015.7870880086002</c:v>
                </c:pt>
                <c:pt idx="1718">
                  <c:v>2015.7870880086002</c:v>
                </c:pt>
                <c:pt idx="1719">
                  <c:v>2015.7870880086002</c:v>
                </c:pt>
                <c:pt idx="1720">
                  <c:v>2015.7870880086002</c:v>
                </c:pt>
                <c:pt idx="1721">
                  <c:v>2015.7870880086002</c:v>
                </c:pt>
                <c:pt idx="1722">
                  <c:v>2015.7870880086002</c:v>
                </c:pt>
                <c:pt idx="1723">
                  <c:v>2015.7870880086002</c:v>
                </c:pt>
                <c:pt idx="1724">
                  <c:v>2015.7870880086002</c:v>
                </c:pt>
                <c:pt idx="1725">
                  <c:v>2015.7870880086002</c:v>
                </c:pt>
                <c:pt idx="1726">
                  <c:v>2015.7870880086002</c:v>
                </c:pt>
                <c:pt idx="1727">
                  <c:v>2015.7870880086002</c:v>
                </c:pt>
                <c:pt idx="1728">
                  <c:v>2015.7870880086002</c:v>
                </c:pt>
                <c:pt idx="1729">
                  <c:v>2015.7870880086002</c:v>
                </c:pt>
                <c:pt idx="1730">
                  <c:v>2015.7870880086002</c:v>
                </c:pt>
                <c:pt idx="1731">
                  <c:v>2015.7870880086002</c:v>
                </c:pt>
                <c:pt idx="1732">
                  <c:v>2015.7870880086002</c:v>
                </c:pt>
                <c:pt idx="1733">
                  <c:v>2015.7870880086002</c:v>
                </c:pt>
                <c:pt idx="1734">
                  <c:v>2015.7870880086002</c:v>
                </c:pt>
                <c:pt idx="1735">
                  <c:v>2015.7870880086002</c:v>
                </c:pt>
                <c:pt idx="1736">
                  <c:v>2015.7870880086002</c:v>
                </c:pt>
                <c:pt idx="1737">
                  <c:v>2015.7870880086002</c:v>
                </c:pt>
                <c:pt idx="1738">
                  <c:v>2015.7870880086002</c:v>
                </c:pt>
                <c:pt idx="1739">
                  <c:v>2015.7870880086002</c:v>
                </c:pt>
                <c:pt idx="1740">
                  <c:v>2015.7870880086002</c:v>
                </c:pt>
                <c:pt idx="1741">
                  <c:v>2015.7870880086002</c:v>
                </c:pt>
                <c:pt idx="1742">
                  <c:v>2015.7870880086002</c:v>
                </c:pt>
                <c:pt idx="1743">
                  <c:v>2015.7870880086002</c:v>
                </c:pt>
                <c:pt idx="1744">
                  <c:v>2015.7870880086002</c:v>
                </c:pt>
                <c:pt idx="1745">
                  <c:v>2015.7870880086002</c:v>
                </c:pt>
                <c:pt idx="1746">
                  <c:v>2015.7870880086002</c:v>
                </c:pt>
                <c:pt idx="1747">
                  <c:v>2015.7870880086002</c:v>
                </c:pt>
                <c:pt idx="1748">
                  <c:v>2015.7870880086002</c:v>
                </c:pt>
                <c:pt idx="1749">
                  <c:v>2015.7870880086002</c:v>
                </c:pt>
                <c:pt idx="1750">
                  <c:v>2015.7870880086002</c:v>
                </c:pt>
                <c:pt idx="1751">
                  <c:v>2015.7870880086002</c:v>
                </c:pt>
                <c:pt idx="1752">
                  <c:v>2015.7870880086002</c:v>
                </c:pt>
                <c:pt idx="1753">
                  <c:v>2015.7870880086002</c:v>
                </c:pt>
                <c:pt idx="1754">
                  <c:v>2015.7870880086002</c:v>
                </c:pt>
                <c:pt idx="1755">
                  <c:v>2015.7870880086002</c:v>
                </c:pt>
                <c:pt idx="1756">
                  <c:v>2015.7870880086002</c:v>
                </c:pt>
                <c:pt idx="1757">
                  <c:v>2015.7870880086002</c:v>
                </c:pt>
                <c:pt idx="1758">
                  <c:v>2015.7870880086002</c:v>
                </c:pt>
                <c:pt idx="1759">
                  <c:v>2015.7870880086002</c:v>
                </c:pt>
                <c:pt idx="1760">
                  <c:v>2015.7870880086002</c:v>
                </c:pt>
                <c:pt idx="1761">
                  <c:v>2015.7870880086002</c:v>
                </c:pt>
                <c:pt idx="1762">
                  <c:v>2015.7870880086002</c:v>
                </c:pt>
                <c:pt idx="1763">
                  <c:v>2015.7870880086002</c:v>
                </c:pt>
                <c:pt idx="1764">
                  <c:v>2015.7870880086002</c:v>
                </c:pt>
                <c:pt idx="1765">
                  <c:v>2015.7870880086002</c:v>
                </c:pt>
                <c:pt idx="1766">
                  <c:v>2015.7870880086002</c:v>
                </c:pt>
                <c:pt idx="1767">
                  <c:v>2015.7870880086002</c:v>
                </c:pt>
                <c:pt idx="1768">
                  <c:v>2015.7870880086002</c:v>
                </c:pt>
                <c:pt idx="1769">
                  <c:v>2015.7870880086002</c:v>
                </c:pt>
                <c:pt idx="1770">
                  <c:v>2015.7870880086002</c:v>
                </c:pt>
                <c:pt idx="1771">
                  <c:v>2015.7870880086002</c:v>
                </c:pt>
                <c:pt idx="1772">
                  <c:v>2015.7870880086002</c:v>
                </c:pt>
                <c:pt idx="1773">
                  <c:v>2015.7870880086002</c:v>
                </c:pt>
                <c:pt idx="1774">
                  <c:v>2015.7870880086002</c:v>
                </c:pt>
                <c:pt idx="1775">
                  <c:v>2015.7870880086002</c:v>
                </c:pt>
                <c:pt idx="1776">
                  <c:v>2015.7870880086002</c:v>
                </c:pt>
                <c:pt idx="1777">
                  <c:v>2015.7870880086002</c:v>
                </c:pt>
                <c:pt idx="1778">
                  <c:v>2015.7870880086002</c:v>
                </c:pt>
                <c:pt idx="1779">
                  <c:v>2015.7870880086002</c:v>
                </c:pt>
                <c:pt idx="1780">
                  <c:v>2015.7870880086002</c:v>
                </c:pt>
                <c:pt idx="1781">
                  <c:v>2015.7870880086002</c:v>
                </c:pt>
                <c:pt idx="1782">
                  <c:v>2015.7870880086002</c:v>
                </c:pt>
                <c:pt idx="1783">
                  <c:v>2015.7870880086002</c:v>
                </c:pt>
                <c:pt idx="1784">
                  <c:v>2015.7870880086002</c:v>
                </c:pt>
                <c:pt idx="1785">
                  <c:v>2015.7870880086002</c:v>
                </c:pt>
                <c:pt idx="1786">
                  <c:v>2015.7870880086002</c:v>
                </c:pt>
                <c:pt idx="1787">
                  <c:v>2015.7870880086002</c:v>
                </c:pt>
                <c:pt idx="1788">
                  <c:v>2015.7870880086002</c:v>
                </c:pt>
                <c:pt idx="1789">
                  <c:v>2015.7870880086002</c:v>
                </c:pt>
                <c:pt idx="1790">
                  <c:v>2015.7870880086002</c:v>
                </c:pt>
                <c:pt idx="1791">
                  <c:v>2015.7870880086002</c:v>
                </c:pt>
                <c:pt idx="1792">
                  <c:v>2015.7870880086002</c:v>
                </c:pt>
                <c:pt idx="1793">
                  <c:v>2015.7870880086002</c:v>
                </c:pt>
                <c:pt idx="1794">
                  <c:v>2015.7870880086002</c:v>
                </c:pt>
                <c:pt idx="1795">
                  <c:v>2015.7870880086002</c:v>
                </c:pt>
                <c:pt idx="1796">
                  <c:v>2015.7870880086002</c:v>
                </c:pt>
                <c:pt idx="1797">
                  <c:v>2015.7870880086002</c:v>
                </c:pt>
                <c:pt idx="1798">
                  <c:v>2015.7870880086002</c:v>
                </c:pt>
                <c:pt idx="1799">
                  <c:v>2015.7870880086002</c:v>
                </c:pt>
                <c:pt idx="1800">
                  <c:v>2015.7870880086002</c:v>
                </c:pt>
                <c:pt idx="1801">
                  <c:v>2015.7870880086002</c:v>
                </c:pt>
                <c:pt idx="1802">
                  <c:v>2015.7870880086002</c:v>
                </c:pt>
                <c:pt idx="1803">
                  <c:v>2015.7870880086002</c:v>
                </c:pt>
                <c:pt idx="1804">
                  <c:v>2015.7870880086002</c:v>
                </c:pt>
                <c:pt idx="1805">
                  <c:v>2015.7870880086002</c:v>
                </c:pt>
                <c:pt idx="1806">
                  <c:v>2015.7870880086002</c:v>
                </c:pt>
                <c:pt idx="1807">
                  <c:v>2015.7870880086002</c:v>
                </c:pt>
                <c:pt idx="1808">
                  <c:v>2015.7870880086002</c:v>
                </c:pt>
                <c:pt idx="1809">
                  <c:v>2015.7870880086002</c:v>
                </c:pt>
                <c:pt idx="1810">
                  <c:v>2015.7870880086002</c:v>
                </c:pt>
                <c:pt idx="1811">
                  <c:v>2015.7870880086002</c:v>
                </c:pt>
                <c:pt idx="1812">
                  <c:v>2015.7870880086002</c:v>
                </c:pt>
                <c:pt idx="1813">
                  <c:v>2015.7870880086002</c:v>
                </c:pt>
                <c:pt idx="1814">
                  <c:v>2015.7870880086002</c:v>
                </c:pt>
                <c:pt idx="1815">
                  <c:v>2015.7870880086002</c:v>
                </c:pt>
                <c:pt idx="1816">
                  <c:v>2015.7870880086002</c:v>
                </c:pt>
                <c:pt idx="1817">
                  <c:v>2015.7870880086002</c:v>
                </c:pt>
                <c:pt idx="1818">
                  <c:v>2015.7870880086002</c:v>
                </c:pt>
                <c:pt idx="1819">
                  <c:v>2015.7870880086002</c:v>
                </c:pt>
                <c:pt idx="1820">
                  <c:v>2015.7870880086002</c:v>
                </c:pt>
                <c:pt idx="1821">
                  <c:v>2015.7870880086002</c:v>
                </c:pt>
                <c:pt idx="1822">
                  <c:v>2015.7870880086002</c:v>
                </c:pt>
                <c:pt idx="1823">
                  <c:v>2015.7870880086002</c:v>
                </c:pt>
                <c:pt idx="1824">
                  <c:v>2015.7870880086002</c:v>
                </c:pt>
                <c:pt idx="1825">
                  <c:v>2015.7870880086002</c:v>
                </c:pt>
                <c:pt idx="1827">
                  <c:v>1966.7792193106998</c:v>
                </c:pt>
                <c:pt idx="1828">
                  <c:v>1966.7792193106998</c:v>
                </c:pt>
                <c:pt idx="1829">
                  <c:v>1966.7792193106998</c:v>
                </c:pt>
                <c:pt idx="1830">
                  <c:v>1966.7792193106998</c:v>
                </c:pt>
                <c:pt idx="1831">
                  <c:v>1966.7792193106998</c:v>
                </c:pt>
                <c:pt idx="1832">
                  <c:v>1966.7792193106998</c:v>
                </c:pt>
                <c:pt idx="1833">
                  <c:v>1966.7792193106998</c:v>
                </c:pt>
                <c:pt idx="1834">
                  <c:v>1966.7792193106998</c:v>
                </c:pt>
                <c:pt idx="1835">
                  <c:v>1966.7792193106998</c:v>
                </c:pt>
                <c:pt idx="1836">
                  <c:v>1966.7792193106998</c:v>
                </c:pt>
                <c:pt idx="1837">
                  <c:v>1966.7792193106998</c:v>
                </c:pt>
                <c:pt idx="1838">
                  <c:v>1966.7792193106998</c:v>
                </c:pt>
                <c:pt idx="1839">
                  <c:v>1966.7792193106998</c:v>
                </c:pt>
                <c:pt idx="1840">
                  <c:v>1966.7792193106998</c:v>
                </c:pt>
                <c:pt idx="1841">
                  <c:v>1966.7792193106998</c:v>
                </c:pt>
                <c:pt idx="1842">
                  <c:v>1966.7792193106998</c:v>
                </c:pt>
                <c:pt idx="1843">
                  <c:v>1966.7792193106998</c:v>
                </c:pt>
                <c:pt idx="1844">
                  <c:v>1966.7792193106998</c:v>
                </c:pt>
                <c:pt idx="1845">
                  <c:v>1966.7792193106998</c:v>
                </c:pt>
                <c:pt idx="1846">
                  <c:v>1966.7792193106998</c:v>
                </c:pt>
                <c:pt idx="1847">
                  <c:v>1966.7792193106998</c:v>
                </c:pt>
                <c:pt idx="1848">
                  <c:v>1966.7792193106998</c:v>
                </c:pt>
                <c:pt idx="1849">
                  <c:v>1966.7792193106998</c:v>
                </c:pt>
                <c:pt idx="1850">
                  <c:v>1966.7792193106998</c:v>
                </c:pt>
                <c:pt idx="1851">
                  <c:v>1966.7792193106998</c:v>
                </c:pt>
                <c:pt idx="1852">
                  <c:v>1966.7792193106998</c:v>
                </c:pt>
                <c:pt idx="1853">
                  <c:v>1966.7792193106998</c:v>
                </c:pt>
                <c:pt idx="1854">
                  <c:v>1966.7792193106998</c:v>
                </c:pt>
                <c:pt idx="1855">
                  <c:v>1966.7792193106998</c:v>
                </c:pt>
                <c:pt idx="1856">
                  <c:v>1966.7792193106998</c:v>
                </c:pt>
                <c:pt idx="1857">
                  <c:v>1966.7792193106998</c:v>
                </c:pt>
                <c:pt idx="1858">
                  <c:v>1966.7792193106998</c:v>
                </c:pt>
                <c:pt idx="1859">
                  <c:v>1966.7792193106998</c:v>
                </c:pt>
                <c:pt idx="1860">
                  <c:v>1966.7792193106998</c:v>
                </c:pt>
                <c:pt idx="1861">
                  <c:v>1966.7792193106998</c:v>
                </c:pt>
                <c:pt idx="1862">
                  <c:v>1966.7792193106998</c:v>
                </c:pt>
                <c:pt idx="1863">
                  <c:v>1966.7792193106998</c:v>
                </c:pt>
                <c:pt idx="1864">
                  <c:v>1966.7792193106998</c:v>
                </c:pt>
                <c:pt idx="1865">
                  <c:v>1966.7792193106998</c:v>
                </c:pt>
                <c:pt idx="1866">
                  <c:v>1966.7792193106998</c:v>
                </c:pt>
                <c:pt idx="1867">
                  <c:v>1966.7792193106998</c:v>
                </c:pt>
                <c:pt idx="1868">
                  <c:v>1966.7792193106998</c:v>
                </c:pt>
                <c:pt idx="1869">
                  <c:v>1966.7792193106998</c:v>
                </c:pt>
                <c:pt idx="1870">
                  <c:v>1966.7792193106998</c:v>
                </c:pt>
                <c:pt idx="1871">
                  <c:v>1966.7792193106998</c:v>
                </c:pt>
                <c:pt idx="1872">
                  <c:v>1966.7792193106998</c:v>
                </c:pt>
                <c:pt idx="1873">
                  <c:v>1966.7792193106998</c:v>
                </c:pt>
                <c:pt idx="1874">
                  <c:v>1966.7792193106998</c:v>
                </c:pt>
                <c:pt idx="1875">
                  <c:v>1966.7792193106998</c:v>
                </c:pt>
                <c:pt idx="1876">
                  <c:v>1966.7792193106998</c:v>
                </c:pt>
                <c:pt idx="1877">
                  <c:v>1966.7792193106998</c:v>
                </c:pt>
                <c:pt idx="1878">
                  <c:v>1966.7792193106998</c:v>
                </c:pt>
                <c:pt idx="1879">
                  <c:v>1966.7792193106998</c:v>
                </c:pt>
                <c:pt idx="1880">
                  <c:v>1966.7792193106998</c:v>
                </c:pt>
                <c:pt idx="1881">
                  <c:v>1966.7792193106998</c:v>
                </c:pt>
                <c:pt idx="1882">
                  <c:v>1966.7792193106998</c:v>
                </c:pt>
                <c:pt idx="1883">
                  <c:v>1966.7792193106998</c:v>
                </c:pt>
                <c:pt idx="1884">
                  <c:v>1966.7792193106998</c:v>
                </c:pt>
                <c:pt idx="1885">
                  <c:v>1966.7792193106998</c:v>
                </c:pt>
                <c:pt idx="1886">
                  <c:v>1966.7792193106998</c:v>
                </c:pt>
                <c:pt idx="1887">
                  <c:v>1966.7792193106998</c:v>
                </c:pt>
                <c:pt idx="1888">
                  <c:v>1966.7792193106998</c:v>
                </c:pt>
                <c:pt idx="1889">
                  <c:v>1966.7792193106998</c:v>
                </c:pt>
                <c:pt idx="1890">
                  <c:v>1966.7792193106998</c:v>
                </c:pt>
                <c:pt idx="1891">
                  <c:v>1966.7792193106998</c:v>
                </c:pt>
                <c:pt idx="1892">
                  <c:v>1966.7792193106998</c:v>
                </c:pt>
                <c:pt idx="1893">
                  <c:v>1966.7792193106998</c:v>
                </c:pt>
                <c:pt idx="1894">
                  <c:v>1966.7792193106998</c:v>
                </c:pt>
                <c:pt idx="1895">
                  <c:v>1966.7792193106998</c:v>
                </c:pt>
                <c:pt idx="1896">
                  <c:v>1966.7792193106998</c:v>
                </c:pt>
                <c:pt idx="1897">
                  <c:v>1966.7792193106998</c:v>
                </c:pt>
                <c:pt idx="1898">
                  <c:v>1966.7792193106998</c:v>
                </c:pt>
                <c:pt idx="1899">
                  <c:v>1966.7792193106998</c:v>
                </c:pt>
                <c:pt idx="1900">
                  <c:v>1966.7792193106998</c:v>
                </c:pt>
                <c:pt idx="1901">
                  <c:v>1966.7792193106998</c:v>
                </c:pt>
                <c:pt idx="1902">
                  <c:v>1966.7792193106998</c:v>
                </c:pt>
                <c:pt idx="1903">
                  <c:v>1966.7792193106998</c:v>
                </c:pt>
                <c:pt idx="1904">
                  <c:v>1966.7792193106998</c:v>
                </c:pt>
                <c:pt idx="1905">
                  <c:v>1966.7792193106998</c:v>
                </c:pt>
                <c:pt idx="1906">
                  <c:v>1966.7792193106998</c:v>
                </c:pt>
                <c:pt idx="1907">
                  <c:v>1966.7792193106998</c:v>
                </c:pt>
                <c:pt idx="1908">
                  <c:v>1966.7792193106998</c:v>
                </c:pt>
                <c:pt idx="1909">
                  <c:v>1966.7792193106998</c:v>
                </c:pt>
                <c:pt idx="1910">
                  <c:v>1966.7792193106998</c:v>
                </c:pt>
                <c:pt idx="1911">
                  <c:v>1966.7792193106998</c:v>
                </c:pt>
                <c:pt idx="1912">
                  <c:v>1966.7792193106998</c:v>
                </c:pt>
                <c:pt idx="1913">
                  <c:v>1966.7792193106998</c:v>
                </c:pt>
                <c:pt idx="1914">
                  <c:v>1966.7792193106998</c:v>
                </c:pt>
                <c:pt idx="1915">
                  <c:v>1966.7792193106998</c:v>
                </c:pt>
                <c:pt idx="1916">
                  <c:v>1966.7792193106998</c:v>
                </c:pt>
                <c:pt idx="1917">
                  <c:v>1966.7792193106998</c:v>
                </c:pt>
                <c:pt idx="1918">
                  <c:v>1966.7792193106998</c:v>
                </c:pt>
                <c:pt idx="1919">
                  <c:v>1966.7792193106998</c:v>
                </c:pt>
                <c:pt idx="1920">
                  <c:v>1966.7792193106998</c:v>
                </c:pt>
                <c:pt idx="1921">
                  <c:v>1966.7792193106998</c:v>
                </c:pt>
                <c:pt idx="1922">
                  <c:v>1966.7792193106998</c:v>
                </c:pt>
                <c:pt idx="1923">
                  <c:v>1966.7792193106998</c:v>
                </c:pt>
                <c:pt idx="1924">
                  <c:v>1966.7792193106998</c:v>
                </c:pt>
                <c:pt idx="1925">
                  <c:v>1966.7792193106998</c:v>
                </c:pt>
                <c:pt idx="1926">
                  <c:v>1966.7792193106998</c:v>
                </c:pt>
                <c:pt idx="1927">
                  <c:v>1966.7792193106998</c:v>
                </c:pt>
                <c:pt idx="1928">
                  <c:v>1966.7792193106998</c:v>
                </c:pt>
                <c:pt idx="1929">
                  <c:v>1966.7792193106998</c:v>
                </c:pt>
                <c:pt idx="1930">
                  <c:v>1966.7792193106998</c:v>
                </c:pt>
                <c:pt idx="1931">
                  <c:v>1966.7792193106998</c:v>
                </c:pt>
                <c:pt idx="1932">
                  <c:v>1966.7792193106998</c:v>
                </c:pt>
                <c:pt idx="1933">
                  <c:v>1966.7792193106998</c:v>
                </c:pt>
                <c:pt idx="1934">
                  <c:v>1966.7792193106998</c:v>
                </c:pt>
                <c:pt idx="1935">
                  <c:v>1966.7792193106998</c:v>
                </c:pt>
                <c:pt idx="1936">
                  <c:v>1966.7792193106998</c:v>
                </c:pt>
                <c:pt idx="1937">
                  <c:v>1966.7792193106998</c:v>
                </c:pt>
                <c:pt idx="1938">
                  <c:v>1966.7792193106998</c:v>
                </c:pt>
                <c:pt idx="1939">
                  <c:v>1966.7792193106998</c:v>
                </c:pt>
                <c:pt idx="1940">
                  <c:v>1966.7792193106998</c:v>
                </c:pt>
                <c:pt idx="1941">
                  <c:v>1966.7792193106998</c:v>
                </c:pt>
                <c:pt idx="1942">
                  <c:v>1966.7792193106998</c:v>
                </c:pt>
                <c:pt idx="1943">
                  <c:v>1966.7792193106998</c:v>
                </c:pt>
                <c:pt idx="1944">
                  <c:v>1966.7792193106998</c:v>
                </c:pt>
                <c:pt idx="1945">
                  <c:v>1966.7792193106998</c:v>
                </c:pt>
                <c:pt idx="1946">
                  <c:v>1966.7792193106998</c:v>
                </c:pt>
                <c:pt idx="1947">
                  <c:v>1966.7792193106998</c:v>
                </c:pt>
                <c:pt idx="1948">
                  <c:v>1966.7792193106998</c:v>
                </c:pt>
                <c:pt idx="1949">
                  <c:v>1966.7792193106998</c:v>
                </c:pt>
                <c:pt idx="1950">
                  <c:v>1966.7792193106998</c:v>
                </c:pt>
                <c:pt idx="1951">
                  <c:v>1966.7792193106998</c:v>
                </c:pt>
                <c:pt idx="1952">
                  <c:v>1966.7792193106998</c:v>
                </c:pt>
                <c:pt idx="1953">
                  <c:v>1966.7792193106998</c:v>
                </c:pt>
                <c:pt idx="1954">
                  <c:v>1966.7792193106998</c:v>
                </c:pt>
                <c:pt idx="1955">
                  <c:v>1966.7792193106998</c:v>
                </c:pt>
                <c:pt idx="1956">
                  <c:v>1966.7792193106998</c:v>
                </c:pt>
                <c:pt idx="1957">
                  <c:v>1966.7792193106998</c:v>
                </c:pt>
                <c:pt idx="1958">
                  <c:v>1966.7792193106998</c:v>
                </c:pt>
                <c:pt idx="1959">
                  <c:v>1966.7792193106998</c:v>
                </c:pt>
                <c:pt idx="1960">
                  <c:v>1966.7792193106998</c:v>
                </c:pt>
                <c:pt idx="1961">
                  <c:v>1966.7792193106998</c:v>
                </c:pt>
                <c:pt idx="1962">
                  <c:v>1966.7792193106998</c:v>
                </c:pt>
                <c:pt idx="1963">
                  <c:v>1966.7792193106998</c:v>
                </c:pt>
                <c:pt idx="1964">
                  <c:v>1966.7792193106998</c:v>
                </c:pt>
                <c:pt idx="1965">
                  <c:v>1966.7792193106998</c:v>
                </c:pt>
                <c:pt idx="1966">
                  <c:v>1966.7792193106998</c:v>
                </c:pt>
                <c:pt idx="1967">
                  <c:v>1966.7792193106998</c:v>
                </c:pt>
                <c:pt idx="1968">
                  <c:v>1966.7792193106998</c:v>
                </c:pt>
                <c:pt idx="1969">
                  <c:v>1966.7792193106998</c:v>
                </c:pt>
                <c:pt idx="1970">
                  <c:v>1966.7792193106998</c:v>
                </c:pt>
                <c:pt idx="1971">
                  <c:v>1966.7792193106998</c:v>
                </c:pt>
                <c:pt idx="1972">
                  <c:v>1966.7792193106998</c:v>
                </c:pt>
                <c:pt idx="1973">
                  <c:v>1966.7792193106998</c:v>
                </c:pt>
                <c:pt idx="1974">
                  <c:v>1966.7792193106998</c:v>
                </c:pt>
                <c:pt idx="1975">
                  <c:v>1966.7792193106998</c:v>
                </c:pt>
                <c:pt idx="1976">
                  <c:v>1966.7792193106998</c:v>
                </c:pt>
                <c:pt idx="1977">
                  <c:v>1966.7792193106998</c:v>
                </c:pt>
                <c:pt idx="1978">
                  <c:v>1966.7792193106998</c:v>
                </c:pt>
                <c:pt idx="1979">
                  <c:v>1966.7792193106998</c:v>
                </c:pt>
                <c:pt idx="1980">
                  <c:v>1966.7792193106998</c:v>
                </c:pt>
                <c:pt idx="1981">
                  <c:v>1966.7792193106998</c:v>
                </c:pt>
                <c:pt idx="1982">
                  <c:v>1966.7792193106998</c:v>
                </c:pt>
                <c:pt idx="1983">
                  <c:v>1966.7792193106998</c:v>
                </c:pt>
                <c:pt idx="1984">
                  <c:v>1966.7792193106998</c:v>
                </c:pt>
                <c:pt idx="1985">
                  <c:v>1966.7792193106998</c:v>
                </c:pt>
                <c:pt idx="1986">
                  <c:v>1966.7792193106998</c:v>
                </c:pt>
                <c:pt idx="1987">
                  <c:v>1966.7792193106998</c:v>
                </c:pt>
                <c:pt idx="1988">
                  <c:v>1966.7792193106998</c:v>
                </c:pt>
                <c:pt idx="1989">
                  <c:v>1966.7792193106998</c:v>
                </c:pt>
                <c:pt idx="1990">
                  <c:v>1966.7792193106998</c:v>
                </c:pt>
                <c:pt idx="1991">
                  <c:v>1966.7792193106998</c:v>
                </c:pt>
                <c:pt idx="1992">
                  <c:v>1966.7792193106998</c:v>
                </c:pt>
                <c:pt idx="1993">
                  <c:v>1966.7792193106998</c:v>
                </c:pt>
                <c:pt idx="1994">
                  <c:v>1966.7792193106998</c:v>
                </c:pt>
                <c:pt idx="1995">
                  <c:v>1966.7792193106998</c:v>
                </c:pt>
                <c:pt idx="1996">
                  <c:v>1966.7792193106998</c:v>
                </c:pt>
                <c:pt idx="1997">
                  <c:v>1966.7792193106998</c:v>
                </c:pt>
                <c:pt idx="1998">
                  <c:v>1966.7792193106998</c:v>
                </c:pt>
                <c:pt idx="1999">
                  <c:v>1966.7792193106998</c:v>
                </c:pt>
                <c:pt idx="2000">
                  <c:v>1966.7792193106998</c:v>
                </c:pt>
                <c:pt idx="2001">
                  <c:v>1966.7792193106998</c:v>
                </c:pt>
                <c:pt idx="2002">
                  <c:v>1966.7792193106998</c:v>
                </c:pt>
                <c:pt idx="2003">
                  <c:v>1966.7792193106998</c:v>
                </c:pt>
                <c:pt idx="2004">
                  <c:v>1966.7792193106998</c:v>
                </c:pt>
                <c:pt idx="2005">
                  <c:v>1966.7792193106998</c:v>
                </c:pt>
                <c:pt idx="2006">
                  <c:v>1966.7792193106998</c:v>
                </c:pt>
                <c:pt idx="2007">
                  <c:v>1966.7792193106998</c:v>
                </c:pt>
                <c:pt idx="2008">
                  <c:v>1966.7792193106998</c:v>
                </c:pt>
                <c:pt idx="2009">
                  <c:v>1966.7792193106998</c:v>
                </c:pt>
                <c:pt idx="2010">
                  <c:v>1966.7792193106998</c:v>
                </c:pt>
                <c:pt idx="2011">
                  <c:v>1966.7792193106998</c:v>
                </c:pt>
                <c:pt idx="2012">
                  <c:v>1966.7792193106998</c:v>
                </c:pt>
                <c:pt idx="2013">
                  <c:v>1966.7792193106998</c:v>
                </c:pt>
                <c:pt idx="2014">
                  <c:v>1966.7792193106998</c:v>
                </c:pt>
                <c:pt idx="2015">
                  <c:v>1966.7792193106998</c:v>
                </c:pt>
                <c:pt idx="2016">
                  <c:v>1966.7792193106998</c:v>
                </c:pt>
                <c:pt idx="2017">
                  <c:v>1966.7792193106998</c:v>
                </c:pt>
                <c:pt idx="2018">
                  <c:v>1966.7792193106998</c:v>
                </c:pt>
                <c:pt idx="2019">
                  <c:v>1966.7792193106998</c:v>
                </c:pt>
                <c:pt idx="2020">
                  <c:v>1966.7792193106998</c:v>
                </c:pt>
                <c:pt idx="2021">
                  <c:v>1966.7792193106998</c:v>
                </c:pt>
                <c:pt idx="2022">
                  <c:v>1966.7792193106998</c:v>
                </c:pt>
                <c:pt idx="2023">
                  <c:v>1966.7792193106998</c:v>
                </c:pt>
                <c:pt idx="2024">
                  <c:v>1966.7792193106998</c:v>
                </c:pt>
                <c:pt idx="2025">
                  <c:v>1966.7792193106998</c:v>
                </c:pt>
                <c:pt idx="2026">
                  <c:v>1966.7792193106998</c:v>
                </c:pt>
                <c:pt idx="2027">
                  <c:v>1966.7792193106998</c:v>
                </c:pt>
                <c:pt idx="2028">
                  <c:v>1966.7792193106998</c:v>
                </c:pt>
                <c:pt idx="2029">
                  <c:v>1966.7792193106998</c:v>
                </c:pt>
                <c:pt idx="2030">
                  <c:v>1966.7792193106998</c:v>
                </c:pt>
                <c:pt idx="2031">
                  <c:v>1966.7792193106998</c:v>
                </c:pt>
                <c:pt idx="2032">
                  <c:v>1966.7792193106998</c:v>
                </c:pt>
                <c:pt idx="2033">
                  <c:v>1966.7792193106998</c:v>
                </c:pt>
                <c:pt idx="2034">
                  <c:v>1966.7792193106998</c:v>
                </c:pt>
                <c:pt idx="2035">
                  <c:v>1966.7792193106998</c:v>
                </c:pt>
                <c:pt idx="2036">
                  <c:v>1966.7792193106998</c:v>
                </c:pt>
                <c:pt idx="2037">
                  <c:v>1966.7792193106998</c:v>
                </c:pt>
                <c:pt idx="2038">
                  <c:v>1966.7792193106998</c:v>
                </c:pt>
                <c:pt idx="2039">
                  <c:v>1966.7792193106998</c:v>
                </c:pt>
                <c:pt idx="2040">
                  <c:v>1966.7792193106998</c:v>
                </c:pt>
                <c:pt idx="2041">
                  <c:v>1966.7792193106998</c:v>
                </c:pt>
                <c:pt idx="2042">
                  <c:v>1966.7792193106998</c:v>
                </c:pt>
                <c:pt idx="2043">
                  <c:v>1966.7792193106998</c:v>
                </c:pt>
                <c:pt idx="2044">
                  <c:v>1966.7792193106998</c:v>
                </c:pt>
                <c:pt idx="2045">
                  <c:v>1966.7792193106998</c:v>
                </c:pt>
                <c:pt idx="2046">
                  <c:v>1966.7792193106998</c:v>
                </c:pt>
                <c:pt idx="2047">
                  <c:v>1966.7792193106998</c:v>
                </c:pt>
                <c:pt idx="2048">
                  <c:v>1966.7792193106998</c:v>
                </c:pt>
                <c:pt idx="2049">
                  <c:v>1966.7792193106998</c:v>
                </c:pt>
                <c:pt idx="2050">
                  <c:v>1966.7792193106998</c:v>
                </c:pt>
                <c:pt idx="2051">
                  <c:v>1966.7792193106998</c:v>
                </c:pt>
                <c:pt idx="2052">
                  <c:v>1966.7792193106998</c:v>
                </c:pt>
                <c:pt idx="2053">
                  <c:v>1966.7792193106998</c:v>
                </c:pt>
                <c:pt idx="2054">
                  <c:v>1966.7792193106998</c:v>
                </c:pt>
                <c:pt idx="2055">
                  <c:v>1966.7792193106998</c:v>
                </c:pt>
                <c:pt idx="2056">
                  <c:v>1966.7792193106998</c:v>
                </c:pt>
                <c:pt idx="2057">
                  <c:v>1966.7792193106998</c:v>
                </c:pt>
                <c:pt idx="2058">
                  <c:v>1966.7792193106998</c:v>
                </c:pt>
                <c:pt idx="2059">
                  <c:v>1966.7792193106998</c:v>
                </c:pt>
                <c:pt idx="2060">
                  <c:v>1966.7792193106998</c:v>
                </c:pt>
                <c:pt idx="2061">
                  <c:v>1966.7792193106998</c:v>
                </c:pt>
                <c:pt idx="2062">
                  <c:v>1966.7792193106998</c:v>
                </c:pt>
                <c:pt idx="2063">
                  <c:v>1966.7792193106998</c:v>
                </c:pt>
                <c:pt idx="2064">
                  <c:v>1966.7792193106998</c:v>
                </c:pt>
                <c:pt idx="2065">
                  <c:v>1966.7792193106998</c:v>
                </c:pt>
                <c:pt idx="2066">
                  <c:v>1966.7792193106998</c:v>
                </c:pt>
                <c:pt idx="2067">
                  <c:v>1966.7792193106998</c:v>
                </c:pt>
                <c:pt idx="2068">
                  <c:v>1966.7792193106998</c:v>
                </c:pt>
                <c:pt idx="2069">
                  <c:v>1966.7792193106998</c:v>
                </c:pt>
                <c:pt idx="2070">
                  <c:v>1966.7792193106998</c:v>
                </c:pt>
                <c:pt idx="2071">
                  <c:v>1966.7792193106998</c:v>
                </c:pt>
                <c:pt idx="2072">
                  <c:v>1966.7792193106998</c:v>
                </c:pt>
                <c:pt idx="2073">
                  <c:v>1966.7792193106998</c:v>
                </c:pt>
                <c:pt idx="2074">
                  <c:v>1966.7792193106998</c:v>
                </c:pt>
                <c:pt idx="2075">
                  <c:v>1966.7792193106998</c:v>
                </c:pt>
                <c:pt idx="2076">
                  <c:v>1966.7792193106998</c:v>
                </c:pt>
                <c:pt idx="2077">
                  <c:v>1966.7792193106998</c:v>
                </c:pt>
                <c:pt idx="2078">
                  <c:v>1966.7792193106998</c:v>
                </c:pt>
                <c:pt idx="2079">
                  <c:v>1966.7792193106998</c:v>
                </c:pt>
                <c:pt idx="2080">
                  <c:v>1966.7792193106998</c:v>
                </c:pt>
                <c:pt idx="2081">
                  <c:v>1966.7792193106998</c:v>
                </c:pt>
                <c:pt idx="2082">
                  <c:v>1966.7792193106998</c:v>
                </c:pt>
                <c:pt idx="2083">
                  <c:v>1966.7792193106998</c:v>
                </c:pt>
                <c:pt idx="2084">
                  <c:v>1966.7792193106998</c:v>
                </c:pt>
                <c:pt idx="2085">
                  <c:v>1966.7792193106998</c:v>
                </c:pt>
                <c:pt idx="2086">
                  <c:v>1966.7792193106998</c:v>
                </c:pt>
                <c:pt idx="2087">
                  <c:v>1966.7792193106998</c:v>
                </c:pt>
                <c:pt idx="2088">
                  <c:v>1966.7792193106998</c:v>
                </c:pt>
                <c:pt idx="2089">
                  <c:v>1966.7792193106998</c:v>
                </c:pt>
                <c:pt idx="2090">
                  <c:v>1966.7792193106998</c:v>
                </c:pt>
                <c:pt idx="2091">
                  <c:v>1966.7792193106998</c:v>
                </c:pt>
                <c:pt idx="2092">
                  <c:v>1966.7792193106998</c:v>
                </c:pt>
                <c:pt idx="2093">
                  <c:v>1966.7792193106998</c:v>
                </c:pt>
                <c:pt idx="2094">
                  <c:v>1966.7792193106998</c:v>
                </c:pt>
                <c:pt idx="2095">
                  <c:v>1966.7792193106998</c:v>
                </c:pt>
                <c:pt idx="2096">
                  <c:v>1966.7792193106998</c:v>
                </c:pt>
                <c:pt idx="2097">
                  <c:v>1966.7792193106998</c:v>
                </c:pt>
                <c:pt idx="2098">
                  <c:v>1966.7792193106998</c:v>
                </c:pt>
                <c:pt idx="2099">
                  <c:v>1966.7792193106998</c:v>
                </c:pt>
                <c:pt idx="2100">
                  <c:v>1966.7792193106998</c:v>
                </c:pt>
                <c:pt idx="2101">
                  <c:v>1966.7792193106998</c:v>
                </c:pt>
                <c:pt idx="2102">
                  <c:v>1966.7792193106998</c:v>
                </c:pt>
                <c:pt idx="2103">
                  <c:v>1966.7792193106998</c:v>
                </c:pt>
                <c:pt idx="2104">
                  <c:v>1966.7792193106998</c:v>
                </c:pt>
                <c:pt idx="2105">
                  <c:v>1966.7792193106998</c:v>
                </c:pt>
                <c:pt idx="2106">
                  <c:v>1966.7792193106998</c:v>
                </c:pt>
                <c:pt idx="2107">
                  <c:v>1966.7792193106998</c:v>
                </c:pt>
                <c:pt idx="2108">
                  <c:v>1966.7792193106998</c:v>
                </c:pt>
                <c:pt idx="2109">
                  <c:v>1966.7792193106998</c:v>
                </c:pt>
                <c:pt idx="2110">
                  <c:v>1966.7792193106998</c:v>
                </c:pt>
                <c:pt idx="2111">
                  <c:v>1966.7792193106998</c:v>
                </c:pt>
                <c:pt idx="2112">
                  <c:v>1966.7792193106998</c:v>
                </c:pt>
                <c:pt idx="2113">
                  <c:v>1966.7792193106998</c:v>
                </c:pt>
                <c:pt idx="2114">
                  <c:v>1966.7792193106998</c:v>
                </c:pt>
                <c:pt idx="2115">
                  <c:v>1966.7792193106998</c:v>
                </c:pt>
                <c:pt idx="2116">
                  <c:v>1966.7792193106998</c:v>
                </c:pt>
                <c:pt idx="2117">
                  <c:v>1966.7792193106998</c:v>
                </c:pt>
                <c:pt idx="2118">
                  <c:v>1966.7792193106998</c:v>
                </c:pt>
                <c:pt idx="2119">
                  <c:v>1966.7792193106998</c:v>
                </c:pt>
                <c:pt idx="2120">
                  <c:v>1966.7792193106998</c:v>
                </c:pt>
                <c:pt idx="2121">
                  <c:v>1966.7792193106998</c:v>
                </c:pt>
                <c:pt idx="2122">
                  <c:v>1966.7792193106998</c:v>
                </c:pt>
                <c:pt idx="2123">
                  <c:v>1966.7792193106998</c:v>
                </c:pt>
                <c:pt idx="2124">
                  <c:v>1966.7792193106998</c:v>
                </c:pt>
                <c:pt idx="2125">
                  <c:v>1966.7792193106998</c:v>
                </c:pt>
                <c:pt idx="2126">
                  <c:v>1966.7792193106998</c:v>
                </c:pt>
                <c:pt idx="2127">
                  <c:v>1966.7792193106998</c:v>
                </c:pt>
                <c:pt idx="2128">
                  <c:v>1966.7792193106998</c:v>
                </c:pt>
                <c:pt idx="2129">
                  <c:v>1966.7792193106998</c:v>
                </c:pt>
                <c:pt idx="2130">
                  <c:v>1966.7792193106998</c:v>
                </c:pt>
                <c:pt idx="2131">
                  <c:v>1966.7792193106998</c:v>
                </c:pt>
                <c:pt idx="2132">
                  <c:v>1966.7792193106998</c:v>
                </c:pt>
                <c:pt idx="2133">
                  <c:v>1966.7792193106998</c:v>
                </c:pt>
                <c:pt idx="2134">
                  <c:v>1966.7792193106998</c:v>
                </c:pt>
                <c:pt idx="2135">
                  <c:v>1966.7792193106998</c:v>
                </c:pt>
                <c:pt idx="2136">
                  <c:v>1966.7792193106998</c:v>
                </c:pt>
                <c:pt idx="2137">
                  <c:v>1966.7792193106998</c:v>
                </c:pt>
                <c:pt idx="2138">
                  <c:v>1966.7792193106998</c:v>
                </c:pt>
                <c:pt idx="2139">
                  <c:v>1966.7792193106998</c:v>
                </c:pt>
                <c:pt idx="2140">
                  <c:v>1966.7792193106998</c:v>
                </c:pt>
                <c:pt idx="2141">
                  <c:v>1966.7792193106998</c:v>
                </c:pt>
                <c:pt idx="2142">
                  <c:v>1966.7792193106998</c:v>
                </c:pt>
                <c:pt idx="2143">
                  <c:v>1966.7792193106998</c:v>
                </c:pt>
                <c:pt idx="2144">
                  <c:v>1966.7792193106998</c:v>
                </c:pt>
                <c:pt idx="2145">
                  <c:v>1966.7792193106998</c:v>
                </c:pt>
                <c:pt idx="2146">
                  <c:v>1966.7792193106998</c:v>
                </c:pt>
                <c:pt idx="2147">
                  <c:v>1966.7792193106998</c:v>
                </c:pt>
                <c:pt idx="2148">
                  <c:v>1966.7792193106998</c:v>
                </c:pt>
                <c:pt idx="2149">
                  <c:v>1966.7792193106998</c:v>
                </c:pt>
                <c:pt idx="2150">
                  <c:v>1966.7792193106998</c:v>
                </c:pt>
                <c:pt idx="2151">
                  <c:v>1966.7792193106998</c:v>
                </c:pt>
                <c:pt idx="2152">
                  <c:v>1966.7792193106998</c:v>
                </c:pt>
                <c:pt idx="2153">
                  <c:v>1966.7792193106998</c:v>
                </c:pt>
                <c:pt idx="2154">
                  <c:v>1966.7792193106998</c:v>
                </c:pt>
                <c:pt idx="2155">
                  <c:v>1966.7792193106998</c:v>
                </c:pt>
                <c:pt idx="2156">
                  <c:v>1966.7792193106998</c:v>
                </c:pt>
                <c:pt idx="2157">
                  <c:v>1966.7792193106998</c:v>
                </c:pt>
                <c:pt idx="2158">
                  <c:v>1966.7792193106998</c:v>
                </c:pt>
                <c:pt idx="2159">
                  <c:v>1966.7792193106998</c:v>
                </c:pt>
                <c:pt idx="2160">
                  <c:v>1966.7792193106998</c:v>
                </c:pt>
                <c:pt idx="2161">
                  <c:v>1966.7792193106998</c:v>
                </c:pt>
                <c:pt idx="2162">
                  <c:v>1966.7792193106998</c:v>
                </c:pt>
                <c:pt idx="2163">
                  <c:v>1966.7792193106998</c:v>
                </c:pt>
                <c:pt idx="2164">
                  <c:v>1966.7792193106998</c:v>
                </c:pt>
                <c:pt idx="2165">
                  <c:v>1966.7792193106998</c:v>
                </c:pt>
                <c:pt idx="2166">
                  <c:v>1966.7792193106998</c:v>
                </c:pt>
                <c:pt idx="2167">
                  <c:v>1966.7792193106998</c:v>
                </c:pt>
                <c:pt idx="2168">
                  <c:v>1966.7792193106998</c:v>
                </c:pt>
                <c:pt idx="2169">
                  <c:v>1966.7792193106998</c:v>
                </c:pt>
                <c:pt idx="2170">
                  <c:v>1966.7792193106998</c:v>
                </c:pt>
                <c:pt idx="2171">
                  <c:v>1966.7792193106998</c:v>
                </c:pt>
                <c:pt idx="2172">
                  <c:v>1966.7792193106998</c:v>
                </c:pt>
                <c:pt idx="2173">
                  <c:v>1966.7792193106998</c:v>
                </c:pt>
                <c:pt idx="2174">
                  <c:v>1966.7792193106998</c:v>
                </c:pt>
                <c:pt idx="2175">
                  <c:v>1966.7792193106998</c:v>
                </c:pt>
                <c:pt idx="2176">
                  <c:v>1966.7792193106998</c:v>
                </c:pt>
                <c:pt idx="2177">
                  <c:v>1966.7792193106998</c:v>
                </c:pt>
                <c:pt idx="2178">
                  <c:v>1966.7792193106998</c:v>
                </c:pt>
                <c:pt idx="2179">
                  <c:v>1966.7792193106998</c:v>
                </c:pt>
                <c:pt idx="2180">
                  <c:v>1966.7792193106998</c:v>
                </c:pt>
                <c:pt idx="2181">
                  <c:v>1966.7792193106998</c:v>
                </c:pt>
                <c:pt idx="2182">
                  <c:v>1966.7792193106998</c:v>
                </c:pt>
                <c:pt idx="2183">
                  <c:v>1966.7792193106998</c:v>
                </c:pt>
                <c:pt idx="2184">
                  <c:v>1966.7792193106998</c:v>
                </c:pt>
                <c:pt idx="2185">
                  <c:v>1966.7792193106998</c:v>
                </c:pt>
                <c:pt idx="2186">
                  <c:v>1966.7792193106998</c:v>
                </c:pt>
                <c:pt idx="2187">
                  <c:v>1966.7792193106998</c:v>
                </c:pt>
                <c:pt idx="2188">
                  <c:v>1966.7792193106998</c:v>
                </c:pt>
                <c:pt idx="2189">
                  <c:v>1966.7792193106998</c:v>
                </c:pt>
                <c:pt idx="2190">
                  <c:v>1966.7792193106998</c:v>
                </c:pt>
                <c:pt idx="2191">
                  <c:v>1966.7792193106998</c:v>
                </c:pt>
                <c:pt idx="2193">
                  <c:v>1893.3116257536003</c:v>
                </c:pt>
                <c:pt idx="2194">
                  <c:v>1893.3116257536003</c:v>
                </c:pt>
                <c:pt idx="2195">
                  <c:v>1893.3116257536003</c:v>
                </c:pt>
                <c:pt idx="2196">
                  <c:v>1893.3116257536003</c:v>
                </c:pt>
                <c:pt idx="2197">
                  <c:v>1893.3116257536003</c:v>
                </c:pt>
                <c:pt idx="2198">
                  <c:v>1893.3116257536003</c:v>
                </c:pt>
                <c:pt idx="2199">
                  <c:v>1893.3116257536003</c:v>
                </c:pt>
                <c:pt idx="2200">
                  <c:v>1893.3116257536003</c:v>
                </c:pt>
                <c:pt idx="2201">
                  <c:v>1893.3116257536003</c:v>
                </c:pt>
                <c:pt idx="2202">
                  <c:v>1893.3116257536003</c:v>
                </c:pt>
                <c:pt idx="2203">
                  <c:v>1893.3116257536003</c:v>
                </c:pt>
                <c:pt idx="2204">
                  <c:v>1893.3116257536003</c:v>
                </c:pt>
                <c:pt idx="2205">
                  <c:v>1893.3116257536003</c:v>
                </c:pt>
                <c:pt idx="2206">
                  <c:v>1893.3116257536003</c:v>
                </c:pt>
                <c:pt idx="2207">
                  <c:v>1893.3116257536003</c:v>
                </c:pt>
                <c:pt idx="2208">
                  <c:v>1893.3116257536003</c:v>
                </c:pt>
                <c:pt idx="2209">
                  <c:v>1893.3116257536003</c:v>
                </c:pt>
                <c:pt idx="2210">
                  <c:v>1893.3116257536003</c:v>
                </c:pt>
                <c:pt idx="2211">
                  <c:v>1893.3116257536003</c:v>
                </c:pt>
                <c:pt idx="2212">
                  <c:v>1893.3116257536003</c:v>
                </c:pt>
                <c:pt idx="2213">
                  <c:v>1893.3116257536003</c:v>
                </c:pt>
                <c:pt idx="2214">
                  <c:v>1893.3116257536003</c:v>
                </c:pt>
                <c:pt idx="2215">
                  <c:v>1893.3116257536003</c:v>
                </c:pt>
                <c:pt idx="2216">
                  <c:v>1893.3116257536003</c:v>
                </c:pt>
                <c:pt idx="2217">
                  <c:v>1893.3116257536003</c:v>
                </c:pt>
                <c:pt idx="2218">
                  <c:v>1893.3116257536003</c:v>
                </c:pt>
                <c:pt idx="2219">
                  <c:v>1893.3116257536003</c:v>
                </c:pt>
                <c:pt idx="2220">
                  <c:v>1893.3116257536003</c:v>
                </c:pt>
                <c:pt idx="2221">
                  <c:v>1893.3116257536003</c:v>
                </c:pt>
                <c:pt idx="2222">
                  <c:v>1893.3116257536003</c:v>
                </c:pt>
                <c:pt idx="2223">
                  <c:v>1893.3116257536003</c:v>
                </c:pt>
                <c:pt idx="2224">
                  <c:v>1893.3116257536003</c:v>
                </c:pt>
                <c:pt idx="2225">
                  <c:v>1893.3116257536003</c:v>
                </c:pt>
                <c:pt idx="2226">
                  <c:v>1893.3116257536003</c:v>
                </c:pt>
                <c:pt idx="2227">
                  <c:v>1893.3116257536003</c:v>
                </c:pt>
                <c:pt idx="2228">
                  <c:v>1893.3116257536003</c:v>
                </c:pt>
                <c:pt idx="2229">
                  <c:v>1893.3116257536003</c:v>
                </c:pt>
                <c:pt idx="2230">
                  <c:v>1893.3116257536003</c:v>
                </c:pt>
                <c:pt idx="2231">
                  <c:v>1893.3116257536003</c:v>
                </c:pt>
                <c:pt idx="2232">
                  <c:v>1893.3116257536003</c:v>
                </c:pt>
                <c:pt idx="2233">
                  <c:v>1893.3116257536003</c:v>
                </c:pt>
                <c:pt idx="2234">
                  <c:v>1893.3116257536003</c:v>
                </c:pt>
                <c:pt idx="2235">
                  <c:v>1893.3116257536003</c:v>
                </c:pt>
                <c:pt idx="2236">
                  <c:v>1893.3116257536003</c:v>
                </c:pt>
                <c:pt idx="2237">
                  <c:v>1893.3116257536003</c:v>
                </c:pt>
                <c:pt idx="2238">
                  <c:v>1893.3116257536003</c:v>
                </c:pt>
                <c:pt idx="2239">
                  <c:v>1893.3116257536003</c:v>
                </c:pt>
                <c:pt idx="2240">
                  <c:v>1893.3116257536003</c:v>
                </c:pt>
                <c:pt idx="2241">
                  <c:v>1893.3116257536003</c:v>
                </c:pt>
                <c:pt idx="2242">
                  <c:v>1893.3116257536003</c:v>
                </c:pt>
                <c:pt idx="2243">
                  <c:v>1893.3116257536003</c:v>
                </c:pt>
                <c:pt idx="2244">
                  <c:v>1893.3116257536003</c:v>
                </c:pt>
                <c:pt idx="2245">
                  <c:v>1893.3116257536003</c:v>
                </c:pt>
                <c:pt idx="2246">
                  <c:v>1893.3116257536003</c:v>
                </c:pt>
                <c:pt idx="2247">
                  <c:v>1893.3116257536003</c:v>
                </c:pt>
                <c:pt idx="2248">
                  <c:v>1893.3116257536003</c:v>
                </c:pt>
                <c:pt idx="2249">
                  <c:v>1893.3116257536003</c:v>
                </c:pt>
                <c:pt idx="2250">
                  <c:v>1893.3116257536003</c:v>
                </c:pt>
                <c:pt idx="2251">
                  <c:v>1893.3116257536003</c:v>
                </c:pt>
                <c:pt idx="2252">
                  <c:v>1893.3116257536003</c:v>
                </c:pt>
                <c:pt idx="2253">
                  <c:v>1893.3116257536003</c:v>
                </c:pt>
                <c:pt idx="2254">
                  <c:v>1893.3116257536003</c:v>
                </c:pt>
                <c:pt idx="2255">
                  <c:v>1893.3116257536003</c:v>
                </c:pt>
                <c:pt idx="2256">
                  <c:v>1893.3116257536003</c:v>
                </c:pt>
                <c:pt idx="2257">
                  <c:v>1893.3116257536003</c:v>
                </c:pt>
                <c:pt idx="2258">
                  <c:v>1893.3116257536003</c:v>
                </c:pt>
                <c:pt idx="2259">
                  <c:v>1893.3116257536003</c:v>
                </c:pt>
                <c:pt idx="2260">
                  <c:v>1893.3116257536003</c:v>
                </c:pt>
                <c:pt idx="2261">
                  <c:v>1893.3116257536003</c:v>
                </c:pt>
                <c:pt idx="2262">
                  <c:v>1893.3116257536003</c:v>
                </c:pt>
                <c:pt idx="2263">
                  <c:v>1893.3116257536003</c:v>
                </c:pt>
                <c:pt idx="2264">
                  <c:v>1893.3116257536003</c:v>
                </c:pt>
                <c:pt idx="2265">
                  <c:v>1893.3116257536003</c:v>
                </c:pt>
                <c:pt idx="2266">
                  <c:v>1893.3116257536003</c:v>
                </c:pt>
                <c:pt idx="2267">
                  <c:v>1893.3116257536003</c:v>
                </c:pt>
                <c:pt idx="2268">
                  <c:v>1893.3116257536003</c:v>
                </c:pt>
                <c:pt idx="2269">
                  <c:v>1893.3116257536003</c:v>
                </c:pt>
                <c:pt idx="2270">
                  <c:v>1893.3116257536003</c:v>
                </c:pt>
                <c:pt idx="2271">
                  <c:v>1893.3116257536003</c:v>
                </c:pt>
                <c:pt idx="2272">
                  <c:v>1893.3116257536003</c:v>
                </c:pt>
                <c:pt idx="2273">
                  <c:v>1893.3116257536003</c:v>
                </c:pt>
                <c:pt idx="2274">
                  <c:v>1893.3116257536003</c:v>
                </c:pt>
                <c:pt idx="2275">
                  <c:v>1893.3116257536003</c:v>
                </c:pt>
                <c:pt idx="2276">
                  <c:v>1893.3116257536003</c:v>
                </c:pt>
                <c:pt idx="2277">
                  <c:v>1893.3116257536003</c:v>
                </c:pt>
                <c:pt idx="2278">
                  <c:v>1893.3116257536003</c:v>
                </c:pt>
                <c:pt idx="2279">
                  <c:v>1893.3116257536003</c:v>
                </c:pt>
                <c:pt idx="2280">
                  <c:v>1893.3116257536003</c:v>
                </c:pt>
                <c:pt idx="2281">
                  <c:v>1893.3116257536003</c:v>
                </c:pt>
                <c:pt idx="2282">
                  <c:v>1893.3116257536003</c:v>
                </c:pt>
                <c:pt idx="2283">
                  <c:v>1893.3116257536003</c:v>
                </c:pt>
                <c:pt idx="2284">
                  <c:v>1893.3116257536003</c:v>
                </c:pt>
                <c:pt idx="2285">
                  <c:v>1893.3116257536003</c:v>
                </c:pt>
                <c:pt idx="2286">
                  <c:v>1893.3116257536003</c:v>
                </c:pt>
                <c:pt idx="2287">
                  <c:v>1893.3116257536003</c:v>
                </c:pt>
                <c:pt idx="2288">
                  <c:v>1893.3116257536003</c:v>
                </c:pt>
                <c:pt idx="2289">
                  <c:v>1893.3116257536003</c:v>
                </c:pt>
                <c:pt idx="2290">
                  <c:v>1893.3116257536003</c:v>
                </c:pt>
                <c:pt idx="2291">
                  <c:v>1893.3116257536003</c:v>
                </c:pt>
                <c:pt idx="2292">
                  <c:v>1893.3116257536003</c:v>
                </c:pt>
                <c:pt idx="2293">
                  <c:v>1893.3116257536003</c:v>
                </c:pt>
                <c:pt idx="2294">
                  <c:v>1893.3116257536003</c:v>
                </c:pt>
                <c:pt idx="2295">
                  <c:v>1893.3116257536003</c:v>
                </c:pt>
                <c:pt idx="2296">
                  <c:v>1893.3116257536003</c:v>
                </c:pt>
                <c:pt idx="2297">
                  <c:v>1893.3116257536003</c:v>
                </c:pt>
                <c:pt idx="2298">
                  <c:v>1893.3116257536003</c:v>
                </c:pt>
                <c:pt idx="2299">
                  <c:v>1893.3116257536003</c:v>
                </c:pt>
                <c:pt idx="2300">
                  <c:v>1893.3116257536003</c:v>
                </c:pt>
                <c:pt idx="2301">
                  <c:v>1893.3116257536003</c:v>
                </c:pt>
                <c:pt idx="2302">
                  <c:v>1893.3116257536003</c:v>
                </c:pt>
                <c:pt idx="2303">
                  <c:v>1893.3116257536003</c:v>
                </c:pt>
                <c:pt idx="2304">
                  <c:v>1893.3116257536003</c:v>
                </c:pt>
                <c:pt idx="2305">
                  <c:v>1893.3116257536003</c:v>
                </c:pt>
                <c:pt idx="2306">
                  <c:v>1893.3116257536003</c:v>
                </c:pt>
                <c:pt idx="2307">
                  <c:v>1893.3116257536003</c:v>
                </c:pt>
                <c:pt idx="2308">
                  <c:v>1893.3116257536003</c:v>
                </c:pt>
                <c:pt idx="2309">
                  <c:v>1893.3116257536003</c:v>
                </c:pt>
                <c:pt idx="2310">
                  <c:v>1893.3116257536003</c:v>
                </c:pt>
                <c:pt idx="2311">
                  <c:v>1893.3116257536003</c:v>
                </c:pt>
                <c:pt idx="2312">
                  <c:v>1893.3116257536003</c:v>
                </c:pt>
                <c:pt idx="2313">
                  <c:v>1893.3116257536003</c:v>
                </c:pt>
                <c:pt idx="2314">
                  <c:v>1893.3116257536003</c:v>
                </c:pt>
                <c:pt idx="2315">
                  <c:v>1893.3116257536003</c:v>
                </c:pt>
                <c:pt idx="2316">
                  <c:v>1893.3116257536003</c:v>
                </c:pt>
                <c:pt idx="2317">
                  <c:v>1893.3116257536003</c:v>
                </c:pt>
                <c:pt idx="2318">
                  <c:v>1893.3116257536003</c:v>
                </c:pt>
                <c:pt idx="2319">
                  <c:v>1893.3116257536003</c:v>
                </c:pt>
                <c:pt idx="2320">
                  <c:v>1893.3116257536003</c:v>
                </c:pt>
                <c:pt idx="2321">
                  <c:v>1893.3116257536003</c:v>
                </c:pt>
                <c:pt idx="2322">
                  <c:v>1893.3116257536003</c:v>
                </c:pt>
                <c:pt idx="2323">
                  <c:v>1893.3116257536003</c:v>
                </c:pt>
                <c:pt idx="2324">
                  <c:v>1893.3116257536003</c:v>
                </c:pt>
                <c:pt idx="2325">
                  <c:v>1893.3116257536003</c:v>
                </c:pt>
                <c:pt idx="2326">
                  <c:v>1893.3116257536003</c:v>
                </c:pt>
                <c:pt idx="2327">
                  <c:v>1893.3116257536003</c:v>
                </c:pt>
                <c:pt idx="2328">
                  <c:v>1893.3116257536003</c:v>
                </c:pt>
                <c:pt idx="2329">
                  <c:v>1893.3116257536003</c:v>
                </c:pt>
                <c:pt idx="2330">
                  <c:v>1893.3116257536003</c:v>
                </c:pt>
                <c:pt idx="2331">
                  <c:v>1893.3116257536003</c:v>
                </c:pt>
                <c:pt idx="2332">
                  <c:v>1893.3116257536003</c:v>
                </c:pt>
                <c:pt idx="2333">
                  <c:v>1893.3116257536003</c:v>
                </c:pt>
                <c:pt idx="2334">
                  <c:v>1893.3116257536003</c:v>
                </c:pt>
                <c:pt idx="2335">
                  <c:v>1893.3116257536003</c:v>
                </c:pt>
                <c:pt idx="2336">
                  <c:v>1893.3116257536003</c:v>
                </c:pt>
                <c:pt idx="2337">
                  <c:v>1893.3116257536003</c:v>
                </c:pt>
                <c:pt idx="2338">
                  <c:v>1893.3116257536003</c:v>
                </c:pt>
                <c:pt idx="2339">
                  <c:v>1893.3116257536003</c:v>
                </c:pt>
                <c:pt idx="2340">
                  <c:v>1893.3116257536003</c:v>
                </c:pt>
                <c:pt idx="2341">
                  <c:v>1893.3116257536003</c:v>
                </c:pt>
                <c:pt idx="2342">
                  <c:v>1893.3116257536003</c:v>
                </c:pt>
                <c:pt idx="2343">
                  <c:v>1893.3116257536003</c:v>
                </c:pt>
                <c:pt idx="2344">
                  <c:v>1893.3116257536003</c:v>
                </c:pt>
                <c:pt idx="2345">
                  <c:v>1893.3116257536003</c:v>
                </c:pt>
                <c:pt idx="2346">
                  <c:v>1893.3116257536003</c:v>
                </c:pt>
                <c:pt idx="2347">
                  <c:v>1893.3116257536003</c:v>
                </c:pt>
                <c:pt idx="2348">
                  <c:v>1893.3116257536003</c:v>
                </c:pt>
                <c:pt idx="2349">
                  <c:v>1893.3116257536003</c:v>
                </c:pt>
                <c:pt idx="2350">
                  <c:v>1893.3116257536003</c:v>
                </c:pt>
                <c:pt idx="2351">
                  <c:v>1893.3116257536003</c:v>
                </c:pt>
                <c:pt idx="2352">
                  <c:v>1893.3116257536003</c:v>
                </c:pt>
                <c:pt idx="2353">
                  <c:v>1893.3116257536003</c:v>
                </c:pt>
                <c:pt idx="2354">
                  <c:v>1893.3116257536003</c:v>
                </c:pt>
                <c:pt idx="2355">
                  <c:v>1893.3116257536003</c:v>
                </c:pt>
                <c:pt idx="2356">
                  <c:v>1893.3116257536003</c:v>
                </c:pt>
                <c:pt idx="2357">
                  <c:v>1893.3116257536003</c:v>
                </c:pt>
                <c:pt idx="2358">
                  <c:v>1893.3116257536003</c:v>
                </c:pt>
                <c:pt idx="2359">
                  <c:v>1893.3116257536003</c:v>
                </c:pt>
                <c:pt idx="2360">
                  <c:v>1893.3116257536003</c:v>
                </c:pt>
                <c:pt idx="2361">
                  <c:v>1893.3116257536003</c:v>
                </c:pt>
                <c:pt idx="2362">
                  <c:v>1893.3116257536003</c:v>
                </c:pt>
                <c:pt idx="2363">
                  <c:v>1893.3116257536003</c:v>
                </c:pt>
                <c:pt idx="2364">
                  <c:v>1893.3116257536003</c:v>
                </c:pt>
                <c:pt idx="2365">
                  <c:v>1893.3116257536003</c:v>
                </c:pt>
                <c:pt idx="2366">
                  <c:v>1893.3116257536003</c:v>
                </c:pt>
                <c:pt idx="2367">
                  <c:v>1893.3116257536003</c:v>
                </c:pt>
                <c:pt idx="2368">
                  <c:v>1893.3116257536003</c:v>
                </c:pt>
                <c:pt idx="2369">
                  <c:v>1893.3116257536003</c:v>
                </c:pt>
                <c:pt idx="2370">
                  <c:v>1893.3116257536003</c:v>
                </c:pt>
                <c:pt idx="2371">
                  <c:v>1893.3116257536003</c:v>
                </c:pt>
                <c:pt idx="2372">
                  <c:v>1893.3116257536003</c:v>
                </c:pt>
                <c:pt idx="2373">
                  <c:v>1893.3116257536003</c:v>
                </c:pt>
                <c:pt idx="2374">
                  <c:v>1893.3116257536003</c:v>
                </c:pt>
                <c:pt idx="2375">
                  <c:v>1893.3116257536003</c:v>
                </c:pt>
                <c:pt idx="2376">
                  <c:v>1893.3116257536003</c:v>
                </c:pt>
                <c:pt idx="2377">
                  <c:v>1893.3116257536003</c:v>
                </c:pt>
                <c:pt idx="2378">
                  <c:v>1893.3116257536003</c:v>
                </c:pt>
                <c:pt idx="2379">
                  <c:v>1893.3116257536003</c:v>
                </c:pt>
                <c:pt idx="2380">
                  <c:v>1893.3116257536003</c:v>
                </c:pt>
                <c:pt idx="2381">
                  <c:v>1893.3116257536003</c:v>
                </c:pt>
                <c:pt idx="2382">
                  <c:v>1893.3116257536003</c:v>
                </c:pt>
                <c:pt idx="2383">
                  <c:v>1893.3116257536003</c:v>
                </c:pt>
                <c:pt idx="2384">
                  <c:v>1893.3116257536003</c:v>
                </c:pt>
                <c:pt idx="2385">
                  <c:v>1893.3116257536003</c:v>
                </c:pt>
                <c:pt idx="2386">
                  <c:v>1893.3116257536003</c:v>
                </c:pt>
                <c:pt idx="2387">
                  <c:v>1893.3116257536003</c:v>
                </c:pt>
                <c:pt idx="2388">
                  <c:v>1893.3116257536003</c:v>
                </c:pt>
                <c:pt idx="2389">
                  <c:v>1893.3116257536003</c:v>
                </c:pt>
                <c:pt idx="2390">
                  <c:v>1893.3116257536003</c:v>
                </c:pt>
                <c:pt idx="2391">
                  <c:v>1893.3116257536003</c:v>
                </c:pt>
                <c:pt idx="2392">
                  <c:v>1893.3116257536003</c:v>
                </c:pt>
                <c:pt idx="2393">
                  <c:v>1893.3116257536003</c:v>
                </c:pt>
                <c:pt idx="2394">
                  <c:v>1893.3116257536003</c:v>
                </c:pt>
                <c:pt idx="2395">
                  <c:v>1893.3116257536003</c:v>
                </c:pt>
                <c:pt idx="2396">
                  <c:v>1893.3116257536003</c:v>
                </c:pt>
                <c:pt idx="2397">
                  <c:v>1893.3116257536003</c:v>
                </c:pt>
                <c:pt idx="2398">
                  <c:v>1893.3116257536003</c:v>
                </c:pt>
                <c:pt idx="2399">
                  <c:v>1893.3116257536003</c:v>
                </c:pt>
                <c:pt idx="2400">
                  <c:v>1893.3116257536003</c:v>
                </c:pt>
                <c:pt idx="2401">
                  <c:v>1893.3116257536003</c:v>
                </c:pt>
                <c:pt idx="2402">
                  <c:v>1893.3116257536003</c:v>
                </c:pt>
                <c:pt idx="2403">
                  <c:v>1893.3116257536003</c:v>
                </c:pt>
                <c:pt idx="2404">
                  <c:v>1893.3116257536003</c:v>
                </c:pt>
                <c:pt idx="2405">
                  <c:v>1893.3116257536003</c:v>
                </c:pt>
                <c:pt idx="2406">
                  <c:v>1893.3116257536003</c:v>
                </c:pt>
                <c:pt idx="2407">
                  <c:v>1893.3116257536003</c:v>
                </c:pt>
                <c:pt idx="2408">
                  <c:v>1893.3116257536003</c:v>
                </c:pt>
                <c:pt idx="2409">
                  <c:v>1893.3116257536003</c:v>
                </c:pt>
                <c:pt idx="2410">
                  <c:v>1893.3116257536003</c:v>
                </c:pt>
                <c:pt idx="2411">
                  <c:v>1893.3116257536003</c:v>
                </c:pt>
                <c:pt idx="2412">
                  <c:v>1893.3116257536003</c:v>
                </c:pt>
                <c:pt idx="2413">
                  <c:v>1893.3116257536003</c:v>
                </c:pt>
                <c:pt idx="2414">
                  <c:v>1893.3116257536003</c:v>
                </c:pt>
                <c:pt idx="2415">
                  <c:v>1893.3116257536003</c:v>
                </c:pt>
                <c:pt idx="2416">
                  <c:v>1893.3116257536003</c:v>
                </c:pt>
                <c:pt idx="2417">
                  <c:v>1893.3116257536003</c:v>
                </c:pt>
                <c:pt idx="2418">
                  <c:v>1893.3116257536003</c:v>
                </c:pt>
                <c:pt idx="2419">
                  <c:v>1893.3116257536003</c:v>
                </c:pt>
                <c:pt idx="2420">
                  <c:v>1893.3116257536003</c:v>
                </c:pt>
                <c:pt idx="2421">
                  <c:v>1893.3116257536003</c:v>
                </c:pt>
                <c:pt idx="2422">
                  <c:v>1893.3116257536003</c:v>
                </c:pt>
                <c:pt idx="2423">
                  <c:v>1893.3116257536003</c:v>
                </c:pt>
                <c:pt idx="2424">
                  <c:v>1893.3116257536003</c:v>
                </c:pt>
                <c:pt idx="2425">
                  <c:v>1893.3116257536003</c:v>
                </c:pt>
                <c:pt idx="2426">
                  <c:v>1893.3116257536003</c:v>
                </c:pt>
                <c:pt idx="2427">
                  <c:v>1893.3116257536003</c:v>
                </c:pt>
                <c:pt idx="2428">
                  <c:v>1893.3116257536003</c:v>
                </c:pt>
                <c:pt idx="2429">
                  <c:v>1893.3116257536003</c:v>
                </c:pt>
                <c:pt idx="2430">
                  <c:v>1893.3116257536003</c:v>
                </c:pt>
                <c:pt idx="2431">
                  <c:v>1893.3116257536003</c:v>
                </c:pt>
                <c:pt idx="2432">
                  <c:v>1893.3116257536003</c:v>
                </c:pt>
                <c:pt idx="2433">
                  <c:v>1893.3116257536003</c:v>
                </c:pt>
                <c:pt idx="2434">
                  <c:v>1893.3116257536003</c:v>
                </c:pt>
                <c:pt idx="2435">
                  <c:v>1893.3116257536003</c:v>
                </c:pt>
                <c:pt idx="2436">
                  <c:v>1893.3116257536003</c:v>
                </c:pt>
                <c:pt idx="2437">
                  <c:v>1893.3116257536003</c:v>
                </c:pt>
                <c:pt idx="2438">
                  <c:v>1893.3116257536003</c:v>
                </c:pt>
                <c:pt idx="2439">
                  <c:v>1893.3116257536003</c:v>
                </c:pt>
                <c:pt idx="2440">
                  <c:v>1893.3116257536003</c:v>
                </c:pt>
                <c:pt idx="2441">
                  <c:v>1893.3116257536003</c:v>
                </c:pt>
                <c:pt idx="2442">
                  <c:v>1893.3116257536003</c:v>
                </c:pt>
                <c:pt idx="2443">
                  <c:v>1893.3116257536003</c:v>
                </c:pt>
                <c:pt idx="2444">
                  <c:v>1893.3116257536003</c:v>
                </c:pt>
                <c:pt idx="2445">
                  <c:v>1893.3116257536003</c:v>
                </c:pt>
                <c:pt idx="2446">
                  <c:v>1893.3116257536003</c:v>
                </c:pt>
                <c:pt idx="2447">
                  <c:v>1893.3116257536003</c:v>
                </c:pt>
                <c:pt idx="2448">
                  <c:v>1893.3116257536003</c:v>
                </c:pt>
                <c:pt idx="2449">
                  <c:v>1893.3116257536003</c:v>
                </c:pt>
                <c:pt idx="2450">
                  <c:v>1893.3116257536003</c:v>
                </c:pt>
                <c:pt idx="2451">
                  <c:v>1893.3116257536003</c:v>
                </c:pt>
                <c:pt idx="2452">
                  <c:v>1893.3116257536003</c:v>
                </c:pt>
                <c:pt idx="2453">
                  <c:v>1893.3116257536003</c:v>
                </c:pt>
                <c:pt idx="2454">
                  <c:v>1893.3116257536003</c:v>
                </c:pt>
                <c:pt idx="2455">
                  <c:v>1893.3116257536003</c:v>
                </c:pt>
                <c:pt idx="2456">
                  <c:v>1893.3116257536003</c:v>
                </c:pt>
                <c:pt idx="2457">
                  <c:v>1893.3116257536003</c:v>
                </c:pt>
                <c:pt idx="2458">
                  <c:v>1893.3116257536003</c:v>
                </c:pt>
                <c:pt idx="2459">
                  <c:v>1893.3116257536003</c:v>
                </c:pt>
                <c:pt idx="2460">
                  <c:v>1893.3116257536003</c:v>
                </c:pt>
                <c:pt idx="2461">
                  <c:v>1893.3116257536003</c:v>
                </c:pt>
                <c:pt idx="2462">
                  <c:v>1893.3116257536003</c:v>
                </c:pt>
                <c:pt idx="2463">
                  <c:v>1893.3116257536003</c:v>
                </c:pt>
                <c:pt idx="2464">
                  <c:v>1893.3116257536003</c:v>
                </c:pt>
                <c:pt idx="2465">
                  <c:v>1893.3116257536003</c:v>
                </c:pt>
                <c:pt idx="2466">
                  <c:v>1893.3116257536003</c:v>
                </c:pt>
                <c:pt idx="2467">
                  <c:v>1893.3116257536003</c:v>
                </c:pt>
                <c:pt idx="2468">
                  <c:v>1893.3116257536003</c:v>
                </c:pt>
                <c:pt idx="2469">
                  <c:v>1893.3116257536003</c:v>
                </c:pt>
                <c:pt idx="2470">
                  <c:v>1893.3116257536003</c:v>
                </c:pt>
                <c:pt idx="2471">
                  <c:v>1893.3116257536003</c:v>
                </c:pt>
                <c:pt idx="2472">
                  <c:v>1893.3116257536003</c:v>
                </c:pt>
                <c:pt idx="2473">
                  <c:v>1893.3116257536003</c:v>
                </c:pt>
                <c:pt idx="2474">
                  <c:v>1893.3116257536003</c:v>
                </c:pt>
                <c:pt idx="2475">
                  <c:v>1893.3116257536003</c:v>
                </c:pt>
                <c:pt idx="2476">
                  <c:v>1893.3116257536003</c:v>
                </c:pt>
                <c:pt idx="2477">
                  <c:v>1893.3116257536003</c:v>
                </c:pt>
                <c:pt idx="2478">
                  <c:v>1893.3116257536003</c:v>
                </c:pt>
                <c:pt idx="2479">
                  <c:v>1893.3116257536003</c:v>
                </c:pt>
                <c:pt idx="2480">
                  <c:v>1893.3116257536003</c:v>
                </c:pt>
                <c:pt idx="2481">
                  <c:v>1893.3116257536003</c:v>
                </c:pt>
                <c:pt idx="2482">
                  <c:v>1893.3116257536003</c:v>
                </c:pt>
                <c:pt idx="2483">
                  <c:v>1893.3116257536003</c:v>
                </c:pt>
                <c:pt idx="2484">
                  <c:v>1893.3116257536003</c:v>
                </c:pt>
                <c:pt idx="2485">
                  <c:v>1893.3116257536003</c:v>
                </c:pt>
                <c:pt idx="2486">
                  <c:v>1893.3116257536003</c:v>
                </c:pt>
                <c:pt idx="2487">
                  <c:v>1893.3116257536003</c:v>
                </c:pt>
                <c:pt idx="2488">
                  <c:v>1893.3116257536003</c:v>
                </c:pt>
                <c:pt idx="2489">
                  <c:v>1893.3116257536003</c:v>
                </c:pt>
                <c:pt idx="2490">
                  <c:v>1893.3116257536003</c:v>
                </c:pt>
                <c:pt idx="2491">
                  <c:v>1893.3116257536003</c:v>
                </c:pt>
                <c:pt idx="2492">
                  <c:v>1893.3116257536003</c:v>
                </c:pt>
                <c:pt idx="2493">
                  <c:v>1893.3116257536003</c:v>
                </c:pt>
                <c:pt idx="2494">
                  <c:v>1893.3116257536003</c:v>
                </c:pt>
                <c:pt idx="2495">
                  <c:v>1893.3116257536003</c:v>
                </c:pt>
                <c:pt idx="2496">
                  <c:v>1893.3116257536003</c:v>
                </c:pt>
                <c:pt idx="2497">
                  <c:v>1893.3116257536003</c:v>
                </c:pt>
                <c:pt idx="2498">
                  <c:v>1893.3116257536003</c:v>
                </c:pt>
                <c:pt idx="2499">
                  <c:v>1893.3116257536003</c:v>
                </c:pt>
                <c:pt idx="2500">
                  <c:v>1893.3116257536003</c:v>
                </c:pt>
                <c:pt idx="2501">
                  <c:v>1893.3116257536003</c:v>
                </c:pt>
                <c:pt idx="2502">
                  <c:v>1893.3116257536003</c:v>
                </c:pt>
                <c:pt idx="2503">
                  <c:v>1893.3116257536003</c:v>
                </c:pt>
                <c:pt idx="2504">
                  <c:v>1893.3116257536003</c:v>
                </c:pt>
                <c:pt idx="2505">
                  <c:v>1893.3116257536003</c:v>
                </c:pt>
                <c:pt idx="2506">
                  <c:v>1893.3116257536003</c:v>
                </c:pt>
                <c:pt idx="2507">
                  <c:v>1893.3116257536003</c:v>
                </c:pt>
                <c:pt idx="2508">
                  <c:v>1893.3116257536003</c:v>
                </c:pt>
                <c:pt idx="2509">
                  <c:v>1893.3116257536003</c:v>
                </c:pt>
                <c:pt idx="2510">
                  <c:v>1893.3116257536003</c:v>
                </c:pt>
                <c:pt idx="2511">
                  <c:v>1893.3116257536003</c:v>
                </c:pt>
                <c:pt idx="2512">
                  <c:v>1893.3116257536003</c:v>
                </c:pt>
                <c:pt idx="2513">
                  <c:v>1893.3116257536003</c:v>
                </c:pt>
                <c:pt idx="2514">
                  <c:v>1893.3116257536003</c:v>
                </c:pt>
                <c:pt idx="2515">
                  <c:v>1893.3116257536003</c:v>
                </c:pt>
                <c:pt idx="2516">
                  <c:v>1893.3116257536003</c:v>
                </c:pt>
                <c:pt idx="2517">
                  <c:v>1893.3116257536003</c:v>
                </c:pt>
                <c:pt idx="2518">
                  <c:v>1893.3116257536003</c:v>
                </c:pt>
                <c:pt idx="2519">
                  <c:v>1893.3116257536003</c:v>
                </c:pt>
                <c:pt idx="2520">
                  <c:v>1893.3116257536003</c:v>
                </c:pt>
                <c:pt idx="2521">
                  <c:v>1893.3116257536003</c:v>
                </c:pt>
                <c:pt idx="2522">
                  <c:v>1893.3116257536003</c:v>
                </c:pt>
                <c:pt idx="2523">
                  <c:v>1893.3116257536003</c:v>
                </c:pt>
                <c:pt idx="2524">
                  <c:v>1893.3116257536003</c:v>
                </c:pt>
                <c:pt idx="2525">
                  <c:v>1893.3116257536003</c:v>
                </c:pt>
                <c:pt idx="2526">
                  <c:v>1893.3116257536003</c:v>
                </c:pt>
                <c:pt idx="2527">
                  <c:v>1893.3116257536003</c:v>
                </c:pt>
                <c:pt idx="2528">
                  <c:v>1893.3116257536003</c:v>
                </c:pt>
                <c:pt idx="2529">
                  <c:v>1893.3116257536003</c:v>
                </c:pt>
                <c:pt idx="2530">
                  <c:v>1893.3116257536003</c:v>
                </c:pt>
                <c:pt idx="2531">
                  <c:v>1893.3116257536003</c:v>
                </c:pt>
                <c:pt idx="2532">
                  <c:v>1893.3116257536003</c:v>
                </c:pt>
                <c:pt idx="2533">
                  <c:v>1893.3116257536003</c:v>
                </c:pt>
                <c:pt idx="2534">
                  <c:v>1893.3116257536003</c:v>
                </c:pt>
                <c:pt idx="2535">
                  <c:v>1893.3116257536003</c:v>
                </c:pt>
                <c:pt idx="2536">
                  <c:v>1893.3116257536003</c:v>
                </c:pt>
                <c:pt idx="2537">
                  <c:v>1893.3116257536003</c:v>
                </c:pt>
                <c:pt idx="2538">
                  <c:v>1893.3116257536003</c:v>
                </c:pt>
                <c:pt idx="2539">
                  <c:v>1893.3116257536003</c:v>
                </c:pt>
                <c:pt idx="2540">
                  <c:v>1893.3116257536003</c:v>
                </c:pt>
                <c:pt idx="2541">
                  <c:v>1893.3116257536003</c:v>
                </c:pt>
                <c:pt idx="2542">
                  <c:v>1893.3116257536003</c:v>
                </c:pt>
                <c:pt idx="2543">
                  <c:v>1893.3116257536003</c:v>
                </c:pt>
                <c:pt idx="2544">
                  <c:v>1893.3116257536003</c:v>
                </c:pt>
                <c:pt idx="2545">
                  <c:v>1893.3116257536003</c:v>
                </c:pt>
                <c:pt idx="2546">
                  <c:v>1893.3116257536003</c:v>
                </c:pt>
                <c:pt idx="2547">
                  <c:v>1893.3116257536003</c:v>
                </c:pt>
                <c:pt idx="2548">
                  <c:v>1893.3116257536003</c:v>
                </c:pt>
                <c:pt idx="2549">
                  <c:v>1893.3116257536003</c:v>
                </c:pt>
                <c:pt idx="2550">
                  <c:v>1893.3116257536003</c:v>
                </c:pt>
                <c:pt idx="2551">
                  <c:v>1893.3116257536003</c:v>
                </c:pt>
                <c:pt idx="2552">
                  <c:v>1893.3116257536003</c:v>
                </c:pt>
                <c:pt idx="2553">
                  <c:v>1893.3116257536003</c:v>
                </c:pt>
                <c:pt idx="2554">
                  <c:v>1893.3116257536003</c:v>
                </c:pt>
                <c:pt idx="2555">
                  <c:v>1893.3116257536003</c:v>
                </c:pt>
                <c:pt idx="2556">
                  <c:v>1893.3116257536003</c:v>
                </c:pt>
              </c:numCache>
            </c:numRef>
          </c:val>
          <c:smooth val="0"/>
          <c:extLst>
            <c:ext xmlns:c16="http://schemas.microsoft.com/office/drawing/2014/chart" uri="{C3380CC4-5D6E-409C-BE32-E72D297353CC}">
              <c16:uniqueId val="{00000004-F41B-4109-BCA0-F13E1F7077BC}"/>
            </c:ext>
          </c:extLst>
        </c:ser>
        <c:ser>
          <c:idx val="5"/>
          <c:order val="5"/>
          <c:tx>
            <c:strRef>
              <c:f>'GSOO Figure 1'!$J$21</c:f>
              <c:strCache>
                <c:ptCount val="1"/>
                <c:pt idx="0">
                  <c:v>Production, pipeline, constrained storage and PKGT</c:v>
                </c:pt>
              </c:strCache>
            </c:strRef>
          </c:tx>
          <c:spPr>
            <a:ln w="19050" cap="rnd">
              <a:solidFill>
                <a:schemeClr val="accent3"/>
              </a:solidFill>
              <a:prstDash val="solid"/>
              <a:round/>
            </a:ln>
            <a:effectLst/>
          </c:spPr>
          <c:marker>
            <c:symbol val="none"/>
          </c:marker>
          <c:cat>
            <c:numRef>
              <c:f>'GSOO Figure 1'!$B$22:$B$2578</c:f>
              <c:numCache>
                <c:formatCode>m/d/yyyy</c:formatCode>
                <c:ptCount val="2557"/>
                <c:pt idx="0">
                  <c:v>43466</c:v>
                </c:pt>
                <c:pt idx="1">
                  <c:v>43467</c:v>
                </c:pt>
                <c:pt idx="2">
                  <c:v>43468</c:v>
                </c:pt>
                <c:pt idx="3">
                  <c:v>43469</c:v>
                </c:pt>
                <c:pt idx="4">
                  <c:v>43470</c:v>
                </c:pt>
                <c:pt idx="5">
                  <c:v>43471</c:v>
                </c:pt>
                <c:pt idx="6">
                  <c:v>43472</c:v>
                </c:pt>
                <c:pt idx="7">
                  <c:v>43473</c:v>
                </c:pt>
                <c:pt idx="8">
                  <c:v>43474</c:v>
                </c:pt>
                <c:pt idx="9">
                  <c:v>43475</c:v>
                </c:pt>
                <c:pt idx="10">
                  <c:v>43476</c:v>
                </c:pt>
                <c:pt idx="11">
                  <c:v>43477</c:v>
                </c:pt>
                <c:pt idx="12">
                  <c:v>43478</c:v>
                </c:pt>
                <c:pt idx="13">
                  <c:v>43479</c:v>
                </c:pt>
                <c:pt idx="14">
                  <c:v>43480</c:v>
                </c:pt>
                <c:pt idx="15">
                  <c:v>43481</c:v>
                </c:pt>
                <c:pt idx="16">
                  <c:v>43482</c:v>
                </c:pt>
                <c:pt idx="17">
                  <c:v>43483</c:v>
                </c:pt>
                <c:pt idx="18">
                  <c:v>43484</c:v>
                </c:pt>
                <c:pt idx="19">
                  <c:v>43485</c:v>
                </c:pt>
                <c:pt idx="20">
                  <c:v>43486</c:v>
                </c:pt>
                <c:pt idx="21">
                  <c:v>43487</c:v>
                </c:pt>
                <c:pt idx="22">
                  <c:v>43488</c:v>
                </c:pt>
                <c:pt idx="23">
                  <c:v>43489</c:v>
                </c:pt>
                <c:pt idx="24">
                  <c:v>43490</c:v>
                </c:pt>
                <c:pt idx="25">
                  <c:v>43491</c:v>
                </c:pt>
                <c:pt idx="26">
                  <c:v>43492</c:v>
                </c:pt>
                <c:pt idx="27">
                  <c:v>43493</c:v>
                </c:pt>
                <c:pt idx="28">
                  <c:v>43494</c:v>
                </c:pt>
                <c:pt idx="29">
                  <c:v>43495</c:v>
                </c:pt>
                <c:pt idx="30">
                  <c:v>43496</c:v>
                </c:pt>
                <c:pt idx="31">
                  <c:v>43497</c:v>
                </c:pt>
                <c:pt idx="32">
                  <c:v>43498</c:v>
                </c:pt>
                <c:pt idx="33">
                  <c:v>43499</c:v>
                </c:pt>
                <c:pt idx="34">
                  <c:v>43500</c:v>
                </c:pt>
                <c:pt idx="35">
                  <c:v>43501</c:v>
                </c:pt>
                <c:pt idx="36">
                  <c:v>43502</c:v>
                </c:pt>
                <c:pt idx="37">
                  <c:v>43503</c:v>
                </c:pt>
                <c:pt idx="38">
                  <c:v>43504</c:v>
                </c:pt>
                <c:pt idx="39">
                  <c:v>43505</c:v>
                </c:pt>
                <c:pt idx="40">
                  <c:v>43506</c:v>
                </c:pt>
                <c:pt idx="41">
                  <c:v>43507</c:v>
                </c:pt>
                <c:pt idx="42">
                  <c:v>43508</c:v>
                </c:pt>
                <c:pt idx="43">
                  <c:v>43509</c:v>
                </c:pt>
                <c:pt idx="44">
                  <c:v>43510</c:v>
                </c:pt>
                <c:pt idx="45">
                  <c:v>43511</c:v>
                </c:pt>
                <c:pt idx="46">
                  <c:v>43512</c:v>
                </c:pt>
                <c:pt idx="47">
                  <c:v>43513</c:v>
                </c:pt>
                <c:pt idx="48">
                  <c:v>43514</c:v>
                </c:pt>
                <c:pt idx="49">
                  <c:v>43515</c:v>
                </c:pt>
                <c:pt idx="50">
                  <c:v>43516</c:v>
                </c:pt>
                <c:pt idx="51">
                  <c:v>43517</c:v>
                </c:pt>
                <c:pt idx="52">
                  <c:v>43518</c:v>
                </c:pt>
                <c:pt idx="53">
                  <c:v>43519</c:v>
                </c:pt>
                <c:pt idx="54">
                  <c:v>43520</c:v>
                </c:pt>
                <c:pt idx="55">
                  <c:v>43521</c:v>
                </c:pt>
                <c:pt idx="56">
                  <c:v>43522</c:v>
                </c:pt>
                <c:pt idx="57">
                  <c:v>43523</c:v>
                </c:pt>
                <c:pt idx="58">
                  <c:v>43524</c:v>
                </c:pt>
                <c:pt idx="59">
                  <c:v>43525</c:v>
                </c:pt>
                <c:pt idx="60">
                  <c:v>43526</c:v>
                </c:pt>
                <c:pt idx="61">
                  <c:v>43527</c:v>
                </c:pt>
                <c:pt idx="62">
                  <c:v>43528</c:v>
                </c:pt>
                <c:pt idx="63">
                  <c:v>43529</c:v>
                </c:pt>
                <c:pt idx="64">
                  <c:v>43530</c:v>
                </c:pt>
                <c:pt idx="65">
                  <c:v>43531</c:v>
                </c:pt>
                <c:pt idx="66">
                  <c:v>43532</c:v>
                </c:pt>
                <c:pt idx="67">
                  <c:v>43533</c:v>
                </c:pt>
                <c:pt idx="68">
                  <c:v>43534</c:v>
                </c:pt>
                <c:pt idx="69">
                  <c:v>43535</c:v>
                </c:pt>
                <c:pt idx="70">
                  <c:v>43536</c:v>
                </c:pt>
                <c:pt idx="71">
                  <c:v>43537</c:v>
                </c:pt>
                <c:pt idx="72">
                  <c:v>43538</c:v>
                </c:pt>
                <c:pt idx="73">
                  <c:v>43539</c:v>
                </c:pt>
                <c:pt idx="74">
                  <c:v>43540</c:v>
                </c:pt>
                <c:pt idx="75">
                  <c:v>43541</c:v>
                </c:pt>
                <c:pt idx="76">
                  <c:v>43542</c:v>
                </c:pt>
                <c:pt idx="77">
                  <c:v>43543</c:v>
                </c:pt>
                <c:pt idx="78">
                  <c:v>43544</c:v>
                </c:pt>
                <c:pt idx="79">
                  <c:v>43545</c:v>
                </c:pt>
                <c:pt idx="80">
                  <c:v>43546</c:v>
                </c:pt>
                <c:pt idx="81">
                  <c:v>43547</c:v>
                </c:pt>
                <c:pt idx="82">
                  <c:v>43548</c:v>
                </c:pt>
                <c:pt idx="83">
                  <c:v>43549</c:v>
                </c:pt>
                <c:pt idx="84">
                  <c:v>43550</c:v>
                </c:pt>
                <c:pt idx="85">
                  <c:v>43551</c:v>
                </c:pt>
                <c:pt idx="86">
                  <c:v>43552</c:v>
                </c:pt>
                <c:pt idx="87">
                  <c:v>43553</c:v>
                </c:pt>
                <c:pt idx="88">
                  <c:v>43554</c:v>
                </c:pt>
                <c:pt idx="89">
                  <c:v>43555</c:v>
                </c:pt>
                <c:pt idx="90">
                  <c:v>43556</c:v>
                </c:pt>
                <c:pt idx="91">
                  <c:v>43557</c:v>
                </c:pt>
                <c:pt idx="92">
                  <c:v>43558</c:v>
                </c:pt>
                <c:pt idx="93">
                  <c:v>43559</c:v>
                </c:pt>
                <c:pt idx="94">
                  <c:v>43560</c:v>
                </c:pt>
                <c:pt idx="95">
                  <c:v>43561</c:v>
                </c:pt>
                <c:pt idx="96">
                  <c:v>43562</c:v>
                </c:pt>
                <c:pt idx="97">
                  <c:v>43563</c:v>
                </c:pt>
                <c:pt idx="98">
                  <c:v>43564</c:v>
                </c:pt>
                <c:pt idx="99">
                  <c:v>43565</c:v>
                </c:pt>
                <c:pt idx="100">
                  <c:v>43566</c:v>
                </c:pt>
                <c:pt idx="101">
                  <c:v>43567</c:v>
                </c:pt>
                <c:pt idx="102">
                  <c:v>43568</c:v>
                </c:pt>
                <c:pt idx="103">
                  <c:v>43569</c:v>
                </c:pt>
                <c:pt idx="104">
                  <c:v>43570</c:v>
                </c:pt>
                <c:pt idx="105">
                  <c:v>43571</c:v>
                </c:pt>
                <c:pt idx="106">
                  <c:v>43572</c:v>
                </c:pt>
                <c:pt idx="107">
                  <c:v>43573</c:v>
                </c:pt>
                <c:pt idx="108">
                  <c:v>43574</c:v>
                </c:pt>
                <c:pt idx="109">
                  <c:v>43575</c:v>
                </c:pt>
                <c:pt idx="110">
                  <c:v>43576</c:v>
                </c:pt>
                <c:pt idx="111">
                  <c:v>43577</c:v>
                </c:pt>
                <c:pt idx="112">
                  <c:v>43578</c:v>
                </c:pt>
                <c:pt idx="113">
                  <c:v>43579</c:v>
                </c:pt>
                <c:pt idx="114">
                  <c:v>43580</c:v>
                </c:pt>
                <c:pt idx="115">
                  <c:v>43581</c:v>
                </c:pt>
                <c:pt idx="116">
                  <c:v>43582</c:v>
                </c:pt>
                <c:pt idx="117">
                  <c:v>43583</c:v>
                </c:pt>
                <c:pt idx="118">
                  <c:v>43584</c:v>
                </c:pt>
                <c:pt idx="119">
                  <c:v>43585</c:v>
                </c:pt>
                <c:pt idx="120">
                  <c:v>43586</c:v>
                </c:pt>
                <c:pt idx="121">
                  <c:v>43587</c:v>
                </c:pt>
                <c:pt idx="122">
                  <c:v>43588</c:v>
                </c:pt>
                <c:pt idx="123">
                  <c:v>43589</c:v>
                </c:pt>
                <c:pt idx="124">
                  <c:v>43590</c:v>
                </c:pt>
                <c:pt idx="125">
                  <c:v>43591</c:v>
                </c:pt>
                <c:pt idx="126">
                  <c:v>43592</c:v>
                </c:pt>
                <c:pt idx="127">
                  <c:v>43593</c:v>
                </c:pt>
                <c:pt idx="128">
                  <c:v>43594</c:v>
                </c:pt>
                <c:pt idx="129">
                  <c:v>43595</c:v>
                </c:pt>
                <c:pt idx="130">
                  <c:v>43596</c:v>
                </c:pt>
                <c:pt idx="131">
                  <c:v>43597</c:v>
                </c:pt>
                <c:pt idx="132">
                  <c:v>43598</c:v>
                </c:pt>
                <c:pt idx="133">
                  <c:v>43599</c:v>
                </c:pt>
                <c:pt idx="134">
                  <c:v>43600</c:v>
                </c:pt>
                <c:pt idx="135">
                  <c:v>43601</c:v>
                </c:pt>
                <c:pt idx="136">
                  <c:v>43602</c:v>
                </c:pt>
                <c:pt idx="137">
                  <c:v>43603</c:v>
                </c:pt>
                <c:pt idx="138">
                  <c:v>43604</c:v>
                </c:pt>
                <c:pt idx="139">
                  <c:v>43605</c:v>
                </c:pt>
                <c:pt idx="140">
                  <c:v>43606</c:v>
                </c:pt>
                <c:pt idx="141">
                  <c:v>43607</c:v>
                </c:pt>
                <c:pt idx="142">
                  <c:v>43608</c:v>
                </c:pt>
                <c:pt idx="143">
                  <c:v>43609</c:v>
                </c:pt>
                <c:pt idx="144">
                  <c:v>43610</c:v>
                </c:pt>
                <c:pt idx="145">
                  <c:v>43611</c:v>
                </c:pt>
                <c:pt idx="146">
                  <c:v>43612</c:v>
                </c:pt>
                <c:pt idx="147">
                  <c:v>43613</c:v>
                </c:pt>
                <c:pt idx="148">
                  <c:v>43614</c:v>
                </c:pt>
                <c:pt idx="149">
                  <c:v>43615</c:v>
                </c:pt>
                <c:pt idx="150">
                  <c:v>43616</c:v>
                </c:pt>
                <c:pt idx="151">
                  <c:v>43617</c:v>
                </c:pt>
                <c:pt idx="152">
                  <c:v>43618</c:v>
                </c:pt>
                <c:pt idx="153">
                  <c:v>43619</c:v>
                </c:pt>
                <c:pt idx="154">
                  <c:v>43620</c:v>
                </c:pt>
                <c:pt idx="155">
                  <c:v>43621</c:v>
                </c:pt>
                <c:pt idx="156">
                  <c:v>43622</c:v>
                </c:pt>
                <c:pt idx="157">
                  <c:v>43623</c:v>
                </c:pt>
                <c:pt idx="158">
                  <c:v>43624</c:v>
                </c:pt>
                <c:pt idx="159">
                  <c:v>43625</c:v>
                </c:pt>
                <c:pt idx="160">
                  <c:v>43626</c:v>
                </c:pt>
                <c:pt idx="161">
                  <c:v>43627</c:v>
                </c:pt>
                <c:pt idx="162">
                  <c:v>43628</c:v>
                </c:pt>
                <c:pt idx="163">
                  <c:v>43629</c:v>
                </c:pt>
                <c:pt idx="164">
                  <c:v>43630</c:v>
                </c:pt>
                <c:pt idx="165">
                  <c:v>43631</c:v>
                </c:pt>
                <c:pt idx="166">
                  <c:v>43632</c:v>
                </c:pt>
                <c:pt idx="167">
                  <c:v>43633</c:v>
                </c:pt>
                <c:pt idx="168">
                  <c:v>43634</c:v>
                </c:pt>
                <c:pt idx="169">
                  <c:v>43635</c:v>
                </c:pt>
                <c:pt idx="170">
                  <c:v>43636</c:v>
                </c:pt>
                <c:pt idx="171">
                  <c:v>43637</c:v>
                </c:pt>
                <c:pt idx="172">
                  <c:v>43638</c:v>
                </c:pt>
                <c:pt idx="173">
                  <c:v>43639</c:v>
                </c:pt>
                <c:pt idx="174">
                  <c:v>43640</c:v>
                </c:pt>
                <c:pt idx="175">
                  <c:v>43641</c:v>
                </c:pt>
                <c:pt idx="176">
                  <c:v>43642</c:v>
                </c:pt>
                <c:pt idx="177">
                  <c:v>43643</c:v>
                </c:pt>
                <c:pt idx="178">
                  <c:v>43644</c:v>
                </c:pt>
                <c:pt idx="179">
                  <c:v>43645</c:v>
                </c:pt>
                <c:pt idx="180">
                  <c:v>43646</c:v>
                </c:pt>
                <c:pt idx="181">
                  <c:v>43647</c:v>
                </c:pt>
                <c:pt idx="182">
                  <c:v>43648</c:v>
                </c:pt>
                <c:pt idx="183">
                  <c:v>43649</c:v>
                </c:pt>
                <c:pt idx="184">
                  <c:v>43650</c:v>
                </c:pt>
                <c:pt idx="185">
                  <c:v>43651</c:v>
                </c:pt>
                <c:pt idx="186">
                  <c:v>43652</c:v>
                </c:pt>
                <c:pt idx="187">
                  <c:v>43653</c:v>
                </c:pt>
                <c:pt idx="188">
                  <c:v>43654</c:v>
                </c:pt>
                <c:pt idx="189">
                  <c:v>43655</c:v>
                </c:pt>
                <c:pt idx="190">
                  <c:v>43656</c:v>
                </c:pt>
                <c:pt idx="191">
                  <c:v>43657</c:v>
                </c:pt>
                <c:pt idx="192">
                  <c:v>43658</c:v>
                </c:pt>
                <c:pt idx="193">
                  <c:v>43659</c:v>
                </c:pt>
                <c:pt idx="194">
                  <c:v>43660</c:v>
                </c:pt>
                <c:pt idx="195">
                  <c:v>43661</c:v>
                </c:pt>
                <c:pt idx="196">
                  <c:v>43662</c:v>
                </c:pt>
                <c:pt idx="197">
                  <c:v>43663</c:v>
                </c:pt>
                <c:pt idx="198">
                  <c:v>43664</c:v>
                </c:pt>
                <c:pt idx="199">
                  <c:v>43665</c:v>
                </c:pt>
                <c:pt idx="200">
                  <c:v>43666</c:v>
                </c:pt>
                <c:pt idx="201">
                  <c:v>43667</c:v>
                </c:pt>
                <c:pt idx="202">
                  <c:v>43668</c:v>
                </c:pt>
                <c:pt idx="203">
                  <c:v>43669</c:v>
                </c:pt>
                <c:pt idx="204">
                  <c:v>43670</c:v>
                </c:pt>
                <c:pt idx="205">
                  <c:v>43671</c:v>
                </c:pt>
                <c:pt idx="206">
                  <c:v>43672</c:v>
                </c:pt>
                <c:pt idx="207">
                  <c:v>43673</c:v>
                </c:pt>
                <c:pt idx="208">
                  <c:v>43674</c:v>
                </c:pt>
                <c:pt idx="209">
                  <c:v>43675</c:v>
                </c:pt>
                <c:pt idx="210">
                  <c:v>43676</c:v>
                </c:pt>
                <c:pt idx="211">
                  <c:v>43677</c:v>
                </c:pt>
                <c:pt idx="212">
                  <c:v>43678</c:v>
                </c:pt>
                <c:pt idx="213">
                  <c:v>43679</c:v>
                </c:pt>
                <c:pt idx="214">
                  <c:v>43680</c:v>
                </c:pt>
                <c:pt idx="215">
                  <c:v>43681</c:v>
                </c:pt>
                <c:pt idx="216">
                  <c:v>43682</c:v>
                </c:pt>
                <c:pt idx="217">
                  <c:v>43683</c:v>
                </c:pt>
                <c:pt idx="218">
                  <c:v>43684</c:v>
                </c:pt>
                <c:pt idx="219">
                  <c:v>43685</c:v>
                </c:pt>
                <c:pt idx="220">
                  <c:v>43686</c:v>
                </c:pt>
                <c:pt idx="221">
                  <c:v>43687</c:v>
                </c:pt>
                <c:pt idx="222">
                  <c:v>43688</c:v>
                </c:pt>
                <c:pt idx="223">
                  <c:v>43689</c:v>
                </c:pt>
                <c:pt idx="224">
                  <c:v>43690</c:v>
                </c:pt>
                <c:pt idx="225">
                  <c:v>43691</c:v>
                </c:pt>
                <c:pt idx="226">
                  <c:v>43692</c:v>
                </c:pt>
                <c:pt idx="227">
                  <c:v>43693</c:v>
                </c:pt>
                <c:pt idx="228">
                  <c:v>43694</c:v>
                </c:pt>
                <c:pt idx="229">
                  <c:v>43695</c:v>
                </c:pt>
                <c:pt idx="230">
                  <c:v>43696</c:v>
                </c:pt>
                <c:pt idx="231">
                  <c:v>43697</c:v>
                </c:pt>
                <c:pt idx="232">
                  <c:v>43698</c:v>
                </c:pt>
                <c:pt idx="233">
                  <c:v>43699</c:v>
                </c:pt>
                <c:pt idx="234">
                  <c:v>43700</c:v>
                </c:pt>
                <c:pt idx="235">
                  <c:v>43701</c:v>
                </c:pt>
                <c:pt idx="236">
                  <c:v>43702</c:v>
                </c:pt>
                <c:pt idx="237">
                  <c:v>43703</c:v>
                </c:pt>
                <c:pt idx="238">
                  <c:v>43704</c:v>
                </c:pt>
                <c:pt idx="239">
                  <c:v>43705</c:v>
                </c:pt>
                <c:pt idx="240">
                  <c:v>43706</c:v>
                </c:pt>
                <c:pt idx="241">
                  <c:v>43707</c:v>
                </c:pt>
                <c:pt idx="242">
                  <c:v>43708</c:v>
                </c:pt>
                <c:pt idx="243">
                  <c:v>43709</c:v>
                </c:pt>
                <c:pt idx="244">
                  <c:v>43710</c:v>
                </c:pt>
                <c:pt idx="245">
                  <c:v>43711</c:v>
                </c:pt>
                <c:pt idx="246">
                  <c:v>43712</c:v>
                </c:pt>
                <c:pt idx="247">
                  <c:v>43713</c:v>
                </c:pt>
                <c:pt idx="248">
                  <c:v>43714</c:v>
                </c:pt>
                <c:pt idx="249">
                  <c:v>43715</c:v>
                </c:pt>
                <c:pt idx="250">
                  <c:v>43716</c:v>
                </c:pt>
                <c:pt idx="251">
                  <c:v>43717</c:v>
                </c:pt>
                <c:pt idx="252">
                  <c:v>43718</c:v>
                </c:pt>
                <c:pt idx="253">
                  <c:v>43719</c:v>
                </c:pt>
                <c:pt idx="254">
                  <c:v>43720</c:v>
                </c:pt>
                <c:pt idx="255">
                  <c:v>43721</c:v>
                </c:pt>
                <c:pt idx="256">
                  <c:v>43722</c:v>
                </c:pt>
                <c:pt idx="257">
                  <c:v>43723</c:v>
                </c:pt>
                <c:pt idx="258">
                  <c:v>43724</c:v>
                </c:pt>
                <c:pt idx="259">
                  <c:v>43725</c:v>
                </c:pt>
                <c:pt idx="260">
                  <c:v>43726</c:v>
                </c:pt>
                <c:pt idx="261">
                  <c:v>43727</c:v>
                </c:pt>
                <c:pt idx="262">
                  <c:v>43728</c:v>
                </c:pt>
                <c:pt idx="263">
                  <c:v>43729</c:v>
                </c:pt>
                <c:pt idx="264">
                  <c:v>43730</c:v>
                </c:pt>
                <c:pt idx="265">
                  <c:v>43731</c:v>
                </c:pt>
                <c:pt idx="266">
                  <c:v>43732</c:v>
                </c:pt>
                <c:pt idx="267">
                  <c:v>43733</c:v>
                </c:pt>
                <c:pt idx="268">
                  <c:v>43734</c:v>
                </c:pt>
                <c:pt idx="269">
                  <c:v>43735</c:v>
                </c:pt>
                <c:pt idx="270">
                  <c:v>43736</c:v>
                </c:pt>
                <c:pt idx="271">
                  <c:v>43737</c:v>
                </c:pt>
                <c:pt idx="272">
                  <c:v>43738</c:v>
                </c:pt>
                <c:pt idx="273">
                  <c:v>43739</c:v>
                </c:pt>
                <c:pt idx="274">
                  <c:v>43740</c:v>
                </c:pt>
                <c:pt idx="275">
                  <c:v>43741</c:v>
                </c:pt>
                <c:pt idx="276">
                  <c:v>43742</c:v>
                </c:pt>
                <c:pt idx="277">
                  <c:v>43743</c:v>
                </c:pt>
                <c:pt idx="278">
                  <c:v>43744</c:v>
                </c:pt>
                <c:pt idx="279">
                  <c:v>43745</c:v>
                </c:pt>
                <c:pt idx="280">
                  <c:v>43746</c:v>
                </c:pt>
                <c:pt idx="281">
                  <c:v>43747</c:v>
                </c:pt>
                <c:pt idx="282">
                  <c:v>43748</c:v>
                </c:pt>
                <c:pt idx="283">
                  <c:v>43749</c:v>
                </c:pt>
                <c:pt idx="284">
                  <c:v>43750</c:v>
                </c:pt>
                <c:pt idx="285">
                  <c:v>43751</c:v>
                </c:pt>
                <c:pt idx="286">
                  <c:v>43752</c:v>
                </c:pt>
                <c:pt idx="287">
                  <c:v>43753</c:v>
                </c:pt>
                <c:pt idx="288">
                  <c:v>43754</c:v>
                </c:pt>
                <c:pt idx="289">
                  <c:v>43755</c:v>
                </c:pt>
                <c:pt idx="290">
                  <c:v>43756</c:v>
                </c:pt>
                <c:pt idx="291">
                  <c:v>43757</c:v>
                </c:pt>
                <c:pt idx="292">
                  <c:v>43758</c:v>
                </c:pt>
                <c:pt idx="293">
                  <c:v>43759</c:v>
                </c:pt>
                <c:pt idx="294">
                  <c:v>43760</c:v>
                </c:pt>
                <c:pt idx="295">
                  <c:v>43761</c:v>
                </c:pt>
                <c:pt idx="296">
                  <c:v>43762</c:v>
                </c:pt>
                <c:pt idx="297">
                  <c:v>43763</c:v>
                </c:pt>
                <c:pt idx="298">
                  <c:v>43764</c:v>
                </c:pt>
                <c:pt idx="299">
                  <c:v>43765</c:v>
                </c:pt>
                <c:pt idx="300">
                  <c:v>43766</c:v>
                </c:pt>
                <c:pt idx="301">
                  <c:v>43767</c:v>
                </c:pt>
                <c:pt idx="302">
                  <c:v>43768</c:v>
                </c:pt>
                <c:pt idx="303">
                  <c:v>43769</c:v>
                </c:pt>
                <c:pt idx="304">
                  <c:v>43770</c:v>
                </c:pt>
                <c:pt idx="305">
                  <c:v>43771</c:v>
                </c:pt>
                <c:pt idx="306">
                  <c:v>43772</c:v>
                </c:pt>
                <c:pt idx="307">
                  <c:v>43773</c:v>
                </c:pt>
                <c:pt idx="308">
                  <c:v>43774</c:v>
                </c:pt>
                <c:pt idx="309">
                  <c:v>43775</c:v>
                </c:pt>
                <c:pt idx="310">
                  <c:v>43776</c:v>
                </c:pt>
                <c:pt idx="311">
                  <c:v>43777</c:v>
                </c:pt>
                <c:pt idx="312">
                  <c:v>43778</c:v>
                </c:pt>
                <c:pt idx="313">
                  <c:v>43779</c:v>
                </c:pt>
                <c:pt idx="314">
                  <c:v>43780</c:v>
                </c:pt>
                <c:pt idx="315">
                  <c:v>43781</c:v>
                </c:pt>
                <c:pt idx="316">
                  <c:v>43782</c:v>
                </c:pt>
                <c:pt idx="317">
                  <c:v>43783</c:v>
                </c:pt>
                <c:pt idx="318">
                  <c:v>43784</c:v>
                </c:pt>
                <c:pt idx="319">
                  <c:v>43785</c:v>
                </c:pt>
                <c:pt idx="320">
                  <c:v>43786</c:v>
                </c:pt>
                <c:pt idx="321">
                  <c:v>43787</c:v>
                </c:pt>
                <c:pt idx="322">
                  <c:v>43788</c:v>
                </c:pt>
                <c:pt idx="323">
                  <c:v>43789</c:v>
                </c:pt>
                <c:pt idx="324">
                  <c:v>43790</c:v>
                </c:pt>
                <c:pt idx="325">
                  <c:v>43791</c:v>
                </c:pt>
                <c:pt idx="326">
                  <c:v>43792</c:v>
                </c:pt>
                <c:pt idx="327">
                  <c:v>43793</c:v>
                </c:pt>
                <c:pt idx="328">
                  <c:v>43794</c:v>
                </c:pt>
                <c:pt idx="329">
                  <c:v>43795</c:v>
                </c:pt>
                <c:pt idx="330">
                  <c:v>43796</c:v>
                </c:pt>
                <c:pt idx="331">
                  <c:v>43797</c:v>
                </c:pt>
                <c:pt idx="332">
                  <c:v>43798</c:v>
                </c:pt>
                <c:pt idx="333">
                  <c:v>43799</c:v>
                </c:pt>
                <c:pt idx="334">
                  <c:v>43800</c:v>
                </c:pt>
                <c:pt idx="335">
                  <c:v>43801</c:v>
                </c:pt>
                <c:pt idx="336">
                  <c:v>43802</c:v>
                </c:pt>
                <c:pt idx="337">
                  <c:v>43803</c:v>
                </c:pt>
                <c:pt idx="338">
                  <c:v>43804</c:v>
                </c:pt>
                <c:pt idx="339">
                  <c:v>43805</c:v>
                </c:pt>
                <c:pt idx="340">
                  <c:v>43806</c:v>
                </c:pt>
                <c:pt idx="341">
                  <c:v>43807</c:v>
                </c:pt>
                <c:pt idx="342">
                  <c:v>43808</c:v>
                </c:pt>
                <c:pt idx="343">
                  <c:v>43809</c:v>
                </c:pt>
                <c:pt idx="344">
                  <c:v>43810</c:v>
                </c:pt>
                <c:pt idx="345">
                  <c:v>43811</c:v>
                </c:pt>
                <c:pt idx="346">
                  <c:v>43812</c:v>
                </c:pt>
                <c:pt idx="347">
                  <c:v>43813</c:v>
                </c:pt>
                <c:pt idx="348">
                  <c:v>43814</c:v>
                </c:pt>
                <c:pt idx="349">
                  <c:v>43815</c:v>
                </c:pt>
                <c:pt idx="350">
                  <c:v>43816</c:v>
                </c:pt>
                <c:pt idx="351">
                  <c:v>43817</c:v>
                </c:pt>
                <c:pt idx="352">
                  <c:v>43818</c:v>
                </c:pt>
                <c:pt idx="353">
                  <c:v>43819</c:v>
                </c:pt>
                <c:pt idx="354">
                  <c:v>43820</c:v>
                </c:pt>
                <c:pt idx="355">
                  <c:v>43821</c:v>
                </c:pt>
                <c:pt idx="356">
                  <c:v>43822</c:v>
                </c:pt>
                <c:pt idx="357">
                  <c:v>43823</c:v>
                </c:pt>
                <c:pt idx="358">
                  <c:v>43824</c:v>
                </c:pt>
                <c:pt idx="359">
                  <c:v>43825</c:v>
                </c:pt>
                <c:pt idx="360">
                  <c:v>43826</c:v>
                </c:pt>
                <c:pt idx="361">
                  <c:v>43827</c:v>
                </c:pt>
                <c:pt idx="362">
                  <c:v>43828</c:v>
                </c:pt>
                <c:pt idx="363">
                  <c:v>43829</c:v>
                </c:pt>
                <c:pt idx="364">
                  <c:v>43830</c:v>
                </c:pt>
                <c:pt idx="365">
                  <c:v>43831</c:v>
                </c:pt>
                <c:pt idx="366">
                  <c:v>43832</c:v>
                </c:pt>
                <c:pt idx="367">
                  <c:v>43833</c:v>
                </c:pt>
                <c:pt idx="368">
                  <c:v>43834</c:v>
                </c:pt>
                <c:pt idx="369">
                  <c:v>43835</c:v>
                </c:pt>
                <c:pt idx="370">
                  <c:v>43836</c:v>
                </c:pt>
                <c:pt idx="371">
                  <c:v>43837</c:v>
                </c:pt>
                <c:pt idx="372">
                  <c:v>43838</c:v>
                </c:pt>
                <c:pt idx="373">
                  <c:v>43839</c:v>
                </c:pt>
                <c:pt idx="374">
                  <c:v>43840</c:v>
                </c:pt>
                <c:pt idx="375">
                  <c:v>43841</c:v>
                </c:pt>
                <c:pt idx="376">
                  <c:v>43842</c:v>
                </c:pt>
                <c:pt idx="377">
                  <c:v>43843</c:v>
                </c:pt>
                <c:pt idx="378">
                  <c:v>43844</c:v>
                </c:pt>
                <c:pt idx="379">
                  <c:v>43845</c:v>
                </c:pt>
                <c:pt idx="380">
                  <c:v>43846</c:v>
                </c:pt>
                <c:pt idx="381">
                  <c:v>43847</c:v>
                </c:pt>
                <c:pt idx="382">
                  <c:v>43848</c:v>
                </c:pt>
                <c:pt idx="383">
                  <c:v>43849</c:v>
                </c:pt>
                <c:pt idx="384">
                  <c:v>43850</c:v>
                </c:pt>
                <c:pt idx="385">
                  <c:v>43851</c:v>
                </c:pt>
                <c:pt idx="386">
                  <c:v>43852</c:v>
                </c:pt>
                <c:pt idx="387">
                  <c:v>43853</c:v>
                </c:pt>
                <c:pt idx="388">
                  <c:v>43854</c:v>
                </c:pt>
                <c:pt idx="389">
                  <c:v>43855</c:v>
                </c:pt>
                <c:pt idx="390">
                  <c:v>43856</c:v>
                </c:pt>
                <c:pt idx="391">
                  <c:v>43857</c:v>
                </c:pt>
                <c:pt idx="392">
                  <c:v>43858</c:v>
                </c:pt>
                <c:pt idx="393">
                  <c:v>43859</c:v>
                </c:pt>
                <c:pt idx="394">
                  <c:v>43860</c:v>
                </c:pt>
                <c:pt idx="395">
                  <c:v>43861</c:v>
                </c:pt>
                <c:pt idx="396">
                  <c:v>43862</c:v>
                </c:pt>
                <c:pt idx="397">
                  <c:v>43863</c:v>
                </c:pt>
                <c:pt idx="398">
                  <c:v>43864</c:v>
                </c:pt>
                <c:pt idx="399">
                  <c:v>43865</c:v>
                </c:pt>
                <c:pt idx="400">
                  <c:v>43866</c:v>
                </c:pt>
                <c:pt idx="401">
                  <c:v>43867</c:v>
                </c:pt>
                <c:pt idx="402">
                  <c:v>43868</c:v>
                </c:pt>
                <c:pt idx="403">
                  <c:v>43869</c:v>
                </c:pt>
                <c:pt idx="404">
                  <c:v>43870</c:v>
                </c:pt>
                <c:pt idx="405">
                  <c:v>43871</c:v>
                </c:pt>
                <c:pt idx="406">
                  <c:v>43872</c:v>
                </c:pt>
                <c:pt idx="407">
                  <c:v>43873</c:v>
                </c:pt>
                <c:pt idx="408">
                  <c:v>43874</c:v>
                </c:pt>
                <c:pt idx="409">
                  <c:v>43875</c:v>
                </c:pt>
                <c:pt idx="410">
                  <c:v>43876</c:v>
                </c:pt>
                <c:pt idx="411">
                  <c:v>43877</c:v>
                </c:pt>
                <c:pt idx="412">
                  <c:v>43878</c:v>
                </c:pt>
                <c:pt idx="413">
                  <c:v>43879</c:v>
                </c:pt>
                <c:pt idx="414">
                  <c:v>43880</c:v>
                </c:pt>
                <c:pt idx="415">
                  <c:v>43881</c:v>
                </c:pt>
                <c:pt idx="416">
                  <c:v>43882</c:v>
                </c:pt>
                <c:pt idx="417">
                  <c:v>43883</c:v>
                </c:pt>
                <c:pt idx="418">
                  <c:v>43884</c:v>
                </c:pt>
                <c:pt idx="419">
                  <c:v>43885</c:v>
                </c:pt>
                <c:pt idx="420">
                  <c:v>43886</c:v>
                </c:pt>
                <c:pt idx="421">
                  <c:v>43887</c:v>
                </c:pt>
                <c:pt idx="422">
                  <c:v>43888</c:v>
                </c:pt>
                <c:pt idx="423">
                  <c:v>43889</c:v>
                </c:pt>
                <c:pt idx="424">
                  <c:v>43890</c:v>
                </c:pt>
                <c:pt idx="425">
                  <c:v>43891</c:v>
                </c:pt>
                <c:pt idx="426">
                  <c:v>43892</c:v>
                </c:pt>
                <c:pt idx="427">
                  <c:v>43893</c:v>
                </c:pt>
                <c:pt idx="428">
                  <c:v>43894</c:v>
                </c:pt>
                <c:pt idx="429">
                  <c:v>43895</c:v>
                </c:pt>
                <c:pt idx="430">
                  <c:v>43896</c:v>
                </c:pt>
                <c:pt idx="431">
                  <c:v>43897</c:v>
                </c:pt>
                <c:pt idx="432">
                  <c:v>43898</c:v>
                </c:pt>
                <c:pt idx="433">
                  <c:v>43899</c:v>
                </c:pt>
                <c:pt idx="434">
                  <c:v>43900</c:v>
                </c:pt>
                <c:pt idx="435">
                  <c:v>43901</c:v>
                </c:pt>
                <c:pt idx="436">
                  <c:v>43902</c:v>
                </c:pt>
                <c:pt idx="437">
                  <c:v>43903</c:v>
                </c:pt>
                <c:pt idx="438">
                  <c:v>43904</c:v>
                </c:pt>
                <c:pt idx="439">
                  <c:v>43905</c:v>
                </c:pt>
                <c:pt idx="440">
                  <c:v>43906</c:v>
                </c:pt>
                <c:pt idx="441">
                  <c:v>43907</c:v>
                </c:pt>
                <c:pt idx="442">
                  <c:v>43908</c:v>
                </c:pt>
                <c:pt idx="443">
                  <c:v>43909</c:v>
                </c:pt>
                <c:pt idx="444">
                  <c:v>43910</c:v>
                </c:pt>
                <c:pt idx="445">
                  <c:v>43911</c:v>
                </c:pt>
                <c:pt idx="446">
                  <c:v>43912</c:v>
                </c:pt>
                <c:pt idx="447">
                  <c:v>43913</c:v>
                </c:pt>
                <c:pt idx="448">
                  <c:v>43914</c:v>
                </c:pt>
                <c:pt idx="449">
                  <c:v>43915</c:v>
                </c:pt>
                <c:pt idx="450">
                  <c:v>43916</c:v>
                </c:pt>
                <c:pt idx="451">
                  <c:v>43917</c:v>
                </c:pt>
                <c:pt idx="452">
                  <c:v>43918</c:v>
                </c:pt>
                <c:pt idx="453">
                  <c:v>43919</c:v>
                </c:pt>
                <c:pt idx="454">
                  <c:v>43920</c:v>
                </c:pt>
                <c:pt idx="455">
                  <c:v>43921</c:v>
                </c:pt>
                <c:pt idx="456">
                  <c:v>43922</c:v>
                </c:pt>
                <c:pt idx="457">
                  <c:v>43923</c:v>
                </c:pt>
                <c:pt idx="458">
                  <c:v>43924</c:v>
                </c:pt>
                <c:pt idx="459">
                  <c:v>43925</c:v>
                </c:pt>
                <c:pt idx="460">
                  <c:v>43926</c:v>
                </c:pt>
                <c:pt idx="461">
                  <c:v>43927</c:v>
                </c:pt>
                <c:pt idx="462">
                  <c:v>43928</c:v>
                </c:pt>
                <c:pt idx="463">
                  <c:v>43929</c:v>
                </c:pt>
                <c:pt idx="464">
                  <c:v>43930</c:v>
                </c:pt>
                <c:pt idx="465">
                  <c:v>43931</c:v>
                </c:pt>
                <c:pt idx="466">
                  <c:v>43932</c:v>
                </c:pt>
                <c:pt idx="467">
                  <c:v>43933</c:v>
                </c:pt>
                <c:pt idx="468">
                  <c:v>43934</c:v>
                </c:pt>
                <c:pt idx="469">
                  <c:v>43935</c:v>
                </c:pt>
                <c:pt idx="470">
                  <c:v>43936</c:v>
                </c:pt>
                <c:pt idx="471">
                  <c:v>43937</c:v>
                </c:pt>
                <c:pt idx="472">
                  <c:v>43938</c:v>
                </c:pt>
                <c:pt idx="473">
                  <c:v>43939</c:v>
                </c:pt>
                <c:pt idx="474">
                  <c:v>43940</c:v>
                </c:pt>
                <c:pt idx="475">
                  <c:v>43941</c:v>
                </c:pt>
                <c:pt idx="476">
                  <c:v>43942</c:v>
                </c:pt>
                <c:pt idx="477">
                  <c:v>43943</c:v>
                </c:pt>
                <c:pt idx="478">
                  <c:v>43944</c:v>
                </c:pt>
                <c:pt idx="479">
                  <c:v>43945</c:v>
                </c:pt>
                <c:pt idx="480">
                  <c:v>43946</c:v>
                </c:pt>
                <c:pt idx="481">
                  <c:v>43947</c:v>
                </c:pt>
                <c:pt idx="482">
                  <c:v>43948</c:v>
                </c:pt>
                <c:pt idx="483">
                  <c:v>43949</c:v>
                </c:pt>
                <c:pt idx="484">
                  <c:v>43950</c:v>
                </c:pt>
                <c:pt idx="485">
                  <c:v>43951</c:v>
                </c:pt>
                <c:pt idx="486">
                  <c:v>43952</c:v>
                </c:pt>
                <c:pt idx="487">
                  <c:v>43953</c:v>
                </c:pt>
                <c:pt idx="488">
                  <c:v>43954</c:v>
                </c:pt>
                <c:pt idx="489">
                  <c:v>43955</c:v>
                </c:pt>
                <c:pt idx="490">
                  <c:v>43956</c:v>
                </c:pt>
                <c:pt idx="491">
                  <c:v>43957</c:v>
                </c:pt>
                <c:pt idx="492">
                  <c:v>43958</c:v>
                </c:pt>
                <c:pt idx="493">
                  <c:v>43959</c:v>
                </c:pt>
                <c:pt idx="494">
                  <c:v>43960</c:v>
                </c:pt>
                <c:pt idx="495">
                  <c:v>43961</c:v>
                </c:pt>
                <c:pt idx="496">
                  <c:v>43962</c:v>
                </c:pt>
                <c:pt idx="497">
                  <c:v>43963</c:v>
                </c:pt>
                <c:pt idx="498">
                  <c:v>43964</c:v>
                </c:pt>
                <c:pt idx="499">
                  <c:v>43965</c:v>
                </c:pt>
                <c:pt idx="500">
                  <c:v>43966</c:v>
                </c:pt>
                <c:pt idx="501">
                  <c:v>43967</c:v>
                </c:pt>
                <c:pt idx="502">
                  <c:v>43968</c:v>
                </c:pt>
                <c:pt idx="503">
                  <c:v>43969</c:v>
                </c:pt>
                <c:pt idx="504">
                  <c:v>43970</c:v>
                </c:pt>
                <c:pt idx="505">
                  <c:v>43971</c:v>
                </c:pt>
                <c:pt idx="506">
                  <c:v>43972</c:v>
                </c:pt>
                <c:pt idx="507">
                  <c:v>43973</c:v>
                </c:pt>
                <c:pt idx="508">
                  <c:v>43974</c:v>
                </c:pt>
                <c:pt idx="509">
                  <c:v>43975</c:v>
                </c:pt>
                <c:pt idx="510">
                  <c:v>43976</c:v>
                </c:pt>
                <c:pt idx="511">
                  <c:v>43977</c:v>
                </c:pt>
                <c:pt idx="512">
                  <c:v>43978</c:v>
                </c:pt>
                <c:pt idx="513">
                  <c:v>43979</c:v>
                </c:pt>
                <c:pt idx="514">
                  <c:v>43980</c:v>
                </c:pt>
                <c:pt idx="515">
                  <c:v>43981</c:v>
                </c:pt>
                <c:pt idx="516">
                  <c:v>43982</c:v>
                </c:pt>
                <c:pt idx="517">
                  <c:v>43983</c:v>
                </c:pt>
                <c:pt idx="518">
                  <c:v>43984</c:v>
                </c:pt>
                <c:pt idx="519">
                  <c:v>43985</c:v>
                </c:pt>
                <c:pt idx="520">
                  <c:v>43986</c:v>
                </c:pt>
                <c:pt idx="521">
                  <c:v>43987</c:v>
                </c:pt>
                <c:pt idx="522">
                  <c:v>43988</c:v>
                </c:pt>
                <c:pt idx="523">
                  <c:v>43989</c:v>
                </c:pt>
                <c:pt idx="524">
                  <c:v>43990</c:v>
                </c:pt>
                <c:pt idx="525">
                  <c:v>43991</c:v>
                </c:pt>
                <c:pt idx="526">
                  <c:v>43992</c:v>
                </c:pt>
                <c:pt idx="527">
                  <c:v>43993</c:v>
                </c:pt>
                <c:pt idx="528">
                  <c:v>43994</c:v>
                </c:pt>
                <c:pt idx="529">
                  <c:v>43995</c:v>
                </c:pt>
                <c:pt idx="530">
                  <c:v>43996</c:v>
                </c:pt>
                <c:pt idx="531">
                  <c:v>43997</c:v>
                </c:pt>
                <c:pt idx="532">
                  <c:v>43998</c:v>
                </c:pt>
                <c:pt idx="533">
                  <c:v>43999</c:v>
                </c:pt>
                <c:pt idx="534">
                  <c:v>44000</c:v>
                </c:pt>
                <c:pt idx="535">
                  <c:v>44001</c:v>
                </c:pt>
                <c:pt idx="536">
                  <c:v>44002</c:v>
                </c:pt>
                <c:pt idx="537">
                  <c:v>44003</c:v>
                </c:pt>
                <c:pt idx="538">
                  <c:v>44004</c:v>
                </c:pt>
                <c:pt idx="539">
                  <c:v>44005</c:v>
                </c:pt>
                <c:pt idx="540">
                  <c:v>44006</c:v>
                </c:pt>
                <c:pt idx="541">
                  <c:v>44007</c:v>
                </c:pt>
                <c:pt idx="542">
                  <c:v>44008</c:v>
                </c:pt>
                <c:pt idx="543">
                  <c:v>44009</c:v>
                </c:pt>
                <c:pt idx="544">
                  <c:v>44010</c:v>
                </c:pt>
                <c:pt idx="545">
                  <c:v>44011</c:v>
                </c:pt>
                <c:pt idx="546">
                  <c:v>44012</c:v>
                </c:pt>
                <c:pt idx="547">
                  <c:v>44013</c:v>
                </c:pt>
                <c:pt idx="548">
                  <c:v>44014</c:v>
                </c:pt>
                <c:pt idx="549">
                  <c:v>44015</c:v>
                </c:pt>
                <c:pt idx="550">
                  <c:v>44016</c:v>
                </c:pt>
                <c:pt idx="551">
                  <c:v>44017</c:v>
                </c:pt>
                <c:pt idx="552">
                  <c:v>44018</c:v>
                </c:pt>
                <c:pt idx="553">
                  <c:v>44019</c:v>
                </c:pt>
                <c:pt idx="554">
                  <c:v>44020</c:v>
                </c:pt>
                <c:pt idx="555">
                  <c:v>44021</c:v>
                </c:pt>
                <c:pt idx="556">
                  <c:v>44022</c:v>
                </c:pt>
                <c:pt idx="557">
                  <c:v>44023</c:v>
                </c:pt>
                <c:pt idx="558">
                  <c:v>44024</c:v>
                </c:pt>
                <c:pt idx="559">
                  <c:v>44025</c:v>
                </c:pt>
                <c:pt idx="560">
                  <c:v>44026</c:v>
                </c:pt>
                <c:pt idx="561">
                  <c:v>44027</c:v>
                </c:pt>
                <c:pt idx="562">
                  <c:v>44028</c:v>
                </c:pt>
                <c:pt idx="563">
                  <c:v>44029</c:v>
                </c:pt>
                <c:pt idx="564">
                  <c:v>44030</c:v>
                </c:pt>
                <c:pt idx="565">
                  <c:v>44031</c:v>
                </c:pt>
                <c:pt idx="566">
                  <c:v>44032</c:v>
                </c:pt>
                <c:pt idx="567">
                  <c:v>44033</c:v>
                </c:pt>
                <c:pt idx="568">
                  <c:v>44034</c:v>
                </c:pt>
                <c:pt idx="569">
                  <c:v>44035</c:v>
                </c:pt>
                <c:pt idx="570">
                  <c:v>44036</c:v>
                </c:pt>
                <c:pt idx="571">
                  <c:v>44037</c:v>
                </c:pt>
                <c:pt idx="572">
                  <c:v>44038</c:v>
                </c:pt>
                <c:pt idx="573">
                  <c:v>44039</c:v>
                </c:pt>
                <c:pt idx="574">
                  <c:v>44040</c:v>
                </c:pt>
                <c:pt idx="575">
                  <c:v>44041</c:v>
                </c:pt>
                <c:pt idx="576">
                  <c:v>44042</c:v>
                </c:pt>
                <c:pt idx="577">
                  <c:v>44043</c:v>
                </c:pt>
                <c:pt idx="578">
                  <c:v>44044</c:v>
                </c:pt>
                <c:pt idx="579">
                  <c:v>44045</c:v>
                </c:pt>
                <c:pt idx="580">
                  <c:v>44046</c:v>
                </c:pt>
                <c:pt idx="581">
                  <c:v>44047</c:v>
                </c:pt>
                <c:pt idx="582">
                  <c:v>44048</c:v>
                </c:pt>
                <c:pt idx="583">
                  <c:v>44049</c:v>
                </c:pt>
                <c:pt idx="584">
                  <c:v>44050</c:v>
                </c:pt>
                <c:pt idx="585">
                  <c:v>44051</c:v>
                </c:pt>
                <c:pt idx="586">
                  <c:v>44052</c:v>
                </c:pt>
                <c:pt idx="587">
                  <c:v>44053</c:v>
                </c:pt>
                <c:pt idx="588">
                  <c:v>44054</c:v>
                </c:pt>
                <c:pt idx="589">
                  <c:v>44055</c:v>
                </c:pt>
                <c:pt idx="590">
                  <c:v>44056</c:v>
                </c:pt>
                <c:pt idx="591">
                  <c:v>44057</c:v>
                </c:pt>
                <c:pt idx="592">
                  <c:v>44058</c:v>
                </c:pt>
                <c:pt idx="593">
                  <c:v>44059</c:v>
                </c:pt>
                <c:pt idx="594">
                  <c:v>44060</c:v>
                </c:pt>
                <c:pt idx="595">
                  <c:v>44061</c:v>
                </c:pt>
                <c:pt idx="596">
                  <c:v>44062</c:v>
                </c:pt>
                <c:pt idx="597">
                  <c:v>44063</c:v>
                </c:pt>
                <c:pt idx="598">
                  <c:v>44064</c:v>
                </c:pt>
                <c:pt idx="599">
                  <c:v>44065</c:v>
                </c:pt>
                <c:pt idx="600">
                  <c:v>44066</c:v>
                </c:pt>
                <c:pt idx="601">
                  <c:v>44067</c:v>
                </c:pt>
                <c:pt idx="602">
                  <c:v>44068</c:v>
                </c:pt>
                <c:pt idx="603">
                  <c:v>44069</c:v>
                </c:pt>
                <c:pt idx="604">
                  <c:v>44070</c:v>
                </c:pt>
                <c:pt idx="605">
                  <c:v>44071</c:v>
                </c:pt>
                <c:pt idx="606">
                  <c:v>44072</c:v>
                </c:pt>
                <c:pt idx="607">
                  <c:v>44073</c:v>
                </c:pt>
                <c:pt idx="608">
                  <c:v>44074</c:v>
                </c:pt>
                <c:pt idx="609">
                  <c:v>44075</c:v>
                </c:pt>
                <c:pt idx="610">
                  <c:v>44076</c:v>
                </c:pt>
                <c:pt idx="611">
                  <c:v>44077</c:v>
                </c:pt>
                <c:pt idx="612">
                  <c:v>44078</c:v>
                </c:pt>
                <c:pt idx="613">
                  <c:v>44079</c:v>
                </c:pt>
                <c:pt idx="614">
                  <c:v>44080</c:v>
                </c:pt>
                <c:pt idx="615">
                  <c:v>44081</c:v>
                </c:pt>
                <c:pt idx="616">
                  <c:v>44082</c:v>
                </c:pt>
                <c:pt idx="617">
                  <c:v>44083</c:v>
                </c:pt>
                <c:pt idx="618">
                  <c:v>44084</c:v>
                </c:pt>
                <c:pt idx="619">
                  <c:v>44085</c:v>
                </c:pt>
                <c:pt idx="620">
                  <c:v>44086</c:v>
                </c:pt>
                <c:pt idx="621">
                  <c:v>44087</c:v>
                </c:pt>
                <c:pt idx="622">
                  <c:v>44088</c:v>
                </c:pt>
                <c:pt idx="623">
                  <c:v>44089</c:v>
                </c:pt>
                <c:pt idx="624">
                  <c:v>44090</c:v>
                </c:pt>
                <c:pt idx="625">
                  <c:v>44091</c:v>
                </c:pt>
                <c:pt idx="626">
                  <c:v>44092</c:v>
                </c:pt>
                <c:pt idx="627">
                  <c:v>44093</c:v>
                </c:pt>
                <c:pt idx="628">
                  <c:v>44094</c:v>
                </c:pt>
                <c:pt idx="629">
                  <c:v>44095</c:v>
                </c:pt>
                <c:pt idx="630">
                  <c:v>44096</c:v>
                </c:pt>
                <c:pt idx="631">
                  <c:v>44097</c:v>
                </c:pt>
                <c:pt idx="632">
                  <c:v>44098</c:v>
                </c:pt>
                <c:pt idx="633">
                  <c:v>44099</c:v>
                </c:pt>
                <c:pt idx="634">
                  <c:v>44100</c:v>
                </c:pt>
                <c:pt idx="635">
                  <c:v>44101</c:v>
                </c:pt>
                <c:pt idx="636">
                  <c:v>44102</c:v>
                </c:pt>
                <c:pt idx="637">
                  <c:v>44103</c:v>
                </c:pt>
                <c:pt idx="638">
                  <c:v>44104</c:v>
                </c:pt>
                <c:pt idx="639">
                  <c:v>44105</c:v>
                </c:pt>
                <c:pt idx="640">
                  <c:v>44106</c:v>
                </c:pt>
                <c:pt idx="641">
                  <c:v>44107</c:v>
                </c:pt>
                <c:pt idx="642">
                  <c:v>44108</c:v>
                </c:pt>
                <c:pt idx="643">
                  <c:v>44109</c:v>
                </c:pt>
                <c:pt idx="644">
                  <c:v>44110</c:v>
                </c:pt>
                <c:pt idx="645">
                  <c:v>44111</c:v>
                </c:pt>
                <c:pt idx="646">
                  <c:v>44112</c:v>
                </c:pt>
                <c:pt idx="647">
                  <c:v>44113</c:v>
                </c:pt>
                <c:pt idx="648">
                  <c:v>44114</c:v>
                </c:pt>
                <c:pt idx="649">
                  <c:v>44115</c:v>
                </c:pt>
                <c:pt idx="650">
                  <c:v>44116</c:v>
                </c:pt>
                <c:pt idx="651">
                  <c:v>44117</c:v>
                </c:pt>
                <c:pt idx="652">
                  <c:v>44118</c:v>
                </c:pt>
                <c:pt idx="653">
                  <c:v>44119</c:v>
                </c:pt>
                <c:pt idx="654">
                  <c:v>44120</c:v>
                </c:pt>
                <c:pt idx="655">
                  <c:v>44121</c:v>
                </c:pt>
                <c:pt idx="656">
                  <c:v>44122</c:v>
                </c:pt>
                <c:pt idx="657">
                  <c:v>44123</c:v>
                </c:pt>
                <c:pt idx="658">
                  <c:v>44124</c:v>
                </c:pt>
                <c:pt idx="659">
                  <c:v>44125</c:v>
                </c:pt>
                <c:pt idx="660">
                  <c:v>44126</c:v>
                </c:pt>
                <c:pt idx="661">
                  <c:v>44127</c:v>
                </c:pt>
                <c:pt idx="662">
                  <c:v>44128</c:v>
                </c:pt>
                <c:pt idx="663">
                  <c:v>44129</c:v>
                </c:pt>
                <c:pt idx="664">
                  <c:v>44130</c:v>
                </c:pt>
                <c:pt idx="665">
                  <c:v>44131</c:v>
                </c:pt>
                <c:pt idx="666">
                  <c:v>44132</c:v>
                </c:pt>
                <c:pt idx="667">
                  <c:v>44133</c:v>
                </c:pt>
                <c:pt idx="668">
                  <c:v>44134</c:v>
                </c:pt>
                <c:pt idx="669">
                  <c:v>44135</c:v>
                </c:pt>
                <c:pt idx="670">
                  <c:v>44136</c:v>
                </c:pt>
                <c:pt idx="671">
                  <c:v>44137</c:v>
                </c:pt>
                <c:pt idx="672">
                  <c:v>44138</c:v>
                </c:pt>
                <c:pt idx="673">
                  <c:v>44139</c:v>
                </c:pt>
                <c:pt idx="674">
                  <c:v>44140</c:v>
                </c:pt>
                <c:pt idx="675">
                  <c:v>44141</c:v>
                </c:pt>
                <c:pt idx="676">
                  <c:v>44142</c:v>
                </c:pt>
                <c:pt idx="677">
                  <c:v>44143</c:v>
                </c:pt>
                <c:pt idx="678">
                  <c:v>44144</c:v>
                </c:pt>
                <c:pt idx="679">
                  <c:v>44145</c:v>
                </c:pt>
                <c:pt idx="680">
                  <c:v>44146</c:v>
                </c:pt>
                <c:pt idx="681">
                  <c:v>44147</c:v>
                </c:pt>
                <c:pt idx="682">
                  <c:v>44148</c:v>
                </c:pt>
                <c:pt idx="683">
                  <c:v>44149</c:v>
                </c:pt>
                <c:pt idx="684">
                  <c:v>44150</c:v>
                </c:pt>
                <c:pt idx="685">
                  <c:v>44151</c:v>
                </c:pt>
                <c:pt idx="686">
                  <c:v>44152</c:v>
                </c:pt>
                <c:pt idx="687">
                  <c:v>44153</c:v>
                </c:pt>
                <c:pt idx="688">
                  <c:v>44154</c:v>
                </c:pt>
                <c:pt idx="689">
                  <c:v>44155</c:v>
                </c:pt>
                <c:pt idx="690">
                  <c:v>44156</c:v>
                </c:pt>
                <c:pt idx="691">
                  <c:v>44157</c:v>
                </c:pt>
                <c:pt idx="692">
                  <c:v>44158</c:v>
                </c:pt>
                <c:pt idx="693">
                  <c:v>44159</c:v>
                </c:pt>
                <c:pt idx="694">
                  <c:v>44160</c:v>
                </c:pt>
                <c:pt idx="695">
                  <c:v>44161</c:v>
                </c:pt>
                <c:pt idx="696">
                  <c:v>44162</c:v>
                </c:pt>
                <c:pt idx="697">
                  <c:v>44163</c:v>
                </c:pt>
                <c:pt idx="698">
                  <c:v>44164</c:v>
                </c:pt>
                <c:pt idx="699">
                  <c:v>44165</c:v>
                </c:pt>
                <c:pt idx="700">
                  <c:v>44166</c:v>
                </c:pt>
                <c:pt idx="701">
                  <c:v>44167</c:v>
                </c:pt>
                <c:pt idx="702">
                  <c:v>44168</c:v>
                </c:pt>
                <c:pt idx="703">
                  <c:v>44169</c:v>
                </c:pt>
                <c:pt idx="704">
                  <c:v>44170</c:v>
                </c:pt>
                <c:pt idx="705">
                  <c:v>44171</c:v>
                </c:pt>
                <c:pt idx="706">
                  <c:v>44172</c:v>
                </c:pt>
                <c:pt idx="707">
                  <c:v>44173</c:v>
                </c:pt>
                <c:pt idx="708">
                  <c:v>44174</c:v>
                </c:pt>
                <c:pt idx="709">
                  <c:v>44175</c:v>
                </c:pt>
                <c:pt idx="710">
                  <c:v>44176</c:v>
                </c:pt>
                <c:pt idx="711">
                  <c:v>44177</c:v>
                </c:pt>
                <c:pt idx="712">
                  <c:v>44178</c:v>
                </c:pt>
                <c:pt idx="713">
                  <c:v>44179</c:v>
                </c:pt>
                <c:pt idx="714">
                  <c:v>44180</c:v>
                </c:pt>
                <c:pt idx="715">
                  <c:v>44181</c:v>
                </c:pt>
                <c:pt idx="716">
                  <c:v>44182</c:v>
                </c:pt>
                <c:pt idx="717">
                  <c:v>44183</c:v>
                </c:pt>
                <c:pt idx="718">
                  <c:v>44184</c:v>
                </c:pt>
                <c:pt idx="719">
                  <c:v>44185</c:v>
                </c:pt>
                <c:pt idx="720">
                  <c:v>44186</c:v>
                </c:pt>
                <c:pt idx="721">
                  <c:v>44187</c:v>
                </c:pt>
                <c:pt idx="722">
                  <c:v>44188</c:v>
                </c:pt>
                <c:pt idx="723">
                  <c:v>44189</c:v>
                </c:pt>
                <c:pt idx="724">
                  <c:v>44190</c:v>
                </c:pt>
                <c:pt idx="725">
                  <c:v>44191</c:v>
                </c:pt>
                <c:pt idx="726">
                  <c:v>44192</c:v>
                </c:pt>
                <c:pt idx="727">
                  <c:v>44193</c:v>
                </c:pt>
                <c:pt idx="728">
                  <c:v>44194</c:v>
                </c:pt>
                <c:pt idx="729">
                  <c:v>44195</c:v>
                </c:pt>
                <c:pt idx="730">
                  <c:v>44196</c:v>
                </c:pt>
                <c:pt idx="731">
                  <c:v>44197</c:v>
                </c:pt>
                <c:pt idx="732">
                  <c:v>44198</c:v>
                </c:pt>
                <c:pt idx="733">
                  <c:v>44199</c:v>
                </c:pt>
                <c:pt idx="734">
                  <c:v>44200</c:v>
                </c:pt>
                <c:pt idx="735">
                  <c:v>44201</c:v>
                </c:pt>
                <c:pt idx="736">
                  <c:v>44202</c:v>
                </c:pt>
                <c:pt idx="737">
                  <c:v>44203</c:v>
                </c:pt>
                <c:pt idx="738">
                  <c:v>44204</c:v>
                </c:pt>
                <c:pt idx="739">
                  <c:v>44205</c:v>
                </c:pt>
                <c:pt idx="740">
                  <c:v>44206</c:v>
                </c:pt>
                <c:pt idx="741">
                  <c:v>44207</c:v>
                </c:pt>
                <c:pt idx="742">
                  <c:v>44208</c:v>
                </c:pt>
                <c:pt idx="743">
                  <c:v>44209</c:v>
                </c:pt>
                <c:pt idx="744">
                  <c:v>44210</c:v>
                </c:pt>
                <c:pt idx="745">
                  <c:v>44211</c:v>
                </c:pt>
                <c:pt idx="746">
                  <c:v>44212</c:v>
                </c:pt>
                <c:pt idx="747">
                  <c:v>44213</c:v>
                </c:pt>
                <c:pt idx="748">
                  <c:v>44214</c:v>
                </c:pt>
                <c:pt idx="749">
                  <c:v>44215</c:v>
                </c:pt>
                <c:pt idx="750">
                  <c:v>44216</c:v>
                </c:pt>
                <c:pt idx="751">
                  <c:v>44217</c:v>
                </c:pt>
                <c:pt idx="752">
                  <c:v>44218</c:v>
                </c:pt>
                <c:pt idx="753">
                  <c:v>44219</c:v>
                </c:pt>
                <c:pt idx="754">
                  <c:v>44220</c:v>
                </c:pt>
                <c:pt idx="755">
                  <c:v>44221</c:v>
                </c:pt>
                <c:pt idx="756">
                  <c:v>44222</c:v>
                </c:pt>
                <c:pt idx="757">
                  <c:v>44223</c:v>
                </c:pt>
                <c:pt idx="758">
                  <c:v>44224</c:v>
                </c:pt>
                <c:pt idx="759">
                  <c:v>44225</c:v>
                </c:pt>
                <c:pt idx="760">
                  <c:v>44226</c:v>
                </c:pt>
                <c:pt idx="761">
                  <c:v>44227</c:v>
                </c:pt>
                <c:pt idx="762">
                  <c:v>44228</c:v>
                </c:pt>
                <c:pt idx="763">
                  <c:v>44229</c:v>
                </c:pt>
                <c:pt idx="764">
                  <c:v>44230</c:v>
                </c:pt>
                <c:pt idx="765">
                  <c:v>44231</c:v>
                </c:pt>
                <c:pt idx="766">
                  <c:v>44232</c:v>
                </c:pt>
                <c:pt idx="767">
                  <c:v>44233</c:v>
                </c:pt>
                <c:pt idx="768">
                  <c:v>44234</c:v>
                </c:pt>
                <c:pt idx="769">
                  <c:v>44235</c:v>
                </c:pt>
                <c:pt idx="770">
                  <c:v>44236</c:v>
                </c:pt>
                <c:pt idx="771">
                  <c:v>44237</c:v>
                </c:pt>
                <c:pt idx="772">
                  <c:v>44238</c:v>
                </c:pt>
                <c:pt idx="773">
                  <c:v>44239</c:v>
                </c:pt>
                <c:pt idx="774">
                  <c:v>44240</c:v>
                </c:pt>
                <c:pt idx="775">
                  <c:v>44241</c:v>
                </c:pt>
                <c:pt idx="776">
                  <c:v>44242</c:v>
                </c:pt>
                <c:pt idx="777">
                  <c:v>44243</c:v>
                </c:pt>
                <c:pt idx="778">
                  <c:v>44244</c:v>
                </c:pt>
                <c:pt idx="779">
                  <c:v>44245</c:v>
                </c:pt>
                <c:pt idx="780">
                  <c:v>44246</c:v>
                </c:pt>
                <c:pt idx="781">
                  <c:v>44247</c:v>
                </c:pt>
                <c:pt idx="782">
                  <c:v>44248</c:v>
                </c:pt>
                <c:pt idx="783">
                  <c:v>44249</c:v>
                </c:pt>
                <c:pt idx="784">
                  <c:v>44250</c:v>
                </c:pt>
                <c:pt idx="785">
                  <c:v>44251</c:v>
                </c:pt>
                <c:pt idx="786">
                  <c:v>44252</c:v>
                </c:pt>
                <c:pt idx="787">
                  <c:v>44253</c:v>
                </c:pt>
                <c:pt idx="788">
                  <c:v>44254</c:v>
                </c:pt>
                <c:pt idx="789">
                  <c:v>44255</c:v>
                </c:pt>
                <c:pt idx="790">
                  <c:v>44256</c:v>
                </c:pt>
                <c:pt idx="791">
                  <c:v>44257</c:v>
                </c:pt>
                <c:pt idx="792">
                  <c:v>44258</c:v>
                </c:pt>
                <c:pt idx="793">
                  <c:v>44259</c:v>
                </c:pt>
                <c:pt idx="794">
                  <c:v>44260</c:v>
                </c:pt>
                <c:pt idx="795">
                  <c:v>44261</c:v>
                </c:pt>
                <c:pt idx="796">
                  <c:v>44262</c:v>
                </c:pt>
                <c:pt idx="797">
                  <c:v>44263</c:v>
                </c:pt>
                <c:pt idx="798">
                  <c:v>44264</c:v>
                </c:pt>
                <c:pt idx="799">
                  <c:v>44265</c:v>
                </c:pt>
                <c:pt idx="800">
                  <c:v>44266</c:v>
                </c:pt>
                <c:pt idx="801">
                  <c:v>44267</c:v>
                </c:pt>
                <c:pt idx="802">
                  <c:v>44268</c:v>
                </c:pt>
                <c:pt idx="803">
                  <c:v>44269</c:v>
                </c:pt>
                <c:pt idx="804">
                  <c:v>44270</c:v>
                </c:pt>
                <c:pt idx="805">
                  <c:v>44271</c:v>
                </c:pt>
                <c:pt idx="806">
                  <c:v>44272</c:v>
                </c:pt>
                <c:pt idx="807">
                  <c:v>44273</c:v>
                </c:pt>
                <c:pt idx="808">
                  <c:v>44274</c:v>
                </c:pt>
                <c:pt idx="809">
                  <c:v>44275</c:v>
                </c:pt>
                <c:pt idx="810">
                  <c:v>44276</c:v>
                </c:pt>
                <c:pt idx="811">
                  <c:v>44277</c:v>
                </c:pt>
                <c:pt idx="812">
                  <c:v>44278</c:v>
                </c:pt>
                <c:pt idx="813">
                  <c:v>44279</c:v>
                </c:pt>
                <c:pt idx="814">
                  <c:v>44280</c:v>
                </c:pt>
                <c:pt idx="815">
                  <c:v>44281</c:v>
                </c:pt>
                <c:pt idx="816">
                  <c:v>44282</c:v>
                </c:pt>
                <c:pt idx="817">
                  <c:v>44283</c:v>
                </c:pt>
                <c:pt idx="818">
                  <c:v>44284</c:v>
                </c:pt>
                <c:pt idx="819">
                  <c:v>44285</c:v>
                </c:pt>
                <c:pt idx="820">
                  <c:v>44286</c:v>
                </c:pt>
                <c:pt idx="821">
                  <c:v>44287</c:v>
                </c:pt>
                <c:pt idx="822">
                  <c:v>44288</c:v>
                </c:pt>
                <c:pt idx="823">
                  <c:v>44289</c:v>
                </c:pt>
                <c:pt idx="824">
                  <c:v>44290</c:v>
                </c:pt>
                <c:pt idx="825">
                  <c:v>44291</c:v>
                </c:pt>
                <c:pt idx="826">
                  <c:v>44292</c:v>
                </c:pt>
                <c:pt idx="827">
                  <c:v>44293</c:v>
                </c:pt>
                <c:pt idx="828">
                  <c:v>44294</c:v>
                </c:pt>
                <c:pt idx="829">
                  <c:v>44295</c:v>
                </c:pt>
                <c:pt idx="830">
                  <c:v>44296</c:v>
                </c:pt>
                <c:pt idx="831">
                  <c:v>44297</c:v>
                </c:pt>
                <c:pt idx="832">
                  <c:v>44298</c:v>
                </c:pt>
                <c:pt idx="833">
                  <c:v>44299</c:v>
                </c:pt>
                <c:pt idx="834">
                  <c:v>44300</c:v>
                </c:pt>
                <c:pt idx="835">
                  <c:v>44301</c:v>
                </c:pt>
                <c:pt idx="836">
                  <c:v>44302</c:v>
                </c:pt>
                <c:pt idx="837">
                  <c:v>44303</c:v>
                </c:pt>
                <c:pt idx="838">
                  <c:v>44304</c:v>
                </c:pt>
                <c:pt idx="839">
                  <c:v>44305</c:v>
                </c:pt>
                <c:pt idx="840">
                  <c:v>44306</c:v>
                </c:pt>
                <c:pt idx="841">
                  <c:v>44307</c:v>
                </c:pt>
                <c:pt idx="842">
                  <c:v>44308</c:v>
                </c:pt>
                <c:pt idx="843">
                  <c:v>44309</c:v>
                </c:pt>
                <c:pt idx="844">
                  <c:v>44310</c:v>
                </c:pt>
                <c:pt idx="845">
                  <c:v>44311</c:v>
                </c:pt>
                <c:pt idx="846">
                  <c:v>44312</c:v>
                </c:pt>
                <c:pt idx="847">
                  <c:v>44313</c:v>
                </c:pt>
                <c:pt idx="848">
                  <c:v>44314</c:v>
                </c:pt>
                <c:pt idx="849">
                  <c:v>44315</c:v>
                </c:pt>
                <c:pt idx="850">
                  <c:v>44316</c:v>
                </c:pt>
                <c:pt idx="851">
                  <c:v>44317</c:v>
                </c:pt>
                <c:pt idx="852">
                  <c:v>44318</c:v>
                </c:pt>
                <c:pt idx="853">
                  <c:v>44319</c:v>
                </c:pt>
                <c:pt idx="854">
                  <c:v>44320</c:v>
                </c:pt>
                <c:pt idx="855">
                  <c:v>44321</c:v>
                </c:pt>
                <c:pt idx="856">
                  <c:v>44322</c:v>
                </c:pt>
                <c:pt idx="857">
                  <c:v>44323</c:v>
                </c:pt>
                <c:pt idx="858">
                  <c:v>44324</c:v>
                </c:pt>
                <c:pt idx="859">
                  <c:v>44325</c:v>
                </c:pt>
                <c:pt idx="860">
                  <c:v>44326</c:v>
                </c:pt>
                <c:pt idx="861">
                  <c:v>44327</c:v>
                </c:pt>
                <c:pt idx="862">
                  <c:v>44328</c:v>
                </c:pt>
                <c:pt idx="863">
                  <c:v>44329</c:v>
                </c:pt>
                <c:pt idx="864">
                  <c:v>44330</c:v>
                </c:pt>
                <c:pt idx="865">
                  <c:v>44331</c:v>
                </c:pt>
                <c:pt idx="866">
                  <c:v>44332</c:v>
                </c:pt>
                <c:pt idx="867">
                  <c:v>44333</c:v>
                </c:pt>
                <c:pt idx="868">
                  <c:v>44334</c:v>
                </c:pt>
                <c:pt idx="869">
                  <c:v>44335</c:v>
                </c:pt>
                <c:pt idx="870">
                  <c:v>44336</c:v>
                </c:pt>
                <c:pt idx="871">
                  <c:v>44337</c:v>
                </c:pt>
                <c:pt idx="872">
                  <c:v>44338</c:v>
                </c:pt>
                <c:pt idx="873">
                  <c:v>44339</c:v>
                </c:pt>
                <c:pt idx="874">
                  <c:v>44340</c:v>
                </c:pt>
                <c:pt idx="875">
                  <c:v>44341</c:v>
                </c:pt>
                <c:pt idx="876">
                  <c:v>44342</c:v>
                </c:pt>
                <c:pt idx="877">
                  <c:v>44343</c:v>
                </c:pt>
                <c:pt idx="878">
                  <c:v>44344</c:v>
                </c:pt>
                <c:pt idx="879">
                  <c:v>44345</c:v>
                </c:pt>
                <c:pt idx="880">
                  <c:v>44346</c:v>
                </c:pt>
                <c:pt idx="881">
                  <c:v>44347</c:v>
                </c:pt>
                <c:pt idx="882">
                  <c:v>44348</c:v>
                </c:pt>
                <c:pt idx="883">
                  <c:v>44349</c:v>
                </c:pt>
                <c:pt idx="884">
                  <c:v>44350</c:v>
                </c:pt>
                <c:pt idx="885">
                  <c:v>44351</c:v>
                </c:pt>
                <c:pt idx="886">
                  <c:v>44352</c:v>
                </c:pt>
                <c:pt idx="887">
                  <c:v>44353</c:v>
                </c:pt>
                <c:pt idx="888">
                  <c:v>44354</c:v>
                </c:pt>
                <c:pt idx="889">
                  <c:v>44355</c:v>
                </c:pt>
                <c:pt idx="890">
                  <c:v>44356</c:v>
                </c:pt>
                <c:pt idx="891">
                  <c:v>44357</c:v>
                </c:pt>
                <c:pt idx="892">
                  <c:v>44358</c:v>
                </c:pt>
                <c:pt idx="893">
                  <c:v>44359</c:v>
                </c:pt>
                <c:pt idx="894">
                  <c:v>44360</c:v>
                </c:pt>
                <c:pt idx="895">
                  <c:v>44361</c:v>
                </c:pt>
                <c:pt idx="896">
                  <c:v>44362</c:v>
                </c:pt>
                <c:pt idx="897">
                  <c:v>44363</c:v>
                </c:pt>
                <c:pt idx="898">
                  <c:v>44364</c:v>
                </c:pt>
                <c:pt idx="899">
                  <c:v>44365</c:v>
                </c:pt>
                <c:pt idx="900">
                  <c:v>44366</c:v>
                </c:pt>
                <c:pt idx="901">
                  <c:v>44367</c:v>
                </c:pt>
                <c:pt idx="902">
                  <c:v>44368</c:v>
                </c:pt>
                <c:pt idx="903">
                  <c:v>44369</c:v>
                </c:pt>
                <c:pt idx="904">
                  <c:v>44370</c:v>
                </c:pt>
                <c:pt idx="905">
                  <c:v>44371</c:v>
                </c:pt>
                <c:pt idx="906">
                  <c:v>44372</c:v>
                </c:pt>
                <c:pt idx="907">
                  <c:v>44373</c:v>
                </c:pt>
                <c:pt idx="908">
                  <c:v>44374</c:v>
                </c:pt>
                <c:pt idx="909">
                  <c:v>44375</c:v>
                </c:pt>
                <c:pt idx="910">
                  <c:v>44376</c:v>
                </c:pt>
                <c:pt idx="911">
                  <c:v>44377</c:v>
                </c:pt>
                <c:pt idx="912">
                  <c:v>44378</c:v>
                </c:pt>
                <c:pt idx="913">
                  <c:v>44379</c:v>
                </c:pt>
                <c:pt idx="914">
                  <c:v>44380</c:v>
                </c:pt>
                <c:pt idx="915">
                  <c:v>44381</c:v>
                </c:pt>
                <c:pt idx="916">
                  <c:v>44382</c:v>
                </c:pt>
                <c:pt idx="917">
                  <c:v>44383</c:v>
                </c:pt>
                <c:pt idx="918">
                  <c:v>44384</c:v>
                </c:pt>
                <c:pt idx="919">
                  <c:v>44385</c:v>
                </c:pt>
                <c:pt idx="920">
                  <c:v>44386</c:v>
                </c:pt>
                <c:pt idx="921">
                  <c:v>44387</c:v>
                </c:pt>
                <c:pt idx="922">
                  <c:v>44388</c:v>
                </c:pt>
                <c:pt idx="923">
                  <c:v>44389</c:v>
                </c:pt>
                <c:pt idx="924">
                  <c:v>44390</c:v>
                </c:pt>
                <c:pt idx="925">
                  <c:v>44391</c:v>
                </c:pt>
                <c:pt idx="926">
                  <c:v>44392</c:v>
                </c:pt>
                <c:pt idx="927">
                  <c:v>44393</c:v>
                </c:pt>
                <c:pt idx="928">
                  <c:v>44394</c:v>
                </c:pt>
                <c:pt idx="929">
                  <c:v>44395</c:v>
                </c:pt>
                <c:pt idx="930">
                  <c:v>44396</c:v>
                </c:pt>
                <c:pt idx="931">
                  <c:v>44397</c:v>
                </c:pt>
                <c:pt idx="932">
                  <c:v>44398</c:v>
                </c:pt>
                <c:pt idx="933">
                  <c:v>44399</c:v>
                </c:pt>
                <c:pt idx="934">
                  <c:v>44400</c:v>
                </c:pt>
                <c:pt idx="935">
                  <c:v>44401</c:v>
                </c:pt>
                <c:pt idx="936">
                  <c:v>44402</c:v>
                </c:pt>
                <c:pt idx="937">
                  <c:v>44403</c:v>
                </c:pt>
                <c:pt idx="938">
                  <c:v>44404</c:v>
                </c:pt>
                <c:pt idx="939">
                  <c:v>44405</c:v>
                </c:pt>
                <c:pt idx="940">
                  <c:v>44406</c:v>
                </c:pt>
                <c:pt idx="941">
                  <c:v>44407</c:v>
                </c:pt>
                <c:pt idx="942">
                  <c:v>44408</c:v>
                </c:pt>
                <c:pt idx="943">
                  <c:v>44409</c:v>
                </c:pt>
                <c:pt idx="944">
                  <c:v>44410</c:v>
                </c:pt>
                <c:pt idx="945">
                  <c:v>44411</c:v>
                </c:pt>
                <c:pt idx="946">
                  <c:v>44412</c:v>
                </c:pt>
                <c:pt idx="947">
                  <c:v>44413</c:v>
                </c:pt>
                <c:pt idx="948">
                  <c:v>44414</c:v>
                </c:pt>
                <c:pt idx="949">
                  <c:v>44415</c:v>
                </c:pt>
                <c:pt idx="950">
                  <c:v>44416</c:v>
                </c:pt>
                <c:pt idx="951">
                  <c:v>44417</c:v>
                </c:pt>
                <c:pt idx="952">
                  <c:v>44418</c:v>
                </c:pt>
                <c:pt idx="953">
                  <c:v>44419</c:v>
                </c:pt>
                <c:pt idx="954">
                  <c:v>44420</c:v>
                </c:pt>
                <c:pt idx="955">
                  <c:v>44421</c:v>
                </c:pt>
                <c:pt idx="956">
                  <c:v>44422</c:v>
                </c:pt>
                <c:pt idx="957">
                  <c:v>44423</c:v>
                </c:pt>
                <c:pt idx="958">
                  <c:v>44424</c:v>
                </c:pt>
                <c:pt idx="959">
                  <c:v>44425</c:v>
                </c:pt>
                <c:pt idx="960">
                  <c:v>44426</c:v>
                </c:pt>
                <c:pt idx="961">
                  <c:v>44427</c:v>
                </c:pt>
                <c:pt idx="962">
                  <c:v>44428</c:v>
                </c:pt>
                <c:pt idx="963">
                  <c:v>44429</c:v>
                </c:pt>
                <c:pt idx="964">
                  <c:v>44430</c:v>
                </c:pt>
                <c:pt idx="965">
                  <c:v>44431</c:v>
                </c:pt>
                <c:pt idx="966">
                  <c:v>44432</c:v>
                </c:pt>
                <c:pt idx="967">
                  <c:v>44433</c:v>
                </c:pt>
                <c:pt idx="968">
                  <c:v>44434</c:v>
                </c:pt>
                <c:pt idx="969">
                  <c:v>44435</c:v>
                </c:pt>
                <c:pt idx="970">
                  <c:v>44436</c:v>
                </c:pt>
                <c:pt idx="971">
                  <c:v>44437</c:v>
                </c:pt>
                <c:pt idx="972">
                  <c:v>44438</c:v>
                </c:pt>
                <c:pt idx="973">
                  <c:v>44439</c:v>
                </c:pt>
                <c:pt idx="974">
                  <c:v>44440</c:v>
                </c:pt>
                <c:pt idx="975">
                  <c:v>44441</c:v>
                </c:pt>
                <c:pt idx="976">
                  <c:v>44442</c:v>
                </c:pt>
                <c:pt idx="977">
                  <c:v>44443</c:v>
                </c:pt>
                <c:pt idx="978">
                  <c:v>44444</c:v>
                </c:pt>
                <c:pt idx="979">
                  <c:v>44445</c:v>
                </c:pt>
                <c:pt idx="980">
                  <c:v>44446</c:v>
                </c:pt>
                <c:pt idx="981">
                  <c:v>44447</c:v>
                </c:pt>
                <c:pt idx="982">
                  <c:v>44448</c:v>
                </c:pt>
                <c:pt idx="983">
                  <c:v>44449</c:v>
                </c:pt>
                <c:pt idx="984">
                  <c:v>44450</c:v>
                </c:pt>
                <c:pt idx="985">
                  <c:v>44451</c:v>
                </c:pt>
                <c:pt idx="986">
                  <c:v>44452</c:v>
                </c:pt>
                <c:pt idx="987">
                  <c:v>44453</c:v>
                </c:pt>
                <c:pt idx="988">
                  <c:v>44454</c:v>
                </c:pt>
                <c:pt idx="989">
                  <c:v>44455</c:v>
                </c:pt>
                <c:pt idx="990">
                  <c:v>44456</c:v>
                </c:pt>
                <c:pt idx="991">
                  <c:v>44457</c:v>
                </c:pt>
                <c:pt idx="992">
                  <c:v>44458</c:v>
                </c:pt>
                <c:pt idx="993">
                  <c:v>44459</c:v>
                </c:pt>
                <c:pt idx="994">
                  <c:v>44460</c:v>
                </c:pt>
                <c:pt idx="995">
                  <c:v>44461</c:v>
                </c:pt>
                <c:pt idx="996">
                  <c:v>44462</c:v>
                </c:pt>
                <c:pt idx="997">
                  <c:v>44463</c:v>
                </c:pt>
                <c:pt idx="998">
                  <c:v>44464</c:v>
                </c:pt>
                <c:pt idx="999">
                  <c:v>44465</c:v>
                </c:pt>
                <c:pt idx="1000">
                  <c:v>44466</c:v>
                </c:pt>
                <c:pt idx="1001">
                  <c:v>44467</c:v>
                </c:pt>
                <c:pt idx="1002">
                  <c:v>44468</c:v>
                </c:pt>
                <c:pt idx="1003">
                  <c:v>44469</c:v>
                </c:pt>
                <c:pt idx="1004">
                  <c:v>44470</c:v>
                </c:pt>
                <c:pt idx="1005">
                  <c:v>44471</c:v>
                </c:pt>
                <c:pt idx="1006">
                  <c:v>44472</c:v>
                </c:pt>
                <c:pt idx="1007">
                  <c:v>44473</c:v>
                </c:pt>
                <c:pt idx="1008">
                  <c:v>44474</c:v>
                </c:pt>
                <c:pt idx="1009">
                  <c:v>44475</c:v>
                </c:pt>
                <c:pt idx="1010">
                  <c:v>44476</c:v>
                </c:pt>
                <c:pt idx="1011">
                  <c:v>44477</c:v>
                </c:pt>
                <c:pt idx="1012">
                  <c:v>44478</c:v>
                </c:pt>
                <c:pt idx="1013">
                  <c:v>44479</c:v>
                </c:pt>
                <c:pt idx="1014">
                  <c:v>44480</c:v>
                </c:pt>
                <c:pt idx="1015">
                  <c:v>44481</c:v>
                </c:pt>
                <c:pt idx="1016">
                  <c:v>44482</c:v>
                </c:pt>
                <c:pt idx="1017">
                  <c:v>44483</c:v>
                </c:pt>
                <c:pt idx="1018">
                  <c:v>44484</c:v>
                </c:pt>
                <c:pt idx="1019">
                  <c:v>44485</c:v>
                </c:pt>
                <c:pt idx="1020">
                  <c:v>44486</c:v>
                </c:pt>
                <c:pt idx="1021">
                  <c:v>44487</c:v>
                </c:pt>
                <c:pt idx="1022">
                  <c:v>44488</c:v>
                </c:pt>
                <c:pt idx="1023">
                  <c:v>44489</c:v>
                </c:pt>
                <c:pt idx="1024">
                  <c:v>44490</c:v>
                </c:pt>
                <c:pt idx="1025">
                  <c:v>44491</c:v>
                </c:pt>
                <c:pt idx="1026">
                  <c:v>44492</c:v>
                </c:pt>
                <c:pt idx="1027">
                  <c:v>44493</c:v>
                </c:pt>
                <c:pt idx="1028">
                  <c:v>44494</c:v>
                </c:pt>
                <c:pt idx="1029">
                  <c:v>44495</c:v>
                </c:pt>
                <c:pt idx="1030">
                  <c:v>44496</c:v>
                </c:pt>
                <c:pt idx="1031">
                  <c:v>44497</c:v>
                </c:pt>
                <c:pt idx="1032">
                  <c:v>44498</c:v>
                </c:pt>
                <c:pt idx="1033">
                  <c:v>44499</c:v>
                </c:pt>
                <c:pt idx="1034">
                  <c:v>44500</c:v>
                </c:pt>
                <c:pt idx="1035">
                  <c:v>44501</c:v>
                </c:pt>
                <c:pt idx="1036">
                  <c:v>44502</c:v>
                </c:pt>
                <c:pt idx="1037">
                  <c:v>44503</c:v>
                </c:pt>
                <c:pt idx="1038">
                  <c:v>44504</c:v>
                </c:pt>
                <c:pt idx="1039">
                  <c:v>44505</c:v>
                </c:pt>
                <c:pt idx="1040">
                  <c:v>44506</c:v>
                </c:pt>
                <c:pt idx="1041">
                  <c:v>44507</c:v>
                </c:pt>
                <c:pt idx="1042">
                  <c:v>44508</c:v>
                </c:pt>
                <c:pt idx="1043">
                  <c:v>44509</c:v>
                </c:pt>
                <c:pt idx="1044">
                  <c:v>44510</c:v>
                </c:pt>
                <c:pt idx="1045">
                  <c:v>44511</c:v>
                </c:pt>
                <c:pt idx="1046">
                  <c:v>44512</c:v>
                </c:pt>
                <c:pt idx="1047">
                  <c:v>44513</c:v>
                </c:pt>
                <c:pt idx="1048">
                  <c:v>44514</c:v>
                </c:pt>
                <c:pt idx="1049">
                  <c:v>44515</c:v>
                </c:pt>
                <c:pt idx="1050">
                  <c:v>44516</c:v>
                </c:pt>
                <c:pt idx="1051">
                  <c:v>44517</c:v>
                </c:pt>
                <c:pt idx="1052">
                  <c:v>44518</c:v>
                </c:pt>
                <c:pt idx="1053">
                  <c:v>44519</c:v>
                </c:pt>
                <c:pt idx="1054">
                  <c:v>44520</c:v>
                </c:pt>
                <c:pt idx="1055">
                  <c:v>44521</c:v>
                </c:pt>
                <c:pt idx="1056">
                  <c:v>44522</c:v>
                </c:pt>
                <c:pt idx="1057">
                  <c:v>44523</c:v>
                </c:pt>
                <c:pt idx="1058">
                  <c:v>44524</c:v>
                </c:pt>
                <c:pt idx="1059">
                  <c:v>44525</c:v>
                </c:pt>
                <c:pt idx="1060">
                  <c:v>44526</c:v>
                </c:pt>
                <c:pt idx="1061">
                  <c:v>44527</c:v>
                </c:pt>
                <c:pt idx="1062">
                  <c:v>44528</c:v>
                </c:pt>
                <c:pt idx="1063">
                  <c:v>44529</c:v>
                </c:pt>
                <c:pt idx="1064">
                  <c:v>44530</c:v>
                </c:pt>
                <c:pt idx="1065">
                  <c:v>44531</c:v>
                </c:pt>
                <c:pt idx="1066">
                  <c:v>44532</c:v>
                </c:pt>
                <c:pt idx="1067">
                  <c:v>44533</c:v>
                </c:pt>
                <c:pt idx="1068">
                  <c:v>44534</c:v>
                </c:pt>
                <c:pt idx="1069">
                  <c:v>44535</c:v>
                </c:pt>
                <c:pt idx="1070">
                  <c:v>44536</c:v>
                </c:pt>
                <c:pt idx="1071">
                  <c:v>44537</c:v>
                </c:pt>
                <c:pt idx="1072">
                  <c:v>44538</c:v>
                </c:pt>
                <c:pt idx="1073">
                  <c:v>44539</c:v>
                </c:pt>
                <c:pt idx="1074">
                  <c:v>44540</c:v>
                </c:pt>
                <c:pt idx="1075">
                  <c:v>44541</c:v>
                </c:pt>
                <c:pt idx="1076">
                  <c:v>44542</c:v>
                </c:pt>
                <c:pt idx="1077">
                  <c:v>44543</c:v>
                </c:pt>
                <c:pt idx="1078">
                  <c:v>44544</c:v>
                </c:pt>
                <c:pt idx="1079">
                  <c:v>44545</c:v>
                </c:pt>
                <c:pt idx="1080">
                  <c:v>44546</c:v>
                </c:pt>
                <c:pt idx="1081">
                  <c:v>44547</c:v>
                </c:pt>
                <c:pt idx="1082">
                  <c:v>44548</c:v>
                </c:pt>
                <c:pt idx="1083">
                  <c:v>44549</c:v>
                </c:pt>
                <c:pt idx="1084">
                  <c:v>44550</c:v>
                </c:pt>
                <c:pt idx="1085">
                  <c:v>44551</c:v>
                </c:pt>
                <c:pt idx="1086">
                  <c:v>44552</c:v>
                </c:pt>
                <c:pt idx="1087">
                  <c:v>44553</c:v>
                </c:pt>
                <c:pt idx="1088">
                  <c:v>44554</c:v>
                </c:pt>
                <c:pt idx="1089">
                  <c:v>44555</c:v>
                </c:pt>
                <c:pt idx="1090">
                  <c:v>44556</c:v>
                </c:pt>
                <c:pt idx="1091">
                  <c:v>44557</c:v>
                </c:pt>
                <c:pt idx="1092">
                  <c:v>44558</c:v>
                </c:pt>
                <c:pt idx="1093">
                  <c:v>44559</c:v>
                </c:pt>
                <c:pt idx="1094">
                  <c:v>44560</c:v>
                </c:pt>
                <c:pt idx="1095">
                  <c:v>44561</c:v>
                </c:pt>
                <c:pt idx="1096">
                  <c:v>44562</c:v>
                </c:pt>
                <c:pt idx="1097">
                  <c:v>44563</c:v>
                </c:pt>
                <c:pt idx="1098">
                  <c:v>44564</c:v>
                </c:pt>
                <c:pt idx="1099">
                  <c:v>44565</c:v>
                </c:pt>
                <c:pt idx="1100">
                  <c:v>44566</c:v>
                </c:pt>
                <c:pt idx="1101">
                  <c:v>44567</c:v>
                </c:pt>
                <c:pt idx="1102">
                  <c:v>44568</c:v>
                </c:pt>
                <c:pt idx="1103">
                  <c:v>44569</c:v>
                </c:pt>
                <c:pt idx="1104">
                  <c:v>44570</c:v>
                </c:pt>
                <c:pt idx="1105">
                  <c:v>44571</c:v>
                </c:pt>
                <c:pt idx="1106">
                  <c:v>44572</c:v>
                </c:pt>
                <c:pt idx="1107">
                  <c:v>44573</c:v>
                </c:pt>
                <c:pt idx="1108">
                  <c:v>44574</c:v>
                </c:pt>
                <c:pt idx="1109">
                  <c:v>44575</c:v>
                </c:pt>
                <c:pt idx="1110">
                  <c:v>44576</c:v>
                </c:pt>
                <c:pt idx="1111">
                  <c:v>44577</c:v>
                </c:pt>
                <c:pt idx="1112">
                  <c:v>44578</c:v>
                </c:pt>
                <c:pt idx="1113">
                  <c:v>44579</c:v>
                </c:pt>
                <c:pt idx="1114">
                  <c:v>44580</c:v>
                </c:pt>
                <c:pt idx="1115">
                  <c:v>44581</c:v>
                </c:pt>
                <c:pt idx="1116">
                  <c:v>44582</c:v>
                </c:pt>
                <c:pt idx="1117">
                  <c:v>44583</c:v>
                </c:pt>
                <c:pt idx="1118">
                  <c:v>44584</c:v>
                </c:pt>
                <c:pt idx="1119">
                  <c:v>44585</c:v>
                </c:pt>
                <c:pt idx="1120">
                  <c:v>44586</c:v>
                </c:pt>
                <c:pt idx="1121">
                  <c:v>44587</c:v>
                </c:pt>
                <c:pt idx="1122">
                  <c:v>44588</c:v>
                </c:pt>
                <c:pt idx="1123">
                  <c:v>44589</c:v>
                </c:pt>
                <c:pt idx="1124">
                  <c:v>44590</c:v>
                </c:pt>
                <c:pt idx="1125">
                  <c:v>44591</c:v>
                </c:pt>
                <c:pt idx="1126">
                  <c:v>44592</c:v>
                </c:pt>
                <c:pt idx="1127">
                  <c:v>44593</c:v>
                </c:pt>
                <c:pt idx="1128">
                  <c:v>44594</c:v>
                </c:pt>
                <c:pt idx="1129">
                  <c:v>44595</c:v>
                </c:pt>
                <c:pt idx="1130">
                  <c:v>44596</c:v>
                </c:pt>
                <c:pt idx="1131">
                  <c:v>44597</c:v>
                </c:pt>
                <c:pt idx="1132">
                  <c:v>44598</c:v>
                </c:pt>
                <c:pt idx="1133">
                  <c:v>44599</c:v>
                </c:pt>
                <c:pt idx="1134">
                  <c:v>44600</c:v>
                </c:pt>
                <c:pt idx="1135">
                  <c:v>44601</c:v>
                </c:pt>
                <c:pt idx="1136">
                  <c:v>44602</c:v>
                </c:pt>
                <c:pt idx="1137">
                  <c:v>44603</c:v>
                </c:pt>
                <c:pt idx="1138">
                  <c:v>44604</c:v>
                </c:pt>
                <c:pt idx="1139">
                  <c:v>44605</c:v>
                </c:pt>
                <c:pt idx="1140">
                  <c:v>44606</c:v>
                </c:pt>
                <c:pt idx="1141">
                  <c:v>44607</c:v>
                </c:pt>
                <c:pt idx="1142">
                  <c:v>44608</c:v>
                </c:pt>
                <c:pt idx="1143">
                  <c:v>44609</c:v>
                </c:pt>
                <c:pt idx="1144">
                  <c:v>44610</c:v>
                </c:pt>
                <c:pt idx="1145">
                  <c:v>44611</c:v>
                </c:pt>
                <c:pt idx="1146">
                  <c:v>44612</c:v>
                </c:pt>
                <c:pt idx="1147">
                  <c:v>44613</c:v>
                </c:pt>
                <c:pt idx="1148">
                  <c:v>44614</c:v>
                </c:pt>
                <c:pt idx="1149">
                  <c:v>44615</c:v>
                </c:pt>
                <c:pt idx="1150">
                  <c:v>44616</c:v>
                </c:pt>
                <c:pt idx="1151">
                  <c:v>44617</c:v>
                </c:pt>
                <c:pt idx="1152">
                  <c:v>44618</c:v>
                </c:pt>
                <c:pt idx="1153">
                  <c:v>44619</c:v>
                </c:pt>
                <c:pt idx="1154">
                  <c:v>44620</c:v>
                </c:pt>
                <c:pt idx="1155">
                  <c:v>44621</c:v>
                </c:pt>
                <c:pt idx="1156">
                  <c:v>44622</c:v>
                </c:pt>
                <c:pt idx="1157">
                  <c:v>44623</c:v>
                </c:pt>
                <c:pt idx="1158">
                  <c:v>44624</c:v>
                </c:pt>
                <c:pt idx="1159">
                  <c:v>44625</c:v>
                </c:pt>
                <c:pt idx="1160">
                  <c:v>44626</c:v>
                </c:pt>
                <c:pt idx="1161">
                  <c:v>44627</c:v>
                </c:pt>
                <c:pt idx="1162">
                  <c:v>44628</c:v>
                </c:pt>
                <c:pt idx="1163">
                  <c:v>44629</c:v>
                </c:pt>
                <c:pt idx="1164">
                  <c:v>44630</c:v>
                </c:pt>
                <c:pt idx="1165">
                  <c:v>44631</c:v>
                </c:pt>
                <c:pt idx="1166">
                  <c:v>44632</c:v>
                </c:pt>
                <c:pt idx="1167">
                  <c:v>44633</c:v>
                </c:pt>
                <c:pt idx="1168">
                  <c:v>44634</c:v>
                </c:pt>
                <c:pt idx="1169">
                  <c:v>44635</c:v>
                </c:pt>
                <c:pt idx="1170">
                  <c:v>44636</c:v>
                </c:pt>
                <c:pt idx="1171">
                  <c:v>44637</c:v>
                </c:pt>
                <c:pt idx="1172">
                  <c:v>44638</c:v>
                </c:pt>
                <c:pt idx="1173">
                  <c:v>44639</c:v>
                </c:pt>
                <c:pt idx="1174">
                  <c:v>44640</c:v>
                </c:pt>
                <c:pt idx="1175">
                  <c:v>44641</c:v>
                </c:pt>
                <c:pt idx="1176">
                  <c:v>44642</c:v>
                </c:pt>
                <c:pt idx="1177">
                  <c:v>44643</c:v>
                </c:pt>
                <c:pt idx="1178">
                  <c:v>44644</c:v>
                </c:pt>
                <c:pt idx="1179">
                  <c:v>44645</c:v>
                </c:pt>
                <c:pt idx="1180">
                  <c:v>44646</c:v>
                </c:pt>
                <c:pt idx="1181">
                  <c:v>44647</c:v>
                </c:pt>
                <c:pt idx="1182">
                  <c:v>44648</c:v>
                </c:pt>
                <c:pt idx="1183">
                  <c:v>44649</c:v>
                </c:pt>
                <c:pt idx="1184">
                  <c:v>44650</c:v>
                </c:pt>
                <c:pt idx="1185">
                  <c:v>44651</c:v>
                </c:pt>
                <c:pt idx="1186">
                  <c:v>44652</c:v>
                </c:pt>
                <c:pt idx="1187">
                  <c:v>44653</c:v>
                </c:pt>
                <c:pt idx="1188">
                  <c:v>44654</c:v>
                </c:pt>
                <c:pt idx="1189">
                  <c:v>44655</c:v>
                </c:pt>
                <c:pt idx="1190">
                  <c:v>44656</c:v>
                </c:pt>
                <c:pt idx="1191">
                  <c:v>44657</c:v>
                </c:pt>
                <c:pt idx="1192">
                  <c:v>44658</c:v>
                </c:pt>
                <c:pt idx="1193">
                  <c:v>44659</c:v>
                </c:pt>
                <c:pt idx="1194">
                  <c:v>44660</c:v>
                </c:pt>
                <c:pt idx="1195">
                  <c:v>44661</c:v>
                </c:pt>
                <c:pt idx="1196">
                  <c:v>44662</c:v>
                </c:pt>
                <c:pt idx="1197">
                  <c:v>44663</c:v>
                </c:pt>
                <c:pt idx="1198">
                  <c:v>44664</c:v>
                </c:pt>
                <c:pt idx="1199">
                  <c:v>44665</c:v>
                </c:pt>
                <c:pt idx="1200">
                  <c:v>44666</c:v>
                </c:pt>
                <c:pt idx="1201">
                  <c:v>44667</c:v>
                </c:pt>
                <c:pt idx="1202">
                  <c:v>44668</c:v>
                </c:pt>
                <c:pt idx="1203">
                  <c:v>44669</c:v>
                </c:pt>
                <c:pt idx="1204">
                  <c:v>44670</c:v>
                </c:pt>
                <c:pt idx="1205">
                  <c:v>44671</c:v>
                </c:pt>
                <c:pt idx="1206">
                  <c:v>44672</c:v>
                </c:pt>
                <c:pt idx="1207">
                  <c:v>44673</c:v>
                </c:pt>
                <c:pt idx="1208">
                  <c:v>44674</c:v>
                </c:pt>
                <c:pt idx="1209">
                  <c:v>44675</c:v>
                </c:pt>
                <c:pt idx="1210">
                  <c:v>44676</c:v>
                </c:pt>
                <c:pt idx="1211">
                  <c:v>44677</c:v>
                </c:pt>
                <c:pt idx="1212">
                  <c:v>44678</c:v>
                </c:pt>
                <c:pt idx="1213">
                  <c:v>44679</c:v>
                </c:pt>
                <c:pt idx="1214">
                  <c:v>44680</c:v>
                </c:pt>
                <c:pt idx="1215">
                  <c:v>44681</c:v>
                </c:pt>
                <c:pt idx="1216">
                  <c:v>44682</c:v>
                </c:pt>
                <c:pt idx="1217">
                  <c:v>44683</c:v>
                </c:pt>
                <c:pt idx="1218">
                  <c:v>44684</c:v>
                </c:pt>
                <c:pt idx="1219">
                  <c:v>44685</c:v>
                </c:pt>
                <c:pt idx="1220">
                  <c:v>44686</c:v>
                </c:pt>
                <c:pt idx="1221">
                  <c:v>44687</c:v>
                </c:pt>
                <c:pt idx="1222">
                  <c:v>44688</c:v>
                </c:pt>
                <c:pt idx="1223">
                  <c:v>44689</c:v>
                </c:pt>
                <c:pt idx="1224">
                  <c:v>44690</c:v>
                </c:pt>
                <c:pt idx="1225">
                  <c:v>44691</c:v>
                </c:pt>
                <c:pt idx="1226">
                  <c:v>44692</c:v>
                </c:pt>
                <c:pt idx="1227">
                  <c:v>44693</c:v>
                </c:pt>
                <c:pt idx="1228">
                  <c:v>44694</c:v>
                </c:pt>
                <c:pt idx="1229">
                  <c:v>44695</c:v>
                </c:pt>
                <c:pt idx="1230">
                  <c:v>44696</c:v>
                </c:pt>
                <c:pt idx="1231">
                  <c:v>44697</c:v>
                </c:pt>
                <c:pt idx="1232">
                  <c:v>44698</c:v>
                </c:pt>
                <c:pt idx="1233">
                  <c:v>44699</c:v>
                </c:pt>
                <c:pt idx="1234">
                  <c:v>44700</c:v>
                </c:pt>
                <c:pt idx="1235">
                  <c:v>44701</c:v>
                </c:pt>
                <c:pt idx="1236">
                  <c:v>44702</c:v>
                </c:pt>
                <c:pt idx="1237">
                  <c:v>44703</c:v>
                </c:pt>
                <c:pt idx="1238">
                  <c:v>44704</c:v>
                </c:pt>
                <c:pt idx="1239">
                  <c:v>44705</c:v>
                </c:pt>
                <c:pt idx="1240">
                  <c:v>44706</c:v>
                </c:pt>
                <c:pt idx="1241">
                  <c:v>44707</c:v>
                </c:pt>
                <c:pt idx="1242">
                  <c:v>44708</c:v>
                </c:pt>
                <c:pt idx="1243">
                  <c:v>44709</c:v>
                </c:pt>
                <c:pt idx="1244">
                  <c:v>44710</c:v>
                </c:pt>
                <c:pt idx="1245">
                  <c:v>44711</c:v>
                </c:pt>
                <c:pt idx="1246">
                  <c:v>44712</c:v>
                </c:pt>
                <c:pt idx="1247">
                  <c:v>44713</c:v>
                </c:pt>
                <c:pt idx="1248">
                  <c:v>44714</c:v>
                </c:pt>
                <c:pt idx="1249">
                  <c:v>44715</c:v>
                </c:pt>
                <c:pt idx="1250">
                  <c:v>44716</c:v>
                </c:pt>
                <c:pt idx="1251">
                  <c:v>44717</c:v>
                </c:pt>
                <c:pt idx="1252">
                  <c:v>44718</c:v>
                </c:pt>
                <c:pt idx="1253">
                  <c:v>44719</c:v>
                </c:pt>
                <c:pt idx="1254">
                  <c:v>44720</c:v>
                </c:pt>
                <c:pt idx="1255">
                  <c:v>44721</c:v>
                </c:pt>
                <c:pt idx="1256">
                  <c:v>44722</c:v>
                </c:pt>
                <c:pt idx="1257">
                  <c:v>44723</c:v>
                </c:pt>
                <c:pt idx="1258">
                  <c:v>44724</c:v>
                </c:pt>
                <c:pt idx="1259">
                  <c:v>44725</c:v>
                </c:pt>
                <c:pt idx="1260">
                  <c:v>44726</c:v>
                </c:pt>
                <c:pt idx="1261">
                  <c:v>44727</c:v>
                </c:pt>
                <c:pt idx="1262">
                  <c:v>44728</c:v>
                </c:pt>
                <c:pt idx="1263">
                  <c:v>44729</c:v>
                </c:pt>
                <c:pt idx="1264">
                  <c:v>44730</c:v>
                </c:pt>
                <c:pt idx="1265">
                  <c:v>44731</c:v>
                </c:pt>
                <c:pt idx="1266">
                  <c:v>44732</c:v>
                </c:pt>
                <c:pt idx="1267">
                  <c:v>44733</c:v>
                </c:pt>
                <c:pt idx="1268">
                  <c:v>44734</c:v>
                </c:pt>
                <c:pt idx="1269">
                  <c:v>44735</c:v>
                </c:pt>
                <c:pt idx="1270">
                  <c:v>44736</c:v>
                </c:pt>
                <c:pt idx="1271">
                  <c:v>44737</c:v>
                </c:pt>
                <c:pt idx="1272">
                  <c:v>44738</c:v>
                </c:pt>
                <c:pt idx="1273">
                  <c:v>44739</c:v>
                </c:pt>
                <c:pt idx="1274">
                  <c:v>44740</c:v>
                </c:pt>
                <c:pt idx="1275">
                  <c:v>44741</c:v>
                </c:pt>
                <c:pt idx="1276">
                  <c:v>44742</c:v>
                </c:pt>
                <c:pt idx="1277">
                  <c:v>44743</c:v>
                </c:pt>
                <c:pt idx="1278">
                  <c:v>44744</c:v>
                </c:pt>
                <c:pt idx="1279">
                  <c:v>44745</c:v>
                </c:pt>
                <c:pt idx="1280">
                  <c:v>44746</c:v>
                </c:pt>
                <c:pt idx="1281">
                  <c:v>44747</c:v>
                </c:pt>
                <c:pt idx="1282">
                  <c:v>44748</c:v>
                </c:pt>
                <c:pt idx="1283">
                  <c:v>44749</c:v>
                </c:pt>
                <c:pt idx="1284">
                  <c:v>44750</c:v>
                </c:pt>
                <c:pt idx="1285">
                  <c:v>44751</c:v>
                </c:pt>
                <c:pt idx="1286">
                  <c:v>44752</c:v>
                </c:pt>
                <c:pt idx="1287">
                  <c:v>44753</c:v>
                </c:pt>
                <c:pt idx="1288">
                  <c:v>44754</c:v>
                </c:pt>
                <c:pt idx="1289">
                  <c:v>44755</c:v>
                </c:pt>
                <c:pt idx="1290">
                  <c:v>44756</c:v>
                </c:pt>
                <c:pt idx="1291">
                  <c:v>44757</c:v>
                </c:pt>
                <c:pt idx="1292">
                  <c:v>44758</c:v>
                </c:pt>
                <c:pt idx="1293">
                  <c:v>44759</c:v>
                </c:pt>
                <c:pt idx="1294">
                  <c:v>44760</c:v>
                </c:pt>
                <c:pt idx="1295">
                  <c:v>44761</c:v>
                </c:pt>
                <c:pt idx="1296">
                  <c:v>44762</c:v>
                </c:pt>
                <c:pt idx="1297">
                  <c:v>44763</c:v>
                </c:pt>
                <c:pt idx="1298">
                  <c:v>44764</c:v>
                </c:pt>
                <c:pt idx="1299">
                  <c:v>44765</c:v>
                </c:pt>
                <c:pt idx="1300">
                  <c:v>44766</c:v>
                </c:pt>
                <c:pt idx="1301">
                  <c:v>44767</c:v>
                </c:pt>
                <c:pt idx="1302">
                  <c:v>44768</c:v>
                </c:pt>
                <c:pt idx="1303">
                  <c:v>44769</c:v>
                </c:pt>
                <c:pt idx="1304">
                  <c:v>44770</c:v>
                </c:pt>
                <c:pt idx="1305">
                  <c:v>44771</c:v>
                </c:pt>
                <c:pt idx="1306">
                  <c:v>44772</c:v>
                </c:pt>
                <c:pt idx="1307">
                  <c:v>44773</c:v>
                </c:pt>
                <c:pt idx="1308">
                  <c:v>44774</c:v>
                </c:pt>
                <c:pt idx="1309">
                  <c:v>44775</c:v>
                </c:pt>
                <c:pt idx="1310">
                  <c:v>44776</c:v>
                </c:pt>
                <c:pt idx="1311">
                  <c:v>44777</c:v>
                </c:pt>
                <c:pt idx="1312">
                  <c:v>44778</c:v>
                </c:pt>
                <c:pt idx="1313">
                  <c:v>44779</c:v>
                </c:pt>
                <c:pt idx="1314">
                  <c:v>44780</c:v>
                </c:pt>
                <c:pt idx="1315">
                  <c:v>44781</c:v>
                </c:pt>
                <c:pt idx="1316">
                  <c:v>44782</c:v>
                </c:pt>
                <c:pt idx="1317">
                  <c:v>44783</c:v>
                </c:pt>
                <c:pt idx="1318">
                  <c:v>44784</c:v>
                </c:pt>
                <c:pt idx="1319">
                  <c:v>44785</c:v>
                </c:pt>
                <c:pt idx="1320">
                  <c:v>44786</c:v>
                </c:pt>
                <c:pt idx="1321">
                  <c:v>44787</c:v>
                </c:pt>
                <c:pt idx="1322">
                  <c:v>44788</c:v>
                </c:pt>
                <c:pt idx="1323">
                  <c:v>44789</c:v>
                </c:pt>
                <c:pt idx="1324">
                  <c:v>44790</c:v>
                </c:pt>
                <c:pt idx="1325">
                  <c:v>44791</c:v>
                </c:pt>
                <c:pt idx="1326">
                  <c:v>44792</c:v>
                </c:pt>
                <c:pt idx="1327">
                  <c:v>44793</c:v>
                </c:pt>
                <c:pt idx="1328">
                  <c:v>44794</c:v>
                </c:pt>
                <c:pt idx="1329">
                  <c:v>44795</c:v>
                </c:pt>
                <c:pt idx="1330">
                  <c:v>44796</c:v>
                </c:pt>
                <c:pt idx="1331">
                  <c:v>44797</c:v>
                </c:pt>
                <c:pt idx="1332">
                  <c:v>44798</c:v>
                </c:pt>
                <c:pt idx="1333">
                  <c:v>44799</c:v>
                </c:pt>
                <c:pt idx="1334">
                  <c:v>44800</c:v>
                </c:pt>
                <c:pt idx="1335">
                  <c:v>44801</c:v>
                </c:pt>
                <c:pt idx="1336">
                  <c:v>44802</c:v>
                </c:pt>
                <c:pt idx="1337">
                  <c:v>44803</c:v>
                </c:pt>
                <c:pt idx="1338">
                  <c:v>44804</c:v>
                </c:pt>
                <c:pt idx="1339">
                  <c:v>44805</c:v>
                </c:pt>
                <c:pt idx="1340">
                  <c:v>44806</c:v>
                </c:pt>
                <c:pt idx="1341">
                  <c:v>44807</c:v>
                </c:pt>
                <c:pt idx="1342">
                  <c:v>44808</c:v>
                </c:pt>
                <c:pt idx="1343">
                  <c:v>44809</c:v>
                </c:pt>
                <c:pt idx="1344">
                  <c:v>44810</c:v>
                </c:pt>
                <c:pt idx="1345">
                  <c:v>44811</c:v>
                </c:pt>
                <c:pt idx="1346">
                  <c:v>44812</c:v>
                </c:pt>
                <c:pt idx="1347">
                  <c:v>44813</c:v>
                </c:pt>
                <c:pt idx="1348">
                  <c:v>44814</c:v>
                </c:pt>
                <c:pt idx="1349">
                  <c:v>44815</c:v>
                </c:pt>
                <c:pt idx="1350">
                  <c:v>44816</c:v>
                </c:pt>
                <c:pt idx="1351">
                  <c:v>44817</c:v>
                </c:pt>
                <c:pt idx="1352">
                  <c:v>44818</c:v>
                </c:pt>
                <c:pt idx="1353">
                  <c:v>44819</c:v>
                </c:pt>
                <c:pt idx="1354">
                  <c:v>44820</c:v>
                </c:pt>
                <c:pt idx="1355">
                  <c:v>44821</c:v>
                </c:pt>
                <c:pt idx="1356">
                  <c:v>44822</c:v>
                </c:pt>
                <c:pt idx="1357">
                  <c:v>44823</c:v>
                </c:pt>
                <c:pt idx="1358">
                  <c:v>44824</c:v>
                </c:pt>
                <c:pt idx="1359">
                  <c:v>44825</c:v>
                </c:pt>
                <c:pt idx="1360">
                  <c:v>44826</c:v>
                </c:pt>
                <c:pt idx="1361">
                  <c:v>44827</c:v>
                </c:pt>
                <c:pt idx="1362">
                  <c:v>44828</c:v>
                </c:pt>
                <c:pt idx="1363">
                  <c:v>44829</c:v>
                </c:pt>
                <c:pt idx="1364">
                  <c:v>44830</c:v>
                </c:pt>
                <c:pt idx="1365">
                  <c:v>44831</c:v>
                </c:pt>
                <c:pt idx="1366">
                  <c:v>44832</c:v>
                </c:pt>
                <c:pt idx="1367">
                  <c:v>44833</c:v>
                </c:pt>
                <c:pt idx="1368">
                  <c:v>44834</c:v>
                </c:pt>
                <c:pt idx="1369">
                  <c:v>44835</c:v>
                </c:pt>
                <c:pt idx="1370">
                  <c:v>44836</c:v>
                </c:pt>
                <c:pt idx="1371">
                  <c:v>44837</c:v>
                </c:pt>
                <c:pt idx="1372">
                  <c:v>44838</c:v>
                </c:pt>
                <c:pt idx="1373">
                  <c:v>44839</c:v>
                </c:pt>
                <c:pt idx="1374">
                  <c:v>44840</c:v>
                </c:pt>
                <c:pt idx="1375">
                  <c:v>44841</c:v>
                </c:pt>
                <c:pt idx="1376">
                  <c:v>44842</c:v>
                </c:pt>
                <c:pt idx="1377">
                  <c:v>44843</c:v>
                </c:pt>
                <c:pt idx="1378">
                  <c:v>44844</c:v>
                </c:pt>
                <c:pt idx="1379">
                  <c:v>44845</c:v>
                </c:pt>
                <c:pt idx="1380">
                  <c:v>44846</c:v>
                </c:pt>
                <c:pt idx="1381">
                  <c:v>44847</c:v>
                </c:pt>
                <c:pt idx="1382">
                  <c:v>44848</c:v>
                </c:pt>
                <c:pt idx="1383">
                  <c:v>44849</c:v>
                </c:pt>
                <c:pt idx="1384">
                  <c:v>44850</c:v>
                </c:pt>
                <c:pt idx="1385">
                  <c:v>44851</c:v>
                </c:pt>
                <c:pt idx="1386">
                  <c:v>44852</c:v>
                </c:pt>
                <c:pt idx="1387">
                  <c:v>44853</c:v>
                </c:pt>
                <c:pt idx="1388">
                  <c:v>44854</c:v>
                </c:pt>
                <c:pt idx="1389">
                  <c:v>44855</c:v>
                </c:pt>
                <c:pt idx="1390">
                  <c:v>44856</c:v>
                </c:pt>
                <c:pt idx="1391">
                  <c:v>44857</c:v>
                </c:pt>
                <c:pt idx="1392">
                  <c:v>44858</c:v>
                </c:pt>
                <c:pt idx="1393">
                  <c:v>44859</c:v>
                </c:pt>
                <c:pt idx="1394">
                  <c:v>44860</c:v>
                </c:pt>
                <c:pt idx="1395">
                  <c:v>44861</c:v>
                </c:pt>
                <c:pt idx="1396">
                  <c:v>44862</c:v>
                </c:pt>
                <c:pt idx="1397">
                  <c:v>44863</c:v>
                </c:pt>
                <c:pt idx="1398">
                  <c:v>44864</c:v>
                </c:pt>
                <c:pt idx="1399">
                  <c:v>44865</c:v>
                </c:pt>
                <c:pt idx="1400">
                  <c:v>44866</c:v>
                </c:pt>
                <c:pt idx="1401">
                  <c:v>44867</c:v>
                </c:pt>
                <c:pt idx="1402">
                  <c:v>44868</c:v>
                </c:pt>
                <c:pt idx="1403">
                  <c:v>44869</c:v>
                </c:pt>
                <c:pt idx="1404">
                  <c:v>44870</c:v>
                </c:pt>
                <c:pt idx="1405">
                  <c:v>44871</c:v>
                </c:pt>
                <c:pt idx="1406">
                  <c:v>44872</c:v>
                </c:pt>
                <c:pt idx="1407">
                  <c:v>44873</c:v>
                </c:pt>
                <c:pt idx="1408">
                  <c:v>44874</c:v>
                </c:pt>
                <c:pt idx="1409">
                  <c:v>44875</c:v>
                </c:pt>
                <c:pt idx="1410">
                  <c:v>44876</c:v>
                </c:pt>
                <c:pt idx="1411">
                  <c:v>44877</c:v>
                </c:pt>
                <c:pt idx="1412">
                  <c:v>44878</c:v>
                </c:pt>
                <c:pt idx="1413">
                  <c:v>44879</c:v>
                </c:pt>
                <c:pt idx="1414">
                  <c:v>44880</c:v>
                </c:pt>
                <c:pt idx="1415">
                  <c:v>44881</c:v>
                </c:pt>
                <c:pt idx="1416">
                  <c:v>44882</c:v>
                </c:pt>
                <c:pt idx="1417">
                  <c:v>44883</c:v>
                </c:pt>
                <c:pt idx="1418">
                  <c:v>44884</c:v>
                </c:pt>
                <c:pt idx="1419">
                  <c:v>44885</c:v>
                </c:pt>
                <c:pt idx="1420">
                  <c:v>44886</c:v>
                </c:pt>
                <c:pt idx="1421">
                  <c:v>44887</c:v>
                </c:pt>
                <c:pt idx="1422">
                  <c:v>44888</c:v>
                </c:pt>
                <c:pt idx="1423">
                  <c:v>44889</c:v>
                </c:pt>
                <c:pt idx="1424">
                  <c:v>44890</c:v>
                </c:pt>
                <c:pt idx="1425">
                  <c:v>44891</c:v>
                </c:pt>
                <c:pt idx="1426">
                  <c:v>44892</c:v>
                </c:pt>
                <c:pt idx="1427">
                  <c:v>44893</c:v>
                </c:pt>
                <c:pt idx="1428">
                  <c:v>44894</c:v>
                </c:pt>
                <c:pt idx="1429">
                  <c:v>44895</c:v>
                </c:pt>
                <c:pt idx="1430">
                  <c:v>44896</c:v>
                </c:pt>
                <c:pt idx="1431">
                  <c:v>44897</c:v>
                </c:pt>
                <c:pt idx="1432">
                  <c:v>44898</c:v>
                </c:pt>
                <c:pt idx="1433">
                  <c:v>44899</c:v>
                </c:pt>
                <c:pt idx="1434">
                  <c:v>44900</c:v>
                </c:pt>
                <c:pt idx="1435">
                  <c:v>44901</c:v>
                </c:pt>
                <c:pt idx="1436">
                  <c:v>44902</c:v>
                </c:pt>
                <c:pt idx="1437">
                  <c:v>44903</c:v>
                </c:pt>
                <c:pt idx="1438">
                  <c:v>44904</c:v>
                </c:pt>
                <c:pt idx="1439">
                  <c:v>44905</c:v>
                </c:pt>
                <c:pt idx="1440">
                  <c:v>44906</c:v>
                </c:pt>
                <c:pt idx="1441">
                  <c:v>44907</c:v>
                </c:pt>
                <c:pt idx="1442">
                  <c:v>44908</c:v>
                </c:pt>
                <c:pt idx="1443">
                  <c:v>44909</c:v>
                </c:pt>
                <c:pt idx="1444">
                  <c:v>44910</c:v>
                </c:pt>
                <c:pt idx="1445">
                  <c:v>44911</c:v>
                </c:pt>
                <c:pt idx="1446">
                  <c:v>44912</c:v>
                </c:pt>
                <c:pt idx="1447">
                  <c:v>44913</c:v>
                </c:pt>
                <c:pt idx="1448">
                  <c:v>44914</c:v>
                </c:pt>
                <c:pt idx="1449">
                  <c:v>44915</c:v>
                </c:pt>
                <c:pt idx="1450">
                  <c:v>44916</c:v>
                </c:pt>
                <c:pt idx="1451">
                  <c:v>44917</c:v>
                </c:pt>
                <c:pt idx="1452">
                  <c:v>44918</c:v>
                </c:pt>
                <c:pt idx="1453">
                  <c:v>44919</c:v>
                </c:pt>
                <c:pt idx="1454">
                  <c:v>44920</c:v>
                </c:pt>
                <c:pt idx="1455">
                  <c:v>44921</c:v>
                </c:pt>
                <c:pt idx="1456">
                  <c:v>44922</c:v>
                </c:pt>
                <c:pt idx="1457">
                  <c:v>44923</c:v>
                </c:pt>
                <c:pt idx="1458">
                  <c:v>44924</c:v>
                </c:pt>
                <c:pt idx="1459">
                  <c:v>44925</c:v>
                </c:pt>
                <c:pt idx="1460">
                  <c:v>44926</c:v>
                </c:pt>
                <c:pt idx="1461">
                  <c:v>44927</c:v>
                </c:pt>
                <c:pt idx="1462">
                  <c:v>44928</c:v>
                </c:pt>
                <c:pt idx="1463">
                  <c:v>44929</c:v>
                </c:pt>
                <c:pt idx="1464">
                  <c:v>44930</c:v>
                </c:pt>
                <c:pt idx="1465">
                  <c:v>44931</c:v>
                </c:pt>
                <c:pt idx="1466">
                  <c:v>44932</c:v>
                </c:pt>
                <c:pt idx="1467">
                  <c:v>44933</c:v>
                </c:pt>
                <c:pt idx="1468">
                  <c:v>44934</c:v>
                </c:pt>
                <c:pt idx="1469">
                  <c:v>44935</c:v>
                </c:pt>
                <c:pt idx="1470">
                  <c:v>44936</c:v>
                </c:pt>
                <c:pt idx="1471">
                  <c:v>44937</c:v>
                </c:pt>
                <c:pt idx="1472">
                  <c:v>44938</c:v>
                </c:pt>
                <c:pt idx="1473">
                  <c:v>44939</c:v>
                </c:pt>
                <c:pt idx="1474">
                  <c:v>44940</c:v>
                </c:pt>
                <c:pt idx="1475">
                  <c:v>44941</c:v>
                </c:pt>
                <c:pt idx="1476">
                  <c:v>44942</c:v>
                </c:pt>
                <c:pt idx="1477">
                  <c:v>44943</c:v>
                </c:pt>
                <c:pt idx="1478">
                  <c:v>44944</c:v>
                </c:pt>
                <c:pt idx="1479">
                  <c:v>44945</c:v>
                </c:pt>
                <c:pt idx="1480">
                  <c:v>44946</c:v>
                </c:pt>
                <c:pt idx="1481">
                  <c:v>44947</c:v>
                </c:pt>
                <c:pt idx="1482">
                  <c:v>44948</c:v>
                </c:pt>
                <c:pt idx="1483">
                  <c:v>44949</c:v>
                </c:pt>
                <c:pt idx="1484">
                  <c:v>44950</c:v>
                </c:pt>
                <c:pt idx="1485">
                  <c:v>44951</c:v>
                </c:pt>
                <c:pt idx="1486">
                  <c:v>44952</c:v>
                </c:pt>
                <c:pt idx="1487">
                  <c:v>44953</c:v>
                </c:pt>
                <c:pt idx="1488">
                  <c:v>44954</c:v>
                </c:pt>
                <c:pt idx="1489">
                  <c:v>44955</c:v>
                </c:pt>
                <c:pt idx="1490">
                  <c:v>44956</c:v>
                </c:pt>
                <c:pt idx="1491">
                  <c:v>44957</c:v>
                </c:pt>
                <c:pt idx="1492">
                  <c:v>44958</c:v>
                </c:pt>
                <c:pt idx="1493">
                  <c:v>44959</c:v>
                </c:pt>
                <c:pt idx="1494">
                  <c:v>44960</c:v>
                </c:pt>
                <c:pt idx="1495">
                  <c:v>44961</c:v>
                </c:pt>
                <c:pt idx="1496">
                  <c:v>44962</c:v>
                </c:pt>
                <c:pt idx="1497">
                  <c:v>44963</c:v>
                </c:pt>
                <c:pt idx="1498">
                  <c:v>44964</c:v>
                </c:pt>
                <c:pt idx="1499">
                  <c:v>44965</c:v>
                </c:pt>
                <c:pt idx="1500">
                  <c:v>44966</c:v>
                </c:pt>
                <c:pt idx="1501">
                  <c:v>44967</c:v>
                </c:pt>
                <c:pt idx="1502">
                  <c:v>44968</c:v>
                </c:pt>
                <c:pt idx="1503">
                  <c:v>44969</c:v>
                </c:pt>
                <c:pt idx="1504">
                  <c:v>44970</c:v>
                </c:pt>
                <c:pt idx="1505">
                  <c:v>44971</c:v>
                </c:pt>
                <c:pt idx="1506">
                  <c:v>44972</c:v>
                </c:pt>
                <c:pt idx="1507">
                  <c:v>44973</c:v>
                </c:pt>
                <c:pt idx="1508">
                  <c:v>44974</c:v>
                </c:pt>
                <c:pt idx="1509">
                  <c:v>44975</c:v>
                </c:pt>
                <c:pt idx="1510">
                  <c:v>44976</c:v>
                </c:pt>
                <c:pt idx="1511">
                  <c:v>44977</c:v>
                </c:pt>
                <c:pt idx="1512">
                  <c:v>44978</c:v>
                </c:pt>
                <c:pt idx="1513">
                  <c:v>44979</c:v>
                </c:pt>
                <c:pt idx="1514">
                  <c:v>44980</c:v>
                </c:pt>
                <c:pt idx="1515">
                  <c:v>44981</c:v>
                </c:pt>
                <c:pt idx="1516">
                  <c:v>44982</c:v>
                </c:pt>
                <c:pt idx="1517">
                  <c:v>44983</c:v>
                </c:pt>
                <c:pt idx="1518">
                  <c:v>44984</c:v>
                </c:pt>
                <c:pt idx="1519">
                  <c:v>44985</c:v>
                </c:pt>
                <c:pt idx="1520">
                  <c:v>44986</c:v>
                </c:pt>
                <c:pt idx="1521">
                  <c:v>44987</c:v>
                </c:pt>
                <c:pt idx="1522">
                  <c:v>44988</c:v>
                </c:pt>
                <c:pt idx="1523">
                  <c:v>44989</c:v>
                </c:pt>
                <c:pt idx="1524">
                  <c:v>44990</c:v>
                </c:pt>
                <c:pt idx="1525">
                  <c:v>44991</c:v>
                </c:pt>
                <c:pt idx="1526">
                  <c:v>44992</c:v>
                </c:pt>
                <c:pt idx="1527">
                  <c:v>44993</c:v>
                </c:pt>
                <c:pt idx="1528">
                  <c:v>44994</c:v>
                </c:pt>
                <c:pt idx="1529">
                  <c:v>44995</c:v>
                </c:pt>
                <c:pt idx="1530">
                  <c:v>44996</c:v>
                </c:pt>
                <c:pt idx="1531">
                  <c:v>44997</c:v>
                </c:pt>
                <c:pt idx="1532">
                  <c:v>44998</c:v>
                </c:pt>
                <c:pt idx="1533">
                  <c:v>44999</c:v>
                </c:pt>
                <c:pt idx="1534">
                  <c:v>45000</c:v>
                </c:pt>
                <c:pt idx="1535">
                  <c:v>45001</c:v>
                </c:pt>
                <c:pt idx="1536">
                  <c:v>45002</c:v>
                </c:pt>
                <c:pt idx="1537">
                  <c:v>45003</c:v>
                </c:pt>
                <c:pt idx="1538">
                  <c:v>45004</c:v>
                </c:pt>
                <c:pt idx="1539">
                  <c:v>45005</c:v>
                </c:pt>
                <c:pt idx="1540">
                  <c:v>45006</c:v>
                </c:pt>
                <c:pt idx="1541">
                  <c:v>45007</c:v>
                </c:pt>
                <c:pt idx="1542">
                  <c:v>45008</c:v>
                </c:pt>
                <c:pt idx="1543">
                  <c:v>45009</c:v>
                </c:pt>
                <c:pt idx="1544">
                  <c:v>45010</c:v>
                </c:pt>
                <c:pt idx="1545">
                  <c:v>45011</c:v>
                </c:pt>
                <c:pt idx="1546">
                  <c:v>45012</c:v>
                </c:pt>
                <c:pt idx="1547">
                  <c:v>45013</c:v>
                </c:pt>
                <c:pt idx="1548">
                  <c:v>45014</c:v>
                </c:pt>
                <c:pt idx="1549">
                  <c:v>45015</c:v>
                </c:pt>
                <c:pt idx="1550">
                  <c:v>45016</c:v>
                </c:pt>
                <c:pt idx="1551">
                  <c:v>45017</c:v>
                </c:pt>
                <c:pt idx="1552">
                  <c:v>45018</c:v>
                </c:pt>
                <c:pt idx="1553">
                  <c:v>45019</c:v>
                </c:pt>
                <c:pt idx="1554">
                  <c:v>45020</c:v>
                </c:pt>
                <c:pt idx="1555">
                  <c:v>45021</c:v>
                </c:pt>
                <c:pt idx="1556">
                  <c:v>45022</c:v>
                </c:pt>
                <c:pt idx="1557">
                  <c:v>45023</c:v>
                </c:pt>
                <c:pt idx="1558">
                  <c:v>45024</c:v>
                </c:pt>
                <c:pt idx="1559">
                  <c:v>45025</c:v>
                </c:pt>
                <c:pt idx="1560">
                  <c:v>45026</c:v>
                </c:pt>
                <c:pt idx="1561">
                  <c:v>45027</c:v>
                </c:pt>
                <c:pt idx="1562">
                  <c:v>45028</c:v>
                </c:pt>
                <c:pt idx="1563">
                  <c:v>45029</c:v>
                </c:pt>
                <c:pt idx="1564">
                  <c:v>45030</c:v>
                </c:pt>
                <c:pt idx="1565">
                  <c:v>45031</c:v>
                </c:pt>
                <c:pt idx="1566">
                  <c:v>45032</c:v>
                </c:pt>
                <c:pt idx="1567">
                  <c:v>45033</c:v>
                </c:pt>
                <c:pt idx="1568">
                  <c:v>45034</c:v>
                </c:pt>
                <c:pt idx="1569">
                  <c:v>45035</c:v>
                </c:pt>
                <c:pt idx="1570">
                  <c:v>45036</c:v>
                </c:pt>
                <c:pt idx="1571">
                  <c:v>45037</c:v>
                </c:pt>
                <c:pt idx="1572">
                  <c:v>45038</c:v>
                </c:pt>
                <c:pt idx="1573">
                  <c:v>45039</c:v>
                </c:pt>
                <c:pt idx="1574">
                  <c:v>45040</c:v>
                </c:pt>
                <c:pt idx="1575">
                  <c:v>45041</c:v>
                </c:pt>
                <c:pt idx="1576">
                  <c:v>45042</c:v>
                </c:pt>
                <c:pt idx="1577">
                  <c:v>45043</c:v>
                </c:pt>
                <c:pt idx="1578">
                  <c:v>45044</c:v>
                </c:pt>
                <c:pt idx="1579">
                  <c:v>45045</c:v>
                </c:pt>
                <c:pt idx="1580">
                  <c:v>45046</c:v>
                </c:pt>
                <c:pt idx="1581">
                  <c:v>45047</c:v>
                </c:pt>
                <c:pt idx="1582">
                  <c:v>45048</c:v>
                </c:pt>
                <c:pt idx="1583">
                  <c:v>45049</c:v>
                </c:pt>
                <c:pt idx="1584">
                  <c:v>45050</c:v>
                </c:pt>
                <c:pt idx="1585">
                  <c:v>45051</c:v>
                </c:pt>
                <c:pt idx="1586">
                  <c:v>45052</c:v>
                </c:pt>
                <c:pt idx="1587">
                  <c:v>45053</c:v>
                </c:pt>
                <c:pt idx="1588">
                  <c:v>45054</c:v>
                </c:pt>
                <c:pt idx="1589">
                  <c:v>45055</c:v>
                </c:pt>
                <c:pt idx="1590">
                  <c:v>45056</c:v>
                </c:pt>
                <c:pt idx="1591">
                  <c:v>45057</c:v>
                </c:pt>
                <c:pt idx="1592">
                  <c:v>45058</c:v>
                </c:pt>
                <c:pt idx="1593">
                  <c:v>45059</c:v>
                </c:pt>
                <c:pt idx="1594">
                  <c:v>45060</c:v>
                </c:pt>
                <c:pt idx="1595">
                  <c:v>45061</c:v>
                </c:pt>
                <c:pt idx="1596">
                  <c:v>45062</c:v>
                </c:pt>
                <c:pt idx="1597">
                  <c:v>45063</c:v>
                </c:pt>
                <c:pt idx="1598">
                  <c:v>45064</c:v>
                </c:pt>
                <c:pt idx="1599">
                  <c:v>45065</c:v>
                </c:pt>
                <c:pt idx="1600">
                  <c:v>45066</c:v>
                </c:pt>
                <c:pt idx="1601">
                  <c:v>45067</c:v>
                </c:pt>
                <c:pt idx="1602">
                  <c:v>45068</c:v>
                </c:pt>
                <c:pt idx="1603">
                  <c:v>45069</c:v>
                </c:pt>
                <c:pt idx="1604">
                  <c:v>45070</c:v>
                </c:pt>
                <c:pt idx="1605">
                  <c:v>45071</c:v>
                </c:pt>
                <c:pt idx="1606">
                  <c:v>45072</c:v>
                </c:pt>
                <c:pt idx="1607">
                  <c:v>45073</c:v>
                </c:pt>
                <c:pt idx="1608">
                  <c:v>45074</c:v>
                </c:pt>
                <c:pt idx="1609">
                  <c:v>45075</c:v>
                </c:pt>
                <c:pt idx="1610">
                  <c:v>45076</c:v>
                </c:pt>
                <c:pt idx="1611">
                  <c:v>45077</c:v>
                </c:pt>
                <c:pt idx="1612">
                  <c:v>45078</c:v>
                </c:pt>
                <c:pt idx="1613">
                  <c:v>45079</c:v>
                </c:pt>
                <c:pt idx="1614">
                  <c:v>45080</c:v>
                </c:pt>
                <c:pt idx="1615">
                  <c:v>45081</c:v>
                </c:pt>
                <c:pt idx="1616">
                  <c:v>45082</c:v>
                </c:pt>
                <c:pt idx="1617">
                  <c:v>45083</c:v>
                </c:pt>
                <c:pt idx="1618">
                  <c:v>45084</c:v>
                </c:pt>
                <c:pt idx="1619">
                  <c:v>45085</c:v>
                </c:pt>
                <c:pt idx="1620">
                  <c:v>45086</c:v>
                </c:pt>
                <c:pt idx="1621">
                  <c:v>45087</c:v>
                </c:pt>
                <c:pt idx="1622">
                  <c:v>45088</c:v>
                </c:pt>
                <c:pt idx="1623">
                  <c:v>45089</c:v>
                </c:pt>
                <c:pt idx="1624">
                  <c:v>45090</c:v>
                </c:pt>
                <c:pt idx="1625">
                  <c:v>45091</c:v>
                </c:pt>
                <c:pt idx="1626">
                  <c:v>45092</c:v>
                </c:pt>
                <c:pt idx="1627">
                  <c:v>45093</c:v>
                </c:pt>
                <c:pt idx="1628">
                  <c:v>45094</c:v>
                </c:pt>
                <c:pt idx="1629">
                  <c:v>45095</c:v>
                </c:pt>
                <c:pt idx="1630">
                  <c:v>45096</c:v>
                </c:pt>
                <c:pt idx="1631">
                  <c:v>45097</c:v>
                </c:pt>
                <c:pt idx="1632">
                  <c:v>45098</c:v>
                </c:pt>
                <c:pt idx="1633">
                  <c:v>45099</c:v>
                </c:pt>
                <c:pt idx="1634">
                  <c:v>45100</c:v>
                </c:pt>
                <c:pt idx="1635">
                  <c:v>45101</c:v>
                </c:pt>
                <c:pt idx="1636">
                  <c:v>45102</c:v>
                </c:pt>
                <c:pt idx="1637">
                  <c:v>45103</c:v>
                </c:pt>
                <c:pt idx="1638">
                  <c:v>45104</c:v>
                </c:pt>
                <c:pt idx="1639">
                  <c:v>45105</c:v>
                </c:pt>
                <c:pt idx="1640">
                  <c:v>45106</c:v>
                </c:pt>
                <c:pt idx="1641">
                  <c:v>45107</c:v>
                </c:pt>
                <c:pt idx="1642">
                  <c:v>45108</c:v>
                </c:pt>
                <c:pt idx="1643">
                  <c:v>45109</c:v>
                </c:pt>
                <c:pt idx="1644">
                  <c:v>45110</c:v>
                </c:pt>
                <c:pt idx="1645">
                  <c:v>45111</c:v>
                </c:pt>
                <c:pt idx="1646">
                  <c:v>45112</c:v>
                </c:pt>
                <c:pt idx="1647">
                  <c:v>45113</c:v>
                </c:pt>
                <c:pt idx="1648">
                  <c:v>45114</c:v>
                </c:pt>
                <c:pt idx="1649">
                  <c:v>45115</c:v>
                </c:pt>
                <c:pt idx="1650">
                  <c:v>45116</c:v>
                </c:pt>
                <c:pt idx="1651">
                  <c:v>45117</c:v>
                </c:pt>
                <c:pt idx="1652">
                  <c:v>45118</c:v>
                </c:pt>
                <c:pt idx="1653">
                  <c:v>45119</c:v>
                </c:pt>
                <c:pt idx="1654">
                  <c:v>45120</c:v>
                </c:pt>
                <c:pt idx="1655">
                  <c:v>45121</c:v>
                </c:pt>
                <c:pt idx="1656">
                  <c:v>45122</c:v>
                </c:pt>
                <c:pt idx="1657">
                  <c:v>45123</c:v>
                </c:pt>
                <c:pt idx="1658">
                  <c:v>45124</c:v>
                </c:pt>
                <c:pt idx="1659">
                  <c:v>45125</c:v>
                </c:pt>
                <c:pt idx="1660">
                  <c:v>45126</c:v>
                </c:pt>
                <c:pt idx="1661">
                  <c:v>45127</c:v>
                </c:pt>
                <c:pt idx="1662">
                  <c:v>45128</c:v>
                </c:pt>
                <c:pt idx="1663">
                  <c:v>45129</c:v>
                </c:pt>
                <c:pt idx="1664">
                  <c:v>45130</c:v>
                </c:pt>
                <c:pt idx="1665">
                  <c:v>45131</c:v>
                </c:pt>
                <c:pt idx="1666">
                  <c:v>45132</c:v>
                </c:pt>
                <c:pt idx="1667">
                  <c:v>45133</c:v>
                </c:pt>
                <c:pt idx="1668">
                  <c:v>45134</c:v>
                </c:pt>
                <c:pt idx="1669">
                  <c:v>45135</c:v>
                </c:pt>
                <c:pt idx="1670">
                  <c:v>45136</c:v>
                </c:pt>
                <c:pt idx="1671">
                  <c:v>45137</c:v>
                </c:pt>
                <c:pt idx="1672">
                  <c:v>45138</c:v>
                </c:pt>
                <c:pt idx="1673">
                  <c:v>45139</c:v>
                </c:pt>
                <c:pt idx="1674">
                  <c:v>45140</c:v>
                </c:pt>
                <c:pt idx="1675">
                  <c:v>45141</c:v>
                </c:pt>
                <c:pt idx="1676">
                  <c:v>45142</c:v>
                </c:pt>
                <c:pt idx="1677">
                  <c:v>45143</c:v>
                </c:pt>
                <c:pt idx="1678">
                  <c:v>45144</c:v>
                </c:pt>
                <c:pt idx="1679">
                  <c:v>45145</c:v>
                </c:pt>
                <c:pt idx="1680">
                  <c:v>45146</c:v>
                </c:pt>
                <c:pt idx="1681">
                  <c:v>45147</c:v>
                </c:pt>
                <c:pt idx="1682">
                  <c:v>45148</c:v>
                </c:pt>
                <c:pt idx="1683">
                  <c:v>45149</c:v>
                </c:pt>
                <c:pt idx="1684">
                  <c:v>45150</c:v>
                </c:pt>
                <c:pt idx="1685">
                  <c:v>45151</c:v>
                </c:pt>
                <c:pt idx="1686">
                  <c:v>45152</c:v>
                </c:pt>
                <c:pt idx="1687">
                  <c:v>45153</c:v>
                </c:pt>
                <c:pt idx="1688">
                  <c:v>45154</c:v>
                </c:pt>
                <c:pt idx="1689">
                  <c:v>45155</c:v>
                </c:pt>
                <c:pt idx="1690">
                  <c:v>45156</c:v>
                </c:pt>
                <c:pt idx="1691">
                  <c:v>45157</c:v>
                </c:pt>
                <c:pt idx="1692">
                  <c:v>45158</c:v>
                </c:pt>
                <c:pt idx="1693">
                  <c:v>45159</c:v>
                </c:pt>
                <c:pt idx="1694">
                  <c:v>45160</c:v>
                </c:pt>
                <c:pt idx="1695">
                  <c:v>45161</c:v>
                </c:pt>
                <c:pt idx="1696">
                  <c:v>45162</c:v>
                </c:pt>
                <c:pt idx="1697">
                  <c:v>45163</c:v>
                </c:pt>
                <c:pt idx="1698">
                  <c:v>45164</c:v>
                </c:pt>
                <c:pt idx="1699">
                  <c:v>45165</c:v>
                </c:pt>
                <c:pt idx="1700">
                  <c:v>45166</c:v>
                </c:pt>
                <c:pt idx="1701">
                  <c:v>45167</c:v>
                </c:pt>
                <c:pt idx="1702">
                  <c:v>45168</c:v>
                </c:pt>
                <c:pt idx="1703">
                  <c:v>45169</c:v>
                </c:pt>
                <c:pt idx="1704">
                  <c:v>45170</c:v>
                </c:pt>
                <c:pt idx="1705">
                  <c:v>45171</c:v>
                </c:pt>
                <c:pt idx="1706">
                  <c:v>45172</c:v>
                </c:pt>
                <c:pt idx="1707">
                  <c:v>45173</c:v>
                </c:pt>
                <c:pt idx="1708">
                  <c:v>45174</c:v>
                </c:pt>
                <c:pt idx="1709">
                  <c:v>45175</c:v>
                </c:pt>
                <c:pt idx="1710">
                  <c:v>45176</c:v>
                </c:pt>
                <c:pt idx="1711">
                  <c:v>45177</c:v>
                </c:pt>
                <c:pt idx="1712">
                  <c:v>45178</c:v>
                </c:pt>
                <c:pt idx="1713">
                  <c:v>45179</c:v>
                </c:pt>
                <c:pt idx="1714">
                  <c:v>45180</c:v>
                </c:pt>
                <c:pt idx="1715">
                  <c:v>45181</c:v>
                </c:pt>
                <c:pt idx="1716">
                  <c:v>45182</c:v>
                </c:pt>
                <c:pt idx="1717">
                  <c:v>45183</c:v>
                </c:pt>
                <c:pt idx="1718">
                  <c:v>45184</c:v>
                </c:pt>
                <c:pt idx="1719">
                  <c:v>45185</c:v>
                </c:pt>
                <c:pt idx="1720">
                  <c:v>45186</c:v>
                </c:pt>
                <c:pt idx="1721">
                  <c:v>45187</c:v>
                </c:pt>
                <c:pt idx="1722">
                  <c:v>45188</c:v>
                </c:pt>
                <c:pt idx="1723">
                  <c:v>45189</c:v>
                </c:pt>
                <c:pt idx="1724">
                  <c:v>45190</c:v>
                </c:pt>
                <c:pt idx="1725">
                  <c:v>45191</c:v>
                </c:pt>
                <c:pt idx="1726">
                  <c:v>45192</c:v>
                </c:pt>
                <c:pt idx="1727">
                  <c:v>45193</c:v>
                </c:pt>
                <c:pt idx="1728">
                  <c:v>45194</c:v>
                </c:pt>
                <c:pt idx="1729">
                  <c:v>45195</c:v>
                </c:pt>
                <c:pt idx="1730">
                  <c:v>45196</c:v>
                </c:pt>
                <c:pt idx="1731">
                  <c:v>45197</c:v>
                </c:pt>
                <c:pt idx="1732">
                  <c:v>45198</c:v>
                </c:pt>
                <c:pt idx="1733">
                  <c:v>45199</c:v>
                </c:pt>
                <c:pt idx="1734">
                  <c:v>45200</c:v>
                </c:pt>
                <c:pt idx="1735">
                  <c:v>45201</c:v>
                </c:pt>
                <c:pt idx="1736">
                  <c:v>45202</c:v>
                </c:pt>
                <c:pt idx="1737">
                  <c:v>45203</c:v>
                </c:pt>
                <c:pt idx="1738">
                  <c:v>45204</c:v>
                </c:pt>
                <c:pt idx="1739">
                  <c:v>45205</c:v>
                </c:pt>
                <c:pt idx="1740">
                  <c:v>45206</c:v>
                </c:pt>
                <c:pt idx="1741">
                  <c:v>45207</c:v>
                </c:pt>
                <c:pt idx="1742">
                  <c:v>45208</c:v>
                </c:pt>
                <c:pt idx="1743">
                  <c:v>45209</c:v>
                </c:pt>
                <c:pt idx="1744">
                  <c:v>45210</c:v>
                </c:pt>
                <c:pt idx="1745">
                  <c:v>45211</c:v>
                </c:pt>
                <c:pt idx="1746">
                  <c:v>45212</c:v>
                </c:pt>
                <c:pt idx="1747">
                  <c:v>45213</c:v>
                </c:pt>
                <c:pt idx="1748">
                  <c:v>45214</c:v>
                </c:pt>
                <c:pt idx="1749">
                  <c:v>45215</c:v>
                </c:pt>
                <c:pt idx="1750">
                  <c:v>45216</c:v>
                </c:pt>
                <c:pt idx="1751">
                  <c:v>45217</c:v>
                </c:pt>
                <c:pt idx="1752">
                  <c:v>45218</c:v>
                </c:pt>
                <c:pt idx="1753">
                  <c:v>45219</c:v>
                </c:pt>
                <c:pt idx="1754">
                  <c:v>45220</c:v>
                </c:pt>
                <c:pt idx="1755">
                  <c:v>45221</c:v>
                </c:pt>
                <c:pt idx="1756">
                  <c:v>45222</c:v>
                </c:pt>
                <c:pt idx="1757">
                  <c:v>45223</c:v>
                </c:pt>
                <c:pt idx="1758">
                  <c:v>45224</c:v>
                </c:pt>
                <c:pt idx="1759">
                  <c:v>45225</c:v>
                </c:pt>
                <c:pt idx="1760">
                  <c:v>45226</c:v>
                </c:pt>
                <c:pt idx="1761">
                  <c:v>45227</c:v>
                </c:pt>
                <c:pt idx="1762">
                  <c:v>45228</c:v>
                </c:pt>
                <c:pt idx="1763">
                  <c:v>45229</c:v>
                </c:pt>
                <c:pt idx="1764">
                  <c:v>45230</c:v>
                </c:pt>
                <c:pt idx="1765">
                  <c:v>45231</c:v>
                </c:pt>
                <c:pt idx="1766">
                  <c:v>45232</c:v>
                </c:pt>
                <c:pt idx="1767">
                  <c:v>45233</c:v>
                </c:pt>
                <c:pt idx="1768">
                  <c:v>45234</c:v>
                </c:pt>
                <c:pt idx="1769">
                  <c:v>45235</c:v>
                </c:pt>
                <c:pt idx="1770">
                  <c:v>45236</c:v>
                </c:pt>
                <c:pt idx="1771">
                  <c:v>45237</c:v>
                </c:pt>
                <c:pt idx="1772">
                  <c:v>45238</c:v>
                </c:pt>
                <c:pt idx="1773">
                  <c:v>45239</c:v>
                </c:pt>
                <c:pt idx="1774">
                  <c:v>45240</c:v>
                </c:pt>
                <c:pt idx="1775">
                  <c:v>45241</c:v>
                </c:pt>
                <c:pt idx="1776">
                  <c:v>45242</c:v>
                </c:pt>
                <c:pt idx="1777">
                  <c:v>45243</c:v>
                </c:pt>
                <c:pt idx="1778">
                  <c:v>45244</c:v>
                </c:pt>
                <c:pt idx="1779">
                  <c:v>45245</c:v>
                </c:pt>
                <c:pt idx="1780">
                  <c:v>45246</c:v>
                </c:pt>
                <c:pt idx="1781">
                  <c:v>45247</c:v>
                </c:pt>
                <c:pt idx="1782">
                  <c:v>45248</c:v>
                </c:pt>
                <c:pt idx="1783">
                  <c:v>45249</c:v>
                </c:pt>
                <c:pt idx="1784">
                  <c:v>45250</c:v>
                </c:pt>
                <c:pt idx="1785">
                  <c:v>45251</c:v>
                </c:pt>
                <c:pt idx="1786">
                  <c:v>45252</c:v>
                </c:pt>
                <c:pt idx="1787">
                  <c:v>45253</c:v>
                </c:pt>
                <c:pt idx="1788">
                  <c:v>45254</c:v>
                </c:pt>
                <c:pt idx="1789">
                  <c:v>45255</c:v>
                </c:pt>
                <c:pt idx="1790">
                  <c:v>45256</c:v>
                </c:pt>
                <c:pt idx="1791">
                  <c:v>45257</c:v>
                </c:pt>
                <c:pt idx="1792">
                  <c:v>45258</c:v>
                </c:pt>
                <c:pt idx="1793">
                  <c:v>45259</c:v>
                </c:pt>
                <c:pt idx="1794">
                  <c:v>45260</c:v>
                </c:pt>
                <c:pt idx="1795">
                  <c:v>45261</c:v>
                </c:pt>
                <c:pt idx="1796">
                  <c:v>45262</c:v>
                </c:pt>
                <c:pt idx="1797">
                  <c:v>45263</c:v>
                </c:pt>
                <c:pt idx="1798">
                  <c:v>45264</c:v>
                </c:pt>
                <c:pt idx="1799">
                  <c:v>45265</c:v>
                </c:pt>
                <c:pt idx="1800">
                  <c:v>45266</c:v>
                </c:pt>
                <c:pt idx="1801">
                  <c:v>45267</c:v>
                </c:pt>
                <c:pt idx="1802">
                  <c:v>45268</c:v>
                </c:pt>
                <c:pt idx="1803">
                  <c:v>45269</c:v>
                </c:pt>
                <c:pt idx="1804">
                  <c:v>45270</c:v>
                </c:pt>
                <c:pt idx="1805">
                  <c:v>45271</c:v>
                </c:pt>
                <c:pt idx="1806">
                  <c:v>45272</c:v>
                </c:pt>
                <c:pt idx="1807">
                  <c:v>45273</c:v>
                </c:pt>
                <c:pt idx="1808">
                  <c:v>45274</c:v>
                </c:pt>
                <c:pt idx="1809">
                  <c:v>45275</c:v>
                </c:pt>
                <c:pt idx="1810">
                  <c:v>45276</c:v>
                </c:pt>
                <c:pt idx="1811">
                  <c:v>45277</c:v>
                </c:pt>
                <c:pt idx="1812">
                  <c:v>45278</c:v>
                </c:pt>
                <c:pt idx="1813">
                  <c:v>45279</c:v>
                </c:pt>
                <c:pt idx="1814">
                  <c:v>45280</c:v>
                </c:pt>
                <c:pt idx="1815">
                  <c:v>45281</c:v>
                </c:pt>
                <c:pt idx="1816">
                  <c:v>45282</c:v>
                </c:pt>
                <c:pt idx="1817">
                  <c:v>45283</c:v>
                </c:pt>
                <c:pt idx="1818">
                  <c:v>45284</c:v>
                </c:pt>
                <c:pt idx="1819">
                  <c:v>45285</c:v>
                </c:pt>
                <c:pt idx="1820">
                  <c:v>45286</c:v>
                </c:pt>
                <c:pt idx="1821">
                  <c:v>45287</c:v>
                </c:pt>
                <c:pt idx="1822">
                  <c:v>45288</c:v>
                </c:pt>
                <c:pt idx="1823">
                  <c:v>45289</c:v>
                </c:pt>
                <c:pt idx="1824">
                  <c:v>45290</c:v>
                </c:pt>
                <c:pt idx="1825">
                  <c:v>45291</c:v>
                </c:pt>
                <c:pt idx="1826">
                  <c:v>45292</c:v>
                </c:pt>
                <c:pt idx="1827">
                  <c:v>45293</c:v>
                </c:pt>
                <c:pt idx="1828">
                  <c:v>45294</c:v>
                </c:pt>
                <c:pt idx="1829">
                  <c:v>45295</c:v>
                </c:pt>
                <c:pt idx="1830">
                  <c:v>45296</c:v>
                </c:pt>
                <c:pt idx="1831">
                  <c:v>45297</c:v>
                </c:pt>
                <c:pt idx="1832">
                  <c:v>45298</c:v>
                </c:pt>
                <c:pt idx="1833">
                  <c:v>45299</c:v>
                </c:pt>
                <c:pt idx="1834">
                  <c:v>45300</c:v>
                </c:pt>
                <c:pt idx="1835">
                  <c:v>45301</c:v>
                </c:pt>
                <c:pt idx="1836">
                  <c:v>45302</c:v>
                </c:pt>
                <c:pt idx="1837">
                  <c:v>45303</c:v>
                </c:pt>
                <c:pt idx="1838">
                  <c:v>45304</c:v>
                </c:pt>
                <c:pt idx="1839">
                  <c:v>45305</c:v>
                </c:pt>
                <c:pt idx="1840">
                  <c:v>45306</c:v>
                </c:pt>
                <c:pt idx="1841">
                  <c:v>45307</c:v>
                </c:pt>
                <c:pt idx="1842">
                  <c:v>45308</c:v>
                </c:pt>
                <c:pt idx="1843">
                  <c:v>45309</c:v>
                </c:pt>
                <c:pt idx="1844">
                  <c:v>45310</c:v>
                </c:pt>
                <c:pt idx="1845">
                  <c:v>45311</c:v>
                </c:pt>
                <c:pt idx="1846">
                  <c:v>45312</c:v>
                </c:pt>
                <c:pt idx="1847">
                  <c:v>45313</c:v>
                </c:pt>
                <c:pt idx="1848">
                  <c:v>45314</c:v>
                </c:pt>
                <c:pt idx="1849">
                  <c:v>45315</c:v>
                </c:pt>
                <c:pt idx="1850">
                  <c:v>45316</c:v>
                </c:pt>
                <c:pt idx="1851">
                  <c:v>45317</c:v>
                </c:pt>
                <c:pt idx="1852">
                  <c:v>45318</c:v>
                </c:pt>
                <c:pt idx="1853">
                  <c:v>45319</c:v>
                </c:pt>
                <c:pt idx="1854">
                  <c:v>45320</c:v>
                </c:pt>
                <c:pt idx="1855">
                  <c:v>45321</c:v>
                </c:pt>
                <c:pt idx="1856">
                  <c:v>45322</c:v>
                </c:pt>
                <c:pt idx="1857">
                  <c:v>45323</c:v>
                </c:pt>
                <c:pt idx="1858">
                  <c:v>45324</c:v>
                </c:pt>
                <c:pt idx="1859">
                  <c:v>45325</c:v>
                </c:pt>
                <c:pt idx="1860">
                  <c:v>45326</c:v>
                </c:pt>
                <c:pt idx="1861">
                  <c:v>45327</c:v>
                </c:pt>
                <c:pt idx="1862">
                  <c:v>45328</c:v>
                </c:pt>
                <c:pt idx="1863">
                  <c:v>45329</c:v>
                </c:pt>
                <c:pt idx="1864">
                  <c:v>45330</c:v>
                </c:pt>
                <c:pt idx="1865">
                  <c:v>45331</c:v>
                </c:pt>
                <c:pt idx="1866">
                  <c:v>45332</c:v>
                </c:pt>
                <c:pt idx="1867">
                  <c:v>45333</c:v>
                </c:pt>
                <c:pt idx="1868">
                  <c:v>45334</c:v>
                </c:pt>
                <c:pt idx="1869">
                  <c:v>45335</c:v>
                </c:pt>
                <c:pt idx="1870">
                  <c:v>45336</c:v>
                </c:pt>
                <c:pt idx="1871">
                  <c:v>45337</c:v>
                </c:pt>
                <c:pt idx="1872">
                  <c:v>45338</c:v>
                </c:pt>
                <c:pt idx="1873">
                  <c:v>45339</c:v>
                </c:pt>
                <c:pt idx="1874">
                  <c:v>45340</c:v>
                </c:pt>
                <c:pt idx="1875">
                  <c:v>45341</c:v>
                </c:pt>
                <c:pt idx="1876">
                  <c:v>45342</c:v>
                </c:pt>
                <c:pt idx="1877">
                  <c:v>45343</c:v>
                </c:pt>
                <c:pt idx="1878">
                  <c:v>45344</c:v>
                </c:pt>
                <c:pt idx="1879">
                  <c:v>45345</c:v>
                </c:pt>
                <c:pt idx="1880">
                  <c:v>45346</c:v>
                </c:pt>
                <c:pt idx="1881">
                  <c:v>45347</c:v>
                </c:pt>
                <c:pt idx="1882">
                  <c:v>45348</c:v>
                </c:pt>
                <c:pt idx="1883">
                  <c:v>45349</c:v>
                </c:pt>
                <c:pt idx="1884">
                  <c:v>45350</c:v>
                </c:pt>
                <c:pt idx="1885">
                  <c:v>45351</c:v>
                </c:pt>
                <c:pt idx="1886">
                  <c:v>45352</c:v>
                </c:pt>
                <c:pt idx="1887">
                  <c:v>45353</c:v>
                </c:pt>
                <c:pt idx="1888">
                  <c:v>45354</c:v>
                </c:pt>
                <c:pt idx="1889">
                  <c:v>45355</c:v>
                </c:pt>
                <c:pt idx="1890">
                  <c:v>45356</c:v>
                </c:pt>
                <c:pt idx="1891">
                  <c:v>45357</c:v>
                </c:pt>
                <c:pt idx="1892">
                  <c:v>45358</c:v>
                </c:pt>
                <c:pt idx="1893">
                  <c:v>45359</c:v>
                </c:pt>
                <c:pt idx="1894">
                  <c:v>45360</c:v>
                </c:pt>
                <c:pt idx="1895">
                  <c:v>45361</c:v>
                </c:pt>
                <c:pt idx="1896">
                  <c:v>45362</c:v>
                </c:pt>
                <c:pt idx="1897">
                  <c:v>45363</c:v>
                </c:pt>
                <c:pt idx="1898">
                  <c:v>45364</c:v>
                </c:pt>
                <c:pt idx="1899">
                  <c:v>45365</c:v>
                </c:pt>
                <c:pt idx="1900">
                  <c:v>45366</c:v>
                </c:pt>
                <c:pt idx="1901">
                  <c:v>45367</c:v>
                </c:pt>
                <c:pt idx="1902">
                  <c:v>45368</c:v>
                </c:pt>
                <c:pt idx="1903">
                  <c:v>45369</c:v>
                </c:pt>
                <c:pt idx="1904">
                  <c:v>45370</c:v>
                </c:pt>
                <c:pt idx="1905">
                  <c:v>45371</c:v>
                </c:pt>
                <c:pt idx="1906">
                  <c:v>45372</c:v>
                </c:pt>
                <c:pt idx="1907">
                  <c:v>45373</c:v>
                </c:pt>
                <c:pt idx="1908">
                  <c:v>45374</c:v>
                </c:pt>
                <c:pt idx="1909">
                  <c:v>45375</c:v>
                </c:pt>
                <c:pt idx="1910">
                  <c:v>45376</c:v>
                </c:pt>
                <c:pt idx="1911">
                  <c:v>45377</c:v>
                </c:pt>
                <c:pt idx="1912">
                  <c:v>45378</c:v>
                </c:pt>
                <c:pt idx="1913">
                  <c:v>45379</c:v>
                </c:pt>
                <c:pt idx="1914">
                  <c:v>45380</c:v>
                </c:pt>
                <c:pt idx="1915">
                  <c:v>45381</c:v>
                </c:pt>
                <c:pt idx="1916">
                  <c:v>45382</c:v>
                </c:pt>
                <c:pt idx="1917">
                  <c:v>45383</c:v>
                </c:pt>
                <c:pt idx="1918">
                  <c:v>45384</c:v>
                </c:pt>
                <c:pt idx="1919">
                  <c:v>45385</c:v>
                </c:pt>
                <c:pt idx="1920">
                  <c:v>45386</c:v>
                </c:pt>
                <c:pt idx="1921">
                  <c:v>45387</c:v>
                </c:pt>
                <c:pt idx="1922">
                  <c:v>45388</c:v>
                </c:pt>
                <c:pt idx="1923">
                  <c:v>45389</c:v>
                </c:pt>
                <c:pt idx="1924">
                  <c:v>45390</c:v>
                </c:pt>
                <c:pt idx="1925">
                  <c:v>45391</c:v>
                </c:pt>
                <c:pt idx="1926">
                  <c:v>45392</c:v>
                </c:pt>
                <c:pt idx="1927">
                  <c:v>45393</c:v>
                </c:pt>
                <c:pt idx="1928">
                  <c:v>45394</c:v>
                </c:pt>
                <c:pt idx="1929">
                  <c:v>45395</c:v>
                </c:pt>
                <c:pt idx="1930">
                  <c:v>45396</c:v>
                </c:pt>
                <c:pt idx="1931">
                  <c:v>45397</c:v>
                </c:pt>
                <c:pt idx="1932">
                  <c:v>45398</c:v>
                </c:pt>
                <c:pt idx="1933">
                  <c:v>45399</c:v>
                </c:pt>
                <c:pt idx="1934">
                  <c:v>45400</c:v>
                </c:pt>
                <c:pt idx="1935">
                  <c:v>45401</c:v>
                </c:pt>
                <c:pt idx="1936">
                  <c:v>45402</c:v>
                </c:pt>
                <c:pt idx="1937">
                  <c:v>45403</c:v>
                </c:pt>
                <c:pt idx="1938">
                  <c:v>45404</c:v>
                </c:pt>
                <c:pt idx="1939">
                  <c:v>45405</c:v>
                </c:pt>
                <c:pt idx="1940">
                  <c:v>45406</c:v>
                </c:pt>
                <c:pt idx="1941">
                  <c:v>45407</c:v>
                </c:pt>
                <c:pt idx="1942">
                  <c:v>45408</c:v>
                </c:pt>
                <c:pt idx="1943">
                  <c:v>45409</c:v>
                </c:pt>
                <c:pt idx="1944">
                  <c:v>45410</c:v>
                </c:pt>
                <c:pt idx="1945">
                  <c:v>45411</c:v>
                </c:pt>
                <c:pt idx="1946">
                  <c:v>45412</c:v>
                </c:pt>
                <c:pt idx="1947">
                  <c:v>45413</c:v>
                </c:pt>
                <c:pt idx="1948">
                  <c:v>45414</c:v>
                </c:pt>
                <c:pt idx="1949">
                  <c:v>45415</c:v>
                </c:pt>
                <c:pt idx="1950">
                  <c:v>45416</c:v>
                </c:pt>
                <c:pt idx="1951">
                  <c:v>45417</c:v>
                </c:pt>
                <c:pt idx="1952">
                  <c:v>45418</c:v>
                </c:pt>
                <c:pt idx="1953">
                  <c:v>45419</c:v>
                </c:pt>
                <c:pt idx="1954">
                  <c:v>45420</c:v>
                </c:pt>
                <c:pt idx="1955">
                  <c:v>45421</c:v>
                </c:pt>
                <c:pt idx="1956">
                  <c:v>45422</c:v>
                </c:pt>
                <c:pt idx="1957">
                  <c:v>45423</c:v>
                </c:pt>
                <c:pt idx="1958">
                  <c:v>45424</c:v>
                </c:pt>
                <c:pt idx="1959">
                  <c:v>45425</c:v>
                </c:pt>
                <c:pt idx="1960">
                  <c:v>45426</c:v>
                </c:pt>
                <c:pt idx="1961">
                  <c:v>45427</c:v>
                </c:pt>
                <c:pt idx="1962">
                  <c:v>45428</c:v>
                </c:pt>
                <c:pt idx="1963">
                  <c:v>45429</c:v>
                </c:pt>
                <c:pt idx="1964">
                  <c:v>45430</c:v>
                </c:pt>
                <c:pt idx="1965">
                  <c:v>45431</c:v>
                </c:pt>
                <c:pt idx="1966">
                  <c:v>45432</c:v>
                </c:pt>
                <c:pt idx="1967">
                  <c:v>45433</c:v>
                </c:pt>
                <c:pt idx="1968">
                  <c:v>45434</c:v>
                </c:pt>
                <c:pt idx="1969">
                  <c:v>45435</c:v>
                </c:pt>
                <c:pt idx="1970">
                  <c:v>45436</c:v>
                </c:pt>
                <c:pt idx="1971">
                  <c:v>45437</c:v>
                </c:pt>
                <c:pt idx="1972">
                  <c:v>45438</c:v>
                </c:pt>
                <c:pt idx="1973">
                  <c:v>45439</c:v>
                </c:pt>
                <c:pt idx="1974">
                  <c:v>45440</c:v>
                </c:pt>
                <c:pt idx="1975">
                  <c:v>45441</c:v>
                </c:pt>
                <c:pt idx="1976">
                  <c:v>45442</c:v>
                </c:pt>
                <c:pt idx="1977">
                  <c:v>45443</c:v>
                </c:pt>
                <c:pt idx="1978">
                  <c:v>45444</c:v>
                </c:pt>
                <c:pt idx="1979">
                  <c:v>45445</c:v>
                </c:pt>
                <c:pt idx="1980">
                  <c:v>45446</c:v>
                </c:pt>
                <c:pt idx="1981">
                  <c:v>45447</c:v>
                </c:pt>
                <c:pt idx="1982">
                  <c:v>45448</c:v>
                </c:pt>
                <c:pt idx="1983">
                  <c:v>45449</c:v>
                </c:pt>
                <c:pt idx="1984">
                  <c:v>45450</c:v>
                </c:pt>
                <c:pt idx="1985">
                  <c:v>45451</c:v>
                </c:pt>
                <c:pt idx="1986">
                  <c:v>45452</c:v>
                </c:pt>
                <c:pt idx="1987">
                  <c:v>45453</c:v>
                </c:pt>
                <c:pt idx="1988">
                  <c:v>45454</c:v>
                </c:pt>
                <c:pt idx="1989">
                  <c:v>45455</c:v>
                </c:pt>
                <c:pt idx="1990">
                  <c:v>45456</c:v>
                </c:pt>
                <c:pt idx="1991">
                  <c:v>45457</c:v>
                </c:pt>
                <c:pt idx="1992">
                  <c:v>45458</c:v>
                </c:pt>
                <c:pt idx="1993">
                  <c:v>45459</c:v>
                </c:pt>
                <c:pt idx="1994">
                  <c:v>45460</c:v>
                </c:pt>
                <c:pt idx="1995">
                  <c:v>45461</c:v>
                </c:pt>
                <c:pt idx="1996">
                  <c:v>45462</c:v>
                </c:pt>
                <c:pt idx="1997">
                  <c:v>45463</c:v>
                </c:pt>
                <c:pt idx="1998">
                  <c:v>45464</c:v>
                </c:pt>
                <c:pt idx="1999">
                  <c:v>45465</c:v>
                </c:pt>
                <c:pt idx="2000">
                  <c:v>45466</c:v>
                </c:pt>
                <c:pt idx="2001">
                  <c:v>45467</c:v>
                </c:pt>
                <c:pt idx="2002">
                  <c:v>45468</c:v>
                </c:pt>
                <c:pt idx="2003">
                  <c:v>45469</c:v>
                </c:pt>
                <c:pt idx="2004">
                  <c:v>45470</c:v>
                </c:pt>
                <c:pt idx="2005">
                  <c:v>45471</c:v>
                </c:pt>
                <c:pt idx="2006">
                  <c:v>45472</c:v>
                </c:pt>
                <c:pt idx="2007">
                  <c:v>45473</c:v>
                </c:pt>
                <c:pt idx="2008">
                  <c:v>45474</c:v>
                </c:pt>
                <c:pt idx="2009">
                  <c:v>45475</c:v>
                </c:pt>
                <c:pt idx="2010">
                  <c:v>45476</c:v>
                </c:pt>
                <c:pt idx="2011">
                  <c:v>45477</c:v>
                </c:pt>
                <c:pt idx="2012">
                  <c:v>45478</c:v>
                </c:pt>
                <c:pt idx="2013">
                  <c:v>45479</c:v>
                </c:pt>
                <c:pt idx="2014">
                  <c:v>45480</c:v>
                </c:pt>
                <c:pt idx="2015">
                  <c:v>45481</c:v>
                </c:pt>
                <c:pt idx="2016">
                  <c:v>45482</c:v>
                </c:pt>
                <c:pt idx="2017">
                  <c:v>45483</c:v>
                </c:pt>
                <c:pt idx="2018">
                  <c:v>45484</c:v>
                </c:pt>
                <c:pt idx="2019">
                  <c:v>45485</c:v>
                </c:pt>
                <c:pt idx="2020">
                  <c:v>45486</c:v>
                </c:pt>
                <c:pt idx="2021">
                  <c:v>45487</c:v>
                </c:pt>
                <c:pt idx="2022">
                  <c:v>45488</c:v>
                </c:pt>
                <c:pt idx="2023">
                  <c:v>45489</c:v>
                </c:pt>
                <c:pt idx="2024">
                  <c:v>45490</c:v>
                </c:pt>
                <c:pt idx="2025">
                  <c:v>45491</c:v>
                </c:pt>
                <c:pt idx="2026">
                  <c:v>45492</c:v>
                </c:pt>
                <c:pt idx="2027">
                  <c:v>45493</c:v>
                </c:pt>
                <c:pt idx="2028">
                  <c:v>45494</c:v>
                </c:pt>
                <c:pt idx="2029">
                  <c:v>45495</c:v>
                </c:pt>
                <c:pt idx="2030">
                  <c:v>45496</c:v>
                </c:pt>
                <c:pt idx="2031">
                  <c:v>45497</c:v>
                </c:pt>
                <c:pt idx="2032">
                  <c:v>45498</c:v>
                </c:pt>
                <c:pt idx="2033">
                  <c:v>45499</c:v>
                </c:pt>
                <c:pt idx="2034">
                  <c:v>45500</c:v>
                </c:pt>
                <c:pt idx="2035">
                  <c:v>45501</c:v>
                </c:pt>
                <c:pt idx="2036">
                  <c:v>45502</c:v>
                </c:pt>
                <c:pt idx="2037">
                  <c:v>45503</c:v>
                </c:pt>
                <c:pt idx="2038">
                  <c:v>45504</c:v>
                </c:pt>
                <c:pt idx="2039">
                  <c:v>45505</c:v>
                </c:pt>
                <c:pt idx="2040">
                  <c:v>45506</c:v>
                </c:pt>
                <c:pt idx="2041">
                  <c:v>45507</c:v>
                </c:pt>
                <c:pt idx="2042">
                  <c:v>45508</c:v>
                </c:pt>
                <c:pt idx="2043">
                  <c:v>45509</c:v>
                </c:pt>
                <c:pt idx="2044">
                  <c:v>45510</c:v>
                </c:pt>
                <c:pt idx="2045">
                  <c:v>45511</c:v>
                </c:pt>
                <c:pt idx="2046">
                  <c:v>45512</c:v>
                </c:pt>
                <c:pt idx="2047">
                  <c:v>45513</c:v>
                </c:pt>
                <c:pt idx="2048">
                  <c:v>45514</c:v>
                </c:pt>
                <c:pt idx="2049">
                  <c:v>45515</c:v>
                </c:pt>
                <c:pt idx="2050">
                  <c:v>45516</c:v>
                </c:pt>
                <c:pt idx="2051">
                  <c:v>45517</c:v>
                </c:pt>
                <c:pt idx="2052">
                  <c:v>45518</c:v>
                </c:pt>
                <c:pt idx="2053">
                  <c:v>45519</c:v>
                </c:pt>
                <c:pt idx="2054">
                  <c:v>45520</c:v>
                </c:pt>
                <c:pt idx="2055">
                  <c:v>45521</c:v>
                </c:pt>
                <c:pt idx="2056">
                  <c:v>45522</c:v>
                </c:pt>
                <c:pt idx="2057">
                  <c:v>45523</c:v>
                </c:pt>
                <c:pt idx="2058">
                  <c:v>45524</c:v>
                </c:pt>
                <c:pt idx="2059">
                  <c:v>45525</c:v>
                </c:pt>
                <c:pt idx="2060">
                  <c:v>45526</c:v>
                </c:pt>
                <c:pt idx="2061">
                  <c:v>45527</c:v>
                </c:pt>
                <c:pt idx="2062">
                  <c:v>45528</c:v>
                </c:pt>
                <c:pt idx="2063">
                  <c:v>45529</c:v>
                </c:pt>
                <c:pt idx="2064">
                  <c:v>45530</c:v>
                </c:pt>
                <c:pt idx="2065">
                  <c:v>45531</c:v>
                </c:pt>
                <c:pt idx="2066">
                  <c:v>45532</c:v>
                </c:pt>
                <c:pt idx="2067">
                  <c:v>45533</c:v>
                </c:pt>
                <c:pt idx="2068">
                  <c:v>45534</c:v>
                </c:pt>
                <c:pt idx="2069">
                  <c:v>45535</c:v>
                </c:pt>
                <c:pt idx="2070">
                  <c:v>45536</c:v>
                </c:pt>
                <c:pt idx="2071">
                  <c:v>45537</c:v>
                </c:pt>
                <c:pt idx="2072">
                  <c:v>45538</c:v>
                </c:pt>
                <c:pt idx="2073">
                  <c:v>45539</c:v>
                </c:pt>
                <c:pt idx="2074">
                  <c:v>45540</c:v>
                </c:pt>
                <c:pt idx="2075">
                  <c:v>45541</c:v>
                </c:pt>
                <c:pt idx="2076">
                  <c:v>45542</c:v>
                </c:pt>
                <c:pt idx="2077">
                  <c:v>45543</c:v>
                </c:pt>
                <c:pt idx="2078">
                  <c:v>45544</c:v>
                </c:pt>
                <c:pt idx="2079">
                  <c:v>45545</c:v>
                </c:pt>
                <c:pt idx="2080">
                  <c:v>45546</c:v>
                </c:pt>
                <c:pt idx="2081">
                  <c:v>45547</c:v>
                </c:pt>
                <c:pt idx="2082">
                  <c:v>45548</c:v>
                </c:pt>
                <c:pt idx="2083">
                  <c:v>45549</c:v>
                </c:pt>
                <c:pt idx="2084">
                  <c:v>45550</c:v>
                </c:pt>
                <c:pt idx="2085">
                  <c:v>45551</c:v>
                </c:pt>
                <c:pt idx="2086">
                  <c:v>45552</c:v>
                </c:pt>
                <c:pt idx="2087">
                  <c:v>45553</c:v>
                </c:pt>
                <c:pt idx="2088">
                  <c:v>45554</c:v>
                </c:pt>
                <c:pt idx="2089">
                  <c:v>45555</c:v>
                </c:pt>
                <c:pt idx="2090">
                  <c:v>45556</c:v>
                </c:pt>
                <c:pt idx="2091">
                  <c:v>45557</c:v>
                </c:pt>
                <c:pt idx="2092">
                  <c:v>45558</c:v>
                </c:pt>
                <c:pt idx="2093">
                  <c:v>45559</c:v>
                </c:pt>
                <c:pt idx="2094">
                  <c:v>45560</c:v>
                </c:pt>
                <c:pt idx="2095">
                  <c:v>45561</c:v>
                </c:pt>
                <c:pt idx="2096">
                  <c:v>45562</c:v>
                </c:pt>
                <c:pt idx="2097">
                  <c:v>45563</c:v>
                </c:pt>
                <c:pt idx="2098">
                  <c:v>45564</c:v>
                </c:pt>
                <c:pt idx="2099">
                  <c:v>45565</c:v>
                </c:pt>
                <c:pt idx="2100">
                  <c:v>45566</c:v>
                </c:pt>
                <c:pt idx="2101">
                  <c:v>45567</c:v>
                </c:pt>
                <c:pt idx="2102">
                  <c:v>45568</c:v>
                </c:pt>
                <c:pt idx="2103">
                  <c:v>45569</c:v>
                </c:pt>
                <c:pt idx="2104">
                  <c:v>45570</c:v>
                </c:pt>
                <c:pt idx="2105">
                  <c:v>45571</c:v>
                </c:pt>
                <c:pt idx="2106">
                  <c:v>45572</c:v>
                </c:pt>
                <c:pt idx="2107">
                  <c:v>45573</c:v>
                </c:pt>
                <c:pt idx="2108">
                  <c:v>45574</c:v>
                </c:pt>
                <c:pt idx="2109">
                  <c:v>45575</c:v>
                </c:pt>
                <c:pt idx="2110">
                  <c:v>45576</c:v>
                </c:pt>
                <c:pt idx="2111">
                  <c:v>45577</c:v>
                </c:pt>
                <c:pt idx="2112">
                  <c:v>45578</c:v>
                </c:pt>
                <c:pt idx="2113">
                  <c:v>45579</c:v>
                </c:pt>
                <c:pt idx="2114">
                  <c:v>45580</c:v>
                </c:pt>
                <c:pt idx="2115">
                  <c:v>45581</c:v>
                </c:pt>
                <c:pt idx="2116">
                  <c:v>45582</c:v>
                </c:pt>
                <c:pt idx="2117">
                  <c:v>45583</c:v>
                </c:pt>
                <c:pt idx="2118">
                  <c:v>45584</c:v>
                </c:pt>
                <c:pt idx="2119">
                  <c:v>45585</c:v>
                </c:pt>
                <c:pt idx="2120">
                  <c:v>45586</c:v>
                </c:pt>
                <c:pt idx="2121">
                  <c:v>45587</c:v>
                </c:pt>
                <c:pt idx="2122">
                  <c:v>45588</c:v>
                </c:pt>
                <c:pt idx="2123">
                  <c:v>45589</c:v>
                </c:pt>
                <c:pt idx="2124">
                  <c:v>45590</c:v>
                </c:pt>
                <c:pt idx="2125">
                  <c:v>45591</c:v>
                </c:pt>
                <c:pt idx="2126">
                  <c:v>45592</c:v>
                </c:pt>
                <c:pt idx="2127">
                  <c:v>45593</c:v>
                </c:pt>
                <c:pt idx="2128">
                  <c:v>45594</c:v>
                </c:pt>
                <c:pt idx="2129">
                  <c:v>45595</c:v>
                </c:pt>
                <c:pt idx="2130">
                  <c:v>45596</c:v>
                </c:pt>
                <c:pt idx="2131">
                  <c:v>45597</c:v>
                </c:pt>
                <c:pt idx="2132">
                  <c:v>45598</c:v>
                </c:pt>
                <c:pt idx="2133">
                  <c:v>45599</c:v>
                </c:pt>
                <c:pt idx="2134">
                  <c:v>45600</c:v>
                </c:pt>
                <c:pt idx="2135">
                  <c:v>45601</c:v>
                </c:pt>
                <c:pt idx="2136">
                  <c:v>45602</c:v>
                </c:pt>
                <c:pt idx="2137">
                  <c:v>45603</c:v>
                </c:pt>
                <c:pt idx="2138">
                  <c:v>45604</c:v>
                </c:pt>
                <c:pt idx="2139">
                  <c:v>45605</c:v>
                </c:pt>
                <c:pt idx="2140">
                  <c:v>45606</c:v>
                </c:pt>
                <c:pt idx="2141">
                  <c:v>45607</c:v>
                </c:pt>
                <c:pt idx="2142">
                  <c:v>45608</c:v>
                </c:pt>
                <c:pt idx="2143">
                  <c:v>45609</c:v>
                </c:pt>
                <c:pt idx="2144">
                  <c:v>45610</c:v>
                </c:pt>
                <c:pt idx="2145">
                  <c:v>45611</c:v>
                </c:pt>
                <c:pt idx="2146">
                  <c:v>45612</c:v>
                </c:pt>
                <c:pt idx="2147">
                  <c:v>45613</c:v>
                </c:pt>
                <c:pt idx="2148">
                  <c:v>45614</c:v>
                </c:pt>
                <c:pt idx="2149">
                  <c:v>45615</c:v>
                </c:pt>
                <c:pt idx="2150">
                  <c:v>45616</c:v>
                </c:pt>
                <c:pt idx="2151">
                  <c:v>45617</c:v>
                </c:pt>
                <c:pt idx="2152">
                  <c:v>45618</c:v>
                </c:pt>
                <c:pt idx="2153">
                  <c:v>45619</c:v>
                </c:pt>
                <c:pt idx="2154">
                  <c:v>45620</c:v>
                </c:pt>
                <c:pt idx="2155">
                  <c:v>45621</c:v>
                </c:pt>
                <c:pt idx="2156">
                  <c:v>45622</c:v>
                </c:pt>
                <c:pt idx="2157">
                  <c:v>45623</c:v>
                </c:pt>
                <c:pt idx="2158">
                  <c:v>45624</c:v>
                </c:pt>
                <c:pt idx="2159">
                  <c:v>45625</c:v>
                </c:pt>
                <c:pt idx="2160">
                  <c:v>45626</c:v>
                </c:pt>
                <c:pt idx="2161">
                  <c:v>45627</c:v>
                </c:pt>
                <c:pt idx="2162">
                  <c:v>45628</c:v>
                </c:pt>
                <c:pt idx="2163">
                  <c:v>45629</c:v>
                </c:pt>
                <c:pt idx="2164">
                  <c:v>45630</c:v>
                </c:pt>
                <c:pt idx="2165">
                  <c:v>45631</c:v>
                </c:pt>
                <c:pt idx="2166">
                  <c:v>45632</c:v>
                </c:pt>
                <c:pt idx="2167">
                  <c:v>45633</c:v>
                </c:pt>
                <c:pt idx="2168">
                  <c:v>45634</c:v>
                </c:pt>
                <c:pt idx="2169">
                  <c:v>45635</c:v>
                </c:pt>
                <c:pt idx="2170">
                  <c:v>45636</c:v>
                </c:pt>
                <c:pt idx="2171">
                  <c:v>45637</c:v>
                </c:pt>
                <c:pt idx="2172">
                  <c:v>45638</c:v>
                </c:pt>
                <c:pt idx="2173">
                  <c:v>45639</c:v>
                </c:pt>
                <c:pt idx="2174">
                  <c:v>45640</c:v>
                </c:pt>
                <c:pt idx="2175">
                  <c:v>45641</c:v>
                </c:pt>
                <c:pt idx="2176">
                  <c:v>45642</c:v>
                </c:pt>
                <c:pt idx="2177">
                  <c:v>45643</c:v>
                </c:pt>
                <c:pt idx="2178">
                  <c:v>45644</c:v>
                </c:pt>
                <c:pt idx="2179">
                  <c:v>45645</c:v>
                </c:pt>
                <c:pt idx="2180">
                  <c:v>45646</c:v>
                </c:pt>
                <c:pt idx="2181">
                  <c:v>45647</c:v>
                </c:pt>
                <c:pt idx="2182">
                  <c:v>45648</c:v>
                </c:pt>
                <c:pt idx="2183">
                  <c:v>45649</c:v>
                </c:pt>
                <c:pt idx="2184">
                  <c:v>45650</c:v>
                </c:pt>
                <c:pt idx="2185">
                  <c:v>45651</c:v>
                </c:pt>
                <c:pt idx="2186">
                  <c:v>45652</c:v>
                </c:pt>
                <c:pt idx="2187">
                  <c:v>45653</c:v>
                </c:pt>
                <c:pt idx="2188">
                  <c:v>45654</c:v>
                </c:pt>
                <c:pt idx="2189">
                  <c:v>45655</c:v>
                </c:pt>
                <c:pt idx="2190">
                  <c:v>45656</c:v>
                </c:pt>
                <c:pt idx="2191">
                  <c:v>45657</c:v>
                </c:pt>
                <c:pt idx="2192">
                  <c:v>45658</c:v>
                </c:pt>
                <c:pt idx="2193">
                  <c:v>45659</c:v>
                </c:pt>
                <c:pt idx="2194">
                  <c:v>45660</c:v>
                </c:pt>
                <c:pt idx="2195">
                  <c:v>45661</c:v>
                </c:pt>
                <c:pt idx="2196">
                  <c:v>45662</c:v>
                </c:pt>
                <c:pt idx="2197">
                  <c:v>45663</c:v>
                </c:pt>
                <c:pt idx="2198">
                  <c:v>45664</c:v>
                </c:pt>
                <c:pt idx="2199">
                  <c:v>45665</c:v>
                </c:pt>
                <c:pt idx="2200">
                  <c:v>45666</c:v>
                </c:pt>
                <c:pt idx="2201">
                  <c:v>45667</c:v>
                </c:pt>
                <c:pt idx="2202">
                  <c:v>45668</c:v>
                </c:pt>
                <c:pt idx="2203">
                  <c:v>45669</c:v>
                </c:pt>
                <c:pt idx="2204">
                  <c:v>45670</c:v>
                </c:pt>
                <c:pt idx="2205">
                  <c:v>45671</c:v>
                </c:pt>
                <c:pt idx="2206">
                  <c:v>45672</c:v>
                </c:pt>
                <c:pt idx="2207">
                  <c:v>45673</c:v>
                </c:pt>
                <c:pt idx="2208">
                  <c:v>45674</c:v>
                </c:pt>
                <c:pt idx="2209">
                  <c:v>45675</c:v>
                </c:pt>
                <c:pt idx="2210">
                  <c:v>45676</c:v>
                </c:pt>
                <c:pt idx="2211">
                  <c:v>45677</c:v>
                </c:pt>
                <c:pt idx="2212">
                  <c:v>45678</c:v>
                </c:pt>
                <c:pt idx="2213">
                  <c:v>45679</c:v>
                </c:pt>
                <c:pt idx="2214">
                  <c:v>45680</c:v>
                </c:pt>
                <c:pt idx="2215">
                  <c:v>45681</c:v>
                </c:pt>
                <c:pt idx="2216">
                  <c:v>45682</c:v>
                </c:pt>
                <c:pt idx="2217">
                  <c:v>45683</c:v>
                </c:pt>
                <c:pt idx="2218">
                  <c:v>45684</c:v>
                </c:pt>
                <c:pt idx="2219">
                  <c:v>45685</c:v>
                </c:pt>
                <c:pt idx="2220">
                  <c:v>45686</c:v>
                </c:pt>
                <c:pt idx="2221">
                  <c:v>45687</c:v>
                </c:pt>
                <c:pt idx="2222">
                  <c:v>45688</c:v>
                </c:pt>
                <c:pt idx="2223">
                  <c:v>45689</c:v>
                </c:pt>
                <c:pt idx="2224">
                  <c:v>45690</c:v>
                </c:pt>
                <c:pt idx="2225">
                  <c:v>45691</c:v>
                </c:pt>
                <c:pt idx="2226">
                  <c:v>45692</c:v>
                </c:pt>
                <c:pt idx="2227">
                  <c:v>45693</c:v>
                </c:pt>
                <c:pt idx="2228">
                  <c:v>45694</c:v>
                </c:pt>
                <c:pt idx="2229">
                  <c:v>45695</c:v>
                </c:pt>
                <c:pt idx="2230">
                  <c:v>45696</c:v>
                </c:pt>
                <c:pt idx="2231">
                  <c:v>45697</c:v>
                </c:pt>
                <c:pt idx="2232">
                  <c:v>45698</c:v>
                </c:pt>
                <c:pt idx="2233">
                  <c:v>45699</c:v>
                </c:pt>
                <c:pt idx="2234">
                  <c:v>45700</c:v>
                </c:pt>
                <c:pt idx="2235">
                  <c:v>45701</c:v>
                </c:pt>
                <c:pt idx="2236">
                  <c:v>45702</c:v>
                </c:pt>
                <c:pt idx="2237">
                  <c:v>45703</c:v>
                </c:pt>
                <c:pt idx="2238">
                  <c:v>45704</c:v>
                </c:pt>
                <c:pt idx="2239">
                  <c:v>45705</c:v>
                </c:pt>
                <c:pt idx="2240">
                  <c:v>45706</c:v>
                </c:pt>
                <c:pt idx="2241">
                  <c:v>45707</c:v>
                </c:pt>
                <c:pt idx="2242">
                  <c:v>45708</c:v>
                </c:pt>
                <c:pt idx="2243">
                  <c:v>45709</c:v>
                </c:pt>
                <c:pt idx="2244">
                  <c:v>45710</c:v>
                </c:pt>
                <c:pt idx="2245">
                  <c:v>45711</c:v>
                </c:pt>
                <c:pt idx="2246">
                  <c:v>45712</c:v>
                </c:pt>
                <c:pt idx="2247">
                  <c:v>45713</c:v>
                </c:pt>
                <c:pt idx="2248">
                  <c:v>45714</c:v>
                </c:pt>
                <c:pt idx="2249">
                  <c:v>45715</c:v>
                </c:pt>
                <c:pt idx="2250">
                  <c:v>45716</c:v>
                </c:pt>
                <c:pt idx="2251">
                  <c:v>45717</c:v>
                </c:pt>
                <c:pt idx="2252">
                  <c:v>45718</c:v>
                </c:pt>
                <c:pt idx="2253">
                  <c:v>45719</c:v>
                </c:pt>
                <c:pt idx="2254">
                  <c:v>45720</c:v>
                </c:pt>
                <c:pt idx="2255">
                  <c:v>45721</c:v>
                </c:pt>
                <c:pt idx="2256">
                  <c:v>45722</c:v>
                </c:pt>
                <c:pt idx="2257">
                  <c:v>45723</c:v>
                </c:pt>
                <c:pt idx="2258">
                  <c:v>45724</c:v>
                </c:pt>
                <c:pt idx="2259">
                  <c:v>45725</c:v>
                </c:pt>
                <c:pt idx="2260">
                  <c:v>45726</c:v>
                </c:pt>
                <c:pt idx="2261">
                  <c:v>45727</c:v>
                </c:pt>
                <c:pt idx="2262">
                  <c:v>45728</c:v>
                </c:pt>
                <c:pt idx="2263">
                  <c:v>45729</c:v>
                </c:pt>
                <c:pt idx="2264">
                  <c:v>45730</c:v>
                </c:pt>
                <c:pt idx="2265">
                  <c:v>45731</c:v>
                </c:pt>
                <c:pt idx="2266">
                  <c:v>45732</c:v>
                </c:pt>
                <c:pt idx="2267">
                  <c:v>45733</c:v>
                </c:pt>
                <c:pt idx="2268">
                  <c:v>45734</c:v>
                </c:pt>
                <c:pt idx="2269">
                  <c:v>45735</c:v>
                </c:pt>
                <c:pt idx="2270">
                  <c:v>45736</c:v>
                </c:pt>
                <c:pt idx="2271">
                  <c:v>45737</c:v>
                </c:pt>
                <c:pt idx="2272">
                  <c:v>45738</c:v>
                </c:pt>
                <c:pt idx="2273">
                  <c:v>45739</c:v>
                </c:pt>
                <c:pt idx="2274">
                  <c:v>45740</c:v>
                </c:pt>
                <c:pt idx="2275">
                  <c:v>45741</c:v>
                </c:pt>
                <c:pt idx="2276">
                  <c:v>45742</c:v>
                </c:pt>
                <c:pt idx="2277">
                  <c:v>45743</c:v>
                </c:pt>
                <c:pt idx="2278">
                  <c:v>45744</c:v>
                </c:pt>
                <c:pt idx="2279">
                  <c:v>45745</c:v>
                </c:pt>
                <c:pt idx="2280">
                  <c:v>45746</c:v>
                </c:pt>
                <c:pt idx="2281">
                  <c:v>45747</c:v>
                </c:pt>
                <c:pt idx="2282">
                  <c:v>45748</c:v>
                </c:pt>
                <c:pt idx="2283">
                  <c:v>45749</c:v>
                </c:pt>
                <c:pt idx="2284">
                  <c:v>45750</c:v>
                </c:pt>
                <c:pt idx="2285">
                  <c:v>45751</c:v>
                </c:pt>
                <c:pt idx="2286">
                  <c:v>45752</c:v>
                </c:pt>
                <c:pt idx="2287">
                  <c:v>45753</c:v>
                </c:pt>
                <c:pt idx="2288">
                  <c:v>45754</c:v>
                </c:pt>
                <c:pt idx="2289">
                  <c:v>45755</c:v>
                </c:pt>
                <c:pt idx="2290">
                  <c:v>45756</c:v>
                </c:pt>
                <c:pt idx="2291">
                  <c:v>45757</c:v>
                </c:pt>
                <c:pt idx="2292">
                  <c:v>45758</c:v>
                </c:pt>
                <c:pt idx="2293">
                  <c:v>45759</c:v>
                </c:pt>
                <c:pt idx="2294">
                  <c:v>45760</c:v>
                </c:pt>
                <c:pt idx="2295">
                  <c:v>45761</c:v>
                </c:pt>
                <c:pt idx="2296">
                  <c:v>45762</c:v>
                </c:pt>
                <c:pt idx="2297">
                  <c:v>45763</c:v>
                </c:pt>
                <c:pt idx="2298">
                  <c:v>45764</c:v>
                </c:pt>
                <c:pt idx="2299">
                  <c:v>45765</c:v>
                </c:pt>
                <c:pt idx="2300">
                  <c:v>45766</c:v>
                </c:pt>
                <c:pt idx="2301">
                  <c:v>45767</c:v>
                </c:pt>
                <c:pt idx="2302">
                  <c:v>45768</c:v>
                </c:pt>
                <c:pt idx="2303">
                  <c:v>45769</c:v>
                </c:pt>
                <c:pt idx="2304">
                  <c:v>45770</c:v>
                </c:pt>
                <c:pt idx="2305">
                  <c:v>45771</c:v>
                </c:pt>
                <c:pt idx="2306">
                  <c:v>45772</c:v>
                </c:pt>
                <c:pt idx="2307">
                  <c:v>45773</c:v>
                </c:pt>
                <c:pt idx="2308">
                  <c:v>45774</c:v>
                </c:pt>
                <c:pt idx="2309">
                  <c:v>45775</c:v>
                </c:pt>
                <c:pt idx="2310">
                  <c:v>45776</c:v>
                </c:pt>
                <c:pt idx="2311">
                  <c:v>45777</c:v>
                </c:pt>
                <c:pt idx="2312">
                  <c:v>45778</c:v>
                </c:pt>
                <c:pt idx="2313">
                  <c:v>45779</c:v>
                </c:pt>
                <c:pt idx="2314">
                  <c:v>45780</c:v>
                </c:pt>
                <c:pt idx="2315">
                  <c:v>45781</c:v>
                </c:pt>
                <c:pt idx="2316">
                  <c:v>45782</c:v>
                </c:pt>
                <c:pt idx="2317">
                  <c:v>45783</c:v>
                </c:pt>
                <c:pt idx="2318">
                  <c:v>45784</c:v>
                </c:pt>
                <c:pt idx="2319">
                  <c:v>45785</c:v>
                </c:pt>
                <c:pt idx="2320">
                  <c:v>45786</c:v>
                </c:pt>
                <c:pt idx="2321">
                  <c:v>45787</c:v>
                </c:pt>
                <c:pt idx="2322">
                  <c:v>45788</c:v>
                </c:pt>
                <c:pt idx="2323">
                  <c:v>45789</c:v>
                </c:pt>
                <c:pt idx="2324">
                  <c:v>45790</c:v>
                </c:pt>
                <c:pt idx="2325">
                  <c:v>45791</c:v>
                </c:pt>
                <c:pt idx="2326">
                  <c:v>45792</c:v>
                </c:pt>
                <c:pt idx="2327">
                  <c:v>45793</c:v>
                </c:pt>
                <c:pt idx="2328">
                  <c:v>45794</c:v>
                </c:pt>
                <c:pt idx="2329">
                  <c:v>45795</c:v>
                </c:pt>
                <c:pt idx="2330">
                  <c:v>45796</c:v>
                </c:pt>
                <c:pt idx="2331">
                  <c:v>45797</c:v>
                </c:pt>
                <c:pt idx="2332">
                  <c:v>45798</c:v>
                </c:pt>
                <c:pt idx="2333">
                  <c:v>45799</c:v>
                </c:pt>
                <c:pt idx="2334">
                  <c:v>45800</c:v>
                </c:pt>
                <c:pt idx="2335">
                  <c:v>45801</c:v>
                </c:pt>
                <c:pt idx="2336">
                  <c:v>45802</c:v>
                </c:pt>
                <c:pt idx="2337">
                  <c:v>45803</c:v>
                </c:pt>
                <c:pt idx="2338">
                  <c:v>45804</c:v>
                </c:pt>
                <c:pt idx="2339">
                  <c:v>45805</c:v>
                </c:pt>
                <c:pt idx="2340">
                  <c:v>45806</c:v>
                </c:pt>
                <c:pt idx="2341">
                  <c:v>45807</c:v>
                </c:pt>
                <c:pt idx="2342">
                  <c:v>45808</c:v>
                </c:pt>
                <c:pt idx="2343">
                  <c:v>45809</c:v>
                </c:pt>
                <c:pt idx="2344">
                  <c:v>45810</c:v>
                </c:pt>
                <c:pt idx="2345">
                  <c:v>45811</c:v>
                </c:pt>
                <c:pt idx="2346">
                  <c:v>45812</c:v>
                </c:pt>
                <c:pt idx="2347">
                  <c:v>45813</c:v>
                </c:pt>
                <c:pt idx="2348">
                  <c:v>45814</c:v>
                </c:pt>
                <c:pt idx="2349">
                  <c:v>45815</c:v>
                </c:pt>
                <c:pt idx="2350">
                  <c:v>45816</c:v>
                </c:pt>
                <c:pt idx="2351">
                  <c:v>45817</c:v>
                </c:pt>
                <c:pt idx="2352">
                  <c:v>45818</c:v>
                </c:pt>
                <c:pt idx="2353">
                  <c:v>45819</c:v>
                </c:pt>
                <c:pt idx="2354">
                  <c:v>45820</c:v>
                </c:pt>
                <c:pt idx="2355">
                  <c:v>45821</c:v>
                </c:pt>
                <c:pt idx="2356">
                  <c:v>45822</c:v>
                </c:pt>
                <c:pt idx="2357">
                  <c:v>45823</c:v>
                </c:pt>
                <c:pt idx="2358">
                  <c:v>45824</c:v>
                </c:pt>
                <c:pt idx="2359">
                  <c:v>45825</c:v>
                </c:pt>
                <c:pt idx="2360">
                  <c:v>45826</c:v>
                </c:pt>
                <c:pt idx="2361">
                  <c:v>45827</c:v>
                </c:pt>
                <c:pt idx="2362">
                  <c:v>45828</c:v>
                </c:pt>
                <c:pt idx="2363">
                  <c:v>45829</c:v>
                </c:pt>
                <c:pt idx="2364">
                  <c:v>45830</c:v>
                </c:pt>
                <c:pt idx="2365">
                  <c:v>45831</c:v>
                </c:pt>
                <c:pt idx="2366">
                  <c:v>45832</c:v>
                </c:pt>
                <c:pt idx="2367">
                  <c:v>45833</c:v>
                </c:pt>
                <c:pt idx="2368">
                  <c:v>45834</c:v>
                </c:pt>
                <c:pt idx="2369">
                  <c:v>45835</c:v>
                </c:pt>
                <c:pt idx="2370">
                  <c:v>45836</c:v>
                </c:pt>
                <c:pt idx="2371">
                  <c:v>45837</c:v>
                </c:pt>
                <c:pt idx="2372">
                  <c:v>45838</c:v>
                </c:pt>
                <c:pt idx="2373">
                  <c:v>45839</c:v>
                </c:pt>
                <c:pt idx="2374">
                  <c:v>45840</c:v>
                </c:pt>
                <c:pt idx="2375">
                  <c:v>45841</c:v>
                </c:pt>
                <c:pt idx="2376">
                  <c:v>45842</c:v>
                </c:pt>
                <c:pt idx="2377">
                  <c:v>45843</c:v>
                </c:pt>
                <c:pt idx="2378">
                  <c:v>45844</c:v>
                </c:pt>
                <c:pt idx="2379">
                  <c:v>45845</c:v>
                </c:pt>
                <c:pt idx="2380">
                  <c:v>45846</c:v>
                </c:pt>
                <c:pt idx="2381">
                  <c:v>45847</c:v>
                </c:pt>
                <c:pt idx="2382">
                  <c:v>45848</c:v>
                </c:pt>
                <c:pt idx="2383">
                  <c:v>45849</c:v>
                </c:pt>
                <c:pt idx="2384">
                  <c:v>45850</c:v>
                </c:pt>
                <c:pt idx="2385">
                  <c:v>45851</c:v>
                </c:pt>
                <c:pt idx="2386">
                  <c:v>45852</c:v>
                </c:pt>
                <c:pt idx="2387">
                  <c:v>45853</c:v>
                </c:pt>
                <c:pt idx="2388">
                  <c:v>45854</c:v>
                </c:pt>
                <c:pt idx="2389">
                  <c:v>45855</c:v>
                </c:pt>
                <c:pt idx="2390">
                  <c:v>45856</c:v>
                </c:pt>
                <c:pt idx="2391">
                  <c:v>45857</c:v>
                </c:pt>
                <c:pt idx="2392">
                  <c:v>45858</c:v>
                </c:pt>
                <c:pt idx="2393">
                  <c:v>45859</c:v>
                </c:pt>
                <c:pt idx="2394">
                  <c:v>45860</c:v>
                </c:pt>
                <c:pt idx="2395">
                  <c:v>45861</c:v>
                </c:pt>
                <c:pt idx="2396">
                  <c:v>45862</c:v>
                </c:pt>
                <c:pt idx="2397">
                  <c:v>45863</c:v>
                </c:pt>
                <c:pt idx="2398">
                  <c:v>45864</c:v>
                </c:pt>
                <c:pt idx="2399">
                  <c:v>45865</c:v>
                </c:pt>
                <c:pt idx="2400">
                  <c:v>45866</c:v>
                </c:pt>
                <c:pt idx="2401">
                  <c:v>45867</c:v>
                </c:pt>
                <c:pt idx="2402">
                  <c:v>45868</c:v>
                </c:pt>
                <c:pt idx="2403">
                  <c:v>45869</c:v>
                </c:pt>
                <c:pt idx="2404">
                  <c:v>45870</c:v>
                </c:pt>
                <c:pt idx="2405">
                  <c:v>45871</c:v>
                </c:pt>
                <c:pt idx="2406">
                  <c:v>45872</c:v>
                </c:pt>
                <c:pt idx="2407">
                  <c:v>45873</c:v>
                </c:pt>
                <c:pt idx="2408">
                  <c:v>45874</c:v>
                </c:pt>
                <c:pt idx="2409">
                  <c:v>45875</c:v>
                </c:pt>
                <c:pt idx="2410">
                  <c:v>45876</c:v>
                </c:pt>
                <c:pt idx="2411">
                  <c:v>45877</c:v>
                </c:pt>
                <c:pt idx="2412">
                  <c:v>45878</c:v>
                </c:pt>
                <c:pt idx="2413">
                  <c:v>45879</c:v>
                </c:pt>
                <c:pt idx="2414">
                  <c:v>45880</c:v>
                </c:pt>
                <c:pt idx="2415">
                  <c:v>45881</c:v>
                </c:pt>
                <c:pt idx="2416">
                  <c:v>45882</c:v>
                </c:pt>
                <c:pt idx="2417">
                  <c:v>45883</c:v>
                </c:pt>
                <c:pt idx="2418">
                  <c:v>45884</c:v>
                </c:pt>
                <c:pt idx="2419">
                  <c:v>45885</c:v>
                </c:pt>
                <c:pt idx="2420">
                  <c:v>45886</c:v>
                </c:pt>
                <c:pt idx="2421">
                  <c:v>45887</c:v>
                </c:pt>
                <c:pt idx="2422">
                  <c:v>45888</c:v>
                </c:pt>
                <c:pt idx="2423">
                  <c:v>45889</c:v>
                </c:pt>
                <c:pt idx="2424">
                  <c:v>45890</c:v>
                </c:pt>
                <c:pt idx="2425">
                  <c:v>45891</c:v>
                </c:pt>
                <c:pt idx="2426">
                  <c:v>45892</c:v>
                </c:pt>
                <c:pt idx="2427">
                  <c:v>45893</c:v>
                </c:pt>
                <c:pt idx="2428">
                  <c:v>45894</c:v>
                </c:pt>
                <c:pt idx="2429">
                  <c:v>45895</c:v>
                </c:pt>
                <c:pt idx="2430">
                  <c:v>45896</c:v>
                </c:pt>
                <c:pt idx="2431">
                  <c:v>45897</c:v>
                </c:pt>
                <c:pt idx="2432">
                  <c:v>45898</c:v>
                </c:pt>
                <c:pt idx="2433">
                  <c:v>45899</c:v>
                </c:pt>
                <c:pt idx="2434">
                  <c:v>45900</c:v>
                </c:pt>
                <c:pt idx="2435">
                  <c:v>45901</c:v>
                </c:pt>
                <c:pt idx="2436">
                  <c:v>45902</c:v>
                </c:pt>
                <c:pt idx="2437">
                  <c:v>45903</c:v>
                </c:pt>
                <c:pt idx="2438">
                  <c:v>45904</c:v>
                </c:pt>
                <c:pt idx="2439">
                  <c:v>45905</c:v>
                </c:pt>
                <c:pt idx="2440">
                  <c:v>45906</c:v>
                </c:pt>
                <c:pt idx="2441">
                  <c:v>45907</c:v>
                </c:pt>
                <c:pt idx="2442">
                  <c:v>45908</c:v>
                </c:pt>
                <c:pt idx="2443">
                  <c:v>45909</c:v>
                </c:pt>
                <c:pt idx="2444">
                  <c:v>45910</c:v>
                </c:pt>
                <c:pt idx="2445">
                  <c:v>45911</c:v>
                </c:pt>
                <c:pt idx="2446">
                  <c:v>45912</c:v>
                </c:pt>
                <c:pt idx="2447">
                  <c:v>45913</c:v>
                </c:pt>
                <c:pt idx="2448">
                  <c:v>45914</c:v>
                </c:pt>
                <c:pt idx="2449">
                  <c:v>45915</c:v>
                </c:pt>
                <c:pt idx="2450">
                  <c:v>45916</c:v>
                </c:pt>
                <c:pt idx="2451">
                  <c:v>45917</c:v>
                </c:pt>
                <c:pt idx="2452">
                  <c:v>45918</c:v>
                </c:pt>
                <c:pt idx="2453">
                  <c:v>45919</c:v>
                </c:pt>
                <c:pt idx="2454">
                  <c:v>45920</c:v>
                </c:pt>
                <c:pt idx="2455">
                  <c:v>45921</c:v>
                </c:pt>
                <c:pt idx="2456">
                  <c:v>45922</c:v>
                </c:pt>
                <c:pt idx="2457">
                  <c:v>45923</c:v>
                </c:pt>
                <c:pt idx="2458">
                  <c:v>45924</c:v>
                </c:pt>
                <c:pt idx="2459">
                  <c:v>45925</c:v>
                </c:pt>
                <c:pt idx="2460">
                  <c:v>45926</c:v>
                </c:pt>
                <c:pt idx="2461">
                  <c:v>45927</c:v>
                </c:pt>
                <c:pt idx="2462">
                  <c:v>45928</c:v>
                </c:pt>
                <c:pt idx="2463">
                  <c:v>45929</c:v>
                </c:pt>
                <c:pt idx="2464">
                  <c:v>45930</c:v>
                </c:pt>
                <c:pt idx="2465">
                  <c:v>45931</c:v>
                </c:pt>
                <c:pt idx="2466">
                  <c:v>45932</c:v>
                </c:pt>
                <c:pt idx="2467">
                  <c:v>45933</c:v>
                </c:pt>
                <c:pt idx="2468">
                  <c:v>45934</c:v>
                </c:pt>
                <c:pt idx="2469">
                  <c:v>45935</c:v>
                </c:pt>
                <c:pt idx="2470">
                  <c:v>45936</c:v>
                </c:pt>
                <c:pt idx="2471">
                  <c:v>45937</c:v>
                </c:pt>
                <c:pt idx="2472">
                  <c:v>45938</c:v>
                </c:pt>
                <c:pt idx="2473">
                  <c:v>45939</c:v>
                </c:pt>
                <c:pt idx="2474">
                  <c:v>45940</c:v>
                </c:pt>
                <c:pt idx="2475">
                  <c:v>45941</c:v>
                </c:pt>
                <c:pt idx="2476">
                  <c:v>45942</c:v>
                </c:pt>
                <c:pt idx="2477">
                  <c:v>45943</c:v>
                </c:pt>
                <c:pt idx="2478">
                  <c:v>45944</c:v>
                </c:pt>
                <c:pt idx="2479">
                  <c:v>45945</c:v>
                </c:pt>
                <c:pt idx="2480">
                  <c:v>45946</c:v>
                </c:pt>
                <c:pt idx="2481">
                  <c:v>45947</c:v>
                </c:pt>
                <c:pt idx="2482">
                  <c:v>45948</c:v>
                </c:pt>
                <c:pt idx="2483">
                  <c:v>45949</c:v>
                </c:pt>
                <c:pt idx="2484">
                  <c:v>45950</c:v>
                </c:pt>
                <c:pt idx="2485">
                  <c:v>45951</c:v>
                </c:pt>
                <c:pt idx="2486">
                  <c:v>45952</c:v>
                </c:pt>
                <c:pt idx="2487">
                  <c:v>45953</c:v>
                </c:pt>
                <c:pt idx="2488">
                  <c:v>45954</c:v>
                </c:pt>
                <c:pt idx="2489">
                  <c:v>45955</c:v>
                </c:pt>
                <c:pt idx="2490">
                  <c:v>45956</c:v>
                </c:pt>
                <c:pt idx="2491">
                  <c:v>45957</c:v>
                </c:pt>
                <c:pt idx="2492">
                  <c:v>45958</c:v>
                </c:pt>
                <c:pt idx="2493">
                  <c:v>45959</c:v>
                </c:pt>
                <c:pt idx="2494">
                  <c:v>45960</c:v>
                </c:pt>
                <c:pt idx="2495">
                  <c:v>45961</c:v>
                </c:pt>
                <c:pt idx="2496">
                  <c:v>45962</c:v>
                </c:pt>
                <c:pt idx="2497">
                  <c:v>45963</c:v>
                </c:pt>
                <c:pt idx="2498">
                  <c:v>45964</c:v>
                </c:pt>
                <c:pt idx="2499">
                  <c:v>45965</c:v>
                </c:pt>
                <c:pt idx="2500">
                  <c:v>45966</c:v>
                </c:pt>
                <c:pt idx="2501">
                  <c:v>45967</c:v>
                </c:pt>
                <c:pt idx="2502">
                  <c:v>45968</c:v>
                </c:pt>
                <c:pt idx="2503">
                  <c:v>45969</c:v>
                </c:pt>
                <c:pt idx="2504">
                  <c:v>45970</c:v>
                </c:pt>
                <c:pt idx="2505">
                  <c:v>45971</c:v>
                </c:pt>
                <c:pt idx="2506">
                  <c:v>45972</c:v>
                </c:pt>
                <c:pt idx="2507">
                  <c:v>45973</c:v>
                </c:pt>
                <c:pt idx="2508">
                  <c:v>45974</c:v>
                </c:pt>
                <c:pt idx="2509">
                  <c:v>45975</c:v>
                </c:pt>
                <c:pt idx="2510">
                  <c:v>45976</c:v>
                </c:pt>
                <c:pt idx="2511">
                  <c:v>45977</c:v>
                </c:pt>
                <c:pt idx="2512">
                  <c:v>45978</c:v>
                </c:pt>
                <c:pt idx="2513">
                  <c:v>45979</c:v>
                </c:pt>
                <c:pt idx="2514">
                  <c:v>45980</c:v>
                </c:pt>
                <c:pt idx="2515">
                  <c:v>45981</c:v>
                </c:pt>
                <c:pt idx="2516">
                  <c:v>45982</c:v>
                </c:pt>
                <c:pt idx="2517">
                  <c:v>45983</c:v>
                </c:pt>
                <c:pt idx="2518">
                  <c:v>45984</c:v>
                </c:pt>
                <c:pt idx="2519">
                  <c:v>45985</c:v>
                </c:pt>
                <c:pt idx="2520">
                  <c:v>45986</c:v>
                </c:pt>
                <c:pt idx="2521">
                  <c:v>45987</c:v>
                </c:pt>
                <c:pt idx="2522">
                  <c:v>45988</c:v>
                </c:pt>
                <c:pt idx="2523">
                  <c:v>45989</c:v>
                </c:pt>
                <c:pt idx="2524">
                  <c:v>45990</c:v>
                </c:pt>
                <c:pt idx="2525">
                  <c:v>45991</c:v>
                </c:pt>
                <c:pt idx="2526">
                  <c:v>45992</c:v>
                </c:pt>
                <c:pt idx="2527">
                  <c:v>45993</c:v>
                </c:pt>
                <c:pt idx="2528">
                  <c:v>45994</c:v>
                </c:pt>
                <c:pt idx="2529">
                  <c:v>45995</c:v>
                </c:pt>
                <c:pt idx="2530">
                  <c:v>45996</c:v>
                </c:pt>
                <c:pt idx="2531">
                  <c:v>45997</c:v>
                </c:pt>
                <c:pt idx="2532">
                  <c:v>45998</c:v>
                </c:pt>
                <c:pt idx="2533">
                  <c:v>45999</c:v>
                </c:pt>
                <c:pt idx="2534">
                  <c:v>46000</c:v>
                </c:pt>
                <c:pt idx="2535">
                  <c:v>46001</c:v>
                </c:pt>
                <c:pt idx="2536">
                  <c:v>46002</c:v>
                </c:pt>
                <c:pt idx="2537">
                  <c:v>46003</c:v>
                </c:pt>
                <c:pt idx="2538">
                  <c:v>46004</c:v>
                </c:pt>
                <c:pt idx="2539">
                  <c:v>46005</c:v>
                </c:pt>
                <c:pt idx="2540">
                  <c:v>46006</c:v>
                </c:pt>
                <c:pt idx="2541">
                  <c:v>46007</c:v>
                </c:pt>
                <c:pt idx="2542">
                  <c:v>46008</c:v>
                </c:pt>
                <c:pt idx="2543">
                  <c:v>46009</c:v>
                </c:pt>
                <c:pt idx="2544">
                  <c:v>46010</c:v>
                </c:pt>
                <c:pt idx="2545">
                  <c:v>46011</c:v>
                </c:pt>
                <c:pt idx="2546">
                  <c:v>46012</c:v>
                </c:pt>
                <c:pt idx="2547">
                  <c:v>46013</c:v>
                </c:pt>
                <c:pt idx="2548">
                  <c:v>46014</c:v>
                </c:pt>
                <c:pt idx="2549">
                  <c:v>46015</c:v>
                </c:pt>
                <c:pt idx="2550">
                  <c:v>46016</c:v>
                </c:pt>
                <c:pt idx="2551">
                  <c:v>46017</c:v>
                </c:pt>
                <c:pt idx="2552">
                  <c:v>46018</c:v>
                </c:pt>
                <c:pt idx="2553">
                  <c:v>46019</c:v>
                </c:pt>
                <c:pt idx="2554">
                  <c:v>46020</c:v>
                </c:pt>
                <c:pt idx="2555">
                  <c:v>46021</c:v>
                </c:pt>
                <c:pt idx="2556">
                  <c:v>46022</c:v>
                </c:pt>
              </c:numCache>
            </c:numRef>
          </c:cat>
          <c:val>
            <c:numRef>
              <c:f>'GSOO Figure 1'!$J$22:$J$2578</c:f>
              <c:numCache>
                <c:formatCode>#,##0</c:formatCode>
                <c:ptCount val="2557"/>
                <c:pt idx="1462">
                  <c:v>2386.7870880086002</c:v>
                </c:pt>
                <c:pt idx="1463">
                  <c:v>2386.7870880086002</c:v>
                </c:pt>
                <c:pt idx="1464">
                  <c:v>2386.7870880086002</c:v>
                </c:pt>
                <c:pt idx="1465">
                  <c:v>2386.7870880086002</c:v>
                </c:pt>
                <c:pt idx="1466">
                  <c:v>2386.7870880086002</c:v>
                </c:pt>
                <c:pt idx="1467">
                  <c:v>2386.7870880086002</c:v>
                </c:pt>
                <c:pt idx="1468">
                  <c:v>2386.7870880086002</c:v>
                </c:pt>
                <c:pt idx="1469">
                  <c:v>2386.7870880086002</c:v>
                </c:pt>
                <c:pt idx="1470">
                  <c:v>2386.7870880086002</c:v>
                </c:pt>
                <c:pt idx="1471">
                  <c:v>2386.7870880086002</c:v>
                </c:pt>
                <c:pt idx="1472">
                  <c:v>2386.7870880086002</c:v>
                </c:pt>
                <c:pt idx="1473">
                  <c:v>2386.7870880086002</c:v>
                </c:pt>
                <c:pt idx="1474">
                  <c:v>2386.7870880086002</c:v>
                </c:pt>
                <c:pt idx="1475">
                  <c:v>2386.7870880086002</c:v>
                </c:pt>
                <c:pt idx="1476">
                  <c:v>2386.7870880086002</c:v>
                </c:pt>
                <c:pt idx="1477">
                  <c:v>2386.7870880086002</c:v>
                </c:pt>
                <c:pt idx="1478">
                  <c:v>2386.7870880086002</c:v>
                </c:pt>
                <c:pt idx="1479">
                  <c:v>2386.7870880086002</c:v>
                </c:pt>
                <c:pt idx="1480">
                  <c:v>2386.7870880086002</c:v>
                </c:pt>
                <c:pt idx="1481">
                  <c:v>2386.7870880086002</c:v>
                </c:pt>
                <c:pt idx="1482">
                  <c:v>2386.7870880086002</c:v>
                </c:pt>
                <c:pt idx="1483">
                  <c:v>2386.7870880086002</c:v>
                </c:pt>
                <c:pt idx="1484">
                  <c:v>2386.7870880086002</c:v>
                </c:pt>
                <c:pt idx="1485">
                  <c:v>2386.7870880086002</c:v>
                </c:pt>
                <c:pt idx="1486">
                  <c:v>2386.7870880086002</c:v>
                </c:pt>
                <c:pt idx="1487">
                  <c:v>2386.7870880086002</c:v>
                </c:pt>
                <c:pt idx="1488">
                  <c:v>2386.7870880086002</c:v>
                </c:pt>
                <c:pt idx="1489">
                  <c:v>2386.7870880086002</c:v>
                </c:pt>
                <c:pt idx="1490">
                  <c:v>2386.7870880086002</c:v>
                </c:pt>
                <c:pt idx="1491">
                  <c:v>2386.7870880086002</c:v>
                </c:pt>
                <c:pt idx="1492">
                  <c:v>2386.7870880086002</c:v>
                </c:pt>
                <c:pt idx="1493">
                  <c:v>2386.7870880086002</c:v>
                </c:pt>
                <c:pt idx="1494">
                  <c:v>2386.7870880086002</c:v>
                </c:pt>
                <c:pt idx="1495">
                  <c:v>2386.7870880086002</c:v>
                </c:pt>
                <c:pt idx="1496">
                  <c:v>2386.7870880086002</c:v>
                </c:pt>
                <c:pt idx="1497">
                  <c:v>2386.7870880086002</c:v>
                </c:pt>
                <c:pt idx="1498">
                  <c:v>2386.7870880086002</c:v>
                </c:pt>
                <c:pt idx="1499">
                  <c:v>2386.7870880086002</c:v>
                </c:pt>
                <c:pt idx="1500">
                  <c:v>2386.7870880086002</c:v>
                </c:pt>
                <c:pt idx="1501">
                  <c:v>2386.7870880086002</c:v>
                </c:pt>
                <c:pt idx="1502">
                  <c:v>2386.7870880086002</c:v>
                </c:pt>
                <c:pt idx="1503">
                  <c:v>2386.7870880086002</c:v>
                </c:pt>
                <c:pt idx="1504">
                  <c:v>2386.7870880086002</c:v>
                </c:pt>
                <c:pt idx="1505">
                  <c:v>2386.7870880086002</c:v>
                </c:pt>
                <c:pt idx="1506">
                  <c:v>2386.7870880086002</c:v>
                </c:pt>
                <c:pt idx="1507">
                  <c:v>2386.7870880086002</c:v>
                </c:pt>
                <c:pt idx="1508">
                  <c:v>2386.7870880086002</c:v>
                </c:pt>
                <c:pt idx="1509">
                  <c:v>2386.7870880086002</c:v>
                </c:pt>
                <c:pt idx="1510">
                  <c:v>2386.7870880086002</c:v>
                </c:pt>
                <c:pt idx="1511">
                  <c:v>2386.7870880086002</c:v>
                </c:pt>
                <c:pt idx="1512">
                  <c:v>2386.7870880086002</c:v>
                </c:pt>
                <c:pt idx="1513">
                  <c:v>2386.7870880086002</c:v>
                </c:pt>
                <c:pt idx="1514">
                  <c:v>2386.7870880086002</c:v>
                </c:pt>
                <c:pt idx="1515">
                  <c:v>2386.7870880086002</c:v>
                </c:pt>
                <c:pt idx="1516">
                  <c:v>2386.7870880086002</c:v>
                </c:pt>
                <c:pt idx="1517">
                  <c:v>2386.7870880086002</c:v>
                </c:pt>
                <c:pt idx="1518">
                  <c:v>2386.7870880086002</c:v>
                </c:pt>
                <c:pt idx="1519">
                  <c:v>2386.7870880086002</c:v>
                </c:pt>
                <c:pt idx="1520">
                  <c:v>2386.7870880086002</c:v>
                </c:pt>
                <c:pt idx="1521">
                  <c:v>2386.7870880086002</c:v>
                </c:pt>
                <c:pt idx="1522">
                  <c:v>2386.7870880086002</c:v>
                </c:pt>
                <c:pt idx="1523">
                  <c:v>2386.7870880086002</c:v>
                </c:pt>
                <c:pt idx="1524">
                  <c:v>2386.7870880086002</c:v>
                </c:pt>
                <c:pt idx="1525">
                  <c:v>2386.7870880086002</c:v>
                </c:pt>
                <c:pt idx="1526">
                  <c:v>2386.7870880086002</c:v>
                </c:pt>
                <c:pt idx="1527">
                  <c:v>2386.7870880086002</c:v>
                </c:pt>
                <c:pt idx="1528">
                  <c:v>2386.7870880086002</c:v>
                </c:pt>
                <c:pt idx="1529">
                  <c:v>2386.7870880086002</c:v>
                </c:pt>
                <c:pt idx="1530">
                  <c:v>2386.7870880086002</c:v>
                </c:pt>
                <c:pt idx="1531">
                  <c:v>2386.7870880086002</c:v>
                </c:pt>
                <c:pt idx="1532">
                  <c:v>2386.7870880086002</c:v>
                </c:pt>
                <c:pt idx="1533">
                  <c:v>2386.7870880086002</c:v>
                </c:pt>
                <c:pt idx="1534">
                  <c:v>2386.7870880086002</c:v>
                </c:pt>
                <c:pt idx="1535">
                  <c:v>2386.7870880086002</c:v>
                </c:pt>
                <c:pt idx="1536">
                  <c:v>2386.7870880086002</c:v>
                </c:pt>
                <c:pt idx="1537">
                  <c:v>2386.7870880086002</c:v>
                </c:pt>
                <c:pt idx="1538">
                  <c:v>2386.7870880086002</c:v>
                </c:pt>
                <c:pt idx="1539">
                  <c:v>2386.7870880086002</c:v>
                </c:pt>
                <c:pt idx="1540">
                  <c:v>2386.7870880086002</c:v>
                </c:pt>
                <c:pt idx="1541">
                  <c:v>2386.7870880086002</c:v>
                </c:pt>
                <c:pt idx="1542">
                  <c:v>2386.7870880086002</c:v>
                </c:pt>
                <c:pt idx="1543">
                  <c:v>2386.7870880086002</c:v>
                </c:pt>
                <c:pt idx="1544">
                  <c:v>2386.7870880086002</c:v>
                </c:pt>
                <c:pt idx="1545">
                  <c:v>2386.7870880086002</c:v>
                </c:pt>
                <c:pt idx="1546">
                  <c:v>2386.7870880086002</c:v>
                </c:pt>
                <c:pt idx="1547">
                  <c:v>2386.7870880086002</c:v>
                </c:pt>
                <c:pt idx="1548">
                  <c:v>2386.7870880086002</c:v>
                </c:pt>
                <c:pt idx="1549">
                  <c:v>2386.7870880086002</c:v>
                </c:pt>
                <c:pt idx="1550">
                  <c:v>2386.7870880086002</c:v>
                </c:pt>
                <c:pt idx="1551">
                  <c:v>2386.7870880086002</c:v>
                </c:pt>
                <c:pt idx="1552">
                  <c:v>2386.7870880086002</c:v>
                </c:pt>
                <c:pt idx="1553">
                  <c:v>2386.7870880086002</c:v>
                </c:pt>
                <c:pt idx="1554">
                  <c:v>2386.7870880086002</c:v>
                </c:pt>
                <c:pt idx="1555">
                  <c:v>2386.7870880086002</c:v>
                </c:pt>
                <c:pt idx="1556">
                  <c:v>2386.7870880086002</c:v>
                </c:pt>
                <c:pt idx="1557">
                  <c:v>2386.7870880086002</c:v>
                </c:pt>
                <c:pt idx="1558">
                  <c:v>2386.7870880086002</c:v>
                </c:pt>
                <c:pt idx="1559">
                  <c:v>2386.7870880086002</c:v>
                </c:pt>
                <c:pt idx="1560">
                  <c:v>2386.7870880086002</c:v>
                </c:pt>
                <c:pt idx="1561">
                  <c:v>2386.7870880086002</c:v>
                </c:pt>
                <c:pt idx="1562">
                  <c:v>2386.7870880086002</c:v>
                </c:pt>
                <c:pt idx="1563">
                  <c:v>2386.7870880086002</c:v>
                </c:pt>
                <c:pt idx="1564">
                  <c:v>2386.7870880086002</c:v>
                </c:pt>
                <c:pt idx="1565">
                  <c:v>2386.7870880086002</c:v>
                </c:pt>
                <c:pt idx="1566">
                  <c:v>2386.7870880086002</c:v>
                </c:pt>
                <c:pt idx="1567">
                  <c:v>2386.7870880086002</c:v>
                </c:pt>
                <c:pt idx="1568">
                  <c:v>2386.7870880086002</c:v>
                </c:pt>
                <c:pt idx="1569">
                  <c:v>2386.7870880086002</c:v>
                </c:pt>
                <c:pt idx="1570">
                  <c:v>2386.7870880086002</c:v>
                </c:pt>
                <c:pt idx="1571">
                  <c:v>2386.7870880086002</c:v>
                </c:pt>
                <c:pt idx="1572">
                  <c:v>2386.7870880086002</c:v>
                </c:pt>
                <c:pt idx="1573">
                  <c:v>2386.7870880086002</c:v>
                </c:pt>
                <c:pt idx="1574">
                  <c:v>2386.7870880086002</c:v>
                </c:pt>
                <c:pt idx="1575">
                  <c:v>2386.7870880086002</c:v>
                </c:pt>
                <c:pt idx="1576">
                  <c:v>2386.7870880086002</c:v>
                </c:pt>
                <c:pt idx="1577">
                  <c:v>2386.7870880086002</c:v>
                </c:pt>
                <c:pt idx="1578">
                  <c:v>2386.7870880086002</c:v>
                </c:pt>
                <c:pt idx="1579">
                  <c:v>2386.7870880086002</c:v>
                </c:pt>
                <c:pt idx="1580">
                  <c:v>2386.7870880086002</c:v>
                </c:pt>
                <c:pt idx="1581">
                  <c:v>2386.7870880086002</c:v>
                </c:pt>
                <c:pt idx="1582">
                  <c:v>2386.7870880086002</c:v>
                </c:pt>
                <c:pt idx="1583">
                  <c:v>2386.7870880086002</c:v>
                </c:pt>
                <c:pt idx="1584">
                  <c:v>2386.7870880086002</c:v>
                </c:pt>
                <c:pt idx="1585">
                  <c:v>2386.7870880086002</c:v>
                </c:pt>
                <c:pt idx="1586">
                  <c:v>2386.7870880086002</c:v>
                </c:pt>
                <c:pt idx="1587">
                  <c:v>2386.7870880086002</c:v>
                </c:pt>
                <c:pt idx="1588">
                  <c:v>2386.7870880086002</c:v>
                </c:pt>
                <c:pt idx="1589">
                  <c:v>2386.7870880086002</c:v>
                </c:pt>
                <c:pt idx="1590">
                  <c:v>2386.7870880086002</c:v>
                </c:pt>
                <c:pt idx="1591">
                  <c:v>2386.7870880086002</c:v>
                </c:pt>
                <c:pt idx="1592">
                  <c:v>2386.7870880086002</c:v>
                </c:pt>
                <c:pt idx="1593">
                  <c:v>2386.7870880086002</c:v>
                </c:pt>
                <c:pt idx="1594">
                  <c:v>2386.7870880086002</c:v>
                </c:pt>
                <c:pt idx="1595">
                  <c:v>2386.7870880086002</c:v>
                </c:pt>
                <c:pt idx="1596">
                  <c:v>2386.7870880086002</c:v>
                </c:pt>
                <c:pt idx="1597">
                  <c:v>2386.7870880086002</c:v>
                </c:pt>
                <c:pt idx="1598">
                  <c:v>2386.7870880086002</c:v>
                </c:pt>
                <c:pt idx="1599">
                  <c:v>2386.7870880086002</c:v>
                </c:pt>
                <c:pt idx="1600">
                  <c:v>2386.7870880086002</c:v>
                </c:pt>
                <c:pt idx="1601">
                  <c:v>2386.7870880086002</c:v>
                </c:pt>
                <c:pt idx="1602">
                  <c:v>2386.7870880086002</c:v>
                </c:pt>
                <c:pt idx="1603">
                  <c:v>2386.7870880086002</c:v>
                </c:pt>
                <c:pt idx="1604">
                  <c:v>2386.7870880086002</c:v>
                </c:pt>
                <c:pt idx="1605">
                  <c:v>2386.7870880086002</c:v>
                </c:pt>
                <c:pt idx="1606">
                  <c:v>2386.7870880086002</c:v>
                </c:pt>
                <c:pt idx="1607">
                  <c:v>2386.7870880086002</c:v>
                </c:pt>
                <c:pt idx="1608">
                  <c:v>2386.7870880086002</c:v>
                </c:pt>
                <c:pt idx="1609">
                  <c:v>2386.7870880086002</c:v>
                </c:pt>
                <c:pt idx="1610">
                  <c:v>2386.7870880086002</c:v>
                </c:pt>
                <c:pt idx="1611">
                  <c:v>2386.7870880086002</c:v>
                </c:pt>
                <c:pt idx="1612">
                  <c:v>2386.7870880086002</c:v>
                </c:pt>
                <c:pt idx="1613">
                  <c:v>2386.7870880086002</c:v>
                </c:pt>
                <c:pt idx="1614">
                  <c:v>2386.7870880086002</c:v>
                </c:pt>
                <c:pt idx="1615">
                  <c:v>2386.7870880086002</c:v>
                </c:pt>
                <c:pt idx="1616">
                  <c:v>2386.7870880086002</c:v>
                </c:pt>
                <c:pt idx="1617">
                  <c:v>2386.7870880086002</c:v>
                </c:pt>
                <c:pt idx="1618">
                  <c:v>2386.7870880086002</c:v>
                </c:pt>
                <c:pt idx="1619">
                  <c:v>2386.7870880086002</c:v>
                </c:pt>
                <c:pt idx="1620">
                  <c:v>2386.7870880086002</c:v>
                </c:pt>
                <c:pt idx="1621">
                  <c:v>2386.7870880086002</c:v>
                </c:pt>
                <c:pt idx="1622">
                  <c:v>2386.7870880086002</c:v>
                </c:pt>
                <c:pt idx="1623">
                  <c:v>2386.7870880086002</c:v>
                </c:pt>
                <c:pt idx="1624">
                  <c:v>2386.7870880086002</c:v>
                </c:pt>
                <c:pt idx="1625">
                  <c:v>2386.7870880086002</c:v>
                </c:pt>
                <c:pt idx="1626">
                  <c:v>2386.7870880086002</c:v>
                </c:pt>
                <c:pt idx="1627">
                  <c:v>2386.7870880086002</c:v>
                </c:pt>
                <c:pt idx="1628">
                  <c:v>2386.7870880086002</c:v>
                </c:pt>
                <c:pt idx="1629">
                  <c:v>2386.7870880086002</c:v>
                </c:pt>
                <c:pt idx="1630">
                  <c:v>2386.7870880086002</c:v>
                </c:pt>
                <c:pt idx="1631">
                  <c:v>2386.7870880086002</c:v>
                </c:pt>
                <c:pt idx="1632">
                  <c:v>2386.7870880086002</c:v>
                </c:pt>
                <c:pt idx="1633">
                  <c:v>2386.7870880086002</c:v>
                </c:pt>
                <c:pt idx="1634">
                  <c:v>2386.7870880086002</c:v>
                </c:pt>
                <c:pt idx="1635">
                  <c:v>2386.7870880086002</c:v>
                </c:pt>
                <c:pt idx="1636">
                  <c:v>2386.7870880086002</c:v>
                </c:pt>
                <c:pt idx="1637">
                  <c:v>2386.7870880086002</c:v>
                </c:pt>
                <c:pt idx="1638">
                  <c:v>2386.7870880086002</c:v>
                </c:pt>
                <c:pt idx="1639">
                  <c:v>2386.7870880086002</c:v>
                </c:pt>
                <c:pt idx="1640">
                  <c:v>2386.7870880086002</c:v>
                </c:pt>
                <c:pt idx="1641">
                  <c:v>2386.7870880086002</c:v>
                </c:pt>
                <c:pt idx="1642">
                  <c:v>2386.7870880086002</c:v>
                </c:pt>
                <c:pt idx="1643">
                  <c:v>2386.7870880086002</c:v>
                </c:pt>
                <c:pt idx="1644">
                  <c:v>2386.7870880086002</c:v>
                </c:pt>
                <c:pt idx="1645">
                  <c:v>2386.7870880086002</c:v>
                </c:pt>
                <c:pt idx="1646">
                  <c:v>2386.7870880086002</c:v>
                </c:pt>
                <c:pt idx="1647">
                  <c:v>2386.7870880086002</c:v>
                </c:pt>
                <c:pt idx="1648">
                  <c:v>2386.7870880086002</c:v>
                </c:pt>
                <c:pt idx="1649">
                  <c:v>2386.7870880086002</c:v>
                </c:pt>
                <c:pt idx="1650">
                  <c:v>2386.7870880086002</c:v>
                </c:pt>
                <c:pt idx="1651">
                  <c:v>2386.7870880086002</c:v>
                </c:pt>
                <c:pt idx="1652">
                  <c:v>2386.7870880086002</c:v>
                </c:pt>
                <c:pt idx="1653">
                  <c:v>2386.7870880086002</c:v>
                </c:pt>
                <c:pt idx="1654">
                  <c:v>2386.7870880086002</c:v>
                </c:pt>
                <c:pt idx="1655">
                  <c:v>2386.7870880086002</c:v>
                </c:pt>
                <c:pt idx="1656">
                  <c:v>2386.7870880086002</c:v>
                </c:pt>
                <c:pt idx="1657">
                  <c:v>2386.7870880086002</c:v>
                </c:pt>
                <c:pt idx="1658">
                  <c:v>2386.7870880086002</c:v>
                </c:pt>
                <c:pt idx="1659">
                  <c:v>2386.7870880086002</c:v>
                </c:pt>
                <c:pt idx="1660">
                  <c:v>2386.7870880086002</c:v>
                </c:pt>
                <c:pt idx="1661">
                  <c:v>2386.7870880086002</c:v>
                </c:pt>
                <c:pt idx="1662">
                  <c:v>2386.7870880086002</c:v>
                </c:pt>
                <c:pt idx="1663">
                  <c:v>2386.7870880086002</c:v>
                </c:pt>
                <c:pt idx="1664">
                  <c:v>2386.7870880086002</c:v>
                </c:pt>
                <c:pt idx="1665">
                  <c:v>2386.7870880086002</c:v>
                </c:pt>
                <c:pt idx="1666">
                  <c:v>2386.7870880086002</c:v>
                </c:pt>
                <c:pt idx="1667">
                  <c:v>2386.7870880086002</c:v>
                </c:pt>
                <c:pt idx="1668">
                  <c:v>2386.7870880086002</c:v>
                </c:pt>
                <c:pt idx="1669">
                  <c:v>2386.7870880086002</c:v>
                </c:pt>
                <c:pt idx="1670">
                  <c:v>2386.7870880086002</c:v>
                </c:pt>
                <c:pt idx="1671">
                  <c:v>2386.7870880086002</c:v>
                </c:pt>
                <c:pt idx="1672">
                  <c:v>2386.7870880086002</c:v>
                </c:pt>
                <c:pt idx="1673">
                  <c:v>2386.7870880086002</c:v>
                </c:pt>
                <c:pt idx="1674">
                  <c:v>2386.7870880086002</c:v>
                </c:pt>
                <c:pt idx="1675">
                  <c:v>2386.7870880086002</c:v>
                </c:pt>
                <c:pt idx="1676">
                  <c:v>2386.7870880086002</c:v>
                </c:pt>
                <c:pt idx="1677">
                  <c:v>2386.7870880086002</c:v>
                </c:pt>
                <c:pt idx="1678">
                  <c:v>2386.7870880086002</c:v>
                </c:pt>
                <c:pt idx="1679">
                  <c:v>2386.7870880086002</c:v>
                </c:pt>
                <c:pt idx="1680">
                  <c:v>2386.7870880086002</c:v>
                </c:pt>
                <c:pt idx="1681">
                  <c:v>2386.7870880086002</c:v>
                </c:pt>
                <c:pt idx="1682">
                  <c:v>2386.7870880086002</c:v>
                </c:pt>
                <c:pt idx="1683">
                  <c:v>2386.7870880086002</c:v>
                </c:pt>
                <c:pt idx="1684">
                  <c:v>2386.7870880086002</c:v>
                </c:pt>
                <c:pt idx="1685">
                  <c:v>2386.7870880086002</c:v>
                </c:pt>
                <c:pt idx="1686">
                  <c:v>2386.7870880086002</c:v>
                </c:pt>
                <c:pt idx="1687">
                  <c:v>2386.7870880086002</c:v>
                </c:pt>
                <c:pt idx="1688">
                  <c:v>2386.7870880086002</c:v>
                </c:pt>
                <c:pt idx="1689">
                  <c:v>2386.7870880086002</c:v>
                </c:pt>
                <c:pt idx="1690">
                  <c:v>2386.7870880086002</c:v>
                </c:pt>
                <c:pt idx="1691">
                  <c:v>2386.7870880086002</c:v>
                </c:pt>
                <c:pt idx="1692">
                  <c:v>2386.7870880086002</c:v>
                </c:pt>
                <c:pt idx="1693">
                  <c:v>2386.7870880086002</c:v>
                </c:pt>
                <c:pt idx="1694">
                  <c:v>2386.7870880086002</c:v>
                </c:pt>
                <c:pt idx="1695">
                  <c:v>2386.7870880086002</c:v>
                </c:pt>
                <c:pt idx="1696">
                  <c:v>2386.7870880086002</c:v>
                </c:pt>
                <c:pt idx="1697">
                  <c:v>2386.7870880086002</c:v>
                </c:pt>
                <c:pt idx="1698">
                  <c:v>2386.7870880086002</c:v>
                </c:pt>
                <c:pt idx="1699">
                  <c:v>2386.7870880086002</c:v>
                </c:pt>
                <c:pt idx="1700">
                  <c:v>2386.7870880086002</c:v>
                </c:pt>
                <c:pt idx="1701">
                  <c:v>2386.7870880086002</c:v>
                </c:pt>
                <c:pt idx="1702">
                  <c:v>2386.7870880086002</c:v>
                </c:pt>
                <c:pt idx="1703">
                  <c:v>2386.7870880086002</c:v>
                </c:pt>
                <c:pt idx="1704">
                  <c:v>2386.7870880086002</c:v>
                </c:pt>
                <c:pt idx="1705">
                  <c:v>2386.7870880086002</c:v>
                </c:pt>
                <c:pt idx="1706">
                  <c:v>2386.7870880086002</c:v>
                </c:pt>
                <c:pt idx="1707">
                  <c:v>2386.7870880086002</c:v>
                </c:pt>
                <c:pt idx="1708">
                  <c:v>2386.7870880086002</c:v>
                </c:pt>
                <c:pt idx="1709">
                  <c:v>2386.7870880086002</c:v>
                </c:pt>
                <c:pt idx="1710">
                  <c:v>2386.7870880086002</c:v>
                </c:pt>
                <c:pt idx="1711">
                  <c:v>2386.7870880086002</c:v>
                </c:pt>
                <c:pt idx="1712">
                  <c:v>2386.7870880086002</c:v>
                </c:pt>
                <c:pt idx="1713">
                  <c:v>2386.7870880086002</c:v>
                </c:pt>
                <c:pt idx="1714">
                  <c:v>2386.7870880086002</c:v>
                </c:pt>
                <c:pt idx="1715">
                  <c:v>2386.7870880086002</c:v>
                </c:pt>
                <c:pt idx="1716">
                  <c:v>2386.7870880086002</c:v>
                </c:pt>
                <c:pt idx="1717">
                  <c:v>2386.7870880086002</c:v>
                </c:pt>
                <c:pt idx="1718">
                  <c:v>2386.7870880086002</c:v>
                </c:pt>
                <c:pt idx="1719">
                  <c:v>2386.7870880086002</c:v>
                </c:pt>
                <c:pt idx="1720">
                  <c:v>2386.7870880086002</c:v>
                </c:pt>
                <c:pt idx="1721">
                  <c:v>2386.7870880086002</c:v>
                </c:pt>
                <c:pt idx="1722">
                  <c:v>2386.7870880086002</c:v>
                </c:pt>
                <c:pt idx="1723">
                  <c:v>2386.7870880086002</c:v>
                </c:pt>
                <c:pt idx="1724">
                  <c:v>2386.7870880086002</c:v>
                </c:pt>
                <c:pt idx="1725">
                  <c:v>2386.7870880086002</c:v>
                </c:pt>
                <c:pt idx="1726">
                  <c:v>2386.7870880086002</c:v>
                </c:pt>
                <c:pt idx="1727">
                  <c:v>2386.7870880086002</c:v>
                </c:pt>
                <c:pt idx="1728">
                  <c:v>2386.7870880086002</c:v>
                </c:pt>
                <c:pt idx="1729">
                  <c:v>2386.7870880086002</c:v>
                </c:pt>
                <c:pt idx="1730">
                  <c:v>2386.7870880086002</c:v>
                </c:pt>
                <c:pt idx="1731">
                  <c:v>2386.7870880086002</c:v>
                </c:pt>
                <c:pt idx="1732">
                  <c:v>2386.7870880086002</c:v>
                </c:pt>
                <c:pt idx="1733">
                  <c:v>2386.7870880086002</c:v>
                </c:pt>
                <c:pt idx="1734">
                  <c:v>2386.7870880086002</c:v>
                </c:pt>
                <c:pt idx="1735">
                  <c:v>2386.7870880086002</c:v>
                </c:pt>
                <c:pt idx="1736">
                  <c:v>2386.7870880086002</c:v>
                </c:pt>
                <c:pt idx="1737">
                  <c:v>2386.7870880086002</c:v>
                </c:pt>
                <c:pt idx="1738">
                  <c:v>2386.7870880086002</c:v>
                </c:pt>
                <c:pt idx="1739">
                  <c:v>2386.7870880086002</c:v>
                </c:pt>
                <c:pt idx="1740">
                  <c:v>2386.7870880086002</c:v>
                </c:pt>
                <c:pt idx="1741">
                  <c:v>2386.7870880086002</c:v>
                </c:pt>
                <c:pt idx="1742">
                  <c:v>2386.7870880086002</c:v>
                </c:pt>
                <c:pt idx="1743">
                  <c:v>2386.7870880086002</c:v>
                </c:pt>
                <c:pt idx="1744">
                  <c:v>2386.7870880086002</c:v>
                </c:pt>
                <c:pt idx="1745">
                  <c:v>2386.7870880086002</c:v>
                </c:pt>
                <c:pt idx="1746">
                  <c:v>2386.7870880086002</c:v>
                </c:pt>
                <c:pt idx="1747">
                  <c:v>2386.7870880086002</c:v>
                </c:pt>
                <c:pt idx="1748">
                  <c:v>2386.7870880086002</c:v>
                </c:pt>
                <c:pt idx="1749">
                  <c:v>2386.7870880086002</c:v>
                </c:pt>
                <c:pt idx="1750">
                  <c:v>2386.7870880086002</c:v>
                </c:pt>
                <c:pt idx="1751">
                  <c:v>2386.7870880086002</c:v>
                </c:pt>
                <c:pt idx="1752">
                  <c:v>2386.7870880086002</c:v>
                </c:pt>
                <c:pt idx="1753">
                  <c:v>2386.7870880086002</c:v>
                </c:pt>
                <c:pt idx="1754">
                  <c:v>2386.7870880086002</c:v>
                </c:pt>
                <c:pt idx="1755">
                  <c:v>2386.7870880086002</c:v>
                </c:pt>
                <c:pt idx="1756">
                  <c:v>2386.7870880086002</c:v>
                </c:pt>
                <c:pt idx="1757">
                  <c:v>2386.7870880086002</c:v>
                </c:pt>
                <c:pt idx="1758">
                  <c:v>2386.7870880086002</c:v>
                </c:pt>
                <c:pt idx="1759">
                  <c:v>2386.7870880086002</c:v>
                </c:pt>
                <c:pt idx="1760">
                  <c:v>2386.7870880086002</c:v>
                </c:pt>
                <c:pt idx="1761">
                  <c:v>2386.7870880086002</c:v>
                </c:pt>
                <c:pt idx="1762">
                  <c:v>2386.7870880086002</c:v>
                </c:pt>
                <c:pt idx="1763">
                  <c:v>2386.7870880086002</c:v>
                </c:pt>
                <c:pt idx="1764">
                  <c:v>2386.7870880086002</c:v>
                </c:pt>
                <c:pt idx="1765">
                  <c:v>2386.7870880086002</c:v>
                </c:pt>
                <c:pt idx="1766">
                  <c:v>2386.7870880086002</c:v>
                </c:pt>
                <c:pt idx="1767">
                  <c:v>2386.7870880086002</c:v>
                </c:pt>
                <c:pt idx="1768">
                  <c:v>2386.7870880086002</c:v>
                </c:pt>
                <c:pt idx="1769">
                  <c:v>2386.7870880086002</c:v>
                </c:pt>
                <c:pt idx="1770">
                  <c:v>2386.7870880086002</c:v>
                </c:pt>
                <c:pt idx="1771">
                  <c:v>2386.7870880086002</c:v>
                </c:pt>
                <c:pt idx="1772">
                  <c:v>2386.7870880086002</c:v>
                </c:pt>
                <c:pt idx="1773">
                  <c:v>2386.7870880086002</c:v>
                </c:pt>
                <c:pt idx="1774">
                  <c:v>2386.7870880086002</c:v>
                </c:pt>
                <c:pt idx="1775">
                  <c:v>2386.7870880086002</c:v>
                </c:pt>
                <c:pt idx="1776">
                  <c:v>2386.7870880086002</c:v>
                </c:pt>
                <c:pt idx="1777">
                  <c:v>2386.7870880086002</c:v>
                </c:pt>
                <c:pt idx="1778">
                  <c:v>2386.7870880086002</c:v>
                </c:pt>
                <c:pt idx="1779">
                  <c:v>2386.7870880086002</c:v>
                </c:pt>
                <c:pt idx="1780">
                  <c:v>2386.7870880086002</c:v>
                </c:pt>
                <c:pt idx="1781">
                  <c:v>2386.7870880086002</c:v>
                </c:pt>
                <c:pt idx="1782">
                  <c:v>2386.7870880086002</c:v>
                </c:pt>
                <c:pt idx="1783">
                  <c:v>2386.7870880086002</c:v>
                </c:pt>
                <c:pt idx="1784">
                  <c:v>2386.7870880086002</c:v>
                </c:pt>
                <c:pt idx="1785">
                  <c:v>2386.7870880086002</c:v>
                </c:pt>
                <c:pt idx="1786">
                  <c:v>2386.7870880086002</c:v>
                </c:pt>
                <c:pt idx="1787">
                  <c:v>2386.7870880086002</c:v>
                </c:pt>
                <c:pt idx="1788">
                  <c:v>2386.7870880086002</c:v>
                </c:pt>
                <c:pt idx="1789">
                  <c:v>2386.7870880086002</c:v>
                </c:pt>
                <c:pt idx="1790">
                  <c:v>2386.7870880086002</c:v>
                </c:pt>
                <c:pt idx="1791">
                  <c:v>2386.7870880086002</c:v>
                </c:pt>
                <c:pt idx="1792">
                  <c:v>2386.7870880086002</c:v>
                </c:pt>
                <c:pt idx="1793">
                  <c:v>2386.7870880086002</c:v>
                </c:pt>
                <c:pt idx="1794">
                  <c:v>2386.7870880086002</c:v>
                </c:pt>
                <c:pt idx="1795">
                  <c:v>2386.7870880086002</c:v>
                </c:pt>
                <c:pt idx="1796">
                  <c:v>2386.7870880086002</c:v>
                </c:pt>
                <c:pt idx="1797">
                  <c:v>2386.7870880086002</c:v>
                </c:pt>
                <c:pt idx="1798">
                  <c:v>2386.7870880086002</c:v>
                </c:pt>
                <c:pt idx="1799">
                  <c:v>2386.7870880086002</c:v>
                </c:pt>
                <c:pt idx="1800">
                  <c:v>2386.7870880086002</c:v>
                </c:pt>
                <c:pt idx="1801">
                  <c:v>2386.7870880086002</c:v>
                </c:pt>
                <c:pt idx="1802">
                  <c:v>2386.7870880086002</c:v>
                </c:pt>
                <c:pt idx="1803">
                  <c:v>2386.7870880086002</c:v>
                </c:pt>
                <c:pt idx="1804">
                  <c:v>2386.7870880086002</c:v>
                </c:pt>
                <c:pt idx="1805">
                  <c:v>2386.7870880086002</c:v>
                </c:pt>
                <c:pt idx="1806">
                  <c:v>2386.7870880086002</c:v>
                </c:pt>
                <c:pt idx="1807">
                  <c:v>2386.7870880086002</c:v>
                </c:pt>
                <c:pt idx="1808">
                  <c:v>2386.7870880086002</c:v>
                </c:pt>
                <c:pt idx="1809">
                  <c:v>2386.7870880086002</c:v>
                </c:pt>
                <c:pt idx="1810">
                  <c:v>2386.7870880086002</c:v>
                </c:pt>
                <c:pt idx="1811">
                  <c:v>2386.7870880086002</c:v>
                </c:pt>
                <c:pt idx="1812">
                  <c:v>2386.7870880086002</c:v>
                </c:pt>
                <c:pt idx="1813">
                  <c:v>2386.7870880086002</c:v>
                </c:pt>
                <c:pt idx="1814">
                  <c:v>2386.7870880086002</c:v>
                </c:pt>
                <c:pt idx="1815">
                  <c:v>2386.7870880086002</c:v>
                </c:pt>
                <c:pt idx="1816">
                  <c:v>2386.7870880086002</c:v>
                </c:pt>
                <c:pt idx="1817">
                  <c:v>2386.7870880086002</c:v>
                </c:pt>
                <c:pt idx="1818">
                  <c:v>2386.7870880086002</c:v>
                </c:pt>
                <c:pt idx="1819">
                  <c:v>2386.7870880086002</c:v>
                </c:pt>
                <c:pt idx="1820">
                  <c:v>2386.7870880086002</c:v>
                </c:pt>
                <c:pt idx="1821">
                  <c:v>2386.7870880086002</c:v>
                </c:pt>
                <c:pt idx="1822">
                  <c:v>2386.7870880086002</c:v>
                </c:pt>
                <c:pt idx="1823">
                  <c:v>2386.7870880086002</c:v>
                </c:pt>
                <c:pt idx="1824">
                  <c:v>2386.7870880086002</c:v>
                </c:pt>
                <c:pt idx="1825">
                  <c:v>2386.7870880086002</c:v>
                </c:pt>
                <c:pt idx="1827">
                  <c:v>2337.7792193106998</c:v>
                </c:pt>
                <c:pt idx="1828">
                  <c:v>2337.7792193106998</c:v>
                </c:pt>
                <c:pt idx="1829">
                  <c:v>2337.7792193106998</c:v>
                </c:pt>
                <c:pt idx="1830">
                  <c:v>2337.7792193106998</c:v>
                </c:pt>
                <c:pt idx="1831">
                  <c:v>2337.7792193106998</c:v>
                </c:pt>
                <c:pt idx="1832">
                  <c:v>2337.7792193106998</c:v>
                </c:pt>
                <c:pt idx="1833">
                  <c:v>2337.7792193106998</c:v>
                </c:pt>
                <c:pt idx="1834">
                  <c:v>2337.7792193106998</c:v>
                </c:pt>
                <c:pt idx="1835">
                  <c:v>2337.7792193106998</c:v>
                </c:pt>
                <c:pt idx="1836">
                  <c:v>2337.7792193106998</c:v>
                </c:pt>
                <c:pt idx="1837">
                  <c:v>2337.7792193106998</c:v>
                </c:pt>
                <c:pt idx="1838">
                  <c:v>2337.7792193106998</c:v>
                </c:pt>
                <c:pt idx="1839">
                  <c:v>2337.7792193106998</c:v>
                </c:pt>
                <c:pt idx="1840">
                  <c:v>2337.7792193106998</c:v>
                </c:pt>
                <c:pt idx="1841">
                  <c:v>2337.7792193106998</c:v>
                </c:pt>
                <c:pt idx="1842">
                  <c:v>2337.7792193106998</c:v>
                </c:pt>
                <c:pt idx="1843">
                  <c:v>2337.7792193106998</c:v>
                </c:pt>
                <c:pt idx="1844">
                  <c:v>2337.7792193106998</c:v>
                </c:pt>
                <c:pt idx="1845">
                  <c:v>2337.7792193106998</c:v>
                </c:pt>
                <c:pt idx="1846">
                  <c:v>2337.7792193106998</c:v>
                </c:pt>
                <c:pt idx="1847">
                  <c:v>2337.7792193106998</c:v>
                </c:pt>
                <c:pt idx="1848">
                  <c:v>2337.7792193106998</c:v>
                </c:pt>
                <c:pt idx="1849">
                  <c:v>2337.7792193106998</c:v>
                </c:pt>
                <c:pt idx="1850">
                  <c:v>2337.7792193106998</c:v>
                </c:pt>
                <c:pt idx="1851">
                  <c:v>2337.7792193106998</c:v>
                </c:pt>
                <c:pt idx="1852">
                  <c:v>2337.7792193106998</c:v>
                </c:pt>
                <c:pt idx="1853">
                  <c:v>2337.7792193106998</c:v>
                </c:pt>
                <c:pt idx="1854">
                  <c:v>2337.7792193106998</c:v>
                </c:pt>
                <c:pt idx="1855">
                  <c:v>2337.7792193106998</c:v>
                </c:pt>
                <c:pt idx="1856">
                  <c:v>2337.7792193106998</c:v>
                </c:pt>
                <c:pt idx="1857">
                  <c:v>2337.7792193106998</c:v>
                </c:pt>
                <c:pt idx="1858">
                  <c:v>2337.7792193106998</c:v>
                </c:pt>
                <c:pt idx="1859">
                  <c:v>2337.7792193106998</c:v>
                </c:pt>
                <c:pt idx="1860">
                  <c:v>2337.7792193106998</c:v>
                </c:pt>
                <c:pt idx="1861">
                  <c:v>2337.7792193106998</c:v>
                </c:pt>
                <c:pt idx="1862">
                  <c:v>2337.7792193106998</c:v>
                </c:pt>
                <c:pt idx="1863">
                  <c:v>2337.7792193106998</c:v>
                </c:pt>
                <c:pt idx="1864">
                  <c:v>2337.7792193106998</c:v>
                </c:pt>
                <c:pt idx="1865">
                  <c:v>2337.7792193106998</c:v>
                </c:pt>
                <c:pt idx="1866">
                  <c:v>2337.7792193106998</c:v>
                </c:pt>
                <c:pt idx="1867">
                  <c:v>2337.7792193106998</c:v>
                </c:pt>
                <c:pt idx="1868">
                  <c:v>2337.7792193106998</c:v>
                </c:pt>
                <c:pt idx="1869">
                  <c:v>2337.7792193106998</c:v>
                </c:pt>
                <c:pt idx="1870">
                  <c:v>2337.7792193106998</c:v>
                </c:pt>
                <c:pt idx="1871">
                  <c:v>2337.7792193106998</c:v>
                </c:pt>
                <c:pt idx="1872">
                  <c:v>2337.7792193106998</c:v>
                </c:pt>
                <c:pt idx="1873">
                  <c:v>2337.7792193106998</c:v>
                </c:pt>
                <c:pt idx="1874">
                  <c:v>2337.7792193106998</c:v>
                </c:pt>
                <c:pt idx="1875">
                  <c:v>2337.7792193106998</c:v>
                </c:pt>
                <c:pt idx="1876">
                  <c:v>2337.7792193106998</c:v>
                </c:pt>
                <c:pt idx="1877">
                  <c:v>2337.7792193106998</c:v>
                </c:pt>
                <c:pt idx="1878">
                  <c:v>2337.7792193106998</c:v>
                </c:pt>
                <c:pt idx="1879">
                  <c:v>2337.7792193106998</c:v>
                </c:pt>
                <c:pt idx="1880">
                  <c:v>2337.7792193106998</c:v>
                </c:pt>
                <c:pt idx="1881">
                  <c:v>2337.7792193106998</c:v>
                </c:pt>
                <c:pt idx="1882">
                  <c:v>2337.7792193106998</c:v>
                </c:pt>
                <c:pt idx="1883">
                  <c:v>2337.7792193106998</c:v>
                </c:pt>
                <c:pt idx="1884">
                  <c:v>2337.7792193106998</c:v>
                </c:pt>
                <c:pt idx="1885">
                  <c:v>2337.7792193106998</c:v>
                </c:pt>
                <c:pt idx="1886">
                  <c:v>2337.7792193106998</c:v>
                </c:pt>
                <c:pt idx="1887">
                  <c:v>2337.7792193106998</c:v>
                </c:pt>
                <c:pt idx="1888">
                  <c:v>2337.7792193106998</c:v>
                </c:pt>
                <c:pt idx="1889">
                  <c:v>2337.7792193106998</c:v>
                </c:pt>
                <c:pt idx="1890">
                  <c:v>2337.7792193106998</c:v>
                </c:pt>
                <c:pt idx="1891">
                  <c:v>2337.7792193106998</c:v>
                </c:pt>
                <c:pt idx="1892">
                  <c:v>2337.7792193106998</c:v>
                </c:pt>
                <c:pt idx="1893">
                  <c:v>2337.7792193106998</c:v>
                </c:pt>
                <c:pt idx="1894">
                  <c:v>2337.7792193106998</c:v>
                </c:pt>
                <c:pt idx="1895">
                  <c:v>2337.7792193106998</c:v>
                </c:pt>
                <c:pt idx="1896">
                  <c:v>2337.7792193106998</c:v>
                </c:pt>
                <c:pt idx="1897">
                  <c:v>2337.7792193106998</c:v>
                </c:pt>
                <c:pt idx="1898">
                  <c:v>2337.7792193106998</c:v>
                </c:pt>
                <c:pt idx="1899">
                  <c:v>2337.7792193106998</c:v>
                </c:pt>
                <c:pt idx="1900">
                  <c:v>2337.7792193106998</c:v>
                </c:pt>
                <c:pt idx="1901">
                  <c:v>2337.7792193106998</c:v>
                </c:pt>
                <c:pt idx="1902">
                  <c:v>2337.7792193106998</c:v>
                </c:pt>
                <c:pt idx="1903">
                  <c:v>2337.7792193106998</c:v>
                </c:pt>
                <c:pt idx="1904">
                  <c:v>2337.7792193106998</c:v>
                </c:pt>
                <c:pt idx="1905">
                  <c:v>2337.7792193106998</c:v>
                </c:pt>
                <c:pt idx="1906">
                  <c:v>2337.7792193106998</c:v>
                </c:pt>
                <c:pt idx="1907">
                  <c:v>2337.7792193106998</c:v>
                </c:pt>
                <c:pt idx="1908">
                  <c:v>2337.7792193106998</c:v>
                </c:pt>
                <c:pt idx="1909">
                  <c:v>2337.7792193106998</c:v>
                </c:pt>
                <c:pt idx="1910">
                  <c:v>2337.7792193106998</c:v>
                </c:pt>
                <c:pt idx="1911">
                  <c:v>2337.7792193106998</c:v>
                </c:pt>
                <c:pt idx="1912">
                  <c:v>2337.7792193106998</c:v>
                </c:pt>
                <c:pt idx="1913">
                  <c:v>2337.7792193106998</c:v>
                </c:pt>
                <c:pt idx="1914">
                  <c:v>2337.7792193106998</c:v>
                </c:pt>
                <c:pt idx="1915">
                  <c:v>2337.7792193106998</c:v>
                </c:pt>
                <c:pt idx="1916">
                  <c:v>2337.7792193106998</c:v>
                </c:pt>
                <c:pt idx="1917">
                  <c:v>2337.7792193106998</c:v>
                </c:pt>
                <c:pt idx="1918">
                  <c:v>2337.7792193106998</c:v>
                </c:pt>
                <c:pt idx="1919">
                  <c:v>2337.7792193106998</c:v>
                </c:pt>
                <c:pt idx="1920">
                  <c:v>2337.7792193106998</c:v>
                </c:pt>
                <c:pt idx="1921">
                  <c:v>2337.7792193106998</c:v>
                </c:pt>
                <c:pt idx="1922">
                  <c:v>2337.7792193106998</c:v>
                </c:pt>
                <c:pt idx="1923">
                  <c:v>2337.7792193106998</c:v>
                </c:pt>
                <c:pt idx="1924">
                  <c:v>2337.7792193106998</c:v>
                </c:pt>
                <c:pt idx="1925">
                  <c:v>2337.7792193106998</c:v>
                </c:pt>
                <c:pt idx="1926">
                  <c:v>2337.7792193106998</c:v>
                </c:pt>
                <c:pt idx="1927">
                  <c:v>2337.7792193106998</c:v>
                </c:pt>
                <c:pt idx="1928">
                  <c:v>2337.7792193106998</c:v>
                </c:pt>
                <c:pt idx="1929">
                  <c:v>2337.7792193106998</c:v>
                </c:pt>
                <c:pt idx="1930">
                  <c:v>2337.7792193106998</c:v>
                </c:pt>
                <c:pt idx="1931">
                  <c:v>2337.7792193106998</c:v>
                </c:pt>
                <c:pt idx="1932">
                  <c:v>2337.7792193106998</c:v>
                </c:pt>
                <c:pt idx="1933">
                  <c:v>2337.7792193106998</c:v>
                </c:pt>
                <c:pt idx="1934">
                  <c:v>2337.7792193106998</c:v>
                </c:pt>
                <c:pt idx="1935">
                  <c:v>2337.7792193106998</c:v>
                </c:pt>
                <c:pt idx="1936">
                  <c:v>2337.7792193106998</c:v>
                </c:pt>
                <c:pt idx="1937">
                  <c:v>2337.7792193106998</c:v>
                </c:pt>
                <c:pt idx="1938">
                  <c:v>2337.7792193106998</c:v>
                </c:pt>
                <c:pt idx="1939">
                  <c:v>2337.7792193106998</c:v>
                </c:pt>
                <c:pt idx="1940">
                  <c:v>2337.7792193106998</c:v>
                </c:pt>
                <c:pt idx="1941">
                  <c:v>2337.7792193106998</c:v>
                </c:pt>
                <c:pt idx="1942">
                  <c:v>2337.7792193106998</c:v>
                </c:pt>
                <c:pt idx="1943">
                  <c:v>2337.7792193106998</c:v>
                </c:pt>
                <c:pt idx="1944">
                  <c:v>2337.7792193106998</c:v>
                </c:pt>
                <c:pt idx="1945">
                  <c:v>2337.7792193106998</c:v>
                </c:pt>
                <c:pt idx="1946">
                  <c:v>2337.7792193106998</c:v>
                </c:pt>
                <c:pt idx="1947">
                  <c:v>2337.7792193106998</c:v>
                </c:pt>
                <c:pt idx="1948">
                  <c:v>2337.7792193106998</c:v>
                </c:pt>
                <c:pt idx="1949">
                  <c:v>2337.7792193106998</c:v>
                </c:pt>
                <c:pt idx="1950">
                  <c:v>2337.7792193106998</c:v>
                </c:pt>
                <c:pt idx="1951">
                  <c:v>2337.7792193106998</c:v>
                </c:pt>
                <c:pt idx="1952">
                  <c:v>2337.7792193106998</c:v>
                </c:pt>
                <c:pt idx="1953">
                  <c:v>2337.7792193106998</c:v>
                </c:pt>
                <c:pt idx="1954">
                  <c:v>2337.7792193106998</c:v>
                </c:pt>
                <c:pt idx="1955">
                  <c:v>2337.7792193106998</c:v>
                </c:pt>
                <c:pt idx="1956">
                  <c:v>2337.7792193106998</c:v>
                </c:pt>
                <c:pt idx="1957">
                  <c:v>2337.7792193106998</c:v>
                </c:pt>
                <c:pt idx="1958">
                  <c:v>2337.7792193106998</c:v>
                </c:pt>
                <c:pt idx="1959">
                  <c:v>2337.7792193106998</c:v>
                </c:pt>
                <c:pt idx="1960">
                  <c:v>2337.7792193106998</c:v>
                </c:pt>
                <c:pt idx="1961">
                  <c:v>2337.7792193106998</c:v>
                </c:pt>
                <c:pt idx="1962">
                  <c:v>2337.7792193106998</c:v>
                </c:pt>
                <c:pt idx="1963">
                  <c:v>2337.7792193106998</c:v>
                </c:pt>
                <c:pt idx="1964">
                  <c:v>2337.7792193106998</c:v>
                </c:pt>
                <c:pt idx="1965">
                  <c:v>2337.7792193106998</c:v>
                </c:pt>
                <c:pt idx="1966">
                  <c:v>2337.7792193106998</c:v>
                </c:pt>
                <c:pt idx="1967">
                  <c:v>2337.7792193106998</c:v>
                </c:pt>
                <c:pt idx="1968">
                  <c:v>2337.7792193106998</c:v>
                </c:pt>
                <c:pt idx="1969">
                  <c:v>2337.7792193106998</c:v>
                </c:pt>
                <c:pt idx="1970">
                  <c:v>2337.7792193106998</c:v>
                </c:pt>
                <c:pt idx="1971">
                  <c:v>2337.7792193106998</c:v>
                </c:pt>
                <c:pt idx="1972">
                  <c:v>2337.7792193106998</c:v>
                </c:pt>
                <c:pt idx="1973">
                  <c:v>2337.7792193106998</c:v>
                </c:pt>
                <c:pt idx="1974">
                  <c:v>2337.7792193106998</c:v>
                </c:pt>
                <c:pt idx="1975">
                  <c:v>2337.7792193106998</c:v>
                </c:pt>
                <c:pt idx="1976">
                  <c:v>2337.7792193106998</c:v>
                </c:pt>
                <c:pt idx="1977">
                  <c:v>2337.7792193106998</c:v>
                </c:pt>
                <c:pt idx="1978">
                  <c:v>2337.7792193106998</c:v>
                </c:pt>
                <c:pt idx="1979">
                  <c:v>2337.7792193106998</c:v>
                </c:pt>
                <c:pt idx="1980">
                  <c:v>2337.7792193106998</c:v>
                </c:pt>
                <c:pt idx="1981">
                  <c:v>2337.7792193106998</c:v>
                </c:pt>
                <c:pt idx="1982">
                  <c:v>2337.7792193106998</c:v>
                </c:pt>
                <c:pt idx="1983">
                  <c:v>2337.7792193106998</c:v>
                </c:pt>
                <c:pt idx="1984">
                  <c:v>2337.7792193106998</c:v>
                </c:pt>
                <c:pt idx="1985">
                  <c:v>2337.7792193106998</c:v>
                </c:pt>
                <c:pt idx="1986">
                  <c:v>2337.7792193106998</c:v>
                </c:pt>
                <c:pt idx="1987">
                  <c:v>2337.7792193106998</c:v>
                </c:pt>
                <c:pt idx="1988">
                  <c:v>2337.7792193106998</c:v>
                </c:pt>
                <c:pt idx="1989">
                  <c:v>2337.7792193106998</c:v>
                </c:pt>
                <c:pt idx="1990">
                  <c:v>2337.7792193106998</c:v>
                </c:pt>
                <c:pt idx="1991">
                  <c:v>2337.7792193106998</c:v>
                </c:pt>
                <c:pt idx="1992">
                  <c:v>2337.7792193106998</c:v>
                </c:pt>
                <c:pt idx="1993">
                  <c:v>2337.7792193106998</c:v>
                </c:pt>
                <c:pt idx="1994">
                  <c:v>2337.7792193106998</c:v>
                </c:pt>
                <c:pt idx="1995">
                  <c:v>2337.7792193106998</c:v>
                </c:pt>
                <c:pt idx="1996">
                  <c:v>2337.7792193106998</c:v>
                </c:pt>
                <c:pt idx="1997">
                  <c:v>2337.7792193106998</c:v>
                </c:pt>
                <c:pt idx="1998">
                  <c:v>2337.7792193106998</c:v>
                </c:pt>
                <c:pt idx="1999">
                  <c:v>2337.7792193106998</c:v>
                </c:pt>
                <c:pt idx="2000">
                  <c:v>2337.7792193106998</c:v>
                </c:pt>
                <c:pt idx="2001">
                  <c:v>2337.7792193106998</c:v>
                </c:pt>
                <c:pt idx="2002">
                  <c:v>2337.7792193106998</c:v>
                </c:pt>
                <c:pt idx="2003">
                  <c:v>2337.7792193106998</c:v>
                </c:pt>
                <c:pt idx="2004">
                  <c:v>2337.7792193106998</c:v>
                </c:pt>
                <c:pt idx="2005">
                  <c:v>2337.7792193106998</c:v>
                </c:pt>
                <c:pt idx="2006">
                  <c:v>2337.7792193106998</c:v>
                </c:pt>
                <c:pt idx="2007">
                  <c:v>2337.7792193106998</c:v>
                </c:pt>
                <c:pt idx="2008">
                  <c:v>2337.7792193106998</c:v>
                </c:pt>
                <c:pt idx="2009">
                  <c:v>2337.7792193106998</c:v>
                </c:pt>
                <c:pt idx="2010">
                  <c:v>2337.7792193106998</c:v>
                </c:pt>
                <c:pt idx="2011">
                  <c:v>2337.7792193106998</c:v>
                </c:pt>
                <c:pt idx="2012">
                  <c:v>2337.7792193106998</c:v>
                </c:pt>
                <c:pt idx="2013">
                  <c:v>2337.7792193106998</c:v>
                </c:pt>
                <c:pt idx="2014">
                  <c:v>2337.7792193106998</c:v>
                </c:pt>
                <c:pt idx="2015">
                  <c:v>2337.7792193106998</c:v>
                </c:pt>
                <c:pt idx="2016">
                  <c:v>2337.7792193106998</c:v>
                </c:pt>
                <c:pt idx="2017">
                  <c:v>2337.7792193106998</c:v>
                </c:pt>
                <c:pt idx="2018">
                  <c:v>2337.7792193106998</c:v>
                </c:pt>
                <c:pt idx="2019">
                  <c:v>2337.7792193106998</c:v>
                </c:pt>
                <c:pt idx="2020">
                  <c:v>2337.7792193106998</c:v>
                </c:pt>
                <c:pt idx="2021">
                  <c:v>2337.7792193106998</c:v>
                </c:pt>
                <c:pt idx="2022">
                  <c:v>2337.7792193106998</c:v>
                </c:pt>
                <c:pt idx="2023">
                  <c:v>2337.7792193106998</c:v>
                </c:pt>
                <c:pt idx="2024">
                  <c:v>2337.7792193106998</c:v>
                </c:pt>
                <c:pt idx="2025">
                  <c:v>2337.7792193106998</c:v>
                </c:pt>
                <c:pt idx="2026">
                  <c:v>2337.7792193106998</c:v>
                </c:pt>
                <c:pt idx="2027">
                  <c:v>2337.7792193106998</c:v>
                </c:pt>
                <c:pt idx="2028">
                  <c:v>2337.7792193106998</c:v>
                </c:pt>
                <c:pt idx="2029">
                  <c:v>2337.7792193106998</c:v>
                </c:pt>
                <c:pt idx="2030">
                  <c:v>2337.7792193106998</c:v>
                </c:pt>
                <c:pt idx="2031">
                  <c:v>2337.7792193106998</c:v>
                </c:pt>
                <c:pt idx="2032">
                  <c:v>2337.7792193106998</c:v>
                </c:pt>
                <c:pt idx="2033">
                  <c:v>2337.7792193106998</c:v>
                </c:pt>
                <c:pt idx="2034">
                  <c:v>2337.7792193106998</c:v>
                </c:pt>
                <c:pt idx="2035">
                  <c:v>2337.7792193106998</c:v>
                </c:pt>
                <c:pt idx="2036">
                  <c:v>2337.7792193106998</c:v>
                </c:pt>
                <c:pt idx="2037">
                  <c:v>2337.7792193106998</c:v>
                </c:pt>
                <c:pt idx="2038">
                  <c:v>2337.7792193106998</c:v>
                </c:pt>
                <c:pt idx="2039">
                  <c:v>2337.7792193106998</c:v>
                </c:pt>
                <c:pt idx="2040">
                  <c:v>2337.7792193106998</c:v>
                </c:pt>
                <c:pt idx="2041">
                  <c:v>2337.7792193106998</c:v>
                </c:pt>
                <c:pt idx="2042">
                  <c:v>2337.7792193106998</c:v>
                </c:pt>
                <c:pt idx="2043">
                  <c:v>2337.7792193106998</c:v>
                </c:pt>
                <c:pt idx="2044">
                  <c:v>2337.7792193106998</c:v>
                </c:pt>
                <c:pt idx="2045">
                  <c:v>2337.7792193106998</c:v>
                </c:pt>
                <c:pt idx="2046">
                  <c:v>2337.7792193106998</c:v>
                </c:pt>
                <c:pt idx="2047">
                  <c:v>2337.7792193106998</c:v>
                </c:pt>
                <c:pt idx="2048">
                  <c:v>2337.7792193106998</c:v>
                </c:pt>
                <c:pt idx="2049">
                  <c:v>2337.7792193106998</c:v>
                </c:pt>
                <c:pt idx="2050">
                  <c:v>2337.7792193106998</c:v>
                </c:pt>
                <c:pt idx="2051">
                  <c:v>2337.7792193106998</c:v>
                </c:pt>
                <c:pt idx="2052">
                  <c:v>2337.7792193106998</c:v>
                </c:pt>
                <c:pt idx="2053">
                  <c:v>2337.7792193106998</c:v>
                </c:pt>
                <c:pt idx="2054">
                  <c:v>2337.7792193106998</c:v>
                </c:pt>
                <c:pt idx="2055">
                  <c:v>2337.7792193106998</c:v>
                </c:pt>
                <c:pt idx="2056">
                  <c:v>2337.7792193106998</c:v>
                </c:pt>
                <c:pt idx="2057">
                  <c:v>2337.7792193106998</c:v>
                </c:pt>
                <c:pt idx="2058">
                  <c:v>2337.7792193106998</c:v>
                </c:pt>
                <c:pt idx="2059">
                  <c:v>2337.7792193106998</c:v>
                </c:pt>
                <c:pt idx="2060">
                  <c:v>2337.7792193106998</c:v>
                </c:pt>
                <c:pt idx="2061">
                  <c:v>2337.7792193106998</c:v>
                </c:pt>
                <c:pt idx="2062">
                  <c:v>2337.7792193106998</c:v>
                </c:pt>
                <c:pt idx="2063">
                  <c:v>2337.7792193106998</c:v>
                </c:pt>
                <c:pt idx="2064">
                  <c:v>2337.7792193106998</c:v>
                </c:pt>
                <c:pt idx="2065">
                  <c:v>2337.7792193106998</c:v>
                </c:pt>
                <c:pt idx="2066">
                  <c:v>2337.7792193106998</c:v>
                </c:pt>
                <c:pt idx="2067">
                  <c:v>2337.7792193106998</c:v>
                </c:pt>
                <c:pt idx="2068">
                  <c:v>2337.7792193106998</c:v>
                </c:pt>
                <c:pt idx="2069">
                  <c:v>2337.7792193106998</c:v>
                </c:pt>
                <c:pt idx="2070">
                  <c:v>2337.7792193106998</c:v>
                </c:pt>
                <c:pt idx="2071">
                  <c:v>2337.7792193106998</c:v>
                </c:pt>
                <c:pt idx="2072">
                  <c:v>2337.7792193106998</c:v>
                </c:pt>
                <c:pt idx="2073">
                  <c:v>2337.7792193106998</c:v>
                </c:pt>
                <c:pt idx="2074">
                  <c:v>2337.7792193106998</c:v>
                </c:pt>
                <c:pt idx="2075">
                  <c:v>2337.7792193106998</c:v>
                </c:pt>
                <c:pt idx="2076">
                  <c:v>2337.7792193106998</c:v>
                </c:pt>
                <c:pt idx="2077">
                  <c:v>2337.7792193106998</c:v>
                </c:pt>
                <c:pt idx="2078">
                  <c:v>2337.7792193106998</c:v>
                </c:pt>
                <c:pt idx="2079">
                  <c:v>2337.7792193106998</c:v>
                </c:pt>
                <c:pt idx="2080">
                  <c:v>2337.7792193106998</c:v>
                </c:pt>
                <c:pt idx="2081">
                  <c:v>2337.7792193106998</c:v>
                </c:pt>
                <c:pt idx="2082">
                  <c:v>2337.7792193106998</c:v>
                </c:pt>
                <c:pt idx="2083">
                  <c:v>2337.7792193106998</c:v>
                </c:pt>
                <c:pt idx="2084">
                  <c:v>2337.7792193106998</c:v>
                </c:pt>
                <c:pt idx="2085">
                  <c:v>2337.7792193106998</c:v>
                </c:pt>
                <c:pt idx="2086">
                  <c:v>2337.7792193106998</c:v>
                </c:pt>
                <c:pt idx="2087">
                  <c:v>2337.7792193106998</c:v>
                </c:pt>
                <c:pt idx="2088">
                  <c:v>2337.7792193106998</c:v>
                </c:pt>
                <c:pt idx="2089">
                  <c:v>2337.7792193106998</c:v>
                </c:pt>
                <c:pt idx="2090">
                  <c:v>2337.7792193106998</c:v>
                </c:pt>
                <c:pt idx="2091">
                  <c:v>2337.7792193106998</c:v>
                </c:pt>
                <c:pt idx="2092">
                  <c:v>2337.7792193106998</c:v>
                </c:pt>
                <c:pt idx="2093">
                  <c:v>2337.7792193106998</c:v>
                </c:pt>
                <c:pt idx="2094">
                  <c:v>2337.7792193106998</c:v>
                </c:pt>
                <c:pt idx="2095">
                  <c:v>2337.7792193106998</c:v>
                </c:pt>
                <c:pt idx="2096">
                  <c:v>2337.7792193106998</c:v>
                </c:pt>
                <c:pt idx="2097">
                  <c:v>2337.7792193106998</c:v>
                </c:pt>
                <c:pt idx="2098">
                  <c:v>2337.7792193106998</c:v>
                </c:pt>
                <c:pt idx="2099">
                  <c:v>2337.7792193106998</c:v>
                </c:pt>
                <c:pt idx="2100">
                  <c:v>2337.7792193106998</c:v>
                </c:pt>
                <c:pt idx="2101">
                  <c:v>2337.7792193106998</c:v>
                </c:pt>
                <c:pt idx="2102">
                  <c:v>2337.7792193106998</c:v>
                </c:pt>
                <c:pt idx="2103">
                  <c:v>2337.7792193106998</c:v>
                </c:pt>
                <c:pt idx="2104">
                  <c:v>2337.7792193106998</c:v>
                </c:pt>
                <c:pt idx="2105">
                  <c:v>2337.7792193106998</c:v>
                </c:pt>
                <c:pt idx="2106">
                  <c:v>2337.7792193106998</c:v>
                </c:pt>
                <c:pt idx="2107">
                  <c:v>2337.7792193106998</c:v>
                </c:pt>
                <c:pt idx="2108">
                  <c:v>2337.7792193106998</c:v>
                </c:pt>
                <c:pt idx="2109">
                  <c:v>2337.7792193106998</c:v>
                </c:pt>
                <c:pt idx="2110">
                  <c:v>2337.7792193106998</c:v>
                </c:pt>
                <c:pt idx="2111">
                  <c:v>2337.7792193106998</c:v>
                </c:pt>
                <c:pt idx="2112">
                  <c:v>2337.7792193106998</c:v>
                </c:pt>
                <c:pt idx="2113">
                  <c:v>2337.7792193106998</c:v>
                </c:pt>
                <c:pt idx="2114">
                  <c:v>2337.7792193106998</c:v>
                </c:pt>
                <c:pt idx="2115">
                  <c:v>2337.7792193106998</c:v>
                </c:pt>
                <c:pt idx="2116">
                  <c:v>2337.7792193106998</c:v>
                </c:pt>
                <c:pt idx="2117">
                  <c:v>2337.7792193106998</c:v>
                </c:pt>
                <c:pt idx="2118">
                  <c:v>2337.7792193106998</c:v>
                </c:pt>
                <c:pt idx="2119">
                  <c:v>2337.7792193106998</c:v>
                </c:pt>
                <c:pt idx="2120">
                  <c:v>2337.7792193106998</c:v>
                </c:pt>
                <c:pt idx="2121">
                  <c:v>2337.7792193106998</c:v>
                </c:pt>
                <c:pt idx="2122">
                  <c:v>2337.7792193106998</c:v>
                </c:pt>
                <c:pt idx="2123">
                  <c:v>2337.7792193106998</c:v>
                </c:pt>
                <c:pt idx="2124">
                  <c:v>2337.7792193106998</c:v>
                </c:pt>
                <c:pt idx="2125">
                  <c:v>2337.7792193106998</c:v>
                </c:pt>
                <c:pt idx="2126">
                  <c:v>2337.7792193106998</c:v>
                </c:pt>
                <c:pt idx="2127">
                  <c:v>2337.7792193106998</c:v>
                </c:pt>
                <c:pt idx="2128">
                  <c:v>2337.7792193106998</c:v>
                </c:pt>
                <c:pt idx="2129">
                  <c:v>2337.7792193106998</c:v>
                </c:pt>
                <c:pt idx="2130">
                  <c:v>2337.7792193106998</c:v>
                </c:pt>
                <c:pt idx="2131">
                  <c:v>2337.7792193106998</c:v>
                </c:pt>
                <c:pt idx="2132">
                  <c:v>2337.7792193106998</c:v>
                </c:pt>
                <c:pt idx="2133">
                  <c:v>2337.7792193106998</c:v>
                </c:pt>
                <c:pt idx="2134">
                  <c:v>2337.7792193106998</c:v>
                </c:pt>
                <c:pt idx="2135">
                  <c:v>2337.7792193106998</c:v>
                </c:pt>
                <c:pt idx="2136">
                  <c:v>2337.7792193106998</c:v>
                </c:pt>
                <c:pt idx="2137">
                  <c:v>2337.7792193106998</c:v>
                </c:pt>
                <c:pt idx="2138">
                  <c:v>2337.7792193106998</c:v>
                </c:pt>
                <c:pt idx="2139">
                  <c:v>2337.7792193106998</c:v>
                </c:pt>
                <c:pt idx="2140">
                  <c:v>2337.7792193106998</c:v>
                </c:pt>
                <c:pt idx="2141">
                  <c:v>2337.7792193106998</c:v>
                </c:pt>
                <c:pt idx="2142">
                  <c:v>2337.7792193106998</c:v>
                </c:pt>
                <c:pt idx="2143">
                  <c:v>2337.7792193106998</c:v>
                </c:pt>
                <c:pt idx="2144">
                  <c:v>2337.7792193106998</c:v>
                </c:pt>
                <c:pt idx="2145">
                  <c:v>2337.7792193106998</c:v>
                </c:pt>
                <c:pt idx="2146">
                  <c:v>2337.7792193106998</c:v>
                </c:pt>
                <c:pt idx="2147">
                  <c:v>2337.7792193106998</c:v>
                </c:pt>
                <c:pt idx="2148">
                  <c:v>2337.7792193106998</c:v>
                </c:pt>
                <c:pt idx="2149">
                  <c:v>2337.7792193106998</c:v>
                </c:pt>
                <c:pt idx="2150">
                  <c:v>2337.7792193106998</c:v>
                </c:pt>
                <c:pt idx="2151">
                  <c:v>2337.7792193106998</c:v>
                </c:pt>
                <c:pt idx="2152">
                  <c:v>2337.7792193106998</c:v>
                </c:pt>
                <c:pt idx="2153">
                  <c:v>2337.7792193106998</c:v>
                </c:pt>
                <c:pt idx="2154">
                  <c:v>2337.7792193106998</c:v>
                </c:pt>
                <c:pt idx="2155">
                  <c:v>2337.7792193106998</c:v>
                </c:pt>
                <c:pt idx="2156">
                  <c:v>2337.7792193106998</c:v>
                </c:pt>
                <c:pt idx="2157">
                  <c:v>2337.7792193106998</c:v>
                </c:pt>
                <c:pt idx="2158">
                  <c:v>2337.7792193106998</c:v>
                </c:pt>
                <c:pt idx="2159">
                  <c:v>2337.7792193106998</c:v>
                </c:pt>
                <c:pt idx="2160">
                  <c:v>2337.7792193106998</c:v>
                </c:pt>
                <c:pt idx="2161">
                  <c:v>2337.7792193106998</c:v>
                </c:pt>
                <c:pt idx="2162">
                  <c:v>2337.7792193106998</c:v>
                </c:pt>
                <c:pt idx="2163">
                  <c:v>2337.7792193106998</c:v>
                </c:pt>
                <c:pt idx="2164">
                  <c:v>2337.7792193106998</c:v>
                </c:pt>
                <c:pt idx="2165">
                  <c:v>2337.7792193106998</c:v>
                </c:pt>
                <c:pt idx="2166">
                  <c:v>2337.7792193106998</c:v>
                </c:pt>
                <c:pt idx="2167">
                  <c:v>2337.7792193106998</c:v>
                </c:pt>
                <c:pt idx="2168">
                  <c:v>2337.7792193106998</c:v>
                </c:pt>
                <c:pt idx="2169">
                  <c:v>2337.7792193106998</c:v>
                </c:pt>
                <c:pt idx="2170">
                  <c:v>2337.7792193106998</c:v>
                </c:pt>
                <c:pt idx="2171">
                  <c:v>2337.7792193106998</c:v>
                </c:pt>
                <c:pt idx="2172">
                  <c:v>2337.7792193106998</c:v>
                </c:pt>
                <c:pt idx="2173">
                  <c:v>2337.7792193106998</c:v>
                </c:pt>
                <c:pt idx="2174">
                  <c:v>2337.7792193106998</c:v>
                </c:pt>
                <c:pt idx="2175">
                  <c:v>2337.7792193106998</c:v>
                </c:pt>
                <c:pt idx="2176">
                  <c:v>2337.7792193106998</c:v>
                </c:pt>
                <c:pt idx="2177">
                  <c:v>2337.7792193106998</c:v>
                </c:pt>
                <c:pt idx="2178">
                  <c:v>2337.7792193106998</c:v>
                </c:pt>
                <c:pt idx="2179">
                  <c:v>2337.7792193106998</c:v>
                </c:pt>
                <c:pt idx="2180">
                  <c:v>2337.7792193106998</c:v>
                </c:pt>
                <c:pt idx="2181">
                  <c:v>2337.7792193106998</c:v>
                </c:pt>
                <c:pt idx="2182">
                  <c:v>2337.7792193106998</c:v>
                </c:pt>
                <c:pt idx="2183">
                  <c:v>2337.7792193106998</c:v>
                </c:pt>
                <c:pt idx="2184">
                  <c:v>2337.7792193106998</c:v>
                </c:pt>
                <c:pt idx="2185">
                  <c:v>2337.7792193106998</c:v>
                </c:pt>
                <c:pt idx="2186">
                  <c:v>2337.7792193106998</c:v>
                </c:pt>
                <c:pt idx="2187">
                  <c:v>2337.7792193106998</c:v>
                </c:pt>
                <c:pt idx="2188">
                  <c:v>2337.7792193106998</c:v>
                </c:pt>
                <c:pt idx="2189">
                  <c:v>2337.7792193106998</c:v>
                </c:pt>
                <c:pt idx="2190">
                  <c:v>2337.7792193106998</c:v>
                </c:pt>
                <c:pt idx="2191">
                  <c:v>2337.7792193106998</c:v>
                </c:pt>
                <c:pt idx="2193">
                  <c:v>2264.3116257536003</c:v>
                </c:pt>
                <c:pt idx="2194">
                  <c:v>2264.3116257536003</c:v>
                </c:pt>
                <c:pt idx="2195">
                  <c:v>2264.3116257536003</c:v>
                </c:pt>
                <c:pt idx="2196">
                  <c:v>2264.3116257536003</c:v>
                </c:pt>
                <c:pt idx="2197">
                  <c:v>2264.3116257536003</c:v>
                </c:pt>
                <c:pt idx="2198">
                  <c:v>2264.3116257536003</c:v>
                </c:pt>
                <c:pt idx="2199">
                  <c:v>2264.3116257536003</c:v>
                </c:pt>
                <c:pt idx="2200">
                  <c:v>2264.3116257536003</c:v>
                </c:pt>
                <c:pt idx="2201">
                  <c:v>2264.3116257536003</c:v>
                </c:pt>
                <c:pt idx="2202">
                  <c:v>2264.3116257536003</c:v>
                </c:pt>
                <c:pt idx="2203">
                  <c:v>2264.3116257536003</c:v>
                </c:pt>
                <c:pt idx="2204">
                  <c:v>2264.3116257536003</c:v>
                </c:pt>
                <c:pt idx="2205">
                  <c:v>2264.3116257536003</c:v>
                </c:pt>
                <c:pt idx="2206">
                  <c:v>2264.3116257536003</c:v>
                </c:pt>
                <c:pt idx="2207">
                  <c:v>2264.3116257536003</c:v>
                </c:pt>
                <c:pt idx="2208">
                  <c:v>2264.3116257536003</c:v>
                </c:pt>
                <c:pt idx="2209">
                  <c:v>2264.3116257536003</c:v>
                </c:pt>
                <c:pt idx="2210">
                  <c:v>2264.3116257536003</c:v>
                </c:pt>
                <c:pt idx="2211">
                  <c:v>2264.3116257536003</c:v>
                </c:pt>
                <c:pt idx="2212">
                  <c:v>2264.3116257536003</c:v>
                </c:pt>
                <c:pt idx="2213">
                  <c:v>2264.3116257536003</c:v>
                </c:pt>
                <c:pt idx="2214">
                  <c:v>2264.3116257536003</c:v>
                </c:pt>
                <c:pt idx="2215">
                  <c:v>2264.3116257536003</c:v>
                </c:pt>
                <c:pt idx="2216">
                  <c:v>2264.3116257536003</c:v>
                </c:pt>
                <c:pt idx="2217">
                  <c:v>2264.3116257536003</c:v>
                </c:pt>
                <c:pt idx="2218">
                  <c:v>2264.3116257536003</c:v>
                </c:pt>
                <c:pt idx="2219">
                  <c:v>2264.3116257536003</c:v>
                </c:pt>
                <c:pt idx="2220">
                  <c:v>2264.3116257536003</c:v>
                </c:pt>
                <c:pt idx="2221">
                  <c:v>2264.3116257536003</c:v>
                </c:pt>
                <c:pt idx="2222">
                  <c:v>2264.3116257536003</c:v>
                </c:pt>
                <c:pt idx="2223">
                  <c:v>2264.3116257536003</c:v>
                </c:pt>
                <c:pt idx="2224">
                  <c:v>2264.3116257536003</c:v>
                </c:pt>
                <c:pt idx="2225">
                  <c:v>2264.3116257536003</c:v>
                </c:pt>
                <c:pt idx="2226">
                  <c:v>2264.3116257536003</c:v>
                </c:pt>
                <c:pt idx="2227">
                  <c:v>2264.3116257536003</c:v>
                </c:pt>
                <c:pt idx="2228">
                  <c:v>2264.3116257536003</c:v>
                </c:pt>
                <c:pt idx="2229">
                  <c:v>2264.3116257536003</c:v>
                </c:pt>
                <c:pt idx="2230">
                  <c:v>2264.3116257536003</c:v>
                </c:pt>
                <c:pt idx="2231">
                  <c:v>2264.3116257536003</c:v>
                </c:pt>
                <c:pt idx="2232">
                  <c:v>2264.3116257536003</c:v>
                </c:pt>
                <c:pt idx="2233">
                  <c:v>2264.3116257536003</c:v>
                </c:pt>
                <c:pt idx="2234">
                  <c:v>2264.3116257536003</c:v>
                </c:pt>
                <c:pt idx="2235">
                  <c:v>2264.3116257536003</c:v>
                </c:pt>
                <c:pt idx="2236">
                  <c:v>2264.3116257536003</c:v>
                </c:pt>
                <c:pt idx="2237">
                  <c:v>2264.3116257536003</c:v>
                </c:pt>
                <c:pt idx="2238">
                  <c:v>2264.3116257536003</c:v>
                </c:pt>
                <c:pt idx="2239">
                  <c:v>2264.3116257536003</c:v>
                </c:pt>
                <c:pt idx="2240">
                  <c:v>2264.3116257536003</c:v>
                </c:pt>
                <c:pt idx="2241">
                  <c:v>2264.3116257536003</c:v>
                </c:pt>
                <c:pt idx="2242">
                  <c:v>2264.3116257536003</c:v>
                </c:pt>
                <c:pt idx="2243">
                  <c:v>2264.3116257536003</c:v>
                </c:pt>
                <c:pt idx="2244">
                  <c:v>2264.3116257536003</c:v>
                </c:pt>
                <c:pt idx="2245">
                  <c:v>2264.3116257536003</c:v>
                </c:pt>
                <c:pt idx="2246">
                  <c:v>2264.3116257536003</c:v>
                </c:pt>
                <c:pt idx="2247">
                  <c:v>2264.3116257536003</c:v>
                </c:pt>
                <c:pt idx="2248">
                  <c:v>2264.3116257536003</c:v>
                </c:pt>
                <c:pt idx="2249">
                  <c:v>2264.3116257536003</c:v>
                </c:pt>
                <c:pt idx="2250">
                  <c:v>2264.3116257536003</c:v>
                </c:pt>
                <c:pt idx="2251">
                  <c:v>2264.3116257536003</c:v>
                </c:pt>
                <c:pt idx="2252">
                  <c:v>2264.3116257536003</c:v>
                </c:pt>
                <c:pt idx="2253">
                  <c:v>2264.3116257536003</c:v>
                </c:pt>
                <c:pt idx="2254">
                  <c:v>2264.3116257536003</c:v>
                </c:pt>
                <c:pt idx="2255">
                  <c:v>2264.3116257536003</c:v>
                </c:pt>
                <c:pt idx="2256">
                  <c:v>2264.3116257536003</c:v>
                </c:pt>
                <c:pt idx="2257">
                  <c:v>2264.3116257536003</c:v>
                </c:pt>
                <c:pt idx="2258">
                  <c:v>2264.3116257536003</c:v>
                </c:pt>
                <c:pt idx="2259">
                  <c:v>2264.3116257536003</c:v>
                </c:pt>
                <c:pt idx="2260">
                  <c:v>2264.3116257536003</c:v>
                </c:pt>
                <c:pt idx="2261">
                  <c:v>2264.3116257536003</c:v>
                </c:pt>
                <c:pt idx="2262">
                  <c:v>2264.3116257536003</c:v>
                </c:pt>
                <c:pt idx="2263">
                  <c:v>2264.3116257536003</c:v>
                </c:pt>
                <c:pt idx="2264">
                  <c:v>2264.3116257536003</c:v>
                </c:pt>
                <c:pt idx="2265">
                  <c:v>2264.3116257536003</c:v>
                </c:pt>
                <c:pt idx="2266">
                  <c:v>2264.3116257536003</c:v>
                </c:pt>
                <c:pt idx="2267">
                  <c:v>2264.3116257536003</c:v>
                </c:pt>
                <c:pt idx="2268">
                  <c:v>2264.3116257536003</c:v>
                </c:pt>
                <c:pt idx="2269">
                  <c:v>2264.3116257536003</c:v>
                </c:pt>
                <c:pt idx="2270">
                  <c:v>2264.3116257536003</c:v>
                </c:pt>
                <c:pt idx="2271">
                  <c:v>2264.3116257536003</c:v>
                </c:pt>
                <c:pt idx="2272">
                  <c:v>2264.3116257536003</c:v>
                </c:pt>
                <c:pt idx="2273">
                  <c:v>2264.3116257536003</c:v>
                </c:pt>
                <c:pt idx="2274">
                  <c:v>2264.3116257536003</c:v>
                </c:pt>
                <c:pt idx="2275">
                  <c:v>2264.3116257536003</c:v>
                </c:pt>
                <c:pt idx="2276">
                  <c:v>2264.3116257536003</c:v>
                </c:pt>
                <c:pt idx="2277">
                  <c:v>2264.3116257536003</c:v>
                </c:pt>
                <c:pt idx="2278">
                  <c:v>2264.3116257536003</c:v>
                </c:pt>
                <c:pt idx="2279">
                  <c:v>2264.3116257536003</c:v>
                </c:pt>
                <c:pt idx="2280">
                  <c:v>2264.3116257536003</c:v>
                </c:pt>
                <c:pt idx="2281">
                  <c:v>2264.3116257536003</c:v>
                </c:pt>
                <c:pt idx="2282">
                  <c:v>2264.3116257536003</c:v>
                </c:pt>
                <c:pt idx="2283">
                  <c:v>2264.3116257536003</c:v>
                </c:pt>
                <c:pt idx="2284">
                  <c:v>2264.3116257536003</c:v>
                </c:pt>
                <c:pt idx="2285">
                  <c:v>2264.3116257536003</c:v>
                </c:pt>
                <c:pt idx="2286">
                  <c:v>2264.3116257536003</c:v>
                </c:pt>
                <c:pt idx="2287">
                  <c:v>2264.3116257536003</c:v>
                </c:pt>
                <c:pt idx="2288">
                  <c:v>2264.3116257536003</c:v>
                </c:pt>
                <c:pt idx="2289">
                  <c:v>2264.3116257536003</c:v>
                </c:pt>
                <c:pt idx="2290">
                  <c:v>2264.3116257536003</c:v>
                </c:pt>
                <c:pt idx="2291">
                  <c:v>2264.3116257536003</c:v>
                </c:pt>
                <c:pt idx="2292">
                  <c:v>2264.3116257536003</c:v>
                </c:pt>
                <c:pt idx="2293">
                  <c:v>2264.3116257536003</c:v>
                </c:pt>
                <c:pt idx="2294">
                  <c:v>2264.3116257536003</c:v>
                </c:pt>
                <c:pt idx="2295">
                  <c:v>2264.3116257536003</c:v>
                </c:pt>
                <c:pt idx="2296">
                  <c:v>2264.3116257536003</c:v>
                </c:pt>
                <c:pt idx="2297">
                  <c:v>2264.3116257536003</c:v>
                </c:pt>
                <c:pt idx="2298">
                  <c:v>2264.3116257536003</c:v>
                </c:pt>
                <c:pt idx="2299">
                  <c:v>2264.3116257536003</c:v>
                </c:pt>
                <c:pt idx="2300">
                  <c:v>2264.3116257536003</c:v>
                </c:pt>
                <c:pt idx="2301">
                  <c:v>2264.3116257536003</c:v>
                </c:pt>
                <c:pt idx="2302">
                  <c:v>2264.3116257536003</c:v>
                </c:pt>
                <c:pt idx="2303">
                  <c:v>2264.3116257536003</c:v>
                </c:pt>
                <c:pt idx="2304">
                  <c:v>2264.3116257536003</c:v>
                </c:pt>
                <c:pt idx="2305">
                  <c:v>2264.3116257536003</c:v>
                </c:pt>
                <c:pt idx="2306">
                  <c:v>2264.3116257536003</c:v>
                </c:pt>
                <c:pt idx="2307">
                  <c:v>2264.3116257536003</c:v>
                </c:pt>
                <c:pt idx="2308">
                  <c:v>2264.3116257536003</c:v>
                </c:pt>
                <c:pt idx="2309">
                  <c:v>2264.3116257536003</c:v>
                </c:pt>
                <c:pt idx="2310">
                  <c:v>2264.3116257536003</c:v>
                </c:pt>
                <c:pt idx="2311">
                  <c:v>2264.3116257536003</c:v>
                </c:pt>
                <c:pt idx="2312">
                  <c:v>2264.3116257536003</c:v>
                </c:pt>
                <c:pt idx="2313">
                  <c:v>2264.3116257536003</c:v>
                </c:pt>
                <c:pt idx="2314">
                  <c:v>2264.3116257536003</c:v>
                </c:pt>
                <c:pt idx="2315">
                  <c:v>2264.3116257536003</c:v>
                </c:pt>
                <c:pt idx="2316">
                  <c:v>2264.3116257536003</c:v>
                </c:pt>
                <c:pt idx="2317">
                  <c:v>2264.3116257536003</c:v>
                </c:pt>
                <c:pt idx="2318">
                  <c:v>2264.3116257536003</c:v>
                </c:pt>
                <c:pt idx="2319">
                  <c:v>2264.3116257536003</c:v>
                </c:pt>
                <c:pt idx="2320">
                  <c:v>2264.3116257536003</c:v>
                </c:pt>
                <c:pt idx="2321">
                  <c:v>2264.3116257536003</c:v>
                </c:pt>
                <c:pt idx="2322">
                  <c:v>2264.3116257536003</c:v>
                </c:pt>
                <c:pt idx="2323">
                  <c:v>2264.3116257536003</c:v>
                </c:pt>
                <c:pt idx="2324">
                  <c:v>2264.3116257536003</c:v>
                </c:pt>
                <c:pt idx="2325">
                  <c:v>2264.3116257536003</c:v>
                </c:pt>
                <c:pt idx="2326">
                  <c:v>2264.3116257536003</c:v>
                </c:pt>
                <c:pt idx="2327">
                  <c:v>2264.3116257536003</c:v>
                </c:pt>
                <c:pt idx="2328">
                  <c:v>2264.3116257536003</c:v>
                </c:pt>
                <c:pt idx="2329">
                  <c:v>2264.3116257536003</c:v>
                </c:pt>
                <c:pt idx="2330">
                  <c:v>2264.3116257536003</c:v>
                </c:pt>
                <c:pt idx="2331">
                  <c:v>2264.3116257536003</c:v>
                </c:pt>
                <c:pt idx="2332">
                  <c:v>2264.3116257536003</c:v>
                </c:pt>
                <c:pt idx="2333">
                  <c:v>2264.3116257536003</c:v>
                </c:pt>
                <c:pt idx="2334">
                  <c:v>2264.3116257536003</c:v>
                </c:pt>
                <c:pt idx="2335">
                  <c:v>2264.3116257536003</c:v>
                </c:pt>
                <c:pt idx="2336">
                  <c:v>2264.3116257536003</c:v>
                </c:pt>
                <c:pt idx="2337">
                  <c:v>2264.3116257536003</c:v>
                </c:pt>
                <c:pt idx="2338">
                  <c:v>2264.3116257536003</c:v>
                </c:pt>
                <c:pt idx="2339">
                  <c:v>2264.3116257536003</c:v>
                </c:pt>
                <c:pt idx="2340">
                  <c:v>2264.3116257536003</c:v>
                </c:pt>
                <c:pt idx="2341">
                  <c:v>2264.3116257536003</c:v>
                </c:pt>
                <c:pt idx="2342">
                  <c:v>2264.3116257536003</c:v>
                </c:pt>
                <c:pt idx="2343">
                  <c:v>2264.3116257536003</c:v>
                </c:pt>
                <c:pt idx="2344">
                  <c:v>2264.3116257536003</c:v>
                </c:pt>
                <c:pt idx="2345">
                  <c:v>2264.3116257536003</c:v>
                </c:pt>
                <c:pt idx="2346">
                  <c:v>2264.3116257536003</c:v>
                </c:pt>
                <c:pt idx="2347">
                  <c:v>2264.3116257536003</c:v>
                </c:pt>
                <c:pt idx="2348">
                  <c:v>2264.3116257536003</c:v>
                </c:pt>
                <c:pt idx="2349">
                  <c:v>2264.3116257536003</c:v>
                </c:pt>
                <c:pt idx="2350">
                  <c:v>2264.3116257536003</c:v>
                </c:pt>
                <c:pt idx="2351">
                  <c:v>2264.3116257536003</c:v>
                </c:pt>
                <c:pt idx="2352">
                  <c:v>2264.3116257536003</c:v>
                </c:pt>
                <c:pt idx="2353">
                  <c:v>2264.3116257536003</c:v>
                </c:pt>
                <c:pt idx="2354">
                  <c:v>2264.3116257536003</c:v>
                </c:pt>
                <c:pt idx="2355">
                  <c:v>2264.3116257536003</c:v>
                </c:pt>
                <c:pt idx="2356">
                  <c:v>2264.3116257536003</c:v>
                </c:pt>
                <c:pt idx="2357">
                  <c:v>2264.3116257536003</c:v>
                </c:pt>
                <c:pt idx="2358">
                  <c:v>2264.3116257536003</c:v>
                </c:pt>
                <c:pt idx="2359">
                  <c:v>2264.3116257536003</c:v>
                </c:pt>
                <c:pt idx="2360">
                  <c:v>2264.3116257536003</c:v>
                </c:pt>
                <c:pt idx="2361">
                  <c:v>2264.3116257536003</c:v>
                </c:pt>
                <c:pt idx="2362">
                  <c:v>2264.3116257536003</c:v>
                </c:pt>
                <c:pt idx="2363">
                  <c:v>2264.3116257536003</c:v>
                </c:pt>
                <c:pt idx="2364">
                  <c:v>2264.3116257536003</c:v>
                </c:pt>
                <c:pt idx="2365">
                  <c:v>2264.3116257536003</c:v>
                </c:pt>
                <c:pt idx="2366">
                  <c:v>2264.3116257536003</c:v>
                </c:pt>
                <c:pt idx="2367">
                  <c:v>2264.3116257536003</c:v>
                </c:pt>
                <c:pt idx="2368">
                  <c:v>2264.3116257536003</c:v>
                </c:pt>
                <c:pt idx="2369">
                  <c:v>2264.3116257536003</c:v>
                </c:pt>
                <c:pt idx="2370">
                  <c:v>2264.3116257536003</c:v>
                </c:pt>
                <c:pt idx="2371">
                  <c:v>2264.3116257536003</c:v>
                </c:pt>
                <c:pt idx="2372">
                  <c:v>2264.3116257536003</c:v>
                </c:pt>
                <c:pt idx="2373">
                  <c:v>2264.3116257536003</c:v>
                </c:pt>
                <c:pt idx="2374">
                  <c:v>2264.3116257536003</c:v>
                </c:pt>
                <c:pt idx="2375">
                  <c:v>2264.3116257536003</c:v>
                </c:pt>
                <c:pt idx="2376">
                  <c:v>2264.3116257536003</c:v>
                </c:pt>
                <c:pt idx="2377">
                  <c:v>2264.3116257536003</c:v>
                </c:pt>
                <c:pt idx="2378">
                  <c:v>2264.3116257536003</c:v>
                </c:pt>
                <c:pt idx="2379">
                  <c:v>2264.3116257536003</c:v>
                </c:pt>
                <c:pt idx="2380">
                  <c:v>2264.3116257536003</c:v>
                </c:pt>
                <c:pt idx="2381">
                  <c:v>2264.3116257536003</c:v>
                </c:pt>
                <c:pt idx="2382">
                  <c:v>2264.3116257536003</c:v>
                </c:pt>
                <c:pt idx="2383">
                  <c:v>2264.3116257536003</c:v>
                </c:pt>
                <c:pt idx="2384">
                  <c:v>2264.3116257536003</c:v>
                </c:pt>
                <c:pt idx="2385">
                  <c:v>2264.3116257536003</c:v>
                </c:pt>
                <c:pt idx="2386">
                  <c:v>2264.3116257536003</c:v>
                </c:pt>
                <c:pt idx="2387">
                  <c:v>2264.3116257536003</c:v>
                </c:pt>
                <c:pt idx="2388">
                  <c:v>2264.3116257536003</c:v>
                </c:pt>
                <c:pt idx="2389">
                  <c:v>2264.3116257536003</c:v>
                </c:pt>
                <c:pt idx="2390">
                  <c:v>2264.3116257536003</c:v>
                </c:pt>
                <c:pt idx="2391">
                  <c:v>2264.3116257536003</c:v>
                </c:pt>
                <c:pt idx="2392">
                  <c:v>2264.3116257536003</c:v>
                </c:pt>
                <c:pt idx="2393">
                  <c:v>2264.3116257536003</c:v>
                </c:pt>
                <c:pt idx="2394">
                  <c:v>2264.3116257536003</c:v>
                </c:pt>
                <c:pt idx="2395">
                  <c:v>2264.3116257536003</c:v>
                </c:pt>
                <c:pt idx="2396">
                  <c:v>2264.3116257536003</c:v>
                </c:pt>
                <c:pt idx="2397">
                  <c:v>2264.3116257536003</c:v>
                </c:pt>
                <c:pt idx="2398">
                  <c:v>2264.3116257536003</c:v>
                </c:pt>
                <c:pt idx="2399">
                  <c:v>2264.3116257536003</c:v>
                </c:pt>
                <c:pt idx="2400">
                  <c:v>2264.3116257536003</c:v>
                </c:pt>
                <c:pt idx="2401">
                  <c:v>2264.3116257536003</c:v>
                </c:pt>
                <c:pt idx="2402">
                  <c:v>2264.3116257536003</c:v>
                </c:pt>
                <c:pt idx="2403">
                  <c:v>2264.3116257536003</c:v>
                </c:pt>
                <c:pt idx="2404">
                  <c:v>2264.3116257536003</c:v>
                </c:pt>
                <c:pt idx="2405">
                  <c:v>2264.3116257536003</c:v>
                </c:pt>
                <c:pt idx="2406">
                  <c:v>2264.3116257536003</c:v>
                </c:pt>
                <c:pt idx="2407">
                  <c:v>2264.3116257536003</c:v>
                </c:pt>
                <c:pt idx="2408">
                  <c:v>2264.3116257536003</c:v>
                </c:pt>
                <c:pt idx="2409">
                  <c:v>2264.3116257536003</c:v>
                </c:pt>
                <c:pt idx="2410">
                  <c:v>2264.3116257536003</c:v>
                </c:pt>
                <c:pt idx="2411">
                  <c:v>2264.3116257536003</c:v>
                </c:pt>
                <c:pt idx="2412">
                  <c:v>2264.3116257536003</c:v>
                </c:pt>
                <c:pt idx="2413">
                  <c:v>2264.3116257536003</c:v>
                </c:pt>
                <c:pt idx="2414">
                  <c:v>2264.3116257536003</c:v>
                </c:pt>
                <c:pt idx="2415">
                  <c:v>2264.3116257536003</c:v>
                </c:pt>
                <c:pt idx="2416">
                  <c:v>2264.3116257536003</c:v>
                </c:pt>
                <c:pt idx="2417">
                  <c:v>2264.3116257536003</c:v>
                </c:pt>
                <c:pt idx="2418">
                  <c:v>2264.3116257536003</c:v>
                </c:pt>
                <c:pt idx="2419">
                  <c:v>2264.3116257536003</c:v>
                </c:pt>
                <c:pt idx="2420">
                  <c:v>2264.3116257536003</c:v>
                </c:pt>
                <c:pt idx="2421">
                  <c:v>2264.3116257536003</c:v>
                </c:pt>
                <c:pt idx="2422">
                  <c:v>2264.3116257536003</c:v>
                </c:pt>
                <c:pt idx="2423">
                  <c:v>2264.3116257536003</c:v>
                </c:pt>
                <c:pt idx="2424">
                  <c:v>2264.3116257536003</c:v>
                </c:pt>
                <c:pt idx="2425">
                  <c:v>2264.3116257536003</c:v>
                </c:pt>
                <c:pt idx="2426">
                  <c:v>2264.3116257536003</c:v>
                </c:pt>
                <c:pt idx="2427">
                  <c:v>2264.3116257536003</c:v>
                </c:pt>
                <c:pt idx="2428">
                  <c:v>2264.3116257536003</c:v>
                </c:pt>
                <c:pt idx="2429">
                  <c:v>2264.3116257536003</c:v>
                </c:pt>
                <c:pt idx="2430">
                  <c:v>2264.3116257536003</c:v>
                </c:pt>
                <c:pt idx="2431">
                  <c:v>2264.3116257536003</c:v>
                </c:pt>
                <c:pt idx="2432">
                  <c:v>2264.3116257536003</c:v>
                </c:pt>
                <c:pt idx="2433">
                  <c:v>2264.3116257536003</c:v>
                </c:pt>
                <c:pt idx="2434">
                  <c:v>2264.3116257536003</c:v>
                </c:pt>
                <c:pt idx="2435">
                  <c:v>2264.3116257536003</c:v>
                </c:pt>
                <c:pt idx="2436">
                  <c:v>2264.3116257536003</c:v>
                </c:pt>
                <c:pt idx="2437">
                  <c:v>2264.3116257536003</c:v>
                </c:pt>
                <c:pt idx="2438">
                  <c:v>2264.3116257536003</c:v>
                </c:pt>
                <c:pt idx="2439">
                  <c:v>2264.3116257536003</c:v>
                </c:pt>
                <c:pt idx="2440">
                  <c:v>2264.3116257536003</c:v>
                </c:pt>
                <c:pt idx="2441">
                  <c:v>2264.3116257536003</c:v>
                </c:pt>
                <c:pt idx="2442">
                  <c:v>2264.3116257536003</c:v>
                </c:pt>
                <c:pt idx="2443">
                  <c:v>2264.3116257536003</c:v>
                </c:pt>
                <c:pt idx="2444">
                  <c:v>2264.3116257536003</c:v>
                </c:pt>
                <c:pt idx="2445">
                  <c:v>2264.3116257536003</c:v>
                </c:pt>
                <c:pt idx="2446">
                  <c:v>2264.3116257536003</c:v>
                </c:pt>
                <c:pt idx="2447">
                  <c:v>2264.3116257536003</c:v>
                </c:pt>
                <c:pt idx="2448">
                  <c:v>2264.3116257536003</c:v>
                </c:pt>
                <c:pt idx="2449">
                  <c:v>2264.3116257536003</c:v>
                </c:pt>
                <c:pt idx="2450">
                  <c:v>2264.3116257536003</c:v>
                </c:pt>
                <c:pt idx="2451">
                  <c:v>2264.3116257536003</c:v>
                </c:pt>
                <c:pt idx="2452">
                  <c:v>2264.3116257536003</c:v>
                </c:pt>
                <c:pt idx="2453">
                  <c:v>2264.3116257536003</c:v>
                </c:pt>
                <c:pt idx="2454">
                  <c:v>2264.3116257536003</c:v>
                </c:pt>
                <c:pt idx="2455">
                  <c:v>2264.3116257536003</c:v>
                </c:pt>
                <c:pt idx="2456">
                  <c:v>2264.3116257536003</c:v>
                </c:pt>
                <c:pt idx="2457">
                  <c:v>2264.3116257536003</c:v>
                </c:pt>
                <c:pt idx="2458">
                  <c:v>2264.3116257536003</c:v>
                </c:pt>
                <c:pt idx="2459">
                  <c:v>2264.3116257536003</c:v>
                </c:pt>
                <c:pt idx="2460">
                  <c:v>2264.3116257536003</c:v>
                </c:pt>
                <c:pt idx="2461">
                  <c:v>2264.3116257536003</c:v>
                </c:pt>
                <c:pt idx="2462">
                  <c:v>2264.3116257536003</c:v>
                </c:pt>
                <c:pt idx="2463">
                  <c:v>2264.3116257536003</c:v>
                </c:pt>
                <c:pt idx="2464">
                  <c:v>2264.3116257536003</c:v>
                </c:pt>
                <c:pt idx="2465">
                  <c:v>2264.3116257536003</c:v>
                </c:pt>
                <c:pt idx="2466">
                  <c:v>2264.3116257536003</c:v>
                </c:pt>
                <c:pt idx="2467">
                  <c:v>2264.3116257536003</c:v>
                </c:pt>
                <c:pt idx="2468">
                  <c:v>2264.3116257536003</c:v>
                </c:pt>
                <c:pt idx="2469">
                  <c:v>2264.3116257536003</c:v>
                </c:pt>
                <c:pt idx="2470">
                  <c:v>2264.3116257536003</c:v>
                </c:pt>
                <c:pt idx="2471">
                  <c:v>2264.3116257536003</c:v>
                </c:pt>
                <c:pt idx="2472">
                  <c:v>2264.3116257536003</c:v>
                </c:pt>
                <c:pt idx="2473">
                  <c:v>2264.3116257536003</c:v>
                </c:pt>
                <c:pt idx="2474">
                  <c:v>2264.3116257536003</c:v>
                </c:pt>
                <c:pt idx="2475">
                  <c:v>2264.3116257536003</c:v>
                </c:pt>
                <c:pt idx="2476">
                  <c:v>2264.3116257536003</c:v>
                </c:pt>
                <c:pt idx="2477">
                  <c:v>2264.3116257536003</c:v>
                </c:pt>
                <c:pt idx="2478">
                  <c:v>2264.3116257536003</c:v>
                </c:pt>
                <c:pt idx="2479">
                  <c:v>2264.3116257536003</c:v>
                </c:pt>
                <c:pt idx="2480">
                  <c:v>2264.3116257536003</c:v>
                </c:pt>
                <c:pt idx="2481">
                  <c:v>2264.3116257536003</c:v>
                </c:pt>
                <c:pt idx="2482">
                  <c:v>2264.3116257536003</c:v>
                </c:pt>
                <c:pt idx="2483">
                  <c:v>2264.3116257536003</c:v>
                </c:pt>
                <c:pt idx="2484">
                  <c:v>2264.3116257536003</c:v>
                </c:pt>
                <c:pt idx="2485">
                  <c:v>2264.3116257536003</c:v>
                </c:pt>
                <c:pt idx="2486">
                  <c:v>2264.3116257536003</c:v>
                </c:pt>
                <c:pt idx="2487">
                  <c:v>2264.3116257536003</c:v>
                </c:pt>
                <c:pt idx="2488">
                  <c:v>2264.3116257536003</c:v>
                </c:pt>
                <c:pt idx="2489">
                  <c:v>2264.3116257536003</c:v>
                </c:pt>
                <c:pt idx="2490">
                  <c:v>2264.3116257536003</c:v>
                </c:pt>
                <c:pt idx="2491">
                  <c:v>2264.3116257536003</c:v>
                </c:pt>
                <c:pt idx="2492">
                  <c:v>2264.3116257536003</c:v>
                </c:pt>
                <c:pt idx="2493">
                  <c:v>2264.3116257536003</c:v>
                </c:pt>
                <c:pt idx="2494">
                  <c:v>2264.3116257536003</c:v>
                </c:pt>
                <c:pt idx="2495">
                  <c:v>2264.3116257536003</c:v>
                </c:pt>
                <c:pt idx="2496">
                  <c:v>2264.3116257536003</c:v>
                </c:pt>
                <c:pt idx="2497">
                  <c:v>2264.3116257536003</c:v>
                </c:pt>
                <c:pt idx="2498">
                  <c:v>2264.3116257536003</c:v>
                </c:pt>
                <c:pt idx="2499">
                  <c:v>2264.3116257536003</c:v>
                </c:pt>
                <c:pt idx="2500">
                  <c:v>2264.3116257536003</c:v>
                </c:pt>
                <c:pt idx="2501">
                  <c:v>2264.3116257536003</c:v>
                </c:pt>
                <c:pt idx="2502">
                  <c:v>2264.3116257536003</c:v>
                </c:pt>
                <c:pt idx="2503">
                  <c:v>2264.3116257536003</c:v>
                </c:pt>
                <c:pt idx="2504">
                  <c:v>2264.3116257536003</c:v>
                </c:pt>
                <c:pt idx="2505">
                  <c:v>2264.3116257536003</c:v>
                </c:pt>
                <c:pt idx="2506">
                  <c:v>2264.3116257536003</c:v>
                </c:pt>
                <c:pt idx="2507">
                  <c:v>2264.3116257536003</c:v>
                </c:pt>
                <c:pt idx="2508">
                  <c:v>2264.3116257536003</c:v>
                </c:pt>
                <c:pt idx="2509">
                  <c:v>2264.3116257536003</c:v>
                </c:pt>
                <c:pt idx="2510">
                  <c:v>2264.3116257536003</c:v>
                </c:pt>
                <c:pt idx="2511">
                  <c:v>2264.3116257536003</c:v>
                </c:pt>
                <c:pt idx="2512">
                  <c:v>2264.3116257536003</c:v>
                </c:pt>
                <c:pt idx="2513">
                  <c:v>2264.3116257536003</c:v>
                </c:pt>
                <c:pt idx="2514">
                  <c:v>2264.3116257536003</c:v>
                </c:pt>
                <c:pt idx="2515">
                  <c:v>2264.3116257536003</c:v>
                </c:pt>
                <c:pt idx="2516">
                  <c:v>2264.3116257536003</c:v>
                </c:pt>
                <c:pt idx="2517">
                  <c:v>2264.3116257536003</c:v>
                </c:pt>
                <c:pt idx="2518">
                  <c:v>2264.3116257536003</c:v>
                </c:pt>
                <c:pt idx="2519">
                  <c:v>2264.3116257536003</c:v>
                </c:pt>
                <c:pt idx="2520">
                  <c:v>2264.3116257536003</c:v>
                </c:pt>
                <c:pt idx="2521">
                  <c:v>2264.3116257536003</c:v>
                </c:pt>
                <c:pt idx="2522">
                  <c:v>2264.3116257536003</c:v>
                </c:pt>
                <c:pt idx="2523">
                  <c:v>2264.3116257536003</c:v>
                </c:pt>
                <c:pt idx="2524">
                  <c:v>2264.3116257536003</c:v>
                </c:pt>
                <c:pt idx="2525">
                  <c:v>2264.3116257536003</c:v>
                </c:pt>
                <c:pt idx="2526">
                  <c:v>2264.3116257536003</c:v>
                </c:pt>
                <c:pt idx="2527">
                  <c:v>2264.3116257536003</c:v>
                </c:pt>
                <c:pt idx="2528">
                  <c:v>2264.3116257536003</c:v>
                </c:pt>
                <c:pt idx="2529">
                  <c:v>2264.3116257536003</c:v>
                </c:pt>
                <c:pt idx="2530">
                  <c:v>2264.3116257536003</c:v>
                </c:pt>
                <c:pt idx="2531">
                  <c:v>2264.3116257536003</c:v>
                </c:pt>
                <c:pt idx="2532">
                  <c:v>2264.3116257536003</c:v>
                </c:pt>
                <c:pt idx="2533">
                  <c:v>2264.3116257536003</c:v>
                </c:pt>
                <c:pt idx="2534">
                  <c:v>2264.3116257536003</c:v>
                </c:pt>
                <c:pt idx="2535">
                  <c:v>2264.3116257536003</c:v>
                </c:pt>
                <c:pt idx="2536">
                  <c:v>2264.3116257536003</c:v>
                </c:pt>
                <c:pt idx="2537">
                  <c:v>2264.3116257536003</c:v>
                </c:pt>
                <c:pt idx="2538">
                  <c:v>2264.3116257536003</c:v>
                </c:pt>
                <c:pt idx="2539">
                  <c:v>2264.3116257536003</c:v>
                </c:pt>
                <c:pt idx="2540">
                  <c:v>2264.3116257536003</c:v>
                </c:pt>
                <c:pt idx="2541">
                  <c:v>2264.3116257536003</c:v>
                </c:pt>
                <c:pt idx="2542">
                  <c:v>2264.3116257536003</c:v>
                </c:pt>
                <c:pt idx="2543">
                  <c:v>2264.3116257536003</c:v>
                </c:pt>
                <c:pt idx="2544">
                  <c:v>2264.3116257536003</c:v>
                </c:pt>
                <c:pt idx="2545">
                  <c:v>2264.3116257536003</c:v>
                </c:pt>
                <c:pt idx="2546">
                  <c:v>2264.3116257536003</c:v>
                </c:pt>
                <c:pt idx="2547">
                  <c:v>2264.3116257536003</c:v>
                </c:pt>
                <c:pt idx="2548">
                  <c:v>2264.3116257536003</c:v>
                </c:pt>
                <c:pt idx="2549">
                  <c:v>2264.3116257536003</c:v>
                </c:pt>
                <c:pt idx="2550">
                  <c:v>2264.3116257536003</c:v>
                </c:pt>
                <c:pt idx="2551">
                  <c:v>2264.3116257536003</c:v>
                </c:pt>
                <c:pt idx="2552">
                  <c:v>2264.3116257536003</c:v>
                </c:pt>
                <c:pt idx="2553">
                  <c:v>2264.3116257536003</c:v>
                </c:pt>
                <c:pt idx="2554">
                  <c:v>2264.3116257536003</c:v>
                </c:pt>
                <c:pt idx="2555">
                  <c:v>2264.3116257536003</c:v>
                </c:pt>
                <c:pt idx="2556">
                  <c:v>2264.3116257536003</c:v>
                </c:pt>
              </c:numCache>
            </c:numRef>
          </c:val>
          <c:smooth val="0"/>
          <c:extLst>
            <c:ext xmlns:c16="http://schemas.microsoft.com/office/drawing/2014/chart" uri="{C3380CC4-5D6E-409C-BE32-E72D297353CC}">
              <c16:uniqueId val="{00000005-F41B-4109-BCA0-F13E1F7077BC}"/>
            </c:ext>
          </c:extLst>
        </c:ser>
        <c:dLbls>
          <c:showLegendKey val="0"/>
          <c:showVal val="0"/>
          <c:showCatName val="0"/>
          <c:showSerName val="0"/>
          <c:showPercent val="0"/>
          <c:showBubbleSize val="0"/>
        </c:dLbls>
        <c:marker val="1"/>
        <c:smooth val="0"/>
        <c:axId val="207609856"/>
        <c:axId val="207611392"/>
      </c:lineChart>
      <c:dateAx>
        <c:axId val="20760985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207611392"/>
        <c:crosses val="autoZero"/>
        <c:auto val="1"/>
        <c:lblOffset val="100"/>
        <c:baseTimeUnit val="days"/>
      </c:dateAx>
      <c:valAx>
        <c:axId val="207611392"/>
        <c:scaling>
          <c:orientation val="minMax"/>
          <c:max val="3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mn-lt"/>
                    <a:ea typeface="+mn-ea"/>
                    <a:cs typeface="+mn-cs"/>
                  </a:defRPr>
                </a:pPr>
                <a:r>
                  <a:rPr lang="en-US" sz="900" b="0">
                    <a:solidFill>
                      <a:schemeClr val="tx1"/>
                    </a:solidFill>
                  </a:rPr>
                  <a:t>TJ</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207609856"/>
        <c:crosses val="autoZero"/>
        <c:crossBetween val="between"/>
        <c:majorUnit val="1000"/>
      </c:valAx>
      <c:spPr>
        <a:noFill/>
        <a:ln>
          <a:noFill/>
        </a:ln>
        <a:effectLst/>
      </c:spPr>
    </c:plotArea>
    <c:legend>
      <c:legendPos val="b"/>
      <c:layout>
        <c:manualLayout>
          <c:xMode val="edge"/>
          <c:yMode val="edge"/>
          <c:x val="1.9100734048841806E-3"/>
          <c:y val="0.77392245754110567"/>
          <c:w val="0.99808992659511586"/>
          <c:h val="0.1996366986420440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0422265737346"/>
          <c:y val="4.8474880330892242E-2"/>
          <c:w val="0.87735472480789478"/>
          <c:h val="0.609800808839986"/>
        </c:manualLayout>
      </c:layout>
      <c:barChart>
        <c:barDir val="col"/>
        <c:grouping val="clustered"/>
        <c:varyColors val="0"/>
        <c:ser>
          <c:idx val="0"/>
          <c:order val="0"/>
          <c:tx>
            <c:strRef>
              <c:f>'APA v Figure 1 SWP Staged'!$C$21</c:f>
              <c:strCache>
                <c:ptCount val="1"/>
                <c:pt idx="0">
                  <c:v>Actual southern demand</c:v>
                </c:pt>
              </c:strCache>
            </c:strRef>
          </c:tx>
          <c:spPr>
            <a:solidFill>
              <a:schemeClr val="accent2"/>
            </a:solidFill>
            <a:ln w="3175">
              <a:solidFill>
                <a:schemeClr val="accent2"/>
              </a:solidFill>
            </a:ln>
            <a:effectLst/>
          </c:spPr>
          <c:invertIfNegative val="0"/>
          <c:cat>
            <c:numRef>
              <c:f>'APA v Figure 1 SWP Staged'!$B$22:$B$2578</c:f>
              <c:numCache>
                <c:formatCode>m/d/yyyy</c:formatCode>
                <c:ptCount val="2557"/>
                <c:pt idx="0">
                  <c:v>43466</c:v>
                </c:pt>
                <c:pt idx="1">
                  <c:v>43467</c:v>
                </c:pt>
                <c:pt idx="2">
                  <c:v>43468</c:v>
                </c:pt>
                <c:pt idx="3">
                  <c:v>43469</c:v>
                </c:pt>
                <c:pt idx="4">
                  <c:v>43470</c:v>
                </c:pt>
                <c:pt idx="5">
                  <c:v>43471</c:v>
                </c:pt>
                <c:pt idx="6">
                  <c:v>43472</c:v>
                </c:pt>
                <c:pt idx="7">
                  <c:v>43473</c:v>
                </c:pt>
                <c:pt idx="8">
                  <c:v>43474</c:v>
                </c:pt>
                <c:pt idx="9">
                  <c:v>43475</c:v>
                </c:pt>
                <c:pt idx="10">
                  <c:v>43476</c:v>
                </c:pt>
                <c:pt idx="11">
                  <c:v>43477</c:v>
                </c:pt>
                <c:pt idx="12">
                  <c:v>43478</c:v>
                </c:pt>
                <c:pt idx="13">
                  <c:v>43479</c:v>
                </c:pt>
                <c:pt idx="14">
                  <c:v>43480</c:v>
                </c:pt>
                <c:pt idx="15">
                  <c:v>43481</c:v>
                </c:pt>
                <c:pt idx="16">
                  <c:v>43482</c:v>
                </c:pt>
                <c:pt idx="17">
                  <c:v>43483</c:v>
                </c:pt>
                <c:pt idx="18">
                  <c:v>43484</c:v>
                </c:pt>
                <c:pt idx="19">
                  <c:v>43485</c:v>
                </c:pt>
                <c:pt idx="20">
                  <c:v>43486</c:v>
                </c:pt>
                <c:pt idx="21">
                  <c:v>43487</c:v>
                </c:pt>
                <c:pt idx="22">
                  <c:v>43488</c:v>
                </c:pt>
                <c:pt idx="23">
                  <c:v>43489</c:v>
                </c:pt>
                <c:pt idx="24">
                  <c:v>43490</c:v>
                </c:pt>
                <c:pt idx="25">
                  <c:v>43491</c:v>
                </c:pt>
                <c:pt idx="26">
                  <c:v>43492</c:v>
                </c:pt>
                <c:pt idx="27">
                  <c:v>43493</c:v>
                </c:pt>
                <c:pt idx="28">
                  <c:v>43494</c:v>
                </c:pt>
                <c:pt idx="29">
                  <c:v>43495</c:v>
                </c:pt>
                <c:pt idx="30">
                  <c:v>43496</c:v>
                </c:pt>
                <c:pt idx="31">
                  <c:v>43497</c:v>
                </c:pt>
                <c:pt idx="32">
                  <c:v>43498</c:v>
                </c:pt>
                <c:pt idx="33">
                  <c:v>43499</c:v>
                </c:pt>
                <c:pt idx="34">
                  <c:v>43500</c:v>
                </c:pt>
                <c:pt idx="35">
                  <c:v>43501</c:v>
                </c:pt>
                <c:pt idx="36">
                  <c:v>43502</c:v>
                </c:pt>
                <c:pt idx="37">
                  <c:v>43503</c:v>
                </c:pt>
                <c:pt idx="38">
                  <c:v>43504</c:v>
                </c:pt>
                <c:pt idx="39">
                  <c:v>43505</c:v>
                </c:pt>
                <c:pt idx="40">
                  <c:v>43506</c:v>
                </c:pt>
                <c:pt idx="41">
                  <c:v>43507</c:v>
                </c:pt>
                <c:pt idx="42">
                  <c:v>43508</c:v>
                </c:pt>
                <c:pt idx="43">
                  <c:v>43509</c:v>
                </c:pt>
                <c:pt idx="44">
                  <c:v>43510</c:v>
                </c:pt>
                <c:pt idx="45">
                  <c:v>43511</c:v>
                </c:pt>
                <c:pt idx="46">
                  <c:v>43512</c:v>
                </c:pt>
                <c:pt idx="47">
                  <c:v>43513</c:v>
                </c:pt>
                <c:pt idx="48">
                  <c:v>43514</c:v>
                </c:pt>
                <c:pt idx="49">
                  <c:v>43515</c:v>
                </c:pt>
                <c:pt idx="50">
                  <c:v>43516</c:v>
                </c:pt>
                <c:pt idx="51">
                  <c:v>43517</c:v>
                </c:pt>
                <c:pt idx="52">
                  <c:v>43518</c:v>
                </c:pt>
                <c:pt idx="53">
                  <c:v>43519</c:v>
                </c:pt>
                <c:pt idx="54">
                  <c:v>43520</c:v>
                </c:pt>
                <c:pt idx="55">
                  <c:v>43521</c:v>
                </c:pt>
                <c:pt idx="56">
                  <c:v>43522</c:v>
                </c:pt>
                <c:pt idx="57">
                  <c:v>43523</c:v>
                </c:pt>
                <c:pt idx="58">
                  <c:v>43524</c:v>
                </c:pt>
                <c:pt idx="59">
                  <c:v>43525</c:v>
                </c:pt>
                <c:pt idx="60">
                  <c:v>43526</c:v>
                </c:pt>
                <c:pt idx="61">
                  <c:v>43527</c:v>
                </c:pt>
                <c:pt idx="62">
                  <c:v>43528</c:v>
                </c:pt>
                <c:pt idx="63">
                  <c:v>43529</c:v>
                </c:pt>
                <c:pt idx="64">
                  <c:v>43530</c:v>
                </c:pt>
                <c:pt idx="65">
                  <c:v>43531</c:v>
                </c:pt>
                <c:pt idx="66">
                  <c:v>43532</c:v>
                </c:pt>
                <c:pt idx="67">
                  <c:v>43533</c:v>
                </c:pt>
                <c:pt idx="68">
                  <c:v>43534</c:v>
                </c:pt>
                <c:pt idx="69">
                  <c:v>43535</c:v>
                </c:pt>
                <c:pt idx="70">
                  <c:v>43536</c:v>
                </c:pt>
                <c:pt idx="71">
                  <c:v>43537</c:v>
                </c:pt>
                <c:pt idx="72">
                  <c:v>43538</c:v>
                </c:pt>
                <c:pt idx="73">
                  <c:v>43539</c:v>
                </c:pt>
                <c:pt idx="74">
                  <c:v>43540</c:v>
                </c:pt>
                <c:pt idx="75">
                  <c:v>43541</c:v>
                </c:pt>
                <c:pt idx="76">
                  <c:v>43542</c:v>
                </c:pt>
                <c:pt idx="77">
                  <c:v>43543</c:v>
                </c:pt>
                <c:pt idx="78">
                  <c:v>43544</c:v>
                </c:pt>
                <c:pt idx="79">
                  <c:v>43545</c:v>
                </c:pt>
                <c:pt idx="80">
                  <c:v>43546</c:v>
                </c:pt>
                <c:pt idx="81">
                  <c:v>43547</c:v>
                </c:pt>
                <c:pt idx="82">
                  <c:v>43548</c:v>
                </c:pt>
                <c:pt idx="83">
                  <c:v>43549</c:v>
                </c:pt>
                <c:pt idx="84">
                  <c:v>43550</c:v>
                </c:pt>
                <c:pt idx="85">
                  <c:v>43551</c:v>
                </c:pt>
                <c:pt idx="86">
                  <c:v>43552</c:v>
                </c:pt>
                <c:pt idx="87">
                  <c:v>43553</c:v>
                </c:pt>
                <c:pt idx="88">
                  <c:v>43554</c:v>
                </c:pt>
                <c:pt idx="89">
                  <c:v>43555</c:v>
                </c:pt>
                <c:pt idx="90">
                  <c:v>43556</c:v>
                </c:pt>
                <c:pt idx="91">
                  <c:v>43557</c:v>
                </c:pt>
                <c:pt idx="92">
                  <c:v>43558</c:v>
                </c:pt>
                <c:pt idx="93">
                  <c:v>43559</c:v>
                </c:pt>
                <c:pt idx="94">
                  <c:v>43560</c:v>
                </c:pt>
                <c:pt idx="95">
                  <c:v>43561</c:v>
                </c:pt>
                <c:pt idx="96">
                  <c:v>43562</c:v>
                </c:pt>
                <c:pt idx="97">
                  <c:v>43563</c:v>
                </c:pt>
                <c:pt idx="98">
                  <c:v>43564</c:v>
                </c:pt>
                <c:pt idx="99">
                  <c:v>43565</c:v>
                </c:pt>
                <c:pt idx="100">
                  <c:v>43566</c:v>
                </c:pt>
                <c:pt idx="101">
                  <c:v>43567</c:v>
                </c:pt>
                <c:pt idx="102">
                  <c:v>43568</c:v>
                </c:pt>
                <c:pt idx="103">
                  <c:v>43569</c:v>
                </c:pt>
                <c:pt idx="104">
                  <c:v>43570</c:v>
                </c:pt>
                <c:pt idx="105">
                  <c:v>43571</c:v>
                </c:pt>
                <c:pt idx="106">
                  <c:v>43572</c:v>
                </c:pt>
                <c:pt idx="107">
                  <c:v>43573</c:v>
                </c:pt>
                <c:pt idx="108">
                  <c:v>43574</c:v>
                </c:pt>
                <c:pt idx="109">
                  <c:v>43575</c:v>
                </c:pt>
                <c:pt idx="110">
                  <c:v>43576</c:v>
                </c:pt>
                <c:pt idx="111">
                  <c:v>43577</c:v>
                </c:pt>
                <c:pt idx="112">
                  <c:v>43578</c:v>
                </c:pt>
                <c:pt idx="113">
                  <c:v>43579</c:v>
                </c:pt>
                <c:pt idx="114">
                  <c:v>43580</c:v>
                </c:pt>
                <c:pt idx="115">
                  <c:v>43581</c:v>
                </c:pt>
                <c:pt idx="116">
                  <c:v>43582</c:v>
                </c:pt>
                <c:pt idx="117">
                  <c:v>43583</c:v>
                </c:pt>
                <c:pt idx="118">
                  <c:v>43584</c:v>
                </c:pt>
                <c:pt idx="119">
                  <c:v>43585</c:v>
                </c:pt>
                <c:pt idx="120">
                  <c:v>43586</c:v>
                </c:pt>
                <c:pt idx="121">
                  <c:v>43587</c:v>
                </c:pt>
                <c:pt idx="122">
                  <c:v>43588</c:v>
                </c:pt>
                <c:pt idx="123">
                  <c:v>43589</c:v>
                </c:pt>
                <c:pt idx="124">
                  <c:v>43590</c:v>
                </c:pt>
                <c:pt idx="125">
                  <c:v>43591</c:v>
                </c:pt>
                <c:pt idx="126">
                  <c:v>43592</c:v>
                </c:pt>
                <c:pt idx="127">
                  <c:v>43593</c:v>
                </c:pt>
                <c:pt idx="128">
                  <c:v>43594</c:v>
                </c:pt>
                <c:pt idx="129">
                  <c:v>43595</c:v>
                </c:pt>
                <c:pt idx="130">
                  <c:v>43596</c:v>
                </c:pt>
                <c:pt idx="131">
                  <c:v>43597</c:v>
                </c:pt>
                <c:pt idx="132">
                  <c:v>43598</c:v>
                </c:pt>
                <c:pt idx="133">
                  <c:v>43599</c:v>
                </c:pt>
                <c:pt idx="134">
                  <c:v>43600</c:v>
                </c:pt>
                <c:pt idx="135">
                  <c:v>43601</c:v>
                </c:pt>
                <c:pt idx="136">
                  <c:v>43602</c:v>
                </c:pt>
                <c:pt idx="137">
                  <c:v>43603</c:v>
                </c:pt>
                <c:pt idx="138">
                  <c:v>43604</c:v>
                </c:pt>
                <c:pt idx="139">
                  <c:v>43605</c:v>
                </c:pt>
                <c:pt idx="140">
                  <c:v>43606</c:v>
                </c:pt>
                <c:pt idx="141">
                  <c:v>43607</c:v>
                </c:pt>
                <c:pt idx="142">
                  <c:v>43608</c:v>
                </c:pt>
                <c:pt idx="143">
                  <c:v>43609</c:v>
                </c:pt>
                <c:pt idx="144">
                  <c:v>43610</c:v>
                </c:pt>
                <c:pt idx="145">
                  <c:v>43611</c:v>
                </c:pt>
                <c:pt idx="146">
                  <c:v>43612</c:v>
                </c:pt>
                <c:pt idx="147">
                  <c:v>43613</c:v>
                </c:pt>
                <c:pt idx="148">
                  <c:v>43614</c:v>
                </c:pt>
                <c:pt idx="149">
                  <c:v>43615</c:v>
                </c:pt>
                <c:pt idx="150">
                  <c:v>43616</c:v>
                </c:pt>
                <c:pt idx="151">
                  <c:v>43617</c:v>
                </c:pt>
                <c:pt idx="152">
                  <c:v>43618</c:v>
                </c:pt>
                <c:pt idx="153">
                  <c:v>43619</c:v>
                </c:pt>
                <c:pt idx="154">
                  <c:v>43620</c:v>
                </c:pt>
                <c:pt idx="155">
                  <c:v>43621</c:v>
                </c:pt>
                <c:pt idx="156">
                  <c:v>43622</c:v>
                </c:pt>
                <c:pt idx="157">
                  <c:v>43623</c:v>
                </c:pt>
                <c:pt idx="158">
                  <c:v>43624</c:v>
                </c:pt>
                <c:pt idx="159">
                  <c:v>43625</c:v>
                </c:pt>
                <c:pt idx="160">
                  <c:v>43626</c:v>
                </c:pt>
                <c:pt idx="161">
                  <c:v>43627</c:v>
                </c:pt>
                <c:pt idx="162">
                  <c:v>43628</c:v>
                </c:pt>
                <c:pt idx="163">
                  <c:v>43629</c:v>
                </c:pt>
                <c:pt idx="164">
                  <c:v>43630</c:v>
                </c:pt>
                <c:pt idx="165">
                  <c:v>43631</c:v>
                </c:pt>
                <c:pt idx="166">
                  <c:v>43632</c:v>
                </c:pt>
                <c:pt idx="167">
                  <c:v>43633</c:v>
                </c:pt>
                <c:pt idx="168">
                  <c:v>43634</c:v>
                </c:pt>
                <c:pt idx="169">
                  <c:v>43635</c:v>
                </c:pt>
                <c:pt idx="170">
                  <c:v>43636</c:v>
                </c:pt>
                <c:pt idx="171">
                  <c:v>43637</c:v>
                </c:pt>
                <c:pt idx="172">
                  <c:v>43638</c:v>
                </c:pt>
                <c:pt idx="173">
                  <c:v>43639</c:v>
                </c:pt>
                <c:pt idx="174">
                  <c:v>43640</c:v>
                </c:pt>
                <c:pt idx="175">
                  <c:v>43641</c:v>
                </c:pt>
                <c:pt idx="176">
                  <c:v>43642</c:v>
                </c:pt>
                <c:pt idx="177">
                  <c:v>43643</c:v>
                </c:pt>
                <c:pt idx="178">
                  <c:v>43644</c:v>
                </c:pt>
                <c:pt idx="179">
                  <c:v>43645</c:v>
                </c:pt>
                <c:pt idx="180">
                  <c:v>43646</c:v>
                </c:pt>
                <c:pt idx="181">
                  <c:v>43647</c:v>
                </c:pt>
                <c:pt idx="182">
                  <c:v>43648</c:v>
                </c:pt>
                <c:pt idx="183">
                  <c:v>43649</c:v>
                </c:pt>
                <c:pt idx="184">
                  <c:v>43650</c:v>
                </c:pt>
                <c:pt idx="185">
                  <c:v>43651</c:v>
                </c:pt>
                <c:pt idx="186">
                  <c:v>43652</c:v>
                </c:pt>
                <c:pt idx="187">
                  <c:v>43653</c:v>
                </c:pt>
                <c:pt idx="188">
                  <c:v>43654</c:v>
                </c:pt>
                <c:pt idx="189">
                  <c:v>43655</c:v>
                </c:pt>
                <c:pt idx="190">
                  <c:v>43656</c:v>
                </c:pt>
                <c:pt idx="191">
                  <c:v>43657</c:v>
                </c:pt>
                <c:pt idx="192">
                  <c:v>43658</c:v>
                </c:pt>
                <c:pt idx="193">
                  <c:v>43659</c:v>
                </c:pt>
                <c:pt idx="194">
                  <c:v>43660</c:v>
                </c:pt>
                <c:pt idx="195">
                  <c:v>43661</c:v>
                </c:pt>
                <c:pt idx="196">
                  <c:v>43662</c:v>
                </c:pt>
                <c:pt idx="197">
                  <c:v>43663</c:v>
                </c:pt>
                <c:pt idx="198">
                  <c:v>43664</c:v>
                </c:pt>
                <c:pt idx="199">
                  <c:v>43665</c:v>
                </c:pt>
                <c:pt idx="200">
                  <c:v>43666</c:v>
                </c:pt>
                <c:pt idx="201">
                  <c:v>43667</c:v>
                </c:pt>
                <c:pt idx="202">
                  <c:v>43668</c:v>
                </c:pt>
                <c:pt idx="203">
                  <c:v>43669</c:v>
                </c:pt>
                <c:pt idx="204">
                  <c:v>43670</c:v>
                </c:pt>
                <c:pt idx="205">
                  <c:v>43671</c:v>
                </c:pt>
                <c:pt idx="206">
                  <c:v>43672</c:v>
                </c:pt>
                <c:pt idx="207">
                  <c:v>43673</c:v>
                </c:pt>
                <c:pt idx="208">
                  <c:v>43674</c:v>
                </c:pt>
                <c:pt idx="209">
                  <c:v>43675</c:v>
                </c:pt>
                <c:pt idx="210">
                  <c:v>43676</c:v>
                </c:pt>
                <c:pt idx="211">
                  <c:v>43677</c:v>
                </c:pt>
                <c:pt idx="212">
                  <c:v>43678</c:v>
                </c:pt>
                <c:pt idx="213">
                  <c:v>43679</c:v>
                </c:pt>
                <c:pt idx="214">
                  <c:v>43680</c:v>
                </c:pt>
                <c:pt idx="215">
                  <c:v>43681</c:v>
                </c:pt>
                <c:pt idx="216">
                  <c:v>43682</c:v>
                </c:pt>
                <c:pt idx="217">
                  <c:v>43683</c:v>
                </c:pt>
                <c:pt idx="218">
                  <c:v>43684</c:v>
                </c:pt>
                <c:pt idx="219">
                  <c:v>43685</c:v>
                </c:pt>
                <c:pt idx="220">
                  <c:v>43686</c:v>
                </c:pt>
                <c:pt idx="221">
                  <c:v>43687</c:v>
                </c:pt>
                <c:pt idx="222">
                  <c:v>43688</c:v>
                </c:pt>
                <c:pt idx="223">
                  <c:v>43689</c:v>
                </c:pt>
                <c:pt idx="224">
                  <c:v>43690</c:v>
                </c:pt>
                <c:pt idx="225">
                  <c:v>43691</c:v>
                </c:pt>
                <c:pt idx="226">
                  <c:v>43692</c:v>
                </c:pt>
                <c:pt idx="227">
                  <c:v>43693</c:v>
                </c:pt>
                <c:pt idx="228">
                  <c:v>43694</c:v>
                </c:pt>
                <c:pt idx="229">
                  <c:v>43695</c:v>
                </c:pt>
                <c:pt idx="230">
                  <c:v>43696</c:v>
                </c:pt>
                <c:pt idx="231">
                  <c:v>43697</c:v>
                </c:pt>
                <c:pt idx="232">
                  <c:v>43698</c:v>
                </c:pt>
                <c:pt idx="233">
                  <c:v>43699</c:v>
                </c:pt>
                <c:pt idx="234">
                  <c:v>43700</c:v>
                </c:pt>
                <c:pt idx="235">
                  <c:v>43701</c:v>
                </c:pt>
                <c:pt idx="236">
                  <c:v>43702</c:v>
                </c:pt>
                <c:pt idx="237">
                  <c:v>43703</c:v>
                </c:pt>
                <c:pt idx="238">
                  <c:v>43704</c:v>
                </c:pt>
                <c:pt idx="239">
                  <c:v>43705</c:v>
                </c:pt>
                <c:pt idx="240">
                  <c:v>43706</c:v>
                </c:pt>
                <c:pt idx="241">
                  <c:v>43707</c:v>
                </c:pt>
                <c:pt idx="242">
                  <c:v>43708</c:v>
                </c:pt>
                <c:pt idx="243">
                  <c:v>43709</c:v>
                </c:pt>
                <c:pt idx="244">
                  <c:v>43710</c:v>
                </c:pt>
                <c:pt idx="245">
                  <c:v>43711</c:v>
                </c:pt>
                <c:pt idx="246">
                  <c:v>43712</c:v>
                </c:pt>
                <c:pt idx="247">
                  <c:v>43713</c:v>
                </c:pt>
                <c:pt idx="248">
                  <c:v>43714</c:v>
                </c:pt>
                <c:pt idx="249">
                  <c:v>43715</c:v>
                </c:pt>
                <c:pt idx="250">
                  <c:v>43716</c:v>
                </c:pt>
                <c:pt idx="251">
                  <c:v>43717</c:v>
                </c:pt>
                <c:pt idx="252">
                  <c:v>43718</c:v>
                </c:pt>
                <c:pt idx="253">
                  <c:v>43719</c:v>
                </c:pt>
                <c:pt idx="254">
                  <c:v>43720</c:v>
                </c:pt>
                <c:pt idx="255">
                  <c:v>43721</c:v>
                </c:pt>
                <c:pt idx="256">
                  <c:v>43722</c:v>
                </c:pt>
                <c:pt idx="257">
                  <c:v>43723</c:v>
                </c:pt>
                <c:pt idx="258">
                  <c:v>43724</c:v>
                </c:pt>
                <c:pt idx="259">
                  <c:v>43725</c:v>
                </c:pt>
                <c:pt idx="260">
                  <c:v>43726</c:v>
                </c:pt>
                <c:pt idx="261">
                  <c:v>43727</c:v>
                </c:pt>
                <c:pt idx="262">
                  <c:v>43728</c:v>
                </c:pt>
                <c:pt idx="263">
                  <c:v>43729</c:v>
                </c:pt>
                <c:pt idx="264">
                  <c:v>43730</c:v>
                </c:pt>
                <c:pt idx="265">
                  <c:v>43731</c:v>
                </c:pt>
                <c:pt idx="266">
                  <c:v>43732</c:v>
                </c:pt>
                <c:pt idx="267">
                  <c:v>43733</c:v>
                </c:pt>
                <c:pt idx="268">
                  <c:v>43734</c:v>
                </c:pt>
                <c:pt idx="269">
                  <c:v>43735</c:v>
                </c:pt>
                <c:pt idx="270">
                  <c:v>43736</c:v>
                </c:pt>
                <c:pt idx="271">
                  <c:v>43737</c:v>
                </c:pt>
                <c:pt idx="272">
                  <c:v>43738</c:v>
                </c:pt>
                <c:pt idx="273">
                  <c:v>43739</c:v>
                </c:pt>
                <c:pt idx="274">
                  <c:v>43740</c:v>
                </c:pt>
                <c:pt idx="275">
                  <c:v>43741</c:v>
                </c:pt>
                <c:pt idx="276">
                  <c:v>43742</c:v>
                </c:pt>
                <c:pt idx="277">
                  <c:v>43743</c:v>
                </c:pt>
                <c:pt idx="278">
                  <c:v>43744</c:v>
                </c:pt>
                <c:pt idx="279">
                  <c:v>43745</c:v>
                </c:pt>
                <c:pt idx="280">
                  <c:v>43746</c:v>
                </c:pt>
                <c:pt idx="281">
                  <c:v>43747</c:v>
                </c:pt>
                <c:pt idx="282">
                  <c:v>43748</c:v>
                </c:pt>
                <c:pt idx="283">
                  <c:v>43749</c:v>
                </c:pt>
                <c:pt idx="284">
                  <c:v>43750</c:v>
                </c:pt>
                <c:pt idx="285">
                  <c:v>43751</c:v>
                </c:pt>
                <c:pt idx="286">
                  <c:v>43752</c:v>
                </c:pt>
                <c:pt idx="287">
                  <c:v>43753</c:v>
                </c:pt>
                <c:pt idx="288">
                  <c:v>43754</c:v>
                </c:pt>
                <c:pt idx="289">
                  <c:v>43755</c:v>
                </c:pt>
                <c:pt idx="290">
                  <c:v>43756</c:v>
                </c:pt>
                <c:pt idx="291">
                  <c:v>43757</c:v>
                </c:pt>
                <c:pt idx="292">
                  <c:v>43758</c:v>
                </c:pt>
                <c:pt idx="293">
                  <c:v>43759</c:v>
                </c:pt>
                <c:pt idx="294">
                  <c:v>43760</c:v>
                </c:pt>
                <c:pt idx="295">
                  <c:v>43761</c:v>
                </c:pt>
                <c:pt idx="296">
                  <c:v>43762</c:v>
                </c:pt>
                <c:pt idx="297">
                  <c:v>43763</c:v>
                </c:pt>
                <c:pt idx="298">
                  <c:v>43764</c:v>
                </c:pt>
                <c:pt idx="299">
                  <c:v>43765</c:v>
                </c:pt>
                <c:pt idx="300">
                  <c:v>43766</c:v>
                </c:pt>
                <c:pt idx="301">
                  <c:v>43767</c:v>
                </c:pt>
                <c:pt idx="302">
                  <c:v>43768</c:v>
                </c:pt>
                <c:pt idx="303">
                  <c:v>43769</c:v>
                </c:pt>
                <c:pt idx="304">
                  <c:v>43770</c:v>
                </c:pt>
                <c:pt idx="305">
                  <c:v>43771</c:v>
                </c:pt>
                <c:pt idx="306">
                  <c:v>43772</c:v>
                </c:pt>
                <c:pt idx="307">
                  <c:v>43773</c:v>
                </c:pt>
                <c:pt idx="308">
                  <c:v>43774</c:v>
                </c:pt>
                <c:pt idx="309">
                  <c:v>43775</c:v>
                </c:pt>
                <c:pt idx="310">
                  <c:v>43776</c:v>
                </c:pt>
                <c:pt idx="311">
                  <c:v>43777</c:v>
                </c:pt>
                <c:pt idx="312">
                  <c:v>43778</c:v>
                </c:pt>
                <c:pt idx="313">
                  <c:v>43779</c:v>
                </c:pt>
                <c:pt idx="314">
                  <c:v>43780</c:v>
                </c:pt>
                <c:pt idx="315">
                  <c:v>43781</c:v>
                </c:pt>
                <c:pt idx="316">
                  <c:v>43782</c:v>
                </c:pt>
                <c:pt idx="317">
                  <c:v>43783</c:v>
                </c:pt>
                <c:pt idx="318">
                  <c:v>43784</c:v>
                </c:pt>
                <c:pt idx="319">
                  <c:v>43785</c:v>
                </c:pt>
                <c:pt idx="320">
                  <c:v>43786</c:v>
                </c:pt>
                <c:pt idx="321">
                  <c:v>43787</c:v>
                </c:pt>
                <c:pt idx="322">
                  <c:v>43788</c:v>
                </c:pt>
                <c:pt idx="323">
                  <c:v>43789</c:v>
                </c:pt>
                <c:pt idx="324">
                  <c:v>43790</c:v>
                </c:pt>
                <c:pt idx="325">
                  <c:v>43791</c:v>
                </c:pt>
                <c:pt idx="326">
                  <c:v>43792</c:v>
                </c:pt>
                <c:pt idx="327">
                  <c:v>43793</c:v>
                </c:pt>
                <c:pt idx="328">
                  <c:v>43794</c:v>
                </c:pt>
                <c:pt idx="329">
                  <c:v>43795</c:v>
                </c:pt>
                <c:pt idx="330">
                  <c:v>43796</c:v>
                </c:pt>
                <c:pt idx="331">
                  <c:v>43797</c:v>
                </c:pt>
                <c:pt idx="332">
                  <c:v>43798</c:v>
                </c:pt>
                <c:pt idx="333">
                  <c:v>43799</c:v>
                </c:pt>
                <c:pt idx="334">
                  <c:v>43800</c:v>
                </c:pt>
                <c:pt idx="335">
                  <c:v>43801</c:v>
                </c:pt>
                <c:pt idx="336">
                  <c:v>43802</c:v>
                </c:pt>
                <c:pt idx="337">
                  <c:v>43803</c:v>
                </c:pt>
                <c:pt idx="338">
                  <c:v>43804</c:v>
                </c:pt>
                <c:pt idx="339">
                  <c:v>43805</c:v>
                </c:pt>
                <c:pt idx="340">
                  <c:v>43806</c:v>
                </c:pt>
                <c:pt idx="341">
                  <c:v>43807</c:v>
                </c:pt>
                <c:pt idx="342">
                  <c:v>43808</c:v>
                </c:pt>
                <c:pt idx="343">
                  <c:v>43809</c:v>
                </c:pt>
                <c:pt idx="344">
                  <c:v>43810</c:v>
                </c:pt>
                <c:pt idx="345">
                  <c:v>43811</c:v>
                </c:pt>
                <c:pt idx="346">
                  <c:v>43812</c:v>
                </c:pt>
                <c:pt idx="347">
                  <c:v>43813</c:v>
                </c:pt>
                <c:pt idx="348">
                  <c:v>43814</c:v>
                </c:pt>
                <c:pt idx="349">
                  <c:v>43815</c:v>
                </c:pt>
                <c:pt idx="350">
                  <c:v>43816</c:v>
                </c:pt>
                <c:pt idx="351">
                  <c:v>43817</c:v>
                </c:pt>
                <c:pt idx="352">
                  <c:v>43818</c:v>
                </c:pt>
                <c:pt idx="353">
                  <c:v>43819</c:v>
                </c:pt>
                <c:pt idx="354">
                  <c:v>43820</c:v>
                </c:pt>
                <c:pt idx="355">
                  <c:v>43821</c:v>
                </c:pt>
                <c:pt idx="356">
                  <c:v>43822</c:v>
                </c:pt>
                <c:pt idx="357">
                  <c:v>43823</c:v>
                </c:pt>
                <c:pt idx="358">
                  <c:v>43824</c:v>
                </c:pt>
                <c:pt idx="359">
                  <c:v>43825</c:v>
                </c:pt>
                <c:pt idx="360">
                  <c:v>43826</c:v>
                </c:pt>
                <c:pt idx="361">
                  <c:v>43827</c:v>
                </c:pt>
                <c:pt idx="362">
                  <c:v>43828</c:v>
                </c:pt>
                <c:pt idx="363">
                  <c:v>43829</c:v>
                </c:pt>
                <c:pt idx="364">
                  <c:v>43830</c:v>
                </c:pt>
                <c:pt idx="365">
                  <c:v>43831</c:v>
                </c:pt>
                <c:pt idx="366">
                  <c:v>43832</c:v>
                </c:pt>
                <c:pt idx="367">
                  <c:v>43833</c:v>
                </c:pt>
                <c:pt idx="368">
                  <c:v>43834</c:v>
                </c:pt>
                <c:pt idx="369">
                  <c:v>43835</c:v>
                </c:pt>
                <c:pt idx="370">
                  <c:v>43836</c:v>
                </c:pt>
                <c:pt idx="371">
                  <c:v>43837</c:v>
                </c:pt>
                <c:pt idx="372">
                  <c:v>43838</c:v>
                </c:pt>
                <c:pt idx="373">
                  <c:v>43839</c:v>
                </c:pt>
                <c:pt idx="374">
                  <c:v>43840</c:v>
                </c:pt>
                <c:pt idx="375">
                  <c:v>43841</c:v>
                </c:pt>
                <c:pt idx="376">
                  <c:v>43842</c:v>
                </c:pt>
                <c:pt idx="377">
                  <c:v>43843</c:v>
                </c:pt>
                <c:pt idx="378">
                  <c:v>43844</c:v>
                </c:pt>
                <c:pt idx="379">
                  <c:v>43845</c:v>
                </c:pt>
                <c:pt idx="380">
                  <c:v>43846</c:v>
                </c:pt>
                <c:pt idx="381">
                  <c:v>43847</c:v>
                </c:pt>
                <c:pt idx="382">
                  <c:v>43848</c:v>
                </c:pt>
                <c:pt idx="383">
                  <c:v>43849</c:v>
                </c:pt>
                <c:pt idx="384">
                  <c:v>43850</c:v>
                </c:pt>
                <c:pt idx="385">
                  <c:v>43851</c:v>
                </c:pt>
                <c:pt idx="386">
                  <c:v>43852</c:v>
                </c:pt>
                <c:pt idx="387">
                  <c:v>43853</c:v>
                </c:pt>
                <c:pt idx="388">
                  <c:v>43854</c:v>
                </c:pt>
                <c:pt idx="389">
                  <c:v>43855</c:v>
                </c:pt>
                <c:pt idx="390">
                  <c:v>43856</c:v>
                </c:pt>
                <c:pt idx="391">
                  <c:v>43857</c:v>
                </c:pt>
                <c:pt idx="392">
                  <c:v>43858</c:v>
                </c:pt>
                <c:pt idx="393">
                  <c:v>43859</c:v>
                </c:pt>
                <c:pt idx="394">
                  <c:v>43860</c:v>
                </c:pt>
                <c:pt idx="395">
                  <c:v>43861</c:v>
                </c:pt>
                <c:pt idx="396">
                  <c:v>43862</c:v>
                </c:pt>
                <c:pt idx="397">
                  <c:v>43863</c:v>
                </c:pt>
                <c:pt idx="398">
                  <c:v>43864</c:v>
                </c:pt>
                <c:pt idx="399">
                  <c:v>43865</c:v>
                </c:pt>
                <c:pt idx="400">
                  <c:v>43866</c:v>
                </c:pt>
                <c:pt idx="401">
                  <c:v>43867</c:v>
                </c:pt>
                <c:pt idx="402">
                  <c:v>43868</c:v>
                </c:pt>
                <c:pt idx="403">
                  <c:v>43869</c:v>
                </c:pt>
                <c:pt idx="404">
                  <c:v>43870</c:v>
                </c:pt>
                <c:pt idx="405">
                  <c:v>43871</c:v>
                </c:pt>
                <c:pt idx="406">
                  <c:v>43872</c:v>
                </c:pt>
                <c:pt idx="407">
                  <c:v>43873</c:v>
                </c:pt>
                <c:pt idx="408">
                  <c:v>43874</c:v>
                </c:pt>
                <c:pt idx="409">
                  <c:v>43875</c:v>
                </c:pt>
                <c:pt idx="410">
                  <c:v>43876</c:v>
                </c:pt>
                <c:pt idx="411">
                  <c:v>43877</c:v>
                </c:pt>
                <c:pt idx="412">
                  <c:v>43878</c:v>
                </c:pt>
                <c:pt idx="413">
                  <c:v>43879</c:v>
                </c:pt>
                <c:pt idx="414">
                  <c:v>43880</c:v>
                </c:pt>
                <c:pt idx="415">
                  <c:v>43881</c:v>
                </c:pt>
                <c:pt idx="416">
                  <c:v>43882</c:v>
                </c:pt>
                <c:pt idx="417">
                  <c:v>43883</c:v>
                </c:pt>
                <c:pt idx="418">
                  <c:v>43884</c:v>
                </c:pt>
                <c:pt idx="419">
                  <c:v>43885</c:v>
                </c:pt>
                <c:pt idx="420">
                  <c:v>43886</c:v>
                </c:pt>
                <c:pt idx="421">
                  <c:v>43887</c:v>
                </c:pt>
                <c:pt idx="422">
                  <c:v>43888</c:v>
                </c:pt>
                <c:pt idx="423">
                  <c:v>43889</c:v>
                </c:pt>
                <c:pt idx="424">
                  <c:v>43890</c:v>
                </c:pt>
                <c:pt idx="425">
                  <c:v>43891</c:v>
                </c:pt>
                <c:pt idx="426">
                  <c:v>43892</c:v>
                </c:pt>
                <c:pt idx="427">
                  <c:v>43893</c:v>
                </c:pt>
                <c:pt idx="428">
                  <c:v>43894</c:v>
                </c:pt>
                <c:pt idx="429">
                  <c:v>43895</c:v>
                </c:pt>
                <c:pt idx="430">
                  <c:v>43896</c:v>
                </c:pt>
                <c:pt idx="431">
                  <c:v>43897</c:v>
                </c:pt>
                <c:pt idx="432">
                  <c:v>43898</c:v>
                </c:pt>
                <c:pt idx="433">
                  <c:v>43899</c:v>
                </c:pt>
                <c:pt idx="434">
                  <c:v>43900</c:v>
                </c:pt>
                <c:pt idx="435">
                  <c:v>43901</c:v>
                </c:pt>
                <c:pt idx="436">
                  <c:v>43902</c:v>
                </c:pt>
                <c:pt idx="437">
                  <c:v>43903</c:v>
                </c:pt>
                <c:pt idx="438">
                  <c:v>43904</c:v>
                </c:pt>
                <c:pt idx="439">
                  <c:v>43905</c:v>
                </c:pt>
                <c:pt idx="440">
                  <c:v>43906</c:v>
                </c:pt>
                <c:pt idx="441">
                  <c:v>43907</c:v>
                </c:pt>
                <c:pt idx="442">
                  <c:v>43908</c:v>
                </c:pt>
                <c:pt idx="443">
                  <c:v>43909</c:v>
                </c:pt>
                <c:pt idx="444">
                  <c:v>43910</c:v>
                </c:pt>
                <c:pt idx="445">
                  <c:v>43911</c:v>
                </c:pt>
                <c:pt idx="446">
                  <c:v>43912</c:v>
                </c:pt>
                <c:pt idx="447">
                  <c:v>43913</c:v>
                </c:pt>
                <c:pt idx="448">
                  <c:v>43914</c:v>
                </c:pt>
                <c:pt idx="449">
                  <c:v>43915</c:v>
                </c:pt>
                <c:pt idx="450">
                  <c:v>43916</c:v>
                </c:pt>
                <c:pt idx="451">
                  <c:v>43917</c:v>
                </c:pt>
                <c:pt idx="452">
                  <c:v>43918</c:v>
                </c:pt>
                <c:pt idx="453">
                  <c:v>43919</c:v>
                </c:pt>
                <c:pt idx="454">
                  <c:v>43920</c:v>
                </c:pt>
                <c:pt idx="455">
                  <c:v>43921</c:v>
                </c:pt>
                <c:pt idx="456">
                  <c:v>43922</c:v>
                </c:pt>
                <c:pt idx="457">
                  <c:v>43923</c:v>
                </c:pt>
                <c:pt idx="458">
                  <c:v>43924</c:v>
                </c:pt>
                <c:pt idx="459">
                  <c:v>43925</c:v>
                </c:pt>
                <c:pt idx="460">
                  <c:v>43926</c:v>
                </c:pt>
                <c:pt idx="461">
                  <c:v>43927</c:v>
                </c:pt>
                <c:pt idx="462">
                  <c:v>43928</c:v>
                </c:pt>
                <c:pt idx="463">
                  <c:v>43929</c:v>
                </c:pt>
                <c:pt idx="464">
                  <c:v>43930</c:v>
                </c:pt>
                <c:pt idx="465">
                  <c:v>43931</c:v>
                </c:pt>
                <c:pt idx="466">
                  <c:v>43932</c:v>
                </c:pt>
                <c:pt idx="467">
                  <c:v>43933</c:v>
                </c:pt>
                <c:pt idx="468">
                  <c:v>43934</c:v>
                </c:pt>
                <c:pt idx="469">
                  <c:v>43935</c:v>
                </c:pt>
                <c:pt idx="470">
                  <c:v>43936</c:v>
                </c:pt>
                <c:pt idx="471">
                  <c:v>43937</c:v>
                </c:pt>
                <c:pt idx="472">
                  <c:v>43938</c:v>
                </c:pt>
                <c:pt idx="473">
                  <c:v>43939</c:v>
                </c:pt>
                <c:pt idx="474">
                  <c:v>43940</c:v>
                </c:pt>
                <c:pt idx="475">
                  <c:v>43941</c:v>
                </c:pt>
                <c:pt idx="476">
                  <c:v>43942</c:v>
                </c:pt>
                <c:pt idx="477">
                  <c:v>43943</c:v>
                </c:pt>
                <c:pt idx="478">
                  <c:v>43944</c:v>
                </c:pt>
                <c:pt idx="479">
                  <c:v>43945</c:v>
                </c:pt>
                <c:pt idx="480">
                  <c:v>43946</c:v>
                </c:pt>
                <c:pt idx="481">
                  <c:v>43947</c:v>
                </c:pt>
                <c:pt idx="482">
                  <c:v>43948</c:v>
                </c:pt>
                <c:pt idx="483">
                  <c:v>43949</c:v>
                </c:pt>
                <c:pt idx="484">
                  <c:v>43950</c:v>
                </c:pt>
                <c:pt idx="485">
                  <c:v>43951</c:v>
                </c:pt>
                <c:pt idx="486">
                  <c:v>43952</c:v>
                </c:pt>
                <c:pt idx="487">
                  <c:v>43953</c:v>
                </c:pt>
                <c:pt idx="488">
                  <c:v>43954</c:v>
                </c:pt>
                <c:pt idx="489">
                  <c:v>43955</c:v>
                </c:pt>
                <c:pt idx="490">
                  <c:v>43956</c:v>
                </c:pt>
                <c:pt idx="491">
                  <c:v>43957</c:v>
                </c:pt>
                <c:pt idx="492">
                  <c:v>43958</c:v>
                </c:pt>
                <c:pt idx="493">
                  <c:v>43959</c:v>
                </c:pt>
                <c:pt idx="494">
                  <c:v>43960</c:v>
                </c:pt>
                <c:pt idx="495">
                  <c:v>43961</c:v>
                </c:pt>
                <c:pt idx="496">
                  <c:v>43962</c:v>
                </c:pt>
                <c:pt idx="497">
                  <c:v>43963</c:v>
                </c:pt>
                <c:pt idx="498">
                  <c:v>43964</c:v>
                </c:pt>
                <c:pt idx="499">
                  <c:v>43965</c:v>
                </c:pt>
                <c:pt idx="500">
                  <c:v>43966</c:v>
                </c:pt>
                <c:pt idx="501">
                  <c:v>43967</c:v>
                </c:pt>
                <c:pt idx="502">
                  <c:v>43968</c:v>
                </c:pt>
                <c:pt idx="503">
                  <c:v>43969</c:v>
                </c:pt>
                <c:pt idx="504">
                  <c:v>43970</c:v>
                </c:pt>
                <c:pt idx="505">
                  <c:v>43971</c:v>
                </c:pt>
                <c:pt idx="506">
                  <c:v>43972</c:v>
                </c:pt>
                <c:pt idx="507">
                  <c:v>43973</c:v>
                </c:pt>
                <c:pt idx="508">
                  <c:v>43974</c:v>
                </c:pt>
                <c:pt idx="509">
                  <c:v>43975</c:v>
                </c:pt>
                <c:pt idx="510">
                  <c:v>43976</c:v>
                </c:pt>
                <c:pt idx="511">
                  <c:v>43977</c:v>
                </c:pt>
                <c:pt idx="512">
                  <c:v>43978</c:v>
                </c:pt>
                <c:pt idx="513">
                  <c:v>43979</c:v>
                </c:pt>
                <c:pt idx="514">
                  <c:v>43980</c:v>
                </c:pt>
                <c:pt idx="515">
                  <c:v>43981</c:v>
                </c:pt>
                <c:pt idx="516">
                  <c:v>43982</c:v>
                </c:pt>
                <c:pt idx="517">
                  <c:v>43983</c:v>
                </c:pt>
                <c:pt idx="518">
                  <c:v>43984</c:v>
                </c:pt>
                <c:pt idx="519">
                  <c:v>43985</c:v>
                </c:pt>
                <c:pt idx="520">
                  <c:v>43986</c:v>
                </c:pt>
                <c:pt idx="521">
                  <c:v>43987</c:v>
                </c:pt>
                <c:pt idx="522">
                  <c:v>43988</c:v>
                </c:pt>
                <c:pt idx="523">
                  <c:v>43989</c:v>
                </c:pt>
                <c:pt idx="524">
                  <c:v>43990</c:v>
                </c:pt>
                <c:pt idx="525">
                  <c:v>43991</c:v>
                </c:pt>
                <c:pt idx="526">
                  <c:v>43992</c:v>
                </c:pt>
                <c:pt idx="527">
                  <c:v>43993</c:v>
                </c:pt>
                <c:pt idx="528">
                  <c:v>43994</c:v>
                </c:pt>
                <c:pt idx="529">
                  <c:v>43995</c:v>
                </c:pt>
                <c:pt idx="530">
                  <c:v>43996</c:v>
                </c:pt>
                <c:pt idx="531">
                  <c:v>43997</c:v>
                </c:pt>
                <c:pt idx="532">
                  <c:v>43998</c:v>
                </c:pt>
                <c:pt idx="533">
                  <c:v>43999</c:v>
                </c:pt>
                <c:pt idx="534">
                  <c:v>44000</c:v>
                </c:pt>
                <c:pt idx="535">
                  <c:v>44001</c:v>
                </c:pt>
                <c:pt idx="536">
                  <c:v>44002</c:v>
                </c:pt>
                <c:pt idx="537">
                  <c:v>44003</c:v>
                </c:pt>
                <c:pt idx="538">
                  <c:v>44004</c:v>
                </c:pt>
                <c:pt idx="539">
                  <c:v>44005</c:v>
                </c:pt>
                <c:pt idx="540">
                  <c:v>44006</c:v>
                </c:pt>
                <c:pt idx="541">
                  <c:v>44007</c:v>
                </c:pt>
                <c:pt idx="542">
                  <c:v>44008</c:v>
                </c:pt>
                <c:pt idx="543">
                  <c:v>44009</c:v>
                </c:pt>
                <c:pt idx="544">
                  <c:v>44010</c:v>
                </c:pt>
                <c:pt idx="545">
                  <c:v>44011</c:v>
                </c:pt>
                <c:pt idx="546">
                  <c:v>44012</c:v>
                </c:pt>
                <c:pt idx="547">
                  <c:v>44013</c:v>
                </c:pt>
                <c:pt idx="548">
                  <c:v>44014</c:v>
                </c:pt>
                <c:pt idx="549">
                  <c:v>44015</c:v>
                </c:pt>
                <c:pt idx="550">
                  <c:v>44016</c:v>
                </c:pt>
                <c:pt idx="551">
                  <c:v>44017</c:v>
                </c:pt>
                <c:pt idx="552">
                  <c:v>44018</c:v>
                </c:pt>
                <c:pt idx="553">
                  <c:v>44019</c:v>
                </c:pt>
                <c:pt idx="554">
                  <c:v>44020</c:v>
                </c:pt>
                <c:pt idx="555">
                  <c:v>44021</c:v>
                </c:pt>
                <c:pt idx="556">
                  <c:v>44022</c:v>
                </c:pt>
                <c:pt idx="557">
                  <c:v>44023</c:v>
                </c:pt>
                <c:pt idx="558">
                  <c:v>44024</c:v>
                </c:pt>
                <c:pt idx="559">
                  <c:v>44025</c:v>
                </c:pt>
                <c:pt idx="560">
                  <c:v>44026</c:v>
                </c:pt>
                <c:pt idx="561">
                  <c:v>44027</c:v>
                </c:pt>
                <c:pt idx="562">
                  <c:v>44028</c:v>
                </c:pt>
                <c:pt idx="563">
                  <c:v>44029</c:v>
                </c:pt>
                <c:pt idx="564">
                  <c:v>44030</c:v>
                </c:pt>
                <c:pt idx="565">
                  <c:v>44031</c:v>
                </c:pt>
                <c:pt idx="566">
                  <c:v>44032</c:v>
                </c:pt>
                <c:pt idx="567">
                  <c:v>44033</c:v>
                </c:pt>
                <c:pt idx="568">
                  <c:v>44034</c:v>
                </c:pt>
                <c:pt idx="569">
                  <c:v>44035</c:v>
                </c:pt>
                <c:pt idx="570">
                  <c:v>44036</c:v>
                </c:pt>
                <c:pt idx="571">
                  <c:v>44037</c:v>
                </c:pt>
                <c:pt idx="572">
                  <c:v>44038</c:v>
                </c:pt>
                <c:pt idx="573">
                  <c:v>44039</c:v>
                </c:pt>
                <c:pt idx="574">
                  <c:v>44040</c:v>
                </c:pt>
                <c:pt idx="575">
                  <c:v>44041</c:v>
                </c:pt>
                <c:pt idx="576">
                  <c:v>44042</c:v>
                </c:pt>
                <c:pt idx="577">
                  <c:v>44043</c:v>
                </c:pt>
                <c:pt idx="578">
                  <c:v>44044</c:v>
                </c:pt>
                <c:pt idx="579">
                  <c:v>44045</c:v>
                </c:pt>
                <c:pt idx="580">
                  <c:v>44046</c:v>
                </c:pt>
                <c:pt idx="581">
                  <c:v>44047</c:v>
                </c:pt>
                <c:pt idx="582">
                  <c:v>44048</c:v>
                </c:pt>
                <c:pt idx="583">
                  <c:v>44049</c:v>
                </c:pt>
                <c:pt idx="584">
                  <c:v>44050</c:v>
                </c:pt>
                <c:pt idx="585">
                  <c:v>44051</c:v>
                </c:pt>
                <c:pt idx="586">
                  <c:v>44052</c:v>
                </c:pt>
                <c:pt idx="587">
                  <c:v>44053</c:v>
                </c:pt>
                <c:pt idx="588">
                  <c:v>44054</c:v>
                </c:pt>
                <c:pt idx="589">
                  <c:v>44055</c:v>
                </c:pt>
                <c:pt idx="590">
                  <c:v>44056</c:v>
                </c:pt>
                <c:pt idx="591">
                  <c:v>44057</c:v>
                </c:pt>
                <c:pt idx="592">
                  <c:v>44058</c:v>
                </c:pt>
                <c:pt idx="593">
                  <c:v>44059</c:v>
                </c:pt>
                <c:pt idx="594">
                  <c:v>44060</c:v>
                </c:pt>
                <c:pt idx="595">
                  <c:v>44061</c:v>
                </c:pt>
                <c:pt idx="596">
                  <c:v>44062</c:v>
                </c:pt>
                <c:pt idx="597">
                  <c:v>44063</c:v>
                </c:pt>
                <c:pt idx="598">
                  <c:v>44064</c:v>
                </c:pt>
                <c:pt idx="599">
                  <c:v>44065</c:v>
                </c:pt>
                <c:pt idx="600">
                  <c:v>44066</c:v>
                </c:pt>
                <c:pt idx="601">
                  <c:v>44067</c:v>
                </c:pt>
                <c:pt idx="602">
                  <c:v>44068</c:v>
                </c:pt>
                <c:pt idx="603">
                  <c:v>44069</c:v>
                </c:pt>
                <c:pt idx="604">
                  <c:v>44070</c:v>
                </c:pt>
                <c:pt idx="605">
                  <c:v>44071</c:v>
                </c:pt>
                <c:pt idx="606">
                  <c:v>44072</c:v>
                </c:pt>
                <c:pt idx="607">
                  <c:v>44073</c:v>
                </c:pt>
                <c:pt idx="608">
                  <c:v>44074</c:v>
                </c:pt>
                <c:pt idx="609">
                  <c:v>44075</c:v>
                </c:pt>
                <c:pt idx="610">
                  <c:v>44076</c:v>
                </c:pt>
                <c:pt idx="611">
                  <c:v>44077</c:v>
                </c:pt>
                <c:pt idx="612">
                  <c:v>44078</c:v>
                </c:pt>
                <c:pt idx="613">
                  <c:v>44079</c:v>
                </c:pt>
                <c:pt idx="614">
                  <c:v>44080</c:v>
                </c:pt>
                <c:pt idx="615">
                  <c:v>44081</c:v>
                </c:pt>
                <c:pt idx="616">
                  <c:v>44082</c:v>
                </c:pt>
                <c:pt idx="617">
                  <c:v>44083</c:v>
                </c:pt>
                <c:pt idx="618">
                  <c:v>44084</c:v>
                </c:pt>
                <c:pt idx="619">
                  <c:v>44085</c:v>
                </c:pt>
                <c:pt idx="620">
                  <c:v>44086</c:v>
                </c:pt>
                <c:pt idx="621">
                  <c:v>44087</c:v>
                </c:pt>
                <c:pt idx="622">
                  <c:v>44088</c:v>
                </c:pt>
                <c:pt idx="623">
                  <c:v>44089</c:v>
                </c:pt>
                <c:pt idx="624">
                  <c:v>44090</c:v>
                </c:pt>
                <c:pt idx="625">
                  <c:v>44091</c:v>
                </c:pt>
                <c:pt idx="626">
                  <c:v>44092</c:v>
                </c:pt>
                <c:pt idx="627">
                  <c:v>44093</c:v>
                </c:pt>
                <c:pt idx="628">
                  <c:v>44094</c:v>
                </c:pt>
                <c:pt idx="629">
                  <c:v>44095</c:v>
                </c:pt>
                <c:pt idx="630">
                  <c:v>44096</c:v>
                </c:pt>
                <c:pt idx="631">
                  <c:v>44097</c:v>
                </c:pt>
                <c:pt idx="632">
                  <c:v>44098</c:v>
                </c:pt>
                <c:pt idx="633">
                  <c:v>44099</c:v>
                </c:pt>
                <c:pt idx="634">
                  <c:v>44100</c:v>
                </c:pt>
                <c:pt idx="635">
                  <c:v>44101</c:v>
                </c:pt>
                <c:pt idx="636">
                  <c:v>44102</c:v>
                </c:pt>
                <c:pt idx="637">
                  <c:v>44103</c:v>
                </c:pt>
                <c:pt idx="638">
                  <c:v>44104</c:v>
                </c:pt>
                <c:pt idx="639">
                  <c:v>44105</c:v>
                </c:pt>
                <c:pt idx="640">
                  <c:v>44106</c:v>
                </c:pt>
                <c:pt idx="641">
                  <c:v>44107</c:v>
                </c:pt>
                <c:pt idx="642">
                  <c:v>44108</c:v>
                </c:pt>
                <c:pt idx="643">
                  <c:v>44109</c:v>
                </c:pt>
                <c:pt idx="644">
                  <c:v>44110</c:v>
                </c:pt>
                <c:pt idx="645">
                  <c:v>44111</c:v>
                </c:pt>
                <c:pt idx="646">
                  <c:v>44112</c:v>
                </c:pt>
                <c:pt idx="647">
                  <c:v>44113</c:v>
                </c:pt>
                <c:pt idx="648">
                  <c:v>44114</c:v>
                </c:pt>
                <c:pt idx="649">
                  <c:v>44115</c:v>
                </c:pt>
                <c:pt idx="650">
                  <c:v>44116</c:v>
                </c:pt>
                <c:pt idx="651">
                  <c:v>44117</c:v>
                </c:pt>
                <c:pt idx="652">
                  <c:v>44118</c:v>
                </c:pt>
                <c:pt idx="653">
                  <c:v>44119</c:v>
                </c:pt>
                <c:pt idx="654">
                  <c:v>44120</c:v>
                </c:pt>
                <c:pt idx="655">
                  <c:v>44121</c:v>
                </c:pt>
                <c:pt idx="656">
                  <c:v>44122</c:v>
                </c:pt>
                <c:pt idx="657">
                  <c:v>44123</c:v>
                </c:pt>
                <c:pt idx="658">
                  <c:v>44124</c:v>
                </c:pt>
                <c:pt idx="659">
                  <c:v>44125</c:v>
                </c:pt>
                <c:pt idx="660">
                  <c:v>44126</c:v>
                </c:pt>
                <c:pt idx="661">
                  <c:v>44127</c:v>
                </c:pt>
                <c:pt idx="662">
                  <c:v>44128</c:v>
                </c:pt>
                <c:pt idx="663">
                  <c:v>44129</c:v>
                </c:pt>
                <c:pt idx="664">
                  <c:v>44130</c:v>
                </c:pt>
                <c:pt idx="665">
                  <c:v>44131</c:v>
                </c:pt>
                <c:pt idx="666">
                  <c:v>44132</c:v>
                </c:pt>
                <c:pt idx="667">
                  <c:v>44133</c:v>
                </c:pt>
                <c:pt idx="668">
                  <c:v>44134</c:v>
                </c:pt>
                <c:pt idx="669">
                  <c:v>44135</c:v>
                </c:pt>
                <c:pt idx="670">
                  <c:v>44136</c:v>
                </c:pt>
                <c:pt idx="671">
                  <c:v>44137</c:v>
                </c:pt>
                <c:pt idx="672">
                  <c:v>44138</c:v>
                </c:pt>
                <c:pt idx="673">
                  <c:v>44139</c:v>
                </c:pt>
                <c:pt idx="674">
                  <c:v>44140</c:v>
                </c:pt>
                <c:pt idx="675">
                  <c:v>44141</c:v>
                </c:pt>
                <c:pt idx="676">
                  <c:v>44142</c:v>
                </c:pt>
                <c:pt idx="677">
                  <c:v>44143</c:v>
                </c:pt>
                <c:pt idx="678">
                  <c:v>44144</c:v>
                </c:pt>
                <c:pt idx="679">
                  <c:v>44145</c:v>
                </c:pt>
                <c:pt idx="680">
                  <c:v>44146</c:v>
                </c:pt>
                <c:pt idx="681">
                  <c:v>44147</c:v>
                </c:pt>
                <c:pt idx="682">
                  <c:v>44148</c:v>
                </c:pt>
                <c:pt idx="683">
                  <c:v>44149</c:v>
                </c:pt>
                <c:pt idx="684">
                  <c:v>44150</c:v>
                </c:pt>
                <c:pt idx="685">
                  <c:v>44151</c:v>
                </c:pt>
                <c:pt idx="686">
                  <c:v>44152</c:v>
                </c:pt>
                <c:pt idx="687">
                  <c:v>44153</c:v>
                </c:pt>
                <c:pt idx="688">
                  <c:v>44154</c:v>
                </c:pt>
                <c:pt idx="689">
                  <c:v>44155</c:v>
                </c:pt>
                <c:pt idx="690">
                  <c:v>44156</c:v>
                </c:pt>
                <c:pt idx="691">
                  <c:v>44157</c:v>
                </c:pt>
                <c:pt idx="692">
                  <c:v>44158</c:v>
                </c:pt>
                <c:pt idx="693">
                  <c:v>44159</c:v>
                </c:pt>
                <c:pt idx="694">
                  <c:v>44160</c:v>
                </c:pt>
                <c:pt idx="695">
                  <c:v>44161</c:v>
                </c:pt>
                <c:pt idx="696">
                  <c:v>44162</c:v>
                </c:pt>
                <c:pt idx="697">
                  <c:v>44163</c:v>
                </c:pt>
                <c:pt idx="698">
                  <c:v>44164</c:v>
                </c:pt>
                <c:pt idx="699">
                  <c:v>44165</c:v>
                </c:pt>
                <c:pt idx="700">
                  <c:v>44166</c:v>
                </c:pt>
                <c:pt idx="701">
                  <c:v>44167</c:v>
                </c:pt>
                <c:pt idx="702">
                  <c:v>44168</c:v>
                </c:pt>
                <c:pt idx="703">
                  <c:v>44169</c:v>
                </c:pt>
                <c:pt idx="704">
                  <c:v>44170</c:v>
                </c:pt>
                <c:pt idx="705">
                  <c:v>44171</c:v>
                </c:pt>
                <c:pt idx="706">
                  <c:v>44172</c:v>
                </c:pt>
                <c:pt idx="707">
                  <c:v>44173</c:v>
                </c:pt>
                <c:pt idx="708">
                  <c:v>44174</c:v>
                </c:pt>
                <c:pt idx="709">
                  <c:v>44175</c:v>
                </c:pt>
                <c:pt idx="710">
                  <c:v>44176</c:v>
                </c:pt>
                <c:pt idx="711">
                  <c:v>44177</c:v>
                </c:pt>
                <c:pt idx="712">
                  <c:v>44178</c:v>
                </c:pt>
                <c:pt idx="713">
                  <c:v>44179</c:v>
                </c:pt>
                <c:pt idx="714">
                  <c:v>44180</c:v>
                </c:pt>
                <c:pt idx="715">
                  <c:v>44181</c:v>
                </c:pt>
                <c:pt idx="716">
                  <c:v>44182</c:v>
                </c:pt>
                <c:pt idx="717">
                  <c:v>44183</c:v>
                </c:pt>
                <c:pt idx="718">
                  <c:v>44184</c:v>
                </c:pt>
                <c:pt idx="719">
                  <c:v>44185</c:v>
                </c:pt>
                <c:pt idx="720">
                  <c:v>44186</c:v>
                </c:pt>
                <c:pt idx="721">
                  <c:v>44187</c:v>
                </c:pt>
                <c:pt idx="722">
                  <c:v>44188</c:v>
                </c:pt>
                <c:pt idx="723">
                  <c:v>44189</c:v>
                </c:pt>
                <c:pt idx="724">
                  <c:v>44190</c:v>
                </c:pt>
                <c:pt idx="725">
                  <c:v>44191</c:v>
                </c:pt>
                <c:pt idx="726">
                  <c:v>44192</c:v>
                </c:pt>
                <c:pt idx="727">
                  <c:v>44193</c:v>
                </c:pt>
                <c:pt idx="728">
                  <c:v>44194</c:v>
                </c:pt>
                <c:pt idx="729">
                  <c:v>44195</c:v>
                </c:pt>
                <c:pt idx="730">
                  <c:v>44196</c:v>
                </c:pt>
                <c:pt idx="731">
                  <c:v>44197</c:v>
                </c:pt>
                <c:pt idx="732">
                  <c:v>44198</c:v>
                </c:pt>
                <c:pt idx="733">
                  <c:v>44199</c:v>
                </c:pt>
                <c:pt idx="734">
                  <c:v>44200</c:v>
                </c:pt>
                <c:pt idx="735">
                  <c:v>44201</c:v>
                </c:pt>
                <c:pt idx="736">
                  <c:v>44202</c:v>
                </c:pt>
                <c:pt idx="737">
                  <c:v>44203</c:v>
                </c:pt>
                <c:pt idx="738">
                  <c:v>44204</c:v>
                </c:pt>
                <c:pt idx="739">
                  <c:v>44205</c:v>
                </c:pt>
                <c:pt idx="740">
                  <c:v>44206</c:v>
                </c:pt>
                <c:pt idx="741">
                  <c:v>44207</c:v>
                </c:pt>
                <c:pt idx="742">
                  <c:v>44208</c:v>
                </c:pt>
                <c:pt idx="743">
                  <c:v>44209</c:v>
                </c:pt>
                <c:pt idx="744">
                  <c:v>44210</c:v>
                </c:pt>
                <c:pt idx="745">
                  <c:v>44211</c:v>
                </c:pt>
                <c:pt idx="746">
                  <c:v>44212</c:v>
                </c:pt>
                <c:pt idx="747">
                  <c:v>44213</c:v>
                </c:pt>
                <c:pt idx="748">
                  <c:v>44214</c:v>
                </c:pt>
                <c:pt idx="749">
                  <c:v>44215</c:v>
                </c:pt>
                <c:pt idx="750">
                  <c:v>44216</c:v>
                </c:pt>
                <c:pt idx="751">
                  <c:v>44217</c:v>
                </c:pt>
                <c:pt idx="752">
                  <c:v>44218</c:v>
                </c:pt>
                <c:pt idx="753">
                  <c:v>44219</c:v>
                </c:pt>
                <c:pt idx="754">
                  <c:v>44220</c:v>
                </c:pt>
                <c:pt idx="755">
                  <c:v>44221</c:v>
                </c:pt>
                <c:pt idx="756">
                  <c:v>44222</c:v>
                </c:pt>
                <c:pt idx="757">
                  <c:v>44223</c:v>
                </c:pt>
                <c:pt idx="758">
                  <c:v>44224</c:v>
                </c:pt>
                <c:pt idx="759">
                  <c:v>44225</c:v>
                </c:pt>
                <c:pt idx="760">
                  <c:v>44226</c:v>
                </c:pt>
                <c:pt idx="761">
                  <c:v>44227</c:v>
                </c:pt>
                <c:pt idx="762">
                  <c:v>44228</c:v>
                </c:pt>
                <c:pt idx="763">
                  <c:v>44229</c:v>
                </c:pt>
                <c:pt idx="764">
                  <c:v>44230</c:v>
                </c:pt>
                <c:pt idx="765">
                  <c:v>44231</c:v>
                </c:pt>
                <c:pt idx="766">
                  <c:v>44232</c:v>
                </c:pt>
                <c:pt idx="767">
                  <c:v>44233</c:v>
                </c:pt>
                <c:pt idx="768">
                  <c:v>44234</c:v>
                </c:pt>
                <c:pt idx="769">
                  <c:v>44235</c:v>
                </c:pt>
                <c:pt idx="770">
                  <c:v>44236</c:v>
                </c:pt>
                <c:pt idx="771">
                  <c:v>44237</c:v>
                </c:pt>
                <c:pt idx="772">
                  <c:v>44238</c:v>
                </c:pt>
                <c:pt idx="773">
                  <c:v>44239</c:v>
                </c:pt>
                <c:pt idx="774">
                  <c:v>44240</c:v>
                </c:pt>
                <c:pt idx="775">
                  <c:v>44241</c:v>
                </c:pt>
                <c:pt idx="776">
                  <c:v>44242</c:v>
                </c:pt>
                <c:pt idx="777">
                  <c:v>44243</c:v>
                </c:pt>
                <c:pt idx="778">
                  <c:v>44244</c:v>
                </c:pt>
                <c:pt idx="779">
                  <c:v>44245</c:v>
                </c:pt>
                <c:pt idx="780">
                  <c:v>44246</c:v>
                </c:pt>
                <c:pt idx="781">
                  <c:v>44247</c:v>
                </c:pt>
                <c:pt idx="782">
                  <c:v>44248</c:v>
                </c:pt>
                <c:pt idx="783">
                  <c:v>44249</c:v>
                </c:pt>
                <c:pt idx="784">
                  <c:v>44250</c:v>
                </c:pt>
                <c:pt idx="785">
                  <c:v>44251</c:v>
                </c:pt>
                <c:pt idx="786">
                  <c:v>44252</c:v>
                </c:pt>
                <c:pt idx="787">
                  <c:v>44253</c:v>
                </c:pt>
                <c:pt idx="788">
                  <c:v>44254</c:v>
                </c:pt>
                <c:pt idx="789">
                  <c:v>44255</c:v>
                </c:pt>
                <c:pt idx="790">
                  <c:v>44256</c:v>
                </c:pt>
                <c:pt idx="791">
                  <c:v>44257</c:v>
                </c:pt>
                <c:pt idx="792">
                  <c:v>44258</c:v>
                </c:pt>
                <c:pt idx="793">
                  <c:v>44259</c:v>
                </c:pt>
                <c:pt idx="794">
                  <c:v>44260</c:v>
                </c:pt>
                <c:pt idx="795">
                  <c:v>44261</c:v>
                </c:pt>
                <c:pt idx="796">
                  <c:v>44262</c:v>
                </c:pt>
                <c:pt idx="797">
                  <c:v>44263</c:v>
                </c:pt>
                <c:pt idx="798">
                  <c:v>44264</c:v>
                </c:pt>
                <c:pt idx="799">
                  <c:v>44265</c:v>
                </c:pt>
                <c:pt idx="800">
                  <c:v>44266</c:v>
                </c:pt>
                <c:pt idx="801">
                  <c:v>44267</c:v>
                </c:pt>
                <c:pt idx="802">
                  <c:v>44268</c:v>
                </c:pt>
                <c:pt idx="803">
                  <c:v>44269</c:v>
                </c:pt>
                <c:pt idx="804">
                  <c:v>44270</c:v>
                </c:pt>
                <c:pt idx="805">
                  <c:v>44271</c:v>
                </c:pt>
                <c:pt idx="806">
                  <c:v>44272</c:v>
                </c:pt>
                <c:pt idx="807">
                  <c:v>44273</c:v>
                </c:pt>
                <c:pt idx="808">
                  <c:v>44274</c:v>
                </c:pt>
                <c:pt idx="809">
                  <c:v>44275</c:v>
                </c:pt>
                <c:pt idx="810">
                  <c:v>44276</c:v>
                </c:pt>
                <c:pt idx="811">
                  <c:v>44277</c:v>
                </c:pt>
                <c:pt idx="812">
                  <c:v>44278</c:v>
                </c:pt>
                <c:pt idx="813">
                  <c:v>44279</c:v>
                </c:pt>
                <c:pt idx="814">
                  <c:v>44280</c:v>
                </c:pt>
                <c:pt idx="815">
                  <c:v>44281</c:v>
                </c:pt>
                <c:pt idx="816">
                  <c:v>44282</c:v>
                </c:pt>
                <c:pt idx="817">
                  <c:v>44283</c:v>
                </c:pt>
                <c:pt idx="818">
                  <c:v>44284</c:v>
                </c:pt>
                <c:pt idx="819">
                  <c:v>44285</c:v>
                </c:pt>
                <c:pt idx="820">
                  <c:v>44286</c:v>
                </c:pt>
                <c:pt idx="821">
                  <c:v>44287</c:v>
                </c:pt>
                <c:pt idx="822">
                  <c:v>44288</c:v>
                </c:pt>
                <c:pt idx="823">
                  <c:v>44289</c:v>
                </c:pt>
                <c:pt idx="824">
                  <c:v>44290</c:v>
                </c:pt>
                <c:pt idx="825">
                  <c:v>44291</c:v>
                </c:pt>
                <c:pt idx="826">
                  <c:v>44292</c:v>
                </c:pt>
                <c:pt idx="827">
                  <c:v>44293</c:v>
                </c:pt>
                <c:pt idx="828">
                  <c:v>44294</c:v>
                </c:pt>
                <c:pt idx="829">
                  <c:v>44295</c:v>
                </c:pt>
                <c:pt idx="830">
                  <c:v>44296</c:v>
                </c:pt>
                <c:pt idx="831">
                  <c:v>44297</c:v>
                </c:pt>
                <c:pt idx="832">
                  <c:v>44298</c:v>
                </c:pt>
                <c:pt idx="833">
                  <c:v>44299</c:v>
                </c:pt>
                <c:pt idx="834">
                  <c:v>44300</c:v>
                </c:pt>
                <c:pt idx="835">
                  <c:v>44301</c:v>
                </c:pt>
                <c:pt idx="836">
                  <c:v>44302</c:v>
                </c:pt>
                <c:pt idx="837">
                  <c:v>44303</c:v>
                </c:pt>
                <c:pt idx="838">
                  <c:v>44304</c:v>
                </c:pt>
                <c:pt idx="839">
                  <c:v>44305</c:v>
                </c:pt>
                <c:pt idx="840">
                  <c:v>44306</c:v>
                </c:pt>
                <c:pt idx="841">
                  <c:v>44307</c:v>
                </c:pt>
                <c:pt idx="842">
                  <c:v>44308</c:v>
                </c:pt>
                <c:pt idx="843">
                  <c:v>44309</c:v>
                </c:pt>
                <c:pt idx="844">
                  <c:v>44310</c:v>
                </c:pt>
                <c:pt idx="845">
                  <c:v>44311</c:v>
                </c:pt>
                <c:pt idx="846">
                  <c:v>44312</c:v>
                </c:pt>
                <c:pt idx="847">
                  <c:v>44313</c:v>
                </c:pt>
                <c:pt idx="848">
                  <c:v>44314</c:v>
                </c:pt>
                <c:pt idx="849">
                  <c:v>44315</c:v>
                </c:pt>
                <c:pt idx="850">
                  <c:v>44316</c:v>
                </c:pt>
                <c:pt idx="851">
                  <c:v>44317</c:v>
                </c:pt>
                <c:pt idx="852">
                  <c:v>44318</c:v>
                </c:pt>
                <c:pt idx="853">
                  <c:v>44319</c:v>
                </c:pt>
                <c:pt idx="854">
                  <c:v>44320</c:v>
                </c:pt>
                <c:pt idx="855">
                  <c:v>44321</c:v>
                </c:pt>
                <c:pt idx="856">
                  <c:v>44322</c:v>
                </c:pt>
                <c:pt idx="857">
                  <c:v>44323</c:v>
                </c:pt>
                <c:pt idx="858">
                  <c:v>44324</c:v>
                </c:pt>
                <c:pt idx="859">
                  <c:v>44325</c:v>
                </c:pt>
                <c:pt idx="860">
                  <c:v>44326</c:v>
                </c:pt>
                <c:pt idx="861">
                  <c:v>44327</c:v>
                </c:pt>
                <c:pt idx="862">
                  <c:v>44328</c:v>
                </c:pt>
                <c:pt idx="863">
                  <c:v>44329</c:v>
                </c:pt>
                <c:pt idx="864">
                  <c:v>44330</c:v>
                </c:pt>
                <c:pt idx="865">
                  <c:v>44331</c:v>
                </c:pt>
                <c:pt idx="866">
                  <c:v>44332</c:v>
                </c:pt>
                <c:pt idx="867">
                  <c:v>44333</c:v>
                </c:pt>
                <c:pt idx="868">
                  <c:v>44334</c:v>
                </c:pt>
                <c:pt idx="869">
                  <c:v>44335</c:v>
                </c:pt>
                <c:pt idx="870">
                  <c:v>44336</c:v>
                </c:pt>
                <c:pt idx="871">
                  <c:v>44337</c:v>
                </c:pt>
                <c:pt idx="872">
                  <c:v>44338</c:v>
                </c:pt>
                <c:pt idx="873">
                  <c:v>44339</c:v>
                </c:pt>
                <c:pt idx="874">
                  <c:v>44340</c:v>
                </c:pt>
                <c:pt idx="875">
                  <c:v>44341</c:v>
                </c:pt>
                <c:pt idx="876">
                  <c:v>44342</c:v>
                </c:pt>
                <c:pt idx="877">
                  <c:v>44343</c:v>
                </c:pt>
                <c:pt idx="878">
                  <c:v>44344</c:v>
                </c:pt>
                <c:pt idx="879">
                  <c:v>44345</c:v>
                </c:pt>
                <c:pt idx="880">
                  <c:v>44346</c:v>
                </c:pt>
                <c:pt idx="881">
                  <c:v>44347</c:v>
                </c:pt>
                <c:pt idx="882">
                  <c:v>44348</c:v>
                </c:pt>
                <c:pt idx="883">
                  <c:v>44349</c:v>
                </c:pt>
                <c:pt idx="884">
                  <c:v>44350</c:v>
                </c:pt>
                <c:pt idx="885">
                  <c:v>44351</c:v>
                </c:pt>
                <c:pt idx="886">
                  <c:v>44352</c:v>
                </c:pt>
                <c:pt idx="887">
                  <c:v>44353</c:v>
                </c:pt>
                <c:pt idx="888">
                  <c:v>44354</c:v>
                </c:pt>
                <c:pt idx="889">
                  <c:v>44355</c:v>
                </c:pt>
                <c:pt idx="890">
                  <c:v>44356</c:v>
                </c:pt>
                <c:pt idx="891">
                  <c:v>44357</c:v>
                </c:pt>
                <c:pt idx="892">
                  <c:v>44358</c:v>
                </c:pt>
                <c:pt idx="893">
                  <c:v>44359</c:v>
                </c:pt>
                <c:pt idx="894">
                  <c:v>44360</c:v>
                </c:pt>
                <c:pt idx="895">
                  <c:v>44361</c:v>
                </c:pt>
                <c:pt idx="896">
                  <c:v>44362</c:v>
                </c:pt>
                <c:pt idx="897">
                  <c:v>44363</c:v>
                </c:pt>
                <c:pt idx="898">
                  <c:v>44364</c:v>
                </c:pt>
                <c:pt idx="899">
                  <c:v>44365</c:v>
                </c:pt>
                <c:pt idx="900">
                  <c:v>44366</c:v>
                </c:pt>
                <c:pt idx="901">
                  <c:v>44367</c:v>
                </c:pt>
                <c:pt idx="902">
                  <c:v>44368</c:v>
                </c:pt>
                <c:pt idx="903">
                  <c:v>44369</c:v>
                </c:pt>
                <c:pt idx="904">
                  <c:v>44370</c:v>
                </c:pt>
                <c:pt idx="905">
                  <c:v>44371</c:v>
                </c:pt>
                <c:pt idx="906">
                  <c:v>44372</c:v>
                </c:pt>
                <c:pt idx="907">
                  <c:v>44373</c:v>
                </c:pt>
                <c:pt idx="908">
                  <c:v>44374</c:v>
                </c:pt>
                <c:pt idx="909">
                  <c:v>44375</c:v>
                </c:pt>
                <c:pt idx="910">
                  <c:v>44376</c:v>
                </c:pt>
                <c:pt idx="911">
                  <c:v>44377</c:v>
                </c:pt>
                <c:pt idx="912">
                  <c:v>44378</c:v>
                </c:pt>
                <c:pt idx="913">
                  <c:v>44379</c:v>
                </c:pt>
                <c:pt idx="914">
                  <c:v>44380</c:v>
                </c:pt>
                <c:pt idx="915">
                  <c:v>44381</c:v>
                </c:pt>
                <c:pt idx="916">
                  <c:v>44382</c:v>
                </c:pt>
                <c:pt idx="917">
                  <c:v>44383</c:v>
                </c:pt>
                <c:pt idx="918">
                  <c:v>44384</c:v>
                </c:pt>
                <c:pt idx="919">
                  <c:v>44385</c:v>
                </c:pt>
                <c:pt idx="920">
                  <c:v>44386</c:v>
                </c:pt>
                <c:pt idx="921">
                  <c:v>44387</c:v>
                </c:pt>
                <c:pt idx="922">
                  <c:v>44388</c:v>
                </c:pt>
                <c:pt idx="923">
                  <c:v>44389</c:v>
                </c:pt>
                <c:pt idx="924">
                  <c:v>44390</c:v>
                </c:pt>
                <c:pt idx="925">
                  <c:v>44391</c:v>
                </c:pt>
                <c:pt idx="926">
                  <c:v>44392</c:v>
                </c:pt>
                <c:pt idx="927">
                  <c:v>44393</c:v>
                </c:pt>
                <c:pt idx="928">
                  <c:v>44394</c:v>
                </c:pt>
                <c:pt idx="929">
                  <c:v>44395</c:v>
                </c:pt>
                <c:pt idx="930">
                  <c:v>44396</c:v>
                </c:pt>
                <c:pt idx="931">
                  <c:v>44397</c:v>
                </c:pt>
                <c:pt idx="932">
                  <c:v>44398</c:v>
                </c:pt>
                <c:pt idx="933">
                  <c:v>44399</c:v>
                </c:pt>
                <c:pt idx="934">
                  <c:v>44400</c:v>
                </c:pt>
                <c:pt idx="935">
                  <c:v>44401</c:v>
                </c:pt>
                <c:pt idx="936">
                  <c:v>44402</c:v>
                </c:pt>
                <c:pt idx="937">
                  <c:v>44403</c:v>
                </c:pt>
                <c:pt idx="938">
                  <c:v>44404</c:v>
                </c:pt>
                <c:pt idx="939">
                  <c:v>44405</c:v>
                </c:pt>
                <c:pt idx="940">
                  <c:v>44406</c:v>
                </c:pt>
                <c:pt idx="941">
                  <c:v>44407</c:v>
                </c:pt>
                <c:pt idx="942">
                  <c:v>44408</c:v>
                </c:pt>
                <c:pt idx="943">
                  <c:v>44409</c:v>
                </c:pt>
                <c:pt idx="944">
                  <c:v>44410</c:v>
                </c:pt>
                <c:pt idx="945">
                  <c:v>44411</c:v>
                </c:pt>
                <c:pt idx="946">
                  <c:v>44412</c:v>
                </c:pt>
                <c:pt idx="947">
                  <c:v>44413</c:v>
                </c:pt>
                <c:pt idx="948">
                  <c:v>44414</c:v>
                </c:pt>
                <c:pt idx="949">
                  <c:v>44415</c:v>
                </c:pt>
                <c:pt idx="950">
                  <c:v>44416</c:v>
                </c:pt>
                <c:pt idx="951">
                  <c:v>44417</c:v>
                </c:pt>
                <c:pt idx="952">
                  <c:v>44418</c:v>
                </c:pt>
                <c:pt idx="953">
                  <c:v>44419</c:v>
                </c:pt>
                <c:pt idx="954">
                  <c:v>44420</c:v>
                </c:pt>
                <c:pt idx="955">
                  <c:v>44421</c:v>
                </c:pt>
                <c:pt idx="956">
                  <c:v>44422</c:v>
                </c:pt>
                <c:pt idx="957">
                  <c:v>44423</c:v>
                </c:pt>
                <c:pt idx="958">
                  <c:v>44424</c:v>
                </c:pt>
                <c:pt idx="959">
                  <c:v>44425</c:v>
                </c:pt>
                <c:pt idx="960">
                  <c:v>44426</c:v>
                </c:pt>
                <c:pt idx="961">
                  <c:v>44427</c:v>
                </c:pt>
                <c:pt idx="962">
                  <c:v>44428</c:v>
                </c:pt>
                <c:pt idx="963">
                  <c:v>44429</c:v>
                </c:pt>
                <c:pt idx="964">
                  <c:v>44430</c:v>
                </c:pt>
                <c:pt idx="965">
                  <c:v>44431</c:v>
                </c:pt>
                <c:pt idx="966">
                  <c:v>44432</c:v>
                </c:pt>
                <c:pt idx="967">
                  <c:v>44433</c:v>
                </c:pt>
                <c:pt idx="968">
                  <c:v>44434</c:v>
                </c:pt>
                <c:pt idx="969">
                  <c:v>44435</c:v>
                </c:pt>
                <c:pt idx="970">
                  <c:v>44436</c:v>
                </c:pt>
                <c:pt idx="971">
                  <c:v>44437</c:v>
                </c:pt>
                <c:pt idx="972">
                  <c:v>44438</c:v>
                </c:pt>
                <c:pt idx="973">
                  <c:v>44439</c:v>
                </c:pt>
                <c:pt idx="974">
                  <c:v>44440</c:v>
                </c:pt>
                <c:pt idx="975">
                  <c:v>44441</c:v>
                </c:pt>
                <c:pt idx="976">
                  <c:v>44442</c:v>
                </c:pt>
                <c:pt idx="977">
                  <c:v>44443</c:v>
                </c:pt>
                <c:pt idx="978">
                  <c:v>44444</c:v>
                </c:pt>
                <c:pt idx="979">
                  <c:v>44445</c:v>
                </c:pt>
                <c:pt idx="980">
                  <c:v>44446</c:v>
                </c:pt>
                <c:pt idx="981">
                  <c:v>44447</c:v>
                </c:pt>
                <c:pt idx="982">
                  <c:v>44448</c:v>
                </c:pt>
                <c:pt idx="983">
                  <c:v>44449</c:v>
                </c:pt>
                <c:pt idx="984">
                  <c:v>44450</c:v>
                </c:pt>
                <c:pt idx="985">
                  <c:v>44451</c:v>
                </c:pt>
                <c:pt idx="986">
                  <c:v>44452</c:v>
                </c:pt>
                <c:pt idx="987">
                  <c:v>44453</c:v>
                </c:pt>
                <c:pt idx="988">
                  <c:v>44454</c:v>
                </c:pt>
                <c:pt idx="989">
                  <c:v>44455</c:v>
                </c:pt>
                <c:pt idx="990">
                  <c:v>44456</c:v>
                </c:pt>
                <c:pt idx="991">
                  <c:v>44457</c:v>
                </c:pt>
                <c:pt idx="992">
                  <c:v>44458</c:v>
                </c:pt>
                <c:pt idx="993">
                  <c:v>44459</c:v>
                </c:pt>
                <c:pt idx="994">
                  <c:v>44460</c:v>
                </c:pt>
                <c:pt idx="995">
                  <c:v>44461</c:v>
                </c:pt>
                <c:pt idx="996">
                  <c:v>44462</c:v>
                </c:pt>
                <c:pt idx="997">
                  <c:v>44463</c:v>
                </c:pt>
                <c:pt idx="998">
                  <c:v>44464</c:v>
                </c:pt>
                <c:pt idx="999">
                  <c:v>44465</c:v>
                </c:pt>
                <c:pt idx="1000">
                  <c:v>44466</c:v>
                </c:pt>
                <c:pt idx="1001">
                  <c:v>44467</c:v>
                </c:pt>
                <c:pt idx="1002">
                  <c:v>44468</c:v>
                </c:pt>
                <c:pt idx="1003">
                  <c:v>44469</c:v>
                </c:pt>
                <c:pt idx="1004">
                  <c:v>44470</c:v>
                </c:pt>
                <c:pt idx="1005">
                  <c:v>44471</c:v>
                </c:pt>
                <c:pt idx="1006">
                  <c:v>44472</c:v>
                </c:pt>
                <c:pt idx="1007">
                  <c:v>44473</c:v>
                </c:pt>
                <c:pt idx="1008">
                  <c:v>44474</c:v>
                </c:pt>
                <c:pt idx="1009">
                  <c:v>44475</c:v>
                </c:pt>
                <c:pt idx="1010">
                  <c:v>44476</c:v>
                </c:pt>
                <c:pt idx="1011">
                  <c:v>44477</c:v>
                </c:pt>
                <c:pt idx="1012">
                  <c:v>44478</c:v>
                </c:pt>
                <c:pt idx="1013">
                  <c:v>44479</c:v>
                </c:pt>
                <c:pt idx="1014">
                  <c:v>44480</c:v>
                </c:pt>
                <c:pt idx="1015">
                  <c:v>44481</c:v>
                </c:pt>
                <c:pt idx="1016">
                  <c:v>44482</c:v>
                </c:pt>
                <c:pt idx="1017">
                  <c:v>44483</c:v>
                </c:pt>
                <c:pt idx="1018">
                  <c:v>44484</c:v>
                </c:pt>
                <c:pt idx="1019">
                  <c:v>44485</c:v>
                </c:pt>
                <c:pt idx="1020">
                  <c:v>44486</c:v>
                </c:pt>
                <c:pt idx="1021">
                  <c:v>44487</c:v>
                </c:pt>
                <c:pt idx="1022">
                  <c:v>44488</c:v>
                </c:pt>
                <c:pt idx="1023">
                  <c:v>44489</c:v>
                </c:pt>
                <c:pt idx="1024">
                  <c:v>44490</c:v>
                </c:pt>
                <c:pt idx="1025">
                  <c:v>44491</c:v>
                </c:pt>
                <c:pt idx="1026">
                  <c:v>44492</c:v>
                </c:pt>
                <c:pt idx="1027">
                  <c:v>44493</c:v>
                </c:pt>
                <c:pt idx="1028">
                  <c:v>44494</c:v>
                </c:pt>
                <c:pt idx="1029">
                  <c:v>44495</c:v>
                </c:pt>
                <c:pt idx="1030">
                  <c:v>44496</c:v>
                </c:pt>
                <c:pt idx="1031">
                  <c:v>44497</c:v>
                </c:pt>
                <c:pt idx="1032">
                  <c:v>44498</c:v>
                </c:pt>
                <c:pt idx="1033">
                  <c:v>44499</c:v>
                </c:pt>
                <c:pt idx="1034">
                  <c:v>44500</c:v>
                </c:pt>
                <c:pt idx="1035">
                  <c:v>44501</c:v>
                </c:pt>
                <c:pt idx="1036">
                  <c:v>44502</c:v>
                </c:pt>
                <c:pt idx="1037">
                  <c:v>44503</c:v>
                </c:pt>
                <c:pt idx="1038">
                  <c:v>44504</c:v>
                </c:pt>
                <c:pt idx="1039">
                  <c:v>44505</c:v>
                </c:pt>
                <c:pt idx="1040">
                  <c:v>44506</c:v>
                </c:pt>
                <c:pt idx="1041">
                  <c:v>44507</c:v>
                </c:pt>
                <c:pt idx="1042">
                  <c:v>44508</c:v>
                </c:pt>
                <c:pt idx="1043">
                  <c:v>44509</c:v>
                </c:pt>
                <c:pt idx="1044">
                  <c:v>44510</c:v>
                </c:pt>
                <c:pt idx="1045">
                  <c:v>44511</c:v>
                </c:pt>
                <c:pt idx="1046">
                  <c:v>44512</c:v>
                </c:pt>
                <c:pt idx="1047">
                  <c:v>44513</c:v>
                </c:pt>
                <c:pt idx="1048">
                  <c:v>44514</c:v>
                </c:pt>
                <c:pt idx="1049">
                  <c:v>44515</c:v>
                </c:pt>
                <c:pt idx="1050">
                  <c:v>44516</c:v>
                </c:pt>
                <c:pt idx="1051">
                  <c:v>44517</c:v>
                </c:pt>
                <c:pt idx="1052">
                  <c:v>44518</c:v>
                </c:pt>
                <c:pt idx="1053">
                  <c:v>44519</c:v>
                </c:pt>
                <c:pt idx="1054">
                  <c:v>44520</c:v>
                </c:pt>
                <c:pt idx="1055">
                  <c:v>44521</c:v>
                </c:pt>
                <c:pt idx="1056">
                  <c:v>44522</c:v>
                </c:pt>
                <c:pt idx="1057">
                  <c:v>44523</c:v>
                </c:pt>
                <c:pt idx="1058">
                  <c:v>44524</c:v>
                </c:pt>
                <c:pt idx="1059">
                  <c:v>44525</c:v>
                </c:pt>
                <c:pt idx="1060">
                  <c:v>44526</c:v>
                </c:pt>
                <c:pt idx="1061">
                  <c:v>44527</c:v>
                </c:pt>
                <c:pt idx="1062">
                  <c:v>44528</c:v>
                </c:pt>
                <c:pt idx="1063">
                  <c:v>44529</c:v>
                </c:pt>
                <c:pt idx="1064">
                  <c:v>44530</c:v>
                </c:pt>
                <c:pt idx="1065">
                  <c:v>44531</c:v>
                </c:pt>
                <c:pt idx="1066">
                  <c:v>44532</c:v>
                </c:pt>
                <c:pt idx="1067">
                  <c:v>44533</c:v>
                </c:pt>
                <c:pt idx="1068">
                  <c:v>44534</c:v>
                </c:pt>
                <c:pt idx="1069">
                  <c:v>44535</c:v>
                </c:pt>
                <c:pt idx="1070">
                  <c:v>44536</c:v>
                </c:pt>
                <c:pt idx="1071">
                  <c:v>44537</c:v>
                </c:pt>
                <c:pt idx="1072">
                  <c:v>44538</c:v>
                </c:pt>
                <c:pt idx="1073">
                  <c:v>44539</c:v>
                </c:pt>
                <c:pt idx="1074">
                  <c:v>44540</c:v>
                </c:pt>
                <c:pt idx="1075">
                  <c:v>44541</c:v>
                </c:pt>
                <c:pt idx="1076">
                  <c:v>44542</c:v>
                </c:pt>
                <c:pt idx="1077">
                  <c:v>44543</c:v>
                </c:pt>
                <c:pt idx="1078">
                  <c:v>44544</c:v>
                </c:pt>
                <c:pt idx="1079">
                  <c:v>44545</c:v>
                </c:pt>
                <c:pt idx="1080">
                  <c:v>44546</c:v>
                </c:pt>
                <c:pt idx="1081">
                  <c:v>44547</c:v>
                </c:pt>
                <c:pt idx="1082">
                  <c:v>44548</c:v>
                </c:pt>
                <c:pt idx="1083">
                  <c:v>44549</c:v>
                </c:pt>
                <c:pt idx="1084">
                  <c:v>44550</c:v>
                </c:pt>
                <c:pt idx="1085">
                  <c:v>44551</c:v>
                </c:pt>
                <c:pt idx="1086">
                  <c:v>44552</c:v>
                </c:pt>
                <c:pt idx="1087">
                  <c:v>44553</c:v>
                </c:pt>
                <c:pt idx="1088">
                  <c:v>44554</c:v>
                </c:pt>
                <c:pt idx="1089">
                  <c:v>44555</c:v>
                </c:pt>
                <c:pt idx="1090">
                  <c:v>44556</c:v>
                </c:pt>
                <c:pt idx="1091">
                  <c:v>44557</c:v>
                </c:pt>
                <c:pt idx="1092">
                  <c:v>44558</c:v>
                </c:pt>
                <c:pt idx="1093">
                  <c:v>44559</c:v>
                </c:pt>
                <c:pt idx="1094">
                  <c:v>44560</c:v>
                </c:pt>
                <c:pt idx="1095">
                  <c:v>44561</c:v>
                </c:pt>
                <c:pt idx="1096">
                  <c:v>44562</c:v>
                </c:pt>
                <c:pt idx="1097">
                  <c:v>44563</c:v>
                </c:pt>
                <c:pt idx="1098">
                  <c:v>44564</c:v>
                </c:pt>
                <c:pt idx="1099">
                  <c:v>44565</c:v>
                </c:pt>
                <c:pt idx="1100">
                  <c:v>44566</c:v>
                </c:pt>
                <c:pt idx="1101">
                  <c:v>44567</c:v>
                </c:pt>
                <c:pt idx="1102">
                  <c:v>44568</c:v>
                </c:pt>
                <c:pt idx="1103">
                  <c:v>44569</c:v>
                </c:pt>
                <c:pt idx="1104">
                  <c:v>44570</c:v>
                </c:pt>
                <c:pt idx="1105">
                  <c:v>44571</c:v>
                </c:pt>
                <c:pt idx="1106">
                  <c:v>44572</c:v>
                </c:pt>
                <c:pt idx="1107">
                  <c:v>44573</c:v>
                </c:pt>
                <c:pt idx="1108">
                  <c:v>44574</c:v>
                </c:pt>
                <c:pt idx="1109">
                  <c:v>44575</c:v>
                </c:pt>
                <c:pt idx="1110">
                  <c:v>44576</c:v>
                </c:pt>
                <c:pt idx="1111">
                  <c:v>44577</c:v>
                </c:pt>
                <c:pt idx="1112">
                  <c:v>44578</c:v>
                </c:pt>
                <c:pt idx="1113">
                  <c:v>44579</c:v>
                </c:pt>
                <c:pt idx="1114">
                  <c:v>44580</c:v>
                </c:pt>
                <c:pt idx="1115">
                  <c:v>44581</c:v>
                </c:pt>
                <c:pt idx="1116">
                  <c:v>44582</c:v>
                </c:pt>
                <c:pt idx="1117">
                  <c:v>44583</c:v>
                </c:pt>
                <c:pt idx="1118">
                  <c:v>44584</c:v>
                </c:pt>
                <c:pt idx="1119">
                  <c:v>44585</c:v>
                </c:pt>
                <c:pt idx="1120">
                  <c:v>44586</c:v>
                </c:pt>
                <c:pt idx="1121">
                  <c:v>44587</c:v>
                </c:pt>
                <c:pt idx="1122">
                  <c:v>44588</c:v>
                </c:pt>
                <c:pt idx="1123">
                  <c:v>44589</c:v>
                </c:pt>
                <c:pt idx="1124">
                  <c:v>44590</c:v>
                </c:pt>
                <c:pt idx="1125">
                  <c:v>44591</c:v>
                </c:pt>
                <c:pt idx="1126">
                  <c:v>44592</c:v>
                </c:pt>
                <c:pt idx="1127">
                  <c:v>44593</c:v>
                </c:pt>
                <c:pt idx="1128">
                  <c:v>44594</c:v>
                </c:pt>
                <c:pt idx="1129">
                  <c:v>44595</c:v>
                </c:pt>
                <c:pt idx="1130">
                  <c:v>44596</c:v>
                </c:pt>
                <c:pt idx="1131">
                  <c:v>44597</c:v>
                </c:pt>
                <c:pt idx="1132">
                  <c:v>44598</c:v>
                </c:pt>
                <c:pt idx="1133">
                  <c:v>44599</c:v>
                </c:pt>
                <c:pt idx="1134">
                  <c:v>44600</c:v>
                </c:pt>
                <c:pt idx="1135">
                  <c:v>44601</c:v>
                </c:pt>
                <c:pt idx="1136">
                  <c:v>44602</c:v>
                </c:pt>
                <c:pt idx="1137">
                  <c:v>44603</c:v>
                </c:pt>
                <c:pt idx="1138">
                  <c:v>44604</c:v>
                </c:pt>
                <c:pt idx="1139">
                  <c:v>44605</c:v>
                </c:pt>
                <c:pt idx="1140">
                  <c:v>44606</c:v>
                </c:pt>
                <c:pt idx="1141">
                  <c:v>44607</c:v>
                </c:pt>
                <c:pt idx="1142">
                  <c:v>44608</c:v>
                </c:pt>
                <c:pt idx="1143">
                  <c:v>44609</c:v>
                </c:pt>
                <c:pt idx="1144">
                  <c:v>44610</c:v>
                </c:pt>
                <c:pt idx="1145">
                  <c:v>44611</c:v>
                </c:pt>
                <c:pt idx="1146">
                  <c:v>44612</c:v>
                </c:pt>
                <c:pt idx="1147">
                  <c:v>44613</c:v>
                </c:pt>
                <c:pt idx="1148">
                  <c:v>44614</c:v>
                </c:pt>
                <c:pt idx="1149">
                  <c:v>44615</c:v>
                </c:pt>
                <c:pt idx="1150">
                  <c:v>44616</c:v>
                </c:pt>
                <c:pt idx="1151">
                  <c:v>44617</c:v>
                </c:pt>
                <c:pt idx="1152">
                  <c:v>44618</c:v>
                </c:pt>
                <c:pt idx="1153">
                  <c:v>44619</c:v>
                </c:pt>
                <c:pt idx="1154">
                  <c:v>44620</c:v>
                </c:pt>
                <c:pt idx="1155">
                  <c:v>44621</c:v>
                </c:pt>
                <c:pt idx="1156">
                  <c:v>44622</c:v>
                </c:pt>
                <c:pt idx="1157">
                  <c:v>44623</c:v>
                </c:pt>
                <c:pt idx="1158">
                  <c:v>44624</c:v>
                </c:pt>
                <c:pt idx="1159">
                  <c:v>44625</c:v>
                </c:pt>
                <c:pt idx="1160">
                  <c:v>44626</c:v>
                </c:pt>
                <c:pt idx="1161">
                  <c:v>44627</c:v>
                </c:pt>
                <c:pt idx="1162">
                  <c:v>44628</c:v>
                </c:pt>
                <c:pt idx="1163">
                  <c:v>44629</c:v>
                </c:pt>
                <c:pt idx="1164">
                  <c:v>44630</c:v>
                </c:pt>
                <c:pt idx="1165">
                  <c:v>44631</c:v>
                </c:pt>
                <c:pt idx="1166">
                  <c:v>44632</c:v>
                </c:pt>
                <c:pt idx="1167">
                  <c:v>44633</c:v>
                </c:pt>
                <c:pt idx="1168">
                  <c:v>44634</c:v>
                </c:pt>
                <c:pt idx="1169">
                  <c:v>44635</c:v>
                </c:pt>
                <c:pt idx="1170">
                  <c:v>44636</c:v>
                </c:pt>
                <c:pt idx="1171">
                  <c:v>44637</c:v>
                </c:pt>
                <c:pt idx="1172">
                  <c:v>44638</c:v>
                </c:pt>
                <c:pt idx="1173">
                  <c:v>44639</c:v>
                </c:pt>
                <c:pt idx="1174">
                  <c:v>44640</c:v>
                </c:pt>
                <c:pt idx="1175">
                  <c:v>44641</c:v>
                </c:pt>
                <c:pt idx="1176">
                  <c:v>44642</c:v>
                </c:pt>
                <c:pt idx="1177">
                  <c:v>44643</c:v>
                </c:pt>
                <c:pt idx="1178">
                  <c:v>44644</c:v>
                </c:pt>
                <c:pt idx="1179">
                  <c:v>44645</c:v>
                </c:pt>
                <c:pt idx="1180">
                  <c:v>44646</c:v>
                </c:pt>
                <c:pt idx="1181">
                  <c:v>44647</c:v>
                </c:pt>
                <c:pt idx="1182">
                  <c:v>44648</c:v>
                </c:pt>
                <c:pt idx="1183">
                  <c:v>44649</c:v>
                </c:pt>
                <c:pt idx="1184">
                  <c:v>44650</c:v>
                </c:pt>
                <c:pt idx="1185">
                  <c:v>44651</c:v>
                </c:pt>
                <c:pt idx="1186">
                  <c:v>44652</c:v>
                </c:pt>
                <c:pt idx="1187">
                  <c:v>44653</c:v>
                </c:pt>
                <c:pt idx="1188">
                  <c:v>44654</c:v>
                </c:pt>
                <c:pt idx="1189">
                  <c:v>44655</c:v>
                </c:pt>
                <c:pt idx="1190">
                  <c:v>44656</c:v>
                </c:pt>
                <c:pt idx="1191">
                  <c:v>44657</c:v>
                </c:pt>
                <c:pt idx="1192">
                  <c:v>44658</c:v>
                </c:pt>
                <c:pt idx="1193">
                  <c:v>44659</c:v>
                </c:pt>
                <c:pt idx="1194">
                  <c:v>44660</c:v>
                </c:pt>
                <c:pt idx="1195">
                  <c:v>44661</c:v>
                </c:pt>
                <c:pt idx="1196">
                  <c:v>44662</c:v>
                </c:pt>
                <c:pt idx="1197">
                  <c:v>44663</c:v>
                </c:pt>
                <c:pt idx="1198">
                  <c:v>44664</c:v>
                </c:pt>
                <c:pt idx="1199">
                  <c:v>44665</c:v>
                </c:pt>
                <c:pt idx="1200">
                  <c:v>44666</c:v>
                </c:pt>
                <c:pt idx="1201">
                  <c:v>44667</c:v>
                </c:pt>
                <c:pt idx="1202">
                  <c:v>44668</c:v>
                </c:pt>
                <c:pt idx="1203">
                  <c:v>44669</c:v>
                </c:pt>
                <c:pt idx="1204">
                  <c:v>44670</c:v>
                </c:pt>
                <c:pt idx="1205">
                  <c:v>44671</c:v>
                </c:pt>
                <c:pt idx="1206">
                  <c:v>44672</c:v>
                </c:pt>
                <c:pt idx="1207">
                  <c:v>44673</c:v>
                </c:pt>
                <c:pt idx="1208">
                  <c:v>44674</c:v>
                </c:pt>
                <c:pt idx="1209">
                  <c:v>44675</c:v>
                </c:pt>
                <c:pt idx="1210">
                  <c:v>44676</c:v>
                </c:pt>
                <c:pt idx="1211">
                  <c:v>44677</c:v>
                </c:pt>
                <c:pt idx="1212">
                  <c:v>44678</c:v>
                </c:pt>
                <c:pt idx="1213">
                  <c:v>44679</c:v>
                </c:pt>
                <c:pt idx="1214">
                  <c:v>44680</c:v>
                </c:pt>
                <c:pt idx="1215">
                  <c:v>44681</c:v>
                </c:pt>
                <c:pt idx="1216">
                  <c:v>44682</c:v>
                </c:pt>
                <c:pt idx="1217">
                  <c:v>44683</c:v>
                </c:pt>
                <c:pt idx="1218">
                  <c:v>44684</c:v>
                </c:pt>
                <c:pt idx="1219">
                  <c:v>44685</c:v>
                </c:pt>
                <c:pt idx="1220">
                  <c:v>44686</c:v>
                </c:pt>
                <c:pt idx="1221">
                  <c:v>44687</c:v>
                </c:pt>
                <c:pt idx="1222">
                  <c:v>44688</c:v>
                </c:pt>
                <c:pt idx="1223">
                  <c:v>44689</c:v>
                </c:pt>
                <c:pt idx="1224">
                  <c:v>44690</c:v>
                </c:pt>
                <c:pt idx="1225">
                  <c:v>44691</c:v>
                </c:pt>
                <c:pt idx="1226">
                  <c:v>44692</c:v>
                </c:pt>
                <c:pt idx="1227">
                  <c:v>44693</c:v>
                </c:pt>
                <c:pt idx="1228">
                  <c:v>44694</c:v>
                </c:pt>
                <c:pt idx="1229">
                  <c:v>44695</c:v>
                </c:pt>
                <c:pt idx="1230">
                  <c:v>44696</c:v>
                </c:pt>
                <c:pt idx="1231">
                  <c:v>44697</c:v>
                </c:pt>
                <c:pt idx="1232">
                  <c:v>44698</c:v>
                </c:pt>
                <c:pt idx="1233">
                  <c:v>44699</c:v>
                </c:pt>
                <c:pt idx="1234">
                  <c:v>44700</c:v>
                </c:pt>
                <c:pt idx="1235">
                  <c:v>44701</c:v>
                </c:pt>
                <c:pt idx="1236">
                  <c:v>44702</c:v>
                </c:pt>
                <c:pt idx="1237">
                  <c:v>44703</c:v>
                </c:pt>
                <c:pt idx="1238">
                  <c:v>44704</c:v>
                </c:pt>
                <c:pt idx="1239">
                  <c:v>44705</c:v>
                </c:pt>
                <c:pt idx="1240">
                  <c:v>44706</c:v>
                </c:pt>
                <c:pt idx="1241">
                  <c:v>44707</c:v>
                </c:pt>
                <c:pt idx="1242">
                  <c:v>44708</c:v>
                </c:pt>
                <c:pt idx="1243">
                  <c:v>44709</c:v>
                </c:pt>
                <c:pt idx="1244">
                  <c:v>44710</c:v>
                </c:pt>
                <c:pt idx="1245">
                  <c:v>44711</c:v>
                </c:pt>
                <c:pt idx="1246">
                  <c:v>44712</c:v>
                </c:pt>
                <c:pt idx="1247">
                  <c:v>44713</c:v>
                </c:pt>
                <c:pt idx="1248">
                  <c:v>44714</c:v>
                </c:pt>
                <c:pt idx="1249">
                  <c:v>44715</c:v>
                </c:pt>
                <c:pt idx="1250">
                  <c:v>44716</c:v>
                </c:pt>
                <c:pt idx="1251">
                  <c:v>44717</c:v>
                </c:pt>
                <c:pt idx="1252">
                  <c:v>44718</c:v>
                </c:pt>
                <c:pt idx="1253">
                  <c:v>44719</c:v>
                </c:pt>
                <c:pt idx="1254">
                  <c:v>44720</c:v>
                </c:pt>
                <c:pt idx="1255">
                  <c:v>44721</c:v>
                </c:pt>
                <c:pt idx="1256">
                  <c:v>44722</c:v>
                </c:pt>
                <c:pt idx="1257">
                  <c:v>44723</c:v>
                </c:pt>
                <c:pt idx="1258">
                  <c:v>44724</c:v>
                </c:pt>
                <c:pt idx="1259">
                  <c:v>44725</c:v>
                </c:pt>
                <c:pt idx="1260">
                  <c:v>44726</c:v>
                </c:pt>
                <c:pt idx="1261">
                  <c:v>44727</c:v>
                </c:pt>
                <c:pt idx="1262">
                  <c:v>44728</c:v>
                </c:pt>
                <c:pt idx="1263">
                  <c:v>44729</c:v>
                </c:pt>
                <c:pt idx="1264">
                  <c:v>44730</c:v>
                </c:pt>
                <c:pt idx="1265">
                  <c:v>44731</c:v>
                </c:pt>
                <c:pt idx="1266">
                  <c:v>44732</c:v>
                </c:pt>
                <c:pt idx="1267">
                  <c:v>44733</c:v>
                </c:pt>
                <c:pt idx="1268">
                  <c:v>44734</c:v>
                </c:pt>
                <c:pt idx="1269">
                  <c:v>44735</c:v>
                </c:pt>
                <c:pt idx="1270">
                  <c:v>44736</c:v>
                </c:pt>
                <c:pt idx="1271">
                  <c:v>44737</c:v>
                </c:pt>
                <c:pt idx="1272">
                  <c:v>44738</c:v>
                </c:pt>
                <c:pt idx="1273">
                  <c:v>44739</c:v>
                </c:pt>
                <c:pt idx="1274">
                  <c:v>44740</c:v>
                </c:pt>
                <c:pt idx="1275">
                  <c:v>44741</c:v>
                </c:pt>
                <c:pt idx="1276">
                  <c:v>44742</c:v>
                </c:pt>
                <c:pt idx="1277">
                  <c:v>44743</c:v>
                </c:pt>
                <c:pt idx="1278">
                  <c:v>44744</c:v>
                </c:pt>
                <c:pt idx="1279">
                  <c:v>44745</c:v>
                </c:pt>
                <c:pt idx="1280">
                  <c:v>44746</c:v>
                </c:pt>
                <c:pt idx="1281">
                  <c:v>44747</c:v>
                </c:pt>
                <c:pt idx="1282">
                  <c:v>44748</c:v>
                </c:pt>
                <c:pt idx="1283">
                  <c:v>44749</c:v>
                </c:pt>
                <c:pt idx="1284">
                  <c:v>44750</c:v>
                </c:pt>
                <c:pt idx="1285">
                  <c:v>44751</c:v>
                </c:pt>
                <c:pt idx="1286">
                  <c:v>44752</c:v>
                </c:pt>
                <c:pt idx="1287">
                  <c:v>44753</c:v>
                </c:pt>
                <c:pt idx="1288">
                  <c:v>44754</c:v>
                </c:pt>
                <c:pt idx="1289">
                  <c:v>44755</c:v>
                </c:pt>
                <c:pt idx="1290">
                  <c:v>44756</c:v>
                </c:pt>
                <c:pt idx="1291">
                  <c:v>44757</c:v>
                </c:pt>
                <c:pt idx="1292">
                  <c:v>44758</c:v>
                </c:pt>
                <c:pt idx="1293">
                  <c:v>44759</c:v>
                </c:pt>
                <c:pt idx="1294">
                  <c:v>44760</c:v>
                </c:pt>
                <c:pt idx="1295">
                  <c:v>44761</c:v>
                </c:pt>
                <c:pt idx="1296">
                  <c:v>44762</c:v>
                </c:pt>
                <c:pt idx="1297">
                  <c:v>44763</c:v>
                </c:pt>
                <c:pt idx="1298">
                  <c:v>44764</c:v>
                </c:pt>
                <c:pt idx="1299">
                  <c:v>44765</c:v>
                </c:pt>
                <c:pt idx="1300">
                  <c:v>44766</c:v>
                </c:pt>
                <c:pt idx="1301">
                  <c:v>44767</c:v>
                </c:pt>
                <c:pt idx="1302">
                  <c:v>44768</c:v>
                </c:pt>
                <c:pt idx="1303">
                  <c:v>44769</c:v>
                </c:pt>
                <c:pt idx="1304">
                  <c:v>44770</c:v>
                </c:pt>
                <c:pt idx="1305">
                  <c:v>44771</c:v>
                </c:pt>
                <c:pt idx="1306">
                  <c:v>44772</c:v>
                </c:pt>
                <c:pt idx="1307">
                  <c:v>44773</c:v>
                </c:pt>
                <c:pt idx="1308">
                  <c:v>44774</c:v>
                </c:pt>
                <c:pt idx="1309">
                  <c:v>44775</c:v>
                </c:pt>
                <c:pt idx="1310">
                  <c:v>44776</c:v>
                </c:pt>
                <c:pt idx="1311">
                  <c:v>44777</c:v>
                </c:pt>
                <c:pt idx="1312">
                  <c:v>44778</c:v>
                </c:pt>
                <c:pt idx="1313">
                  <c:v>44779</c:v>
                </c:pt>
                <c:pt idx="1314">
                  <c:v>44780</c:v>
                </c:pt>
                <c:pt idx="1315">
                  <c:v>44781</c:v>
                </c:pt>
                <c:pt idx="1316">
                  <c:v>44782</c:v>
                </c:pt>
                <c:pt idx="1317">
                  <c:v>44783</c:v>
                </c:pt>
                <c:pt idx="1318">
                  <c:v>44784</c:v>
                </c:pt>
                <c:pt idx="1319">
                  <c:v>44785</c:v>
                </c:pt>
                <c:pt idx="1320">
                  <c:v>44786</c:v>
                </c:pt>
                <c:pt idx="1321">
                  <c:v>44787</c:v>
                </c:pt>
                <c:pt idx="1322">
                  <c:v>44788</c:v>
                </c:pt>
                <c:pt idx="1323">
                  <c:v>44789</c:v>
                </c:pt>
                <c:pt idx="1324">
                  <c:v>44790</c:v>
                </c:pt>
                <c:pt idx="1325">
                  <c:v>44791</c:v>
                </c:pt>
                <c:pt idx="1326">
                  <c:v>44792</c:v>
                </c:pt>
                <c:pt idx="1327">
                  <c:v>44793</c:v>
                </c:pt>
                <c:pt idx="1328">
                  <c:v>44794</c:v>
                </c:pt>
                <c:pt idx="1329">
                  <c:v>44795</c:v>
                </c:pt>
                <c:pt idx="1330">
                  <c:v>44796</c:v>
                </c:pt>
                <c:pt idx="1331">
                  <c:v>44797</c:v>
                </c:pt>
                <c:pt idx="1332">
                  <c:v>44798</c:v>
                </c:pt>
                <c:pt idx="1333">
                  <c:v>44799</c:v>
                </c:pt>
                <c:pt idx="1334">
                  <c:v>44800</c:v>
                </c:pt>
                <c:pt idx="1335">
                  <c:v>44801</c:v>
                </c:pt>
                <c:pt idx="1336">
                  <c:v>44802</c:v>
                </c:pt>
                <c:pt idx="1337">
                  <c:v>44803</c:v>
                </c:pt>
                <c:pt idx="1338">
                  <c:v>44804</c:v>
                </c:pt>
                <c:pt idx="1339">
                  <c:v>44805</c:v>
                </c:pt>
                <c:pt idx="1340">
                  <c:v>44806</c:v>
                </c:pt>
                <c:pt idx="1341">
                  <c:v>44807</c:v>
                </c:pt>
                <c:pt idx="1342">
                  <c:v>44808</c:v>
                </c:pt>
                <c:pt idx="1343">
                  <c:v>44809</c:v>
                </c:pt>
                <c:pt idx="1344">
                  <c:v>44810</c:v>
                </c:pt>
                <c:pt idx="1345">
                  <c:v>44811</c:v>
                </c:pt>
                <c:pt idx="1346">
                  <c:v>44812</c:v>
                </c:pt>
                <c:pt idx="1347">
                  <c:v>44813</c:v>
                </c:pt>
                <c:pt idx="1348">
                  <c:v>44814</c:v>
                </c:pt>
                <c:pt idx="1349">
                  <c:v>44815</c:v>
                </c:pt>
                <c:pt idx="1350">
                  <c:v>44816</c:v>
                </c:pt>
                <c:pt idx="1351">
                  <c:v>44817</c:v>
                </c:pt>
                <c:pt idx="1352">
                  <c:v>44818</c:v>
                </c:pt>
                <c:pt idx="1353">
                  <c:v>44819</c:v>
                </c:pt>
                <c:pt idx="1354">
                  <c:v>44820</c:v>
                </c:pt>
                <c:pt idx="1355">
                  <c:v>44821</c:v>
                </c:pt>
                <c:pt idx="1356">
                  <c:v>44822</c:v>
                </c:pt>
                <c:pt idx="1357">
                  <c:v>44823</c:v>
                </c:pt>
                <c:pt idx="1358">
                  <c:v>44824</c:v>
                </c:pt>
                <c:pt idx="1359">
                  <c:v>44825</c:v>
                </c:pt>
                <c:pt idx="1360">
                  <c:v>44826</c:v>
                </c:pt>
                <c:pt idx="1361">
                  <c:v>44827</c:v>
                </c:pt>
                <c:pt idx="1362">
                  <c:v>44828</c:v>
                </c:pt>
                <c:pt idx="1363">
                  <c:v>44829</c:v>
                </c:pt>
                <c:pt idx="1364">
                  <c:v>44830</c:v>
                </c:pt>
                <c:pt idx="1365">
                  <c:v>44831</c:v>
                </c:pt>
                <c:pt idx="1366">
                  <c:v>44832</c:v>
                </c:pt>
                <c:pt idx="1367">
                  <c:v>44833</c:v>
                </c:pt>
                <c:pt idx="1368">
                  <c:v>44834</c:v>
                </c:pt>
                <c:pt idx="1369">
                  <c:v>44835</c:v>
                </c:pt>
                <c:pt idx="1370">
                  <c:v>44836</c:v>
                </c:pt>
                <c:pt idx="1371">
                  <c:v>44837</c:v>
                </c:pt>
                <c:pt idx="1372">
                  <c:v>44838</c:v>
                </c:pt>
                <c:pt idx="1373">
                  <c:v>44839</c:v>
                </c:pt>
                <c:pt idx="1374">
                  <c:v>44840</c:v>
                </c:pt>
                <c:pt idx="1375">
                  <c:v>44841</c:v>
                </c:pt>
                <c:pt idx="1376">
                  <c:v>44842</c:v>
                </c:pt>
                <c:pt idx="1377">
                  <c:v>44843</c:v>
                </c:pt>
                <c:pt idx="1378">
                  <c:v>44844</c:v>
                </c:pt>
                <c:pt idx="1379">
                  <c:v>44845</c:v>
                </c:pt>
                <c:pt idx="1380">
                  <c:v>44846</c:v>
                </c:pt>
                <c:pt idx="1381">
                  <c:v>44847</c:v>
                </c:pt>
                <c:pt idx="1382">
                  <c:v>44848</c:v>
                </c:pt>
                <c:pt idx="1383">
                  <c:v>44849</c:v>
                </c:pt>
                <c:pt idx="1384">
                  <c:v>44850</c:v>
                </c:pt>
                <c:pt idx="1385">
                  <c:v>44851</c:v>
                </c:pt>
                <c:pt idx="1386">
                  <c:v>44852</c:v>
                </c:pt>
                <c:pt idx="1387">
                  <c:v>44853</c:v>
                </c:pt>
                <c:pt idx="1388">
                  <c:v>44854</c:v>
                </c:pt>
                <c:pt idx="1389">
                  <c:v>44855</c:v>
                </c:pt>
                <c:pt idx="1390">
                  <c:v>44856</c:v>
                </c:pt>
                <c:pt idx="1391">
                  <c:v>44857</c:v>
                </c:pt>
                <c:pt idx="1392">
                  <c:v>44858</c:v>
                </c:pt>
                <c:pt idx="1393">
                  <c:v>44859</c:v>
                </c:pt>
                <c:pt idx="1394">
                  <c:v>44860</c:v>
                </c:pt>
                <c:pt idx="1395">
                  <c:v>44861</c:v>
                </c:pt>
                <c:pt idx="1396">
                  <c:v>44862</c:v>
                </c:pt>
                <c:pt idx="1397">
                  <c:v>44863</c:v>
                </c:pt>
                <c:pt idx="1398">
                  <c:v>44864</c:v>
                </c:pt>
                <c:pt idx="1399">
                  <c:v>44865</c:v>
                </c:pt>
                <c:pt idx="1400">
                  <c:v>44866</c:v>
                </c:pt>
                <c:pt idx="1401">
                  <c:v>44867</c:v>
                </c:pt>
                <c:pt idx="1402">
                  <c:v>44868</c:v>
                </c:pt>
                <c:pt idx="1403">
                  <c:v>44869</c:v>
                </c:pt>
                <c:pt idx="1404">
                  <c:v>44870</c:v>
                </c:pt>
                <c:pt idx="1405">
                  <c:v>44871</c:v>
                </c:pt>
                <c:pt idx="1406">
                  <c:v>44872</c:v>
                </c:pt>
                <c:pt idx="1407">
                  <c:v>44873</c:v>
                </c:pt>
                <c:pt idx="1408">
                  <c:v>44874</c:v>
                </c:pt>
                <c:pt idx="1409">
                  <c:v>44875</c:v>
                </c:pt>
                <c:pt idx="1410">
                  <c:v>44876</c:v>
                </c:pt>
                <c:pt idx="1411">
                  <c:v>44877</c:v>
                </c:pt>
                <c:pt idx="1412">
                  <c:v>44878</c:v>
                </c:pt>
                <c:pt idx="1413">
                  <c:v>44879</c:v>
                </c:pt>
                <c:pt idx="1414">
                  <c:v>44880</c:v>
                </c:pt>
                <c:pt idx="1415">
                  <c:v>44881</c:v>
                </c:pt>
                <c:pt idx="1416">
                  <c:v>44882</c:v>
                </c:pt>
                <c:pt idx="1417">
                  <c:v>44883</c:v>
                </c:pt>
                <c:pt idx="1418">
                  <c:v>44884</c:v>
                </c:pt>
                <c:pt idx="1419">
                  <c:v>44885</c:v>
                </c:pt>
                <c:pt idx="1420">
                  <c:v>44886</c:v>
                </c:pt>
                <c:pt idx="1421">
                  <c:v>44887</c:v>
                </c:pt>
                <c:pt idx="1422">
                  <c:v>44888</c:v>
                </c:pt>
                <c:pt idx="1423">
                  <c:v>44889</c:v>
                </c:pt>
                <c:pt idx="1424">
                  <c:v>44890</c:v>
                </c:pt>
                <c:pt idx="1425">
                  <c:v>44891</c:v>
                </c:pt>
                <c:pt idx="1426">
                  <c:v>44892</c:v>
                </c:pt>
                <c:pt idx="1427">
                  <c:v>44893</c:v>
                </c:pt>
                <c:pt idx="1428">
                  <c:v>44894</c:v>
                </c:pt>
                <c:pt idx="1429">
                  <c:v>44895</c:v>
                </c:pt>
                <c:pt idx="1430">
                  <c:v>44896</c:v>
                </c:pt>
                <c:pt idx="1431">
                  <c:v>44897</c:v>
                </c:pt>
                <c:pt idx="1432">
                  <c:v>44898</c:v>
                </c:pt>
                <c:pt idx="1433">
                  <c:v>44899</c:v>
                </c:pt>
                <c:pt idx="1434">
                  <c:v>44900</c:v>
                </c:pt>
                <c:pt idx="1435">
                  <c:v>44901</c:v>
                </c:pt>
                <c:pt idx="1436">
                  <c:v>44902</c:v>
                </c:pt>
                <c:pt idx="1437">
                  <c:v>44903</c:v>
                </c:pt>
                <c:pt idx="1438">
                  <c:v>44904</c:v>
                </c:pt>
                <c:pt idx="1439">
                  <c:v>44905</c:v>
                </c:pt>
                <c:pt idx="1440">
                  <c:v>44906</c:v>
                </c:pt>
                <c:pt idx="1441">
                  <c:v>44907</c:v>
                </c:pt>
                <c:pt idx="1442">
                  <c:v>44908</c:v>
                </c:pt>
                <c:pt idx="1443">
                  <c:v>44909</c:v>
                </c:pt>
                <c:pt idx="1444">
                  <c:v>44910</c:v>
                </c:pt>
                <c:pt idx="1445">
                  <c:v>44911</c:v>
                </c:pt>
                <c:pt idx="1446">
                  <c:v>44912</c:v>
                </c:pt>
                <c:pt idx="1447">
                  <c:v>44913</c:v>
                </c:pt>
                <c:pt idx="1448">
                  <c:v>44914</c:v>
                </c:pt>
                <c:pt idx="1449">
                  <c:v>44915</c:v>
                </c:pt>
                <c:pt idx="1450">
                  <c:v>44916</c:v>
                </c:pt>
                <c:pt idx="1451">
                  <c:v>44917</c:v>
                </c:pt>
                <c:pt idx="1452">
                  <c:v>44918</c:v>
                </c:pt>
                <c:pt idx="1453">
                  <c:v>44919</c:v>
                </c:pt>
                <c:pt idx="1454">
                  <c:v>44920</c:v>
                </c:pt>
                <c:pt idx="1455">
                  <c:v>44921</c:v>
                </c:pt>
                <c:pt idx="1456">
                  <c:v>44922</c:v>
                </c:pt>
                <c:pt idx="1457">
                  <c:v>44923</c:v>
                </c:pt>
                <c:pt idx="1458">
                  <c:v>44924</c:v>
                </c:pt>
                <c:pt idx="1459">
                  <c:v>44925</c:v>
                </c:pt>
                <c:pt idx="1460">
                  <c:v>44926</c:v>
                </c:pt>
                <c:pt idx="1461">
                  <c:v>44927</c:v>
                </c:pt>
                <c:pt idx="1462">
                  <c:v>44928</c:v>
                </c:pt>
                <c:pt idx="1463">
                  <c:v>44929</c:v>
                </c:pt>
                <c:pt idx="1464">
                  <c:v>44930</c:v>
                </c:pt>
                <c:pt idx="1465">
                  <c:v>44931</c:v>
                </c:pt>
                <c:pt idx="1466">
                  <c:v>44932</c:v>
                </c:pt>
                <c:pt idx="1467">
                  <c:v>44933</c:v>
                </c:pt>
                <c:pt idx="1468">
                  <c:v>44934</c:v>
                </c:pt>
                <c:pt idx="1469">
                  <c:v>44935</c:v>
                </c:pt>
                <c:pt idx="1470">
                  <c:v>44936</c:v>
                </c:pt>
                <c:pt idx="1471">
                  <c:v>44937</c:v>
                </c:pt>
                <c:pt idx="1472">
                  <c:v>44938</c:v>
                </c:pt>
                <c:pt idx="1473">
                  <c:v>44939</c:v>
                </c:pt>
                <c:pt idx="1474">
                  <c:v>44940</c:v>
                </c:pt>
                <c:pt idx="1475">
                  <c:v>44941</c:v>
                </c:pt>
                <c:pt idx="1476">
                  <c:v>44942</c:v>
                </c:pt>
                <c:pt idx="1477">
                  <c:v>44943</c:v>
                </c:pt>
                <c:pt idx="1478">
                  <c:v>44944</c:v>
                </c:pt>
                <c:pt idx="1479">
                  <c:v>44945</c:v>
                </c:pt>
                <c:pt idx="1480">
                  <c:v>44946</c:v>
                </c:pt>
                <c:pt idx="1481">
                  <c:v>44947</c:v>
                </c:pt>
                <c:pt idx="1482">
                  <c:v>44948</c:v>
                </c:pt>
                <c:pt idx="1483">
                  <c:v>44949</c:v>
                </c:pt>
                <c:pt idx="1484">
                  <c:v>44950</c:v>
                </c:pt>
                <c:pt idx="1485">
                  <c:v>44951</c:v>
                </c:pt>
                <c:pt idx="1486">
                  <c:v>44952</c:v>
                </c:pt>
                <c:pt idx="1487">
                  <c:v>44953</c:v>
                </c:pt>
                <c:pt idx="1488">
                  <c:v>44954</c:v>
                </c:pt>
                <c:pt idx="1489">
                  <c:v>44955</c:v>
                </c:pt>
                <c:pt idx="1490">
                  <c:v>44956</c:v>
                </c:pt>
                <c:pt idx="1491">
                  <c:v>44957</c:v>
                </c:pt>
                <c:pt idx="1492">
                  <c:v>44958</c:v>
                </c:pt>
                <c:pt idx="1493">
                  <c:v>44959</c:v>
                </c:pt>
                <c:pt idx="1494">
                  <c:v>44960</c:v>
                </c:pt>
                <c:pt idx="1495">
                  <c:v>44961</c:v>
                </c:pt>
                <c:pt idx="1496">
                  <c:v>44962</c:v>
                </c:pt>
                <c:pt idx="1497">
                  <c:v>44963</c:v>
                </c:pt>
                <c:pt idx="1498">
                  <c:v>44964</c:v>
                </c:pt>
                <c:pt idx="1499">
                  <c:v>44965</c:v>
                </c:pt>
                <c:pt idx="1500">
                  <c:v>44966</c:v>
                </c:pt>
                <c:pt idx="1501">
                  <c:v>44967</c:v>
                </c:pt>
                <c:pt idx="1502">
                  <c:v>44968</c:v>
                </c:pt>
                <c:pt idx="1503">
                  <c:v>44969</c:v>
                </c:pt>
                <c:pt idx="1504">
                  <c:v>44970</c:v>
                </c:pt>
                <c:pt idx="1505">
                  <c:v>44971</c:v>
                </c:pt>
                <c:pt idx="1506">
                  <c:v>44972</c:v>
                </c:pt>
                <c:pt idx="1507">
                  <c:v>44973</c:v>
                </c:pt>
                <c:pt idx="1508">
                  <c:v>44974</c:v>
                </c:pt>
                <c:pt idx="1509">
                  <c:v>44975</c:v>
                </c:pt>
                <c:pt idx="1510">
                  <c:v>44976</c:v>
                </c:pt>
                <c:pt idx="1511">
                  <c:v>44977</c:v>
                </c:pt>
                <c:pt idx="1512">
                  <c:v>44978</c:v>
                </c:pt>
                <c:pt idx="1513">
                  <c:v>44979</c:v>
                </c:pt>
                <c:pt idx="1514">
                  <c:v>44980</c:v>
                </c:pt>
                <c:pt idx="1515">
                  <c:v>44981</c:v>
                </c:pt>
                <c:pt idx="1516">
                  <c:v>44982</c:v>
                </c:pt>
                <c:pt idx="1517">
                  <c:v>44983</c:v>
                </c:pt>
                <c:pt idx="1518">
                  <c:v>44984</c:v>
                </c:pt>
                <c:pt idx="1519">
                  <c:v>44985</c:v>
                </c:pt>
                <c:pt idx="1520">
                  <c:v>44986</c:v>
                </c:pt>
                <c:pt idx="1521">
                  <c:v>44987</c:v>
                </c:pt>
                <c:pt idx="1522">
                  <c:v>44988</c:v>
                </c:pt>
                <c:pt idx="1523">
                  <c:v>44989</c:v>
                </c:pt>
                <c:pt idx="1524">
                  <c:v>44990</c:v>
                </c:pt>
                <c:pt idx="1525">
                  <c:v>44991</c:v>
                </c:pt>
                <c:pt idx="1526">
                  <c:v>44992</c:v>
                </c:pt>
                <c:pt idx="1527">
                  <c:v>44993</c:v>
                </c:pt>
                <c:pt idx="1528">
                  <c:v>44994</c:v>
                </c:pt>
                <c:pt idx="1529">
                  <c:v>44995</c:v>
                </c:pt>
                <c:pt idx="1530">
                  <c:v>44996</c:v>
                </c:pt>
                <c:pt idx="1531">
                  <c:v>44997</c:v>
                </c:pt>
                <c:pt idx="1532">
                  <c:v>44998</c:v>
                </c:pt>
                <c:pt idx="1533">
                  <c:v>44999</c:v>
                </c:pt>
                <c:pt idx="1534">
                  <c:v>45000</c:v>
                </c:pt>
                <c:pt idx="1535">
                  <c:v>45001</c:v>
                </c:pt>
                <c:pt idx="1536">
                  <c:v>45002</c:v>
                </c:pt>
                <c:pt idx="1537">
                  <c:v>45003</c:v>
                </c:pt>
                <c:pt idx="1538">
                  <c:v>45004</c:v>
                </c:pt>
                <c:pt idx="1539">
                  <c:v>45005</c:v>
                </c:pt>
                <c:pt idx="1540">
                  <c:v>45006</c:v>
                </c:pt>
                <c:pt idx="1541">
                  <c:v>45007</c:v>
                </c:pt>
                <c:pt idx="1542">
                  <c:v>45008</c:v>
                </c:pt>
                <c:pt idx="1543">
                  <c:v>45009</c:v>
                </c:pt>
                <c:pt idx="1544">
                  <c:v>45010</c:v>
                </c:pt>
                <c:pt idx="1545">
                  <c:v>45011</c:v>
                </c:pt>
                <c:pt idx="1546">
                  <c:v>45012</c:v>
                </c:pt>
                <c:pt idx="1547">
                  <c:v>45013</c:v>
                </c:pt>
                <c:pt idx="1548">
                  <c:v>45014</c:v>
                </c:pt>
                <c:pt idx="1549">
                  <c:v>45015</c:v>
                </c:pt>
                <c:pt idx="1550">
                  <c:v>45016</c:v>
                </c:pt>
                <c:pt idx="1551">
                  <c:v>45017</c:v>
                </c:pt>
                <c:pt idx="1552">
                  <c:v>45018</c:v>
                </c:pt>
                <c:pt idx="1553">
                  <c:v>45019</c:v>
                </c:pt>
                <c:pt idx="1554">
                  <c:v>45020</c:v>
                </c:pt>
                <c:pt idx="1555">
                  <c:v>45021</c:v>
                </c:pt>
                <c:pt idx="1556">
                  <c:v>45022</c:v>
                </c:pt>
                <c:pt idx="1557">
                  <c:v>45023</c:v>
                </c:pt>
                <c:pt idx="1558">
                  <c:v>45024</c:v>
                </c:pt>
                <c:pt idx="1559">
                  <c:v>45025</c:v>
                </c:pt>
                <c:pt idx="1560">
                  <c:v>45026</c:v>
                </c:pt>
                <c:pt idx="1561">
                  <c:v>45027</c:v>
                </c:pt>
                <c:pt idx="1562">
                  <c:v>45028</c:v>
                </c:pt>
                <c:pt idx="1563">
                  <c:v>45029</c:v>
                </c:pt>
                <c:pt idx="1564">
                  <c:v>45030</c:v>
                </c:pt>
                <c:pt idx="1565">
                  <c:v>45031</c:v>
                </c:pt>
                <c:pt idx="1566">
                  <c:v>45032</c:v>
                </c:pt>
                <c:pt idx="1567">
                  <c:v>45033</c:v>
                </c:pt>
                <c:pt idx="1568">
                  <c:v>45034</c:v>
                </c:pt>
                <c:pt idx="1569">
                  <c:v>45035</c:v>
                </c:pt>
                <c:pt idx="1570">
                  <c:v>45036</c:v>
                </c:pt>
                <c:pt idx="1571">
                  <c:v>45037</c:v>
                </c:pt>
                <c:pt idx="1572">
                  <c:v>45038</c:v>
                </c:pt>
                <c:pt idx="1573">
                  <c:v>45039</c:v>
                </c:pt>
                <c:pt idx="1574">
                  <c:v>45040</c:v>
                </c:pt>
                <c:pt idx="1575">
                  <c:v>45041</c:v>
                </c:pt>
                <c:pt idx="1576">
                  <c:v>45042</c:v>
                </c:pt>
                <c:pt idx="1577">
                  <c:v>45043</c:v>
                </c:pt>
                <c:pt idx="1578">
                  <c:v>45044</c:v>
                </c:pt>
                <c:pt idx="1579">
                  <c:v>45045</c:v>
                </c:pt>
                <c:pt idx="1580">
                  <c:v>45046</c:v>
                </c:pt>
                <c:pt idx="1581">
                  <c:v>45047</c:v>
                </c:pt>
                <c:pt idx="1582">
                  <c:v>45048</c:v>
                </c:pt>
                <c:pt idx="1583">
                  <c:v>45049</c:v>
                </c:pt>
                <c:pt idx="1584">
                  <c:v>45050</c:v>
                </c:pt>
                <c:pt idx="1585">
                  <c:v>45051</c:v>
                </c:pt>
                <c:pt idx="1586">
                  <c:v>45052</c:v>
                </c:pt>
                <c:pt idx="1587">
                  <c:v>45053</c:v>
                </c:pt>
                <c:pt idx="1588">
                  <c:v>45054</c:v>
                </c:pt>
                <c:pt idx="1589">
                  <c:v>45055</c:v>
                </c:pt>
                <c:pt idx="1590">
                  <c:v>45056</c:v>
                </c:pt>
                <c:pt idx="1591">
                  <c:v>45057</c:v>
                </c:pt>
                <c:pt idx="1592">
                  <c:v>45058</c:v>
                </c:pt>
                <c:pt idx="1593">
                  <c:v>45059</c:v>
                </c:pt>
                <c:pt idx="1594">
                  <c:v>45060</c:v>
                </c:pt>
                <c:pt idx="1595">
                  <c:v>45061</c:v>
                </c:pt>
                <c:pt idx="1596">
                  <c:v>45062</c:v>
                </c:pt>
                <c:pt idx="1597">
                  <c:v>45063</c:v>
                </c:pt>
                <c:pt idx="1598">
                  <c:v>45064</c:v>
                </c:pt>
                <c:pt idx="1599">
                  <c:v>45065</c:v>
                </c:pt>
                <c:pt idx="1600">
                  <c:v>45066</c:v>
                </c:pt>
                <c:pt idx="1601">
                  <c:v>45067</c:v>
                </c:pt>
                <c:pt idx="1602">
                  <c:v>45068</c:v>
                </c:pt>
                <c:pt idx="1603">
                  <c:v>45069</c:v>
                </c:pt>
                <c:pt idx="1604">
                  <c:v>45070</c:v>
                </c:pt>
                <c:pt idx="1605">
                  <c:v>45071</c:v>
                </c:pt>
                <c:pt idx="1606">
                  <c:v>45072</c:v>
                </c:pt>
                <c:pt idx="1607">
                  <c:v>45073</c:v>
                </c:pt>
                <c:pt idx="1608">
                  <c:v>45074</c:v>
                </c:pt>
                <c:pt idx="1609">
                  <c:v>45075</c:v>
                </c:pt>
                <c:pt idx="1610">
                  <c:v>45076</c:v>
                </c:pt>
                <c:pt idx="1611">
                  <c:v>45077</c:v>
                </c:pt>
                <c:pt idx="1612">
                  <c:v>45078</c:v>
                </c:pt>
                <c:pt idx="1613">
                  <c:v>45079</c:v>
                </c:pt>
                <c:pt idx="1614">
                  <c:v>45080</c:v>
                </c:pt>
                <c:pt idx="1615">
                  <c:v>45081</c:v>
                </c:pt>
                <c:pt idx="1616">
                  <c:v>45082</c:v>
                </c:pt>
                <c:pt idx="1617">
                  <c:v>45083</c:v>
                </c:pt>
                <c:pt idx="1618">
                  <c:v>45084</c:v>
                </c:pt>
                <c:pt idx="1619">
                  <c:v>45085</c:v>
                </c:pt>
                <c:pt idx="1620">
                  <c:v>45086</c:v>
                </c:pt>
                <c:pt idx="1621">
                  <c:v>45087</c:v>
                </c:pt>
                <c:pt idx="1622">
                  <c:v>45088</c:v>
                </c:pt>
                <c:pt idx="1623">
                  <c:v>45089</c:v>
                </c:pt>
                <c:pt idx="1624">
                  <c:v>45090</c:v>
                </c:pt>
                <c:pt idx="1625">
                  <c:v>45091</c:v>
                </c:pt>
                <c:pt idx="1626">
                  <c:v>45092</c:v>
                </c:pt>
                <c:pt idx="1627">
                  <c:v>45093</c:v>
                </c:pt>
                <c:pt idx="1628">
                  <c:v>45094</c:v>
                </c:pt>
                <c:pt idx="1629">
                  <c:v>45095</c:v>
                </c:pt>
                <c:pt idx="1630">
                  <c:v>45096</c:v>
                </c:pt>
                <c:pt idx="1631">
                  <c:v>45097</c:v>
                </c:pt>
                <c:pt idx="1632">
                  <c:v>45098</c:v>
                </c:pt>
                <c:pt idx="1633">
                  <c:v>45099</c:v>
                </c:pt>
                <c:pt idx="1634">
                  <c:v>45100</c:v>
                </c:pt>
                <c:pt idx="1635">
                  <c:v>45101</c:v>
                </c:pt>
                <c:pt idx="1636">
                  <c:v>45102</c:v>
                </c:pt>
                <c:pt idx="1637">
                  <c:v>45103</c:v>
                </c:pt>
                <c:pt idx="1638">
                  <c:v>45104</c:v>
                </c:pt>
                <c:pt idx="1639">
                  <c:v>45105</c:v>
                </c:pt>
                <c:pt idx="1640">
                  <c:v>45106</c:v>
                </c:pt>
                <c:pt idx="1641">
                  <c:v>45107</c:v>
                </c:pt>
                <c:pt idx="1642">
                  <c:v>45108</c:v>
                </c:pt>
                <c:pt idx="1643">
                  <c:v>45109</c:v>
                </c:pt>
                <c:pt idx="1644">
                  <c:v>45110</c:v>
                </c:pt>
                <c:pt idx="1645">
                  <c:v>45111</c:v>
                </c:pt>
                <c:pt idx="1646">
                  <c:v>45112</c:v>
                </c:pt>
                <c:pt idx="1647">
                  <c:v>45113</c:v>
                </c:pt>
                <c:pt idx="1648">
                  <c:v>45114</c:v>
                </c:pt>
                <c:pt idx="1649">
                  <c:v>45115</c:v>
                </c:pt>
                <c:pt idx="1650">
                  <c:v>45116</c:v>
                </c:pt>
                <c:pt idx="1651">
                  <c:v>45117</c:v>
                </c:pt>
                <c:pt idx="1652">
                  <c:v>45118</c:v>
                </c:pt>
                <c:pt idx="1653">
                  <c:v>45119</c:v>
                </c:pt>
                <c:pt idx="1654">
                  <c:v>45120</c:v>
                </c:pt>
                <c:pt idx="1655">
                  <c:v>45121</c:v>
                </c:pt>
                <c:pt idx="1656">
                  <c:v>45122</c:v>
                </c:pt>
                <c:pt idx="1657">
                  <c:v>45123</c:v>
                </c:pt>
                <c:pt idx="1658">
                  <c:v>45124</c:v>
                </c:pt>
                <c:pt idx="1659">
                  <c:v>45125</c:v>
                </c:pt>
                <c:pt idx="1660">
                  <c:v>45126</c:v>
                </c:pt>
                <c:pt idx="1661">
                  <c:v>45127</c:v>
                </c:pt>
                <c:pt idx="1662">
                  <c:v>45128</c:v>
                </c:pt>
                <c:pt idx="1663">
                  <c:v>45129</c:v>
                </c:pt>
                <c:pt idx="1664">
                  <c:v>45130</c:v>
                </c:pt>
                <c:pt idx="1665">
                  <c:v>45131</c:v>
                </c:pt>
                <c:pt idx="1666">
                  <c:v>45132</c:v>
                </c:pt>
                <c:pt idx="1667">
                  <c:v>45133</c:v>
                </c:pt>
                <c:pt idx="1668">
                  <c:v>45134</c:v>
                </c:pt>
                <c:pt idx="1669">
                  <c:v>45135</c:v>
                </c:pt>
                <c:pt idx="1670">
                  <c:v>45136</c:v>
                </c:pt>
                <c:pt idx="1671">
                  <c:v>45137</c:v>
                </c:pt>
                <c:pt idx="1672">
                  <c:v>45138</c:v>
                </c:pt>
                <c:pt idx="1673">
                  <c:v>45139</c:v>
                </c:pt>
                <c:pt idx="1674">
                  <c:v>45140</c:v>
                </c:pt>
                <c:pt idx="1675">
                  <c:v>45141</c:v>
                </c:pt>
                <c:pt idx="1676">
                  <c:v>45142</c:v>
                </c:pt>
                <c:pt idx="1677">
                  <c:v>45143</c:v>
                </c:pt>
                <c:pt idx="1678">
                  <c:v>45144</c:v>
                </c:pt>
                <c:pt idx="1679">
                  <c:v>45145</c:v>
                </c:pt>
                <c:pt idx="1680">
                  <c:v>45146</c:v>
                </c:pt>
                <c:pt idx="1681">
                  <c:v>45147</c:v>
                </c:pt>
                <c:pt idx="1682">
                  <c:v>45148</c:v>
                </c:pt>
                <c:pt idx="1683">
                  <c:v>45149</c:v>
                </c:pt>
                <c:pt idx="1684">
                  <c:v>45150</c:v>
                </c:pt>
                <c:pt idx="1685">
                  <c:v>45151</c:v>
                </c:pt>
                <c:pt idx="1686">
                  <c:v>45152</c:v>
                </c:pt>
                <c:pt idx="1687">
                  <c:v>45153</c:v>
                </c:pt>
                <c:pt idx="1688">
                  <c:v>45154</c:v>
                </c:pt>
                <c:pt idx="1689">
                  <c:v>45155</c:v>
                </c:pt>
                <c:pt idx="1690">
                  <c:v>45156</c:v>
                </c:pt>
                <c:pt idx="1691">
                  <c:v>45157</c:v>
                </c:pt>
                <c:pt idx="1692">
                  <c:v>45158</c:v>
                </c:pt>
                <c:pt idx="1693">
                  <c:v>45159</c:v>
                </c:pt>
                <c:pt idx="1694">
                  <c:v>45160</c:v>
                </c:pt>
                <c:pt idx="1695">
                  <c:v>45161</c:v>
                </c:pt>
                <c:pt idx="1696">
                  <c:v>45162</c:v>
                </c:pt>
                <c:pt idx="1697">
                  <c:v>45163</c:v>
                </c:pt>
                <c:pt idx="1698">
                  <c:v>45164</c:v>
                </c:pt>
                <c:pt idx="1699">
                  <c:v>45165</c:v>
                </c:pt>
                <c:pt idx="1700">
                  <c:v>45166</c:v>
                </c:pt>
                <c:pt idx="1701">
                  <c:v>45167</c:v>
                </c:pt>
                <c:pt idx="1702">
                  <c:v>45168</c:v>
                </c:pt>
                <c:pt idx="1703">
                  <c:v>45169</c:v>
                </c:pt>
                <c:pt idx="1704">
                  <c:v>45170</c:v>
                </c:pt>
                <c:pt idx="1705">
                  <c:v>45171</c:v>
                </c:pt>
                <c:pt idx="1706">
                  <c:v>45172</c:v>
                </c:pt>
                <c:pt idx="1707">
                  <c:v>45173</c:v>
                </c:pt>
                <c:pt idx="1708">
                  <c:v>45174</c:v>
                </c:pt>
                <c:pt idx="1709">
                  <c:v>45175</c:v>
                </c:pt>
                <c:pt idx="1710">
                  <c:v>45176</c:v>
                </c:pt>
                <c:pt idx="1711">
                  <c:v>45177</c:v>
                </c:pt>
                <c:pt idx="1712">
                  <c:v>45178</c:v>
                </c:pt>
                <c:pt idx="1713">
                  <c:v>45179</c:v>
                </c:pt>
                <c:pt idx="1714">
                  <c:v>45180</c:v>
                </c:pt>
                <c:pt idx="1715">
                  <c:v>45181</c:v>
                </c:pt>
                <c:pt idx="1716">
                  <c:v>45182</c:v>
                </c:pt>
                <c:pt idx="1717">
                  <c:v>45183</c:v>
                </c:pt>
                <c:pt idx="1718">
                  <c:v>45184</c:v>
                </c:pt>
                <c:pt idx="1719">
                  <c:v>45185</c:v>
                </c:pt>
                <c:pt idx="1720">
                  <c:v>45186</c:v>
                </c:pt>
                <c:pt idx="1721">
                  <c:v>45187</c:v>
                </c:pt>
                <c:pt idx="1722">
                  <c:v>45188</c:v>
                </c:pt>
                <c:pt idx="1723">
                  <c:v>45189</c:v>
                </c:pt>
                <c:pt idx="1724">
                  <c:v>45190</c:v>
                </c:pt>
                <c:pt idx="1725">
                  <c:v>45191</c:v>
                </c:pt>
                <c:pt idx="1726">
                  <c:v>45192</c:v>
                </c:pt>
                <c:pt idx="1727">
                  <c:v>45193</c:v>
                </c:pt>
                <c:pt idx="1728">
                  <c:v>45194</c:v>
                </c:pt>
                <c:pt idx="1729">
                  <c:v>45195</c:v>
                </c:pt>
                <c:pt idx="1730">
                  <c:v>45196</c:v>
                </c:pt>
                <c:pt idx="1731">
                  <c:v>45197</c:v>
                </c:pt>
                <c:pt idx="1732">
                  <c:v>45198</c:v>
                </c:pt>
                <c:pt idx="1733">
                  <c:v>45199</c:v>
                </c:pt>
                <c:pt idx="1734">
                  <c:v>45200</c:v>
                </c:pt>
                <c:pt idx="1735">
                  <c:v>45201</c:v>
                </c:pt>
                <c:pt idx="1736">
                  <c:v>45202</c:v>
                </c:pt>
                <c:pt idx="1737">
                  <c:v>45203</c:v>
                </c:pt>
                <c:pt idx="1738">
                  <c:v>45204</c:v>
                </c:pt>
                <c:pt idx="1739">
                  <c:v>45205</c:v>
                </c:pt>
                <c:pt idx="1740">
                  <c:v>45206</c:v>
                </c:pt>
                <c:pt idx="1741">
                  <c:v>45207</c:v>
                </c:pt>
                <c:pt idx="1742">
                  <c:v>45208</c:v>
                </c:pt>
                <c:pt idx="1743">
                  <c:v>45209</c:v>
                </c:pt>
                <c:pt idx="1744">
                  <c:v>45210</c:v>
                </c:pt>
                <c:pt idx="1745">
                  <c:v>45211</c:v>
                </c:pt>
                <c:pt idx="1746">
                  <c:v>45212</c:v>
                </c:pt>
                <c:pt idx="1747">
                  <c:v>45213</c:v>
                </c:pt>
                <c:pt idx="1748">
                  <c:v>45214</c:v>
                </c:pt>
                <c:pt idx="1749">
                  <c:v>45215</c:v>
                </c:pt>
                <c:pt idx="1750">
                  <c:v>45216</c:v>
                </c:pt>
                <c:pt idx="1751">
                  <c:v>45217</c:v>
                </c:pt>
                <c:pt idx="1752">
                  <c:v>45218</c:v>
                </c:pt>
                <c:pt idx="1753">
                  <c:v>45219</c:v>
                </c:pt>
                <c:pt idx="1754">
                  <c:v>45220</c:v>
                </c:pt>
                <c:pt idx="1755">
                  <c:v>45221</c:v>
                </c:pt>
                <c:pt idx="1756">
                  <c:v>45222</c:v>
                </c:pt>
                <c:pt idx="1757">
                  <c:v>45223</c:v>
                </c:pt>
                <c:pt idx="1758">
                  <c:v>45224</c:v>
                </c:pt>
                <c:pt idx="1759">
                  <c:v>45225</c:v>
                </c:pt>
                <c:pt idx="1760">
                  <c:v>45226</c:v>
                </c:pt>
                <c:pt idx="1761">
                  <c:v>45227</c:v>
                </c:pt>
                <c:pt idx="1762">
                  <c:v>45228</c:v>
                </c:pt>
                <c:pt idx="1763">
                  <c:v>45229</c:v>
                </c:pt>
                <c:pt idx="1764">
                  <c:v>45230</c:v>
                </c:pt>
                <c:pt idx="1765">
                  <c:v>45231</c:v>
                </c:pt>
                <c:pt idx="1766">
                  <c:v>45232</c:v>
                </c:pt>
                <c:pt idx="1767">
                  <c:v>45233</c:v>
                </c:pt>
                <c:pt idx="1768">
                  <c:v>45234</c:v>
                </c:pt>
                <c:pt idx="1769">
                  <c:v>45235</c:v>
                </c:pt>
                <c:pt idx="1770">
                  <c:v>45236</c:v>
                </c:pt>
                <c:pt idx="1771">
                  <c:v>45237</c:v>
                </c:pt>
                <c:pt idx="1772">
                  <c:v>45238</c:v>
                </c:pt>
                <c:pt idx="1773">
                  <c:v>45239</c:v>
                </c:pt>
                <c:pt idx="1774">
                  <c:v>45240</c:v>
                </c:pt>
                <c:pt idx="1775">
                  <c:v>45241</c:v>
                </c:pt>
                <c:pt idx="1776">
                  <c:v>45242</c:v>
                </c:pt>
                <c:pt idx="1777">
                  <c:v>45243</c:v>
                </c:pt>
                <c:pt idx="1778">
                  <c:v>45244</c:v>
                </c:pt>
                <c:pt idx="1779">
                  <c:v>45245</c:v>
                </c:pt>
                <c:pt idx="1780">
                  <c:v>45246</c:v>
                </c:pt>
                <c:pt idx="1781">
                  <c:v>45247</c:v>
                </c:pt>
                <c:pt idx="1782">
                  <c:v>45248</c:v>
                </c:pt>
                <c:pt idx="1783">
                  <c:v>45249</c:v>
                </c:pt>
                <c:pt idx="1784">
                  <c:v>45250</c:v>
                </c:pt>
                <c:pt idx="1785">
                  <c:v>45251</c:v>
                </c:pt>
                <c:pt idx="1786">
                  <c:v>45252</c:v>
                </c:pt>
                <c:pt idx="1787">
                  <c:v>45253</c:v>
                </c:pt>
                <c:pt idx="1788">
                  <c:v>45254</c:v>
                </c:pt>
                <c:pt idx="1789">
                  <c:v>45255</c:v>
                </c:pt>
                <c:pt idx="1790">
                  <c:v>45256</c:v>
                </c:pt>
                <c:pt idx="1791">
                  <c:v>45257</c:v>
                </c:pt>
                <c:pt idx="1792">
                  <c:v>45258</c:v>
                </c:pt>
                <c:pt idx="1793">
                  <c:v>45259</c:v>
                </c:pt>
                <c:pt idx="1794">
                  <c:v>45260</c:v>
                </c:pt>
                <c:pt idx="1795">
                  <c:v>45261</c:v>
                </c:pt>
                <c:pt idx="1796">
                  <c:v>45262</c:v>
                </c:pt>
                <c:pt idx="1797">
                  <c:v>45263</c:v>
                </c:pt>
                <c:pt idx="1798">
                  <c:v>45264</c:v>
                </c:pt>
                <c:pt idx="1799">
                  <c:v>45265</c:v>
                </c:pt>
                <c:pt idx="1800">
                  <c:v>45266</c:v>
                </c:pt>
                <c:pt idx="1801">
                  <c:v>45267</c:v>
                </c:pt>
                <c:pt idx="1802">
                  <c:v>45268</c:v>
                </c:pt>
                <c:pt idx="1803">
                  <c:v>45269</c:v>
                </c:pt>
                <c:pt idx="1804">
                  <c:v>45270</c:v>
                </c:pt>
                <c:pt idx="1805">
                  <c:v>45271</c:v>
                </c:pt>
                <c:pt idx="1806">
                  <c:v>45272</c:v>
                </c:pt>
                <c:pt idx="1807">
                  <c:v>45273</c:v>
                </c:pt>
                <c:pt idx="1808">
                  <c:v>45274</c:v>
                </c:pt>
                <c:pt idx="1809">
                  <c:v>45275</c:v>
                </c:pt>
                <c:pt idx="1810">
                  <c:v>45276</c:v>
                </c:pt>
                <c:pt idx="1811">
                  <c:v>45277</c:v>
                </c:pt>
                <c:pt idx="1812">
                  <c:v>45278</c:v>
                </c:pt>
                <c:pt idx="1813">
                  <c:v>45279</c:v>
                </c:pt>
                <c:pt idx="1814">
                  <c:v>45280</c:v>
                </c:pt>
                <c:pt idx="1815">
                  <c:v>45281</c:v>
                </c:pt>
                <c:pt idx="1816">
                  <c:v>45282</c:v>
                </c:pt>
                <c:pt idx="1817">
                  <c:v>45283</c:v>
                </c:pt>
                <c:pt idx="1818">
                  <c:v>45284</c:v>
                </c:pt>
                <c:pt idx="1819">
                  <c:v>45285</c:v>
                </c:pt>
                <c:pt idx="1820">
                  <c:v>45286</c:v>
                </c:pt>
                <c:pt idx="1821">
                  <c:v>45287</c:v>
                </c:pt>
                <c:pt idx="1822">
                  <c:v>45288</c:v>
                </c:pt>
                <c:pt idx="1823">
                  <c:v>45289</c:v>
                </c:pt>
                <c:pt idx="1824">
                  <c:v>45290</c:v>
                </c:pt>
                <c:pt idx="1825">
                  <c:v>45291</c:v>
                </c:pt>
                <c:pt idx="1826">
                  <c:v>45292</c:v>
                </c:pt>
                <c:pt idx="1827">
                  <c:v>45293</c:v>
                </c:pt>
                <c:pt idx="1828">
                  <c:v>45294</c:v>
                </c:pt>
                <c:pt idx="1829">
                  <c:v>45295</c:v>
                </c:pt>
                <c:pt idx="1830">
                  <c:v>45296</c:v>
                </c:pt>
                <c:pt idx="1831">
                  <c:v>45297</c:v>
                </c:pt>
                <c:pt idx="1832">
                  <c:v>45298</c:v>
                </c:pt>
                <c:pt idx="1833">
                  <c:v>45299</c:v>
                </c:pt>
                <c:pt idx="1834">
                  <c:v>45300</c:v>
                </c:pt>
                <c:pt idx="1835">
                  <c:v>45301</c:v>
                </c:pt>
                <c:pt idx="1836">
                  <c:v>45302</c:v>
                </c:pt>
                <c:pt idx="1837">
                  <c:v>45303</c:v>
                </c:pt>
                <c:pt idx="1838">
                  <c:v>45304</c:v>
                </c:pt>
                <c:pt idx="1839">
                  <c:v>45305</c:v>
                </c:pt>
                <c:pt idx="1840">
                  <c:v>45306</c:v>
                </c:pt>
                <c:pt idx="1841">
                  <c:v>45307</c:v>
                </c:pt>
                <c:pt idx="1842">
                  <c:v>45308</c:v>
                </c:pt>
                <c:pt idx="1843">
                  <c:v>45309</c:v>
                </c:pt>
                <c:pt idx="1844">
                  <c:v>45310</c:v>
                </c:pt>
                <c:pt idx="1845">
                  <c:v>45311</c:v>
                </c:pt>
                <c:pt idx="1846">
                  <c:v>45312</c:v>
                </c:pt>
                <c:pt idx="1847">
                  <c:v>45313</c:v>
                </c:pt>
                <c:pt idx="1848">
                  <c:v>45314</c:v>
                </c:pt>
                <c:pt idx="1849">
                  <c:v>45315</c:v>
                </c:pt>
                <c:pt idx="1850">
                  <c:v>45316</c:v>
                </c:pt>
                <c:pt idx="1851">
                  <c:v>45317</c:v>
                </c:pt>
                <c:pt idx="1852">
                  <c:v>45318</c:v>
                </c:pt>
                <c:pt idx="1853">
                  <c:v>45319</c:v>
                </c:pt>
                <c:pt idx="1854">
                  <c:v>45320</c:v>
                </c:pt>
                <c:pt idx="1855">
                  <c:v>45321</c:v>
                </c:pt>
                <c:pt idx="1856">
                  <c:v>45322</c:v>
                </c:pt>
                <c:pt idx="1857">
                  <c:v>45323</c:v>
                </c:pt>
                <c:pt idx="1858">
                  <c:v>45324</c:v>
                </c:pt>
                <c:pt idx="1859">
                  <c:v>45325</c:v>
                </c:pt>
                <c:pt idx="1860">
                  <c:v>45326</c:v>
                </c:pt>
                <c:pt idx="1861">
                  <c:v>45327</c:v>
                </c:pt>
                <c:pt idx="1862">
                  <c:v>45328</c:v>
                </c:pt>
                <c:pt idx="1863">
                  <c:v>45329</c:v>
                </c:pt>
                <c:pt idx="1864">
                  <c:v>45330</c:v>
                </c:pt>
                <c:pt idx="1865">
                  <c:v>45331</c:v>
                </c:pt>
                <c:pt idx="1866">
                  <c:v>45332</c:v>
                </c:pt>
                <c:pt idx="1867">
                  <c:v>45333</c:v>
                </c:pt>
                <c:pt idx="1868">
                  <c:v>45334</c:v>
                </c:pt>
                <c:pt idx="1869">
                  <c:v>45335</c:v>
                </c:pt>
                <c:pt idx="1870">
                  <c:v>45336</c:v>
                </c:pt>
                <c:pt idx="1871">
                  <c:v>45337</c:v>
                </c:pt>
                <c:pt idx="1872">
                  <c:v>45338</c:v>
                </c:pt>
                <c:pt idx="1873">
                  <c:v>45339</c:v>
                </c:pt>
                <c:pt idx="1874">
                  <c:v>45340</c:v>
                </c:pt>
                <c:pt idx="1875">
                  <c:v>45341</c:v>
                </c:pt>
                <c:pt idx="1876">
                  <c:v>45342</c:v>
                </c:pt>
                <c:pt idx="1877">
                  <c:v>45343</c:v>
                </c:pt>
                <c:pt idx="1878">
                  <c:v>45344</c:v>
                </c:pt>
                <c:pt idx="1879">
                  <c:v>45345</c:v>
                </c:pt>
                <c:pt idx="1880">
                  <c:v>45346</c:v>
                </c:pt>
                <c:pt idx="1881">
                  <c:v>45347</c:v>
                </c:pt>
                <c:pt idx="1882">
                  <c:v>45348</c:v>
                </c:pt>
                <c:pt idx="1883">
                  <c:v>45349</c:v>
                </c:pt>
                <c:pt idx="1884">
                  <c:v>45350</c:v>
                </c:pt>
                <c:pt idx="1885">
                  <c:v>45351</c:v>
                </c:pt>
                <c:pt idx="1886">
                  <c:v>45352</c:v>
                </c:pt>
                <c:pt idx="1887">
                  <c:v>45353</c:v>
                </c:pt>
                <c:pt idx="1888">
                  <c:v>45354</c:v>
                </c:pt>
                <c:pt idx="1889">
                  <c:v>45355</c:v>
                </c:pt>
                <c:pt idx="1890">
                  <c:v>45356</c:v>
                </c:pt>
                <c:pt idx="1891">
                  <c:v>45357</c:v>
                </c:pt>
                <c:pt idx="1892">
                  <c:v>45358</c:v>
                </c:pt>
                <c:pt idx="1893">
                  <c:v>45359</c:v>
                </c:pt>
                <c:pt idx="1894">
                  <c:v>45360</c:v>
                </c:pt>
                <c:pt idx="1895">
                  <c:v>45361</c:v>
                </c:pt>
                <c:pt idx="1896">
                  <c:v>45362</c:v>
                </c:pt>
                <c:pt idx="1897">
                  <c:v>45363</c:v>
                </c:pt>
                <c:pt idx="1898">
                  <c:v>45364</c:v>
                </c:pt>
                <c:pt idx="1899">
                  <c:v>45365</c:v>
                </c:pt>
                <c:pt idx="1900">
                  <c:v>45366</c:v>
                </c:pt>
                <c:pt idx="1901">
                  <c:v>45367</c:v>
                </c:pt>
                <c:pt idx="1902">
                  <c:v>45368</c:v>
                </c:pt>
                <c:pt idx="1903">
                  <c:v>45369</c:v>
                </c:pt>
                <c:pt idx="1904">
                  <c:v>45370</c:v>
                </c:pt>
                <c:pt idx="1905">
                  <c:v>45371</c:v>
                </c:pt>
                <c:pt idx="1906">
                  <c:v>45372</c:v>
                </c:pt>
                <c:pt idx="1907">
                  <c:v>45373</c:v>
                </c:pt>
                <c:pt idx="1908">
                  <c:v>45374</c:v>
                </c:pt>
                <c:pt idx="1909">
                  <c:v>45375</c:v>
                </c:pt>
                <c:pt idx="1910">
                  <c:v>45376</c:v>
                </c:pt>
                <c:pt idx="1911">
                  <c:v>45377</c:v>
                </c:pt>
                <c:pt idx="1912">
                  <c:v>45378</c:v>
                </c:pt>
                <c:pt idx="1913">
                  <c:v>45379</c:v>
                </c:pt>
                <c:pt idx="1914">
                  <c:v>45380</c:v>
                </c:pt>
                <c:pt idx="1915">
                  <c:v>45381</c:v>
                </c:pt>
                <c:pt idx="1916">
                  <c:v>45382</c:v>
                </c:pt>
                <c:pt idx="1917">
                  <c:v>45383</c:v>
                </c:pt>
                <c:pt idx="1918">
                  <c:v>45384</c:v>
                </c:pt>
                <c:pt idx="1919">
                  <c:v>45385</c:v>
                </c:pt>
                <c:pt idx="1920">
                  <c:v>45386</c:v>
                </c:pt>
                <c:pt idx="1921">
                  <c:v>45387</c:v>
                </c:pt>
                <c:pt idx="1922">
                  <c:v>45388</c:v>
                </c:pt>
                <c:pt idx="1923">
                  <c:v>45389</c:v>
                </c:pt>
                <c:pt idx="1924">
                  <c:v>45390</c:v>
                </c:pt>
                <c:pt idx="1925">
                  <c:v>45391</c:v>
                </c:pt>
                <c:pt idx="1926">
                  <c:v>45392</c:v>
                </c:pt>
                <c:pt idx="1927">
                  <c:v>45393</c:v>
                </c:pt>
                <c:pt idx="1928">
                  <c:v>45394</c:v>
                </c:pt>
                <c:pt idx="1929">
                  <c:v>45395</c:v>
                </c:pt>
                <c:pt idx="1930">
                  <c:v>45396</c:v>
                </c:pt>
                <c:pt idx="1931">
                  <c:v>45397</c:v>
                </c:pt>
                <c:pt idx="1932">
                  <c:v>45398</c:v>
                </c:pt>
                <c:pt idx="1933">
                  <c:v>45399</c:v>
                </c:pt>
                <c:pt idx="1934">
                  <c:v>45400</c:v>
                </c:pt>
                <c:pt idx="1935">
                  <c:v>45401</c:v>
                </c:pt>
                <c:pt idx="1936">
                  <c:v>45402</c:v>
                </c:pt>
                <c:pt idx="1937">
                  <c:v>45403</c:v>
                </c:pt>
                <c:pt idx="1938">
                  <c:v>45404</c:v>
                </c:pt>
                <c:pt idx="1939">
                  <c:v>45405</c:v>
                </c:pt>
                <c:pt idx="1940">
                  <c:v>45406</c:v>
                </c:pt>
                <c:pt idx="1941">
                  <c:v>45407</c:v>
                </c:pt>
                <c:pt idx="1942">
                  <c:v>45408</c:v>
                </c:pt>
                <c:pt idx="1943">
                  <c:v>45409</c:v>
                </c:pt>
                <c:pt idx="1944">
                  <c:v>45410</c:v>
                </c:pt>
                <c:pt idx="1945">
                  <c:v>45411</c:v>
                </c:pt>
                <c:pt idx="1946">
                  <c:v>45412</c:v>
                </c:pt>
                <c:pt idx="1947">
                  <c:v>45413</c:v>
                </c:pt>
                <c:pt idx="1948">
                  <c:v>45414</c:v>
                </c:pt>
                <c:pt idx="1949">
                  <c:v>45415</c:v>
                </c:pt>
                <c:pt idx="1950">
                  <c:v>45416</c:v>
                </c:pt>
                <c:pt idx="1951">
                  <c:v>45417</c:v>
                </c:pt>
                <c:pt idx="1952">
                  <c:v>45418</c:v>
                </c:pt>
                <c:pt idx="1953">
                  <c:v>45419</c:v>
                </c:pt>
                <c:pt idx="1954">
                  <c:v>45420</c:v>
                </c:pt>
                <c:pt idx="1955">
                  <c:v>45421</c:v>
                </c:pt>
                <c:pt idx="1956">
                  <c:v>45422</c:v>
                </c:pt>
                <c:pt idx="1957">
                  <c:v>45423</c:v>
                </c:pt>
                <c:pt idx="1958">
                  <c:v>45424</c:v>
                </c:pt>
                <c:pt idx="1959">
                  <c:v>45425</c:v>
                </c:pt>
                <c:pt idx="1960">
                  <c:v>45426</c:v>
                </c:pt>
                <c:pt idx="1961">
                  <c:v>45427</c:v>
                </c:pt>
                <c:pt idx="1962">
                  <c:v>45428</c:v>
                </c:pt>
                <c:pt idx="1963">
                  <c:v>45429</c:v>
                </c:pt>
                <c:pt idx="1964">
                  <c:v>45430</c:v>
                </c:pt>
                <c:pt idx="1965">
                  <c:v>45431</c:v>
                </c:pt>
                <c:pt idx="1966">
                  <c:v>45432</c:v>
                </c:pt>
                <c:pt idx="1967">
                  <c:v>45433</c:v>
                </c:pt>
                <c:pt idx="1968">
                  <c:v>45434</c:v>
                </c:pt>
                <c:pt idx="1969">
                  <c:v>45435</c:v>
                </c:pt>
                <c:pt idx="1970">
                  <c:v>45436</c:v>
                </c:pt>
                <c:pt idx="1971">
                  <c:v>45437</c:v>
                </c:pt>
                <c:pt idx="1972">
                  <c:v>45438</c:v>
                </c:pt>
                <c:pt idx="1973">
                  <c:v>45439</c:v>
                </c:pt>
                <c:pt idx="1974">
                  <c:v>45440</c:v>
                </c:pt>
                <c:pt idx="1975">
                  <c:v>45441</c:v>
                </c:pt>
                <c:pt idx="1976">
                  <c:v>45442</c:v>
                </c:pt>
                <c:pt idx="1977">
                  <c:v>45443</c:v>
                </c:pt>
                <c:pt idx="1978">
                  <c:v>45444</c:v>
                </c:pt>
                <c:pt idx="1979">
                  <c:v>45445</c:v>
                </c:pt>
                <c:pt idx="1980">
                  <c:v>45446</c:v>
                </c:pt>
                <c:pt idx="1981">
                  <c:v>45447</c:v>
                </c:pt>
                <c:pt idx="1982">
                  <c:v>45448</c:v>
                </c:pt>
                <c:pt idx="1983">
                  <c:v>45449</c:v>
                </c:pt>
                <c:pt idx="1984">
                  <c:v>45450</c:v>
                </c:pt>
                <c:pt idx="1985">
                  <c:v>45451</c:v>
                </c:pt>
                <c:pt idx="1986">
                  <c:v>45452</c:v>
                </c:pt>
                <c:pt idx="1987">
                  <c:v>45453</c:v>
                </c:pt>
                <c:pt idx="1988">
                  <c:v>45454</c:v>
                </c:pt>
                <c:pt idx="1989">
                  <c:v>45455</c:v>
                </c:pt>
                <c:pt idx="1990">
                  <c:v>45456</c:v>
                </c:pt>
                <c:pt idx="1991">
                  <c:v>45457</c:v>
                </c:pt>
                <c:pt idx="1992">
                  <c:v>45458</c:v>
                </c:pt>
                <c:pt idx="1993">
                  <c:v>45459</c:v>
                </c:pt>
                <c:pt idx="1994">
                  <c:v>45460</c:v>
                </c:pt>
                <c:pt idx="1995">
                  <c:v>45461</c:v>
                </c:pt>
                <c:pt idx="1996">
                  <c:v>45462</c:v>
                </c:pt>
                <c:pt idx="1997">
                  <c:v>45463</c:v>
                </c:pt>
                <c:pt idx="1998">
                  <c:v>45464</c:v>
                </c:pt>
                <c:pt idx="1999">
                  <c:v>45465</c:v>
                </c:pt>
                <c:pt idx="2000">
                  <c:v>45466</c:v>
                </c:pt>
                <c:pt idx="2001">
                  <c:v>45467</c:v>
                </c:pt>
                <c:pt idx="2002">
                  <c:v>45468</c:v>
                </c:pt>
                <c:pt idx="2003">
                  <c:v>45469</c:v>
                </c:pt>
                <c:pt idx="2004">
                  <c:v>45470</c:v>
                </c:pt>
                <c:pt idx="2005">
                  <c:v>45471</c:v>
                </c:pt>
                <c:pt idx="2006">
                  <c:v>45472</c:v>
                </c:pt>
                <c:pt idx="2007">
                  <c:v>45473</c:v>
                </c:pt>
                <c:pt idx="2008">
                  <c:v>45474</c:v>
                </c:pt>
                <c:pt idx="2009">
                  <c:v>45475</c:v>
                </c:pt>
                <c:pt idx="2010">
                  <c:v>45476</c:v>
                </c:pt>
                <c:pt idx="2011">
                  <c:v>45477</c:v>
                </c:pt>
                <c:pt idx="2012">
                  <c:v>45478</c:v>
                </c:pt>
                <c:pt idx="2013">
                  <c:v>45479</c:v>
                </c:pt>
                <c:pt idx="2014">
                  <c:v>45480</c:v>
                </c:pt>
                <c:pt idx="2015">
                  <c:v>45481</c:v>
                </c:pt>
                <c:pt idx="2016">
                  <c:v>45482</c:v>
                </c:pt>
                <c:pt idx="2017">
                  <c:v>45483</c:v>
                </c:pt>
                <c:pt idx="2018">
                  <c:v>45484</c:v>
                </c:pt>
                <c:pt idx="2019">
                  <c:v>45485</c:v>
                </c:pt>
                <c:pt idx="2020">
                  <c:v>45486</c:v>
                </c:pt>
                <c:pt idx="2021">
                  <c:v>45487</c:v>
                </c:pt>
                <c:pt idx="2022">
                  <c:v>45488</c:v>
                </c:pt>
                <c:pt idx="2023">
                  <c:v>45489</c:v>
                </c:pt>
                <c:pt idx="2024">
                  <c:v>45490</c:v>
                </c:pt>
                <c:pt idx="2025">
                  <c:v>45491</c:v>
                </c:pt>
                <c:pt idx="2026">
                  <c:v>45492</c:v>
                </c:pt>
                <c:pt idx="2027">
                  <c:v>45493</c:v>
                </c:pt>
                <c:pt idx="2028">
                  <c:v>45494</c:v>
                </c:pt>
                <c:pt idx="2029">
                  <c:v>45495</c:v>
                </c:pt>
                <c:pt idx="2030">
                  <c:v>45496</c:v>
                </c:pt>
                <c:pt idx="2031">
                  <c:v>45497</c:v>
                </c:pt>
                <c:pt idx="2032">
                  <c:v>45498</c:v>
                </c:pt>
                <c:pt idx="2033">
                  <c:v>45499</c:v>
                </c:pt>
                <c:pt idx="2034">
                  <c:v>45500</c:v>
                </c:pt>
                <c:pt idx="2035">
                  <c:v>45501</c:v>
                </c:pt>
                <c:pt idx="2036">
                  <c:v>45502</c:v>
                </c:pt>
                <c:pt idx="2037">
                  <c:v>45503</c:v>
                </c:pt>
                <c:pt idx="2038">
                  <c:v>45504</c:v>
                </c:pt>
                <c:pt idx="2039">
                  <c:v>45505</c:v>
                </c:pt>
                <c:pt idx="2040">
                  <c:v>45506</c:v>
                </c:pt>
                <c:pt idx="2041">
                  <c:v>45507</c:v>
                </c:pt>
                <c:pt idx="2042">
                  <c:v>45508</c:v>
                </c:pt>
                <c:pt idx="2043">
                  <c:v>45509</c:v>
                </c:pt>
                <c:pt idx="2044">
                  <c:v>45510</c:v>
                </c:pt>
                <c:pt idx="2045">
                  <c:v>45511</c:v>
                </c:pt>
                <c:pt idx="2046">
                  <c:v>45512</c:v>
                </c:pt>
                <c:pt idx="2047">
                  <c:v>45513</c:v>
                </c:pt>
                <c:pt idx="2048">
                  <c:v>45514</c:v>
                </c:pt>
                <c:pt idx="2049">
                  <c:v>45515</c:v>
                </c:pt>
                <c:pt idx="2050">
                  <c:v>45516</c:v>
                </c:pt>
                <c:pt idx="2051">
                  <c:v>45517</c:v>
                </c:pt>
                <c:pt idx="2052">
                  <c:v>45518</c:v>
                </c:pt>
                <c:pt idx="2053">
                  <c:v>45519</c:v>
                </c:pt>
                <c:pt idx="2054">
                  <c:v>45520</c:v>
                </c:pt>
                <c:pt idx="2055">
                  <c:v>45521</c:v>
                </c:pt>
                <c:pt idx="2056">
                  <c:v>45522</c:v>
                </c:pt>
                <c:pt idx="2057">
                  <c:v>45523</c:v>
                </c:pt>
                <c:pt idx="2058">
                  <c:v>45524</c:v>
                </c:pt>
                <c:pt idx="2059">
                  <c:v>45525</c:v>
                </c:pt>
                <c:pt idx="2060">
                  <c:v>45526</c:v>
                </c:pt>
                <c:pt idx="2061">
                  <c:v>45527</c:v>
                </c:pt>
                <c:pt idx="2062">
                  <c:v>45528</c:v>
                </c:pt>
                <c:pt idx="2063">
                  <c:v>45529</c:v>
                </c:pt>
                <c:pt idx="2064">
                  <c:v>45530</c:v>
                </c:pt>
                <c:pt idx="2065">
                  <c:v>45531</c:v>
                </c:pt>
                <c:pt idx="2066">
                  <c:v>45532</c:v>
                </c:pt>
                <c:pt idx="2067">
                  <c:v>45533</c:v>
                </c:pt>
                <c:pt idx="2068">
                  <c:v>45534</c:v>
                </c:pt>
                <c:pt idx="2069">
                  <c:v>45535</c:v>
                </c:pt>
                <c:pt idx="2070">
                  <c:v>45536</c:v>
                </c:pt>
                <c:pt idx="2071">
                  <c:v>45537</c:v>
                </c:pt>
                <c:pt idx="2072">
                  <c:v>45538</c:v>
                </c:pt>
                <c:pt idx="2073">
                  <c:v>45539</c:v>
                </c:pt>
                <c:pt idx="2074">
                  <c:v>45540</c:v>
                </c:pt>
                <c:pt idx="2075">
                  <c:v>45541</c:v>
                </c:pt>
                <c:pt idx="2076">
                  <c:v>45542</c:v>
                </c:pt>
                <c:pt idx="2077">
                  <c:v>45543</c:v>
                </c:pt>
                <c:pt idx="2078">
                  <c:v>45544</c:v>
                </c:pt>
                <c:pt idx="2079">
                  <c:v>45545</c:v>
                </c:pt>
                <c:pt idx="2080">
                  <c:v>45546</c:v>
                </c:pt>
                <c:pt idx="2081">
                  <c:v>45547</c:v>
                </c:pt>
                <c:pt idx="2082">
                  <c:v>45548</c:v>
                </c:pt>
                <c:pt idx="2083">
                  <c:v>45549</c:v>
                </c:pt>
                <c:pt idx="2084">
                  <c:v>45550</c:v>
                </c:pt>
                <c:pt idx="2085">
                  <c:v>45551</c:v>
                </c:pt>
                <c:pt idx="2086">
                  <c:v>45552</c:v>
                </c:pt>
                <c:pt idx="2087">
                  <c:v>45553</c:v>
                </c:pt>
                <c:pt idx="2088">
                  <c:v>45554</c:v>
                </c:pt>
                <c:pt idx="2089">
                  <c:v>45555</c:v>
                </c:pt>
                <c:pt idx="2090">
                  <c:v>45556</c:v>
                </c:pt>
                <c:pt idx="2091">
                  <c:v>45557</c:v>
                </c:pt>
                <c:pt idx="2092">
                  <c:v>45558</c:v>
                </c:pt>
                <c:pt idx="2093">
                  <c:v>45559</c:v>
                </c:pt>
                <c:pt idx="2094">
                  <c:v>45560</c:v>
                </c:pt>
                <c:pt idx="2095">
                  <c:v>45561</c:v>
                </c:pt>
                <c:pt idx="2096">
                  <c:v>45562</c:v>
                </c:pt>
                <c:pt idx="2097">
                  <c:v>45563</c:v>
                </c:pt>
                <c:pt idx="2098">
                  <c:v>45564</c:v>
                </c:pt>
                <c:pt idx="2099">
                  <c:v>45565</c:v>
                </c:pt>
                <c:pt idx="2100">
                  <c:v>45566</c:v>
                </c:pt>
                <c:pt idx="2101">
                  <c:v>45567</c:v>
                </c:pt>
                <c:pt idx="2102">
                  <c:v>45568</c:v>
                </c:pt>
                <c:pt idx="2103">
                  <c:v>45569</c:v>
                </c:pt>
                <c:pt idx="2104">
                  <c:v>45570</c:v>
                </c:pt>
                <c:pt idx="2105">
                  <c:v>45571</c:v>
                </c:pt>
                <c:pt idx="2106">
                  <c:v>45572</c:v>
                </c:pt>
                <c:pt idx="2107">
                  <c:v>45573</c:v>
                </c:pt>
                <c:pt idx="2108">
                  <c:v>45574</c:v>
                </c:pt>
                <c:pt idx="2109">
                  <c:v>45575</c:v>
                </c:pt>
                <c:pt idx="2110">
                  <c:v>45576</c:v>
                </c:pt>
                <c:pt idx="2111">
                  <c:v>45577</c:v>
                </c:pt>
                <c:pt idx="2112">
                  <c:v>45578</c:v>
                </c:pt>
                <c:pt idx="2113">
                  <c:v>45579</c:v>
                </c:pt>
                <c:pt idx="2114">
                  <c:v>45580</c:v>
                </c:pt>
                <c:pt idx="2115">
                  <c:v>45581</c:v>
                </c:pt>
                <c:pt idx="2116">
                  <c:v>45582</c:v>
                </c:pt>
                <c:pt idx="2117">
                  <c:v>45583</c:v>
                </c:pt>
                <c:pt idx="2118">
                  <c:v>45584</c:v>
                </c:pt>
                <c:pt idx="2119">
                  <c:v>45585</c:v>
                </c:pt>
                <c:pt idx="2120">
                  <c:v>45586</c:v>
                </c:pt>
                <c:pt idx="2121">
                  <c:v>45587</c:v>
                </c:pt>
                <c:pt idx="2122">
                  <c:v>45588</c:v>
                </c:pt>
                <c:pt idx="2123">
                  <c:v>45589</c:v>
                </c:pt>
                <c:pt idx="2124">
                  <c:v>45590</c:v>
                </c:pt>
                <c:pt idx="2125">
                  <c:v>45591</c:v>
                </c:pt>
                <c:pt idx="2126">
                  <c:v>45592</c:v>
                </c:pt>
                <c:pt idx="2127">
                  <c:v>45593</c:v>
                </c:pt>
                <c:pt idx="2128">
                  <c:v>45594</c:v>
                </c:pt>
                <c:pt idx="2129">
                  <c:v>45595</c:v>
                </c:pt>
                <c:pt idx="2130">
                  <c:v>45596</c:v>
                </c:pt>
                <c:pt idx="2131">
                  <c:v>45597</c:v>
                </c:pt>
                <c:pt idx="2132">
                  <c:v>45598</c:v>
                </c:pt>
                <c:pt idx="2133">
                  <c:v>45599</c:v>
                </c:pt>
                <c:pt idx="2134">
                  <c:v>45600</c:v>
                </c:pt>
                <c:pt idx="2135">
                  <c:v>45601</c:v>
                </c:pt>
                <c:pt idx="2136">
                  <c:v>45602</c:v>
                </c:pt>
                <c:pt idx="2137">
                  <c:v>45603</c:v>
                </c:pt>
                <c:pt idx="2138">
                  <c:v>45604</c:v>
                </c:pt>
                <c:pt idx="2139">
                  <c:v>45605</c:v>
                </c:pt>
                <c:pt idx="2140">
                  <c:v>45606</c:v>
                </c:pt>
                <c:pt idx="2141">
                  <c:v>45607</c:v>
                </c:pt>
                <c:pt idx="2142">
                  <c:v>45608</c:v>
                </c:pt>
                <c:pt idx="2143">
                  <c:v>45609</c:v>
                </c:pt>
                <c:pt idx="2144">
                  <c:v>45610</c:v>
                </c:pt>
                <c:pt idx="2145">
                  <c:v>45611</c:v>
                </c:pt>
                <c:pt idx="2146">
                  <c:v>45612</c:v>
                </c:pt>
                <c:pt idx="2147">
                  <c:v>45613</c:v>
                </c:pt>
                <c:pt idx="2148">
                  <c:v>45614</c:v>
                </c:pt>
                <c:pt idx="2149">
                  <c:v>45615</c:v>
                </c:pt>
                <c:pt idx="2150">
                  <c:v>45616</c:v>
                </c:pt>
                <c:pt idx="2151">
                  <c:v>45617</c:v>
                </c:pt>
                <c:pt idx="2152">
                  <c:v>45618</c:v>
                </c:pt>
                <c:pt idx="2153">
                  <c:v>45619</c:v>
                </c:pt>
                <c:pt idx="2154">
                  <c:v>45620</c:v>
                </c:pt>
                <c:pt idx="2155">
                  <c:v>45621</c:v>
                </c:pt>
                <c:pt idx="2156">
                  <c:v>45622</c:v>
                </c:pt>
                <c:pt idx="2157">
                  <c:v>45623</c:v>
                </c:pt>
                <c:pt idx="2158">
                  <c:v>45624</c:v>
                </c:pt>
                <c:pt idx="2159">
                  <c:v>45625</c:v>
                </c:pt>
                <c:pt idx="2160">
                  <c:v>45626</c:v>
                </c:pt>
                <c:pt idx="2161">
                  <c:v>45627</c:v>
                </c:pt>
                <c:pt idx="2162">
                  <c:v>45628</c:v>
                </c:pt>
                <c:pt idx="2163">
                  <c:v>45629</c:v>
                </c:pt>
                <c:pt idx="2164">
                  <c:v>45630</c:v>
                </c:pt>
                <c:pt idx="2165">
                  <c:v>45631</c:v>
                </c:pt>
                <c:pt idx="2166">
                  <c:v>45632</c:v>
                </c:pt>
                <c:pt idx="2167">
                  <c:v>45633</c:v>
                </c:pt>
                <c:pt idx="2168">
                  <c:v>45634</c:v>
                </c:pt>
                <c:pt idx="2169">
                  <c:v>45635</c:v>
                </c:pt>
                <c:pt idx="2170">
                  <c:v>45636</c:v>
                </c:pt>
                <c:pt idx="2171">
                  <c:v>45637</c:v>
                </c:pt>
                <c:pt idx="2172">
                  <c:v>45638</c:v>
                </c:pt>
                <c:pt idx="2173">
                  <c:v>45639</c:v>
                </c:pt>
                <c:pt idx="2174">
                  <c:v>45640</c:v>
                </c:pt>
                <c:pt idx="2175">
                  <c:v>45641</c:v>
                </c:pt>
                <c:pt idx="2176">
                  <c:v>45642</c:v>
                </c:pt>
                <c:pt idx="2177">
                  <c:v>45643</c:v>
                </c:pt>
                <c:pt idx="2178">
                  <c:v>45644</c:v>
                </c:pt>
                <c:pt idx="2179">
                  <c:v>45645</c:v>
                </c:pt>
                <c:pt idx="2180">
                  <c:v>45646</c:v>
                </c:pt>
                <c:pt idx="2181">
                  <c:v>45647</c:v>
                </c:pt>
                <c:pt idx="2182">
                  <c:v>45648</c:v>
                </c:pt>
                <c:pt idx="2183">
                  <c:v>45649</c:v>
                </c:pt>
                <c:pt idx="2184">
                  <c:v>45650</c:v>
                </c:pt>
                <c:pt idx="2185">
                  <c:v>45651</c:v>
                </c:pt>
                <c:pt idx="2186">
                  <c:v>45652</c:v>
                </c:pt>
                <c:pt idx="2187">
                  <c:v>45653</c:v>
                </c:pt>
                <c:pt idx="2188">
                  <c:v>45654</c:v>
                </c:pt>
                <c:pt idx="2189">
                  <c:v>45655</c:v>
                </c:pt>
                <c:pt idx="2190">
                  <c:v>45656</c:v>
                </c:pt>
                <c:pt idx="2191">
                  <c:v>45657</c:v>
                </c:pt>
                <c:pt idx="2192">
                  <c:v>45658</c:v>
                </c:pt>
                <c:pt idx="2193">
                  <c:v>45659</c:v>
                </c:pt>
                <c:pt idx="2194">
                  <c:v>45660</c:v>
                </c:pt>
                <c:pt idx="2195">
                  <c:v>45661</c:v>
                </c:pt>
                <c:pt idx="2196">
                  <c:v>45662</c:v>
                </c:pt>
                <c:pt idx="2197">
                  <c:v>45663</c:v>
                </c:pt>
                <c:pt idx="2198">
                  <c:v>45664</c:v>
                </c:pt>
                <c:pt idx="2199">
                  <c:v>45665</c:v>
                </c:pt>
                <c:pt idx="2200">
                  <c:v>45666</c:v>
                </c:pt>
                <c:pt idx="2201">
                  <c:v>45667</c:v>
                </c:pt>
                <c:pt idx="2202">
                  <c:v>45668</c:v>
                </c:pt>
                <c:pt idx="2203">
                  <c:v>45669</c:v>
                </c:pt>
                <c:pt idx="2204">
                  <c:v>45670</c:v>
                </c:pt>
                <c:pt idx="2205">
                  <c:v>45671</c:v>
                </c:pt>
                <c:pt idx="2206">
                  <c:v>45672</c:v>
                </c:pt>
                <c:pt idx="2207">
                  <c:v>45673</c:v>
                </c:pt>
                <c:pt idx="2208">
                  <c:v>45674</c:v>
                </c:pt>
                <c:pt idx="2209">
                  <c:v>45675</c:v>
                </c:pt>
                <c:pt idx="2210">
                  <c:v>45676</c:v>
                </c:pt>
                <c:pt idx="2211">
                  <c:v>45677</c:v>
                </c:pt>
                <c:pt idx="2212">
                  <c:v>45678</c:v>
                </c:pt>
                <c:pt idx="2213">
                  <c:v>45679</c:v>
                </c:pt>
                <c:pt idx="2214">
                  <c:v>45680</c:v>
                </c:pt>
                <c:pt idx="2215">
                  <c:v>45681</c:v>
                </c:pt>
                <c:pt idx="2216">
                  <c:v>45682</c:v>
                </c:pt>
                <c:pt idx="2217">
                  <c:v>45683</c:v>
                </c:pt>
                <c:pt idx="2218">
                  <c:v>45684</c:v>
                </c:pt>
                <c:pt idx="2219">
                  <c:v>45685</c:v>
                </c:pt>
                <c:pt idx="2220">
                  <c:v>45686</c:v>
                </c:pt>
                <c:pt idx="2221">
                  <c:v>45687</c:v>
                </c:pt>
                <c:pt idx="2222">
                  <c:v>45688</c:v>
                </c:pt>
                <c:pt idx="2223">
                  <c:v>45689</c:v>
                </c:pt>
                <c:pt idx="2224">
                  <c:v>45690</c:v>
                </c:pt>
                <c:pt idx="2225">
                  <c:v>45691</c:v>
                </c:pt>
                <c:pt idx="2226">
                  <c:v>45692</c:v>
                </c:pt>
                <c:pt idx="2227">
                  <c:v>45693</c:v>
                </c:pt>
                <c:pt idx="2228">
                  <c:v>45694</c:v>
                </c:pt>
                <c:pt idx="2229">
                  <c:v>45695</c:v>
                </c:pt>
                <c:pt idx="2230">
                  <c:v>45696</c:v>
                </c:pt>
                <c:pt idx="2231">
                  <c:v>45697</c:v>
                </c:pt>
                <c:pt idx="2232">
                  <c:v>45698</c:v>
                </c:pt>
                <c:pt idx="2233">
                  <c:v>45699</c:v>
                </c:pt>
                <c:pt idx="2234">
                  <c:v>45700</c:v>
                </c:pt>
                <c:pt idx="2235">
                  <c:v>45701</c:v>
                </c:pt>
                <c:pt idx="2236">
                  <c:v>45702</c:v>
                </c:pt>
                <c:pt idx="2237">
                  <c:v>45703</c:v>
                </c:pt>
                <c:pt idx="2238">
                  <c:v>45704</c:v>
                </c:pt>
                <c:pt idx="2239">
                  <c:v>45705</c:v>
                </c:pt>
                <c:pt idx="2240">
                  <c:v>45706</c:v>
                </c:pt>
                <c:pt idx="2241">
                  <c:v>45707</c:v>
                </c:pt>
                <c:pt idx="2242">
                  <c:v>45708</c:v>
                </c:pt>
                <c:pt idx="2243">
                  <c:v>45709</c:v>
                </c:pt>
                <c:pt idx="2244">
                  <c:v>45710</c:v>
                </c:pt>
                <c:pt idx="2245">
                  <c:v>45711</c:v>
                </c:pt>
                <c:pt idx="2246">
                  <c:v>45712</c:v>
                </c:pt>
                <c:pt idx="2247">
                  <c:v>45713</c:v>
                </c:pt>
                <c:pt idx="2248">
                  <c:v>45714</c:v>
                </c:pt>
                <c:pt idx="2249">
                  <c:v>45715</c:v>
                </c:pt>
                <c:pt idx="2250">
                  <c:v>45716</c:v>
                </c:pt>
                <c:pt idx="2251">
                  <c:v>45717</c:v>
                </c:pt>
                <c:pt idx="2252">
                  <c:v>45718</c:v>
                </c:pt>
                <c:pt idx="2253">
                  <c:v>45719</c:v>
                </c:pt>
                <c:pt idx="2254">
                  <c:v>45720</c:v>
                </c:pt>
                <c:pt idx="2255">
                  <c:v>45721</c:v>
                </c:pt>
                <c:pt idx="2256">
                  <c:v>45722</c:v>
                </c:pt>
                <c:pt idx="2257">
                  <c:v>45723</c:v>
                </c:pt>
                <c:pt idx="2258">
                  <c:v>45724</c:v>
                </c:pt>
                <c:pt idx="2259">
                  <c:v>45725</c:v>
                </c:pt>
                <c:pt idx="2260">
                  <c:v>45726</c:v>
                </c:pt>
                <c:pt idx="2261">
                  <c:v>45727</c:v>
                </c:pt>
                <c:pt idx="2262">
                  <c:v>45728</c:v>
                </c:pt>
                <c:pt idx="2263">
                  <c:v>45729</c:v>
                </c:pt>
                <c:pt idx="2264">
                  <c:v>45730</c:v>
                </c:pt>
                <c:pt idx="2265">
                  <c:v>45731</c:v>
                </c:pt>
                <c:pt idx="2266">
                  <c:v>45732</c:v>
                </c:pt>
                <c:pt idx="2267">
                  <c:v>45733</c:v>
                </c:pt>
                <c:pt idx="2268">
                  <c:v>45734</c:v>
                </c:pt>
                <c:pt idx="2269">
                  <c:v>45735</c:v>
                </c:pt>
                <c:pt idx="2270">
                  <c:v>45736</c:v>
                </c:pt>
                <c:pt idx="2271">
                  <c:v>45737</c:v>
                </c:pt>
                <c:pt idx="2272">
                  <c:v>45738</c:v>
                </c:pt>
                <c:pt idx="2273">
                  <c:v>45739</c:v>
                </c:pt>
                <c:pt idx="2274">
                  <c:v>45740</c:v>
                </c:pt>
                <c:pt idx="2275">
                  <c:v>45741</c:v>
                </c:pt>
                <c:pt idx="2276">
                  <c:v>45742</c:v>
                </c:pt>
                <c:pt idx="2277">
                  <c:v>45743</c:v>
                </c:pt>
                <c:pt idx="2278">
                  <c:v>45744</c:v>
                </c:pt>
                <c:pt idx="2279">
                  <c:v>45745</c:v>
                </c:pt>
                <c:pt idx="2280">
                  <c:v>45746</c:v>
                </c:pt>
                <c:pt idx="2281">
                  <c:v>45747</c:v>
                </c:pt>
                <c:pt idx="2282">
                  <c:v>45748</c:v>
                </c:pt>
                <c:pt idx="2283">
                  <c:v>45749</c:v>
                </c:pt>
                <c:pt idx="2284">
                  <c:v>45750</c:v>
                </c:pt>
                <c:pt idx="2285">
                  <c:v>45751</c:v>
                </c:pt>
                <c:pt idx="2286">
                  <c:v>45752</c:v>
                </c:pt>
                <c:pt idx="2287">
                  <c:v>45753</c:v>
                </c:pt>
                <c:pt idx="2288">
                  <c:v>45754</c:v>
                </c:pt>
                <c:pt idx="2289">
                  <c:v>45755</c:v>
                </c:pt>
                <c:pt idx="2290">
                  <c:v>45756</c:v>
                </c:pt>
                <c:pt idx="2291">
                  <c:v>45757</c:v>
                </c:pt>
                <c:pt idx="2292">
                  <c:v>45758</c:v>
                </c:pt>
                <c:pt idx="2293">
                  <c:v>45759</c:v>
                </c:pt>
                <c:pt idx="2294">
                  <c:v>45760</c:v>
                </c:pt>
                <c:pt idx="2295">
                  <c:v>45761</c:v>
                </c:pt>
                <c:pt idx="2296">
                  <c:v>45762</c:v>
                </c:pt>
                <c:pt idx="2297">
                  <c:v>45763</c:v>
                </c:pt>
                <c:pt idx="2298">
                  <c:v>45764</c:v>
                </c:pt>
                <c:pt idx="2299">
                  <c:v>45765</c:v>
                </c:pt>
                <c:pt idx="2300">
                  <c:v>45766</c:v>
                </c:pt>
                <c:pt idx="2301">
                  <c:v>45767</c:v>
                </c:pt>
                <c:pt idx="2302">
                  <c:v>45768</c:v>
                </c:pt>
                <c:pt idx="2303">
                  <c:v>45769</c:v>
                </c:pt>
                <c:pt idx="2304">
                  <c:v>45770</c:v>
                </c:pt>
                <c:pt idx="2305">
                  <c:v>45771</c:v>
                </c:pt>
                <c:pt idx="2306">
                  <c:v>45772</c:v>
                </c:pt>
                <c:pt idx="2307">
                  <c:v>45773</c:v>
                </c:pt>
                <c:pt idx="2308">
                  <c:v>45774</c:v>
                </c:pt>
                <c:pt idx="2309">
                  <c:v>45775</c:v>
                </c:pt>
                <c:pt idx="2310">
                  <c:v>45776</c:v>
                </c:pt>
                <c:pt idx="2311">
                  <c:v>45777</c:v>
                </c:pt>
                <c:pt idx="2312">
                  <c:v>45778</c:v>
                </c:pt>
                <c:pt idx="2313">
                  <c:v>45779</c:v>
                </c:pt>
                <c:pt idx="2314">
                  <c:v>45780</c:v>
                </c:pt>
                <c:pt idx="2315">
                  <c:v>45781</c:v>
                </c:pt>
                <c:pt idx="2316">
                  <c:v>45782</c:v>
                </c:pt>
                <c:pt idx="2317">
                  <c:v>45783</c:v>
                </c:pt>
                <c:pt idx="2318">
                  <c:v>45784</c:v>
                </c:pt>
                <c:pt idx="2319">
                  <c:v>45785</c:v>
                </c:pt>
                <c:pt idx="2320">
                  <c:v>45786</c:v>
                </c:pt>
                <c:pt idx="2321">
                  <c:v>45787</c:v>
                </c:pt>
                <c:pt idx="2322">
                  <c:v>45788</c:v>
                </c:pt>
                <c:pt idx="2323">
                  <c:v>45789</c:v>
                </c:pt>
                <c:pt idx="2324">
                  <c:v>45790</c:v>
                </c:pt>
                <c:pt idx="2325">
                  <c:v>45791</c:v>
                </c:pt>
                <c:pt idx="2326">
                  <c:v>45792</c:v>
                </c:pt>
                <c:pt idx="2327">
                  <c:v>45793</c:v>
                </c:pt>
                <c:pt idx="2328">
                  <c:v>45794</c:v>
                </c:pt>
                <c:pt idx="2329">
                  <c:v>45795</c:v>
                </c:pt>
                <c:pt idx="2330">
                  <c:v>45796</c:v>
                </c:pt>
                <c:pt idx="2331">
                  <c:v>45797</c:v>
                </c:pt>
                <c:pt idx="2332">
                  <c:v>45798</c:v>
                </c:pt>
                <c:pt idx="2333">
                  <c:v>45799</c:v>
                </c:pt>
                <c:pt idx="2334">
                  <c:v>45800</c:v>
                </c:pt>
                <c:pt idx="2335">
                  <c:v>45801</c:v>
                </c:pt>
                <c:pt idx="2336">
                  <c:v>45802</c:v>
                </c:pt>
                <c:pt idx="2337">
                  <c:v>45803</c:v>
                </c:pt>
                <c:pt idx="2338">
                  <c:v>45804</c:v>
                </c:pt>
                <c:pt idx="2339">
                  <c:v>45805</c:v>
                </c:pt>
                <c:pt idx="2340">
                  <c:v>45806</c:v>
                </c:pt>
                <c:pt idx="2341">
                  <c:v>45807</c:v>
                </c:pt>
                <c:pt idx="2342">
                  <c:v>45808</c:v>
                </c:pt>
                <c:pt idx="2343">
                  <c:v>45809</c:v>
                </c:pt>
                <c:pt idx="2344">
                  <c:v>45810</c:v>
                </c:pt>
                <c:pt idx="2345">
                  <c:v>45811</c:v>
                </c:pt>
                <c:pt idx="2346">
                  <c:v>45812</c:v>
                </c:pt>
                <c:pt idx="2347">
                  <c:v>45813</c:v>
                </c:pt>
                <c:pt idx="2348">
                  <c:v>45814</c:v>
                </c:pt>
                <c:pt idx="2349">
                  <c:v>45815</c:v>
                </c:pt>
                <c:pt idx="2350">
                  <c:v>45816</c:v>
                </c:pt>
                <c:pt idx="2351">
                  <c:v>45817</c:v>
                </c:pt>
                <c:pt idx="2352">
                  <c:v>45818</c:v>
                </c:pt>
                <c:pt idx="2353">
                  <c:v>45819</c:v>
                </c:pt>
                <c:pt idx="2354">
                  <c:v>45820</c:v>
                </c:pt>
                <c:pt idx="2355">
                  <c:v>45821</c:v>
                </c:pt>
                <c:pt idx="2356">
                  <c:v>45822</c:v>
                </c:pt>
                <c:pt idx="2357">
                  <c:v>45823</c:v>
                </c:pt>
                <c:pt idx="2358">
                  <c:v>45824</c:v>
                </c:pt>
                <c:pt idx="2359">
                  <c:v>45825</c:v>
                </c:pt>
                <c:pt idx="2360">
                  <c:v>45826</c:v>
                </c:pt>
                <c:pt idx="2361">
                  <c:v>45827</c:v>
                </c:pt>
                <c:pt idx="2362">
                  <c:v>45828</c:v>
                </c:pt>
                <c:pt idx="2363">
                  <c:v>45829</c:v>
                </c:pt>
                <c:pt idx="2364">
                  <c:v>45830</c:v>
                </c:pt>
                <c:pt idx="2365">
                  <c:v>45831</c:v>
                </c:pt>
                <c:pt idx="2366">
                  <c:v>45832</c:v>
                </c:pt>
                <c:pt idx="2367">
                  <c:v>45833</c:v>
                </c:pt>
                <c:pt idx="2368">
                  <c:v>45834</c:v>
                </c:pt>
                <c:pt idx="2369">
                  <c:v>45835</c:v>
                </c:pt>
                <c:pt idx="2370">
                  <c:v>45836</c:v>
                </c:pt>
                <c:pt idx="2371">
                  <c:v>45837</c:v>
                </c:pt>
                <c:pt idx="2372">
                  <c:v>45838</c:v>
                </c:pt>
                <c:pt idx="2373">
                  <c:v>45839</c:v>
                </c:pt>
                <c:pt idx="2374">
                  <c:v>45840</c:v>
                </c:pt>
                <c:pt idx="2375">
                  <c:v>45841</c:v>
                </c:pt>
                <c:pt idx="2376">
                  <c:v>45842</c:v>
                </c:pt>
                <c:pt idx="2377">
                  <c:v>45843</c:v>
                </c:pt>
                <c:pt idx="2378">
                  <c:v>45844</c:v>
                </c:pt>
                <c:pt idx="2379">
                  <c:v>45845</c:v>
                </c:pt>
                <c:pt idx="2380">
                  <c:v>45846</c:v>
                </c:pt>
                <c:pt idx="2381">
                  <c:v>45847</c:v>
                </c:pt>
                <c:pt idx="2382">
                  <c:v>45848</c:v>
                </c:pt>
                <c:pt idx="2383">
                  <c:v>45849</c:v>
                </c:pt>
                <c:pt idx="2384">
                  <c:v>45850</c:v>
                </c:pt>
                <c:pt idx="2385">
                  <c:v>45851</c:v>
                </c:pt>
                <c:pt idx="2386">
                  <c:v>45852</c:v>
                </c:pt>
                <c:pt idx="2387">
                  <c:v>45853</c:v>
                </c:pt>
                <c:pt idx="2388">
                  <c:v>45854</c:v>
                </c:pt>
                <c:pt idx="2389">
                  <c:v>45855</c:v>
                </c:pt>
                <c:pt idx="2390">
                  <c:v>45856</c:v>
                </c:pt>
                <c:pt idx="2391">
                  <c:v>45857</c:v>
                </c:pt>
                <c:pt idx="2392">
                  <c:v>45858</c:v>
                </c:pt>
                <c:pt idx="2393">
                  <c:v>45859</c:v>
                </c:pt>
                <c:pt idx="2394">
                  <c:v>45860</c:v>
                </c:pt>
                <c:pt idx="2395">
                  <c:v>45861</c:v>
                </c:pt>
                <c:pt idx="2396">
                  <c:v>45862</c:v>
                </c:pt>
                <c:pt idx="2397">
                  <c:v>45863</c:v>
                </c:pt>
                <c:pt idx="2398">
                  <c:v>45864</c:v>
                </c:pt>
                <c:pt idx="2399">
                  <c:v>45865</c:v>
                </c:pt>
                <c:pt idx="2400">
                  <c:v>45866</c:v>
                </c:pt>
                <c:pt idx="2401">
                  <c:v>45867</c:v>
                </c:pt>
                <c:pt idx="2402">
                  <c:v>45868</c:v>
                </c:pt>
                <c:pt idx="2403">
                  <c:v>45869</c:v>
                </c:pt>
                <c:pt idx="2404">
                  <c:v>45870</c:v>
                </c:pt>
                <c:pt idx="2405">
                  <c:v>45871</c:v>
                </c:pt>
                <c:pt idx="2406">
                  <c:v>45872</c:v>
                </c:pt>
                <c:pt idx="2407">
                  <c:v>45873</c:v>
                </c:pt>
                <c:pt idx="2408">
                  <c:v>45874</c:v>
                </c:pt>
                <c:pt idx="2409">
                  <c:v>45875</c:v>
                </c:pt>
                <c:pt idx="2410">
                  <c:v>45876</c:v>
                </c:pt>
                <c:pt idx="2411">
                  <c:v>45877</c:v>
                </c:pt>
                <c:pt idx="2412">
                  <c:v>45878</c:v>
                </c:pt>
                <c:pt idx="2413">
                  <c:v>45879</c:v>
                </c:pt>
                <c:pt idx="2414">
                  <c:v>45880</c:v>
                </c:pt>
                <c:pt idx="2415">
                  <c:v>45881</c:v>
                </c:pt>
                <c:pt idx="2416">
                  <c:v>45882</c:v>
                </c:pt>
                <c:pt idx="2417">
                  <c:v>45883</c:v>
                </c:pt>
                <c:pt idx="2418">
                  <c:v>45884</c:v>
                </c:pt>
                <c:pt idx="2419">
                  <c:v>45885</c:v>
                </c:pt>
                <c:pt idx="2420">
                  <c:v>45886</c:v>
                </c:pt>
                <c:pt idx="2421">
                  <c:v>45887</c:v>
                </c:pt>
                <c:pt idx="2422">
                  <c:v>45888</c:v>
                </c:pt>
                <c:pt idx="2423">
                  <c:v>45889</c:v>
                </c:pt>
                <c:pt idx="2424">
                  <c:v>45890</c:v>
                </c:pt>
                <c:pt idx="2425">
                  <c:v>45891</c:v>
                </c:pt>
                <c:pt idx="2426">
                  <c:v>45892</c:v>
                </c:pt>
                <c:pt idx="2427">
                  <c:v>45893</c:v>
                </c:pt>
                <c:pt idx="2428">
                  <c:v>45894</c:v>
                </c:pt>
                <c:pt idx="2429">
                  <c:v>45895</c:v>
                </c:pt>
                <c:pt idx="2430">
                  <c:v>45896</c:v>
                </c:pt>
                <c:pt idx="2431">
                  <c:v>45897</c:v>
                </c:pt>
                <c:pt idx="2432">
                  <c:v>45898</c:v>
                </c:pt>
                <c:pt idx="2433">
                  <c:v>45899</c:v>
                </c:pt>
                <c:pt idx="2434">
                  <c:v>45900</c:v>
                </c:pt>
                <c:pt idx="2435">
                  <c:v>45901</c:v>
                </c:pt>
                <c:pt idx="2436">
                  <c:v>45902</c:v>
                </c:pt>
                <c:pt idx="2437">
                  <c:v>45903</c:v>
                </c:pt>
                <c:pt idx="2438">
                  <c:v>45904</c:v>
                </c:pt>
                <c:pt idx="2439">
                  <c:v>45905</c:v>
                </c:pt>
                <c:pt idx="2440">
                  <c:v>45906</c:v>
                </c:pt>
                <c:pt idx="2441">
                  <c:v>45907</c:v>
                </c:pt>
                <c:pt idx="2442">
                  <c:v>45908</c:v>
                </c:pt>
                <c:pt idx="2443">
                  <c:v>45909</c:v>
                </c:pt>
                <c:pt idx="2444">
                  <c:v>45910</c:v>
                </c:pt>
                <c:pt idx="2445">
                  <c:v>45911</c:v>
                </c:pt>
                <c:pt idx="2446">
                  <c:v>45912</c:v>
                </c:pt>
                <c:pt idx="2447">
                  <c:v>45913</c:v>
                </c:pt>
                <c:pt idx="2448">
                  <c:v>45914</c:v>
                </c:pt>
                <c:pt idx="2449">
                  <c:v>45915</c:v>
                </c:pt>
                <c:pt idx="2450">
                  <c:v>45916</c:v>
                </c:pt>
                <c:pt idx="2451">
                  <c:v>45917</c:v>
                </c:pt>
                <c:pt idx="2452">
                  <c:v>45918</c:v>
                </c:pt>
                <c:pt idx="2453">
                  <c:v>45919</c:v>
                </c:pt>
                <c:pt idx="2454">
                  <c:v>45920</c:v>
                </c:pt>
                <c:pt idx="2455">
                  <c:v>45921</c:v>
                </c:pt>
                <c:pt idx="2456">
                  <c:v>45922</c:v>
                </c:pt>
                <c:pt idx="2457">
                  <c:v>45923</c:v>
                </c:pt>
                <c:pt idx="2458">
                  <c:v>45924</c:v>
                </c:pt>
                <c:pt idx="2459">
                  <c:v>45925</c:v>
                </c:pt>
                <c:pt idx="2460">
                  <c:v>45926</c:v>
                </c:pt>
                <c:pt idx="2461">
                  <c:v>45927</c:v>
                </c:pt>
                <c:pt idx="2462">
                  <c:v>45928</c:v>
                </c:pt>
                <c:pt idx="2463">
                  <c:v>45929</c:v>
                </c:pt>
                <c:pt idx="2464">
                  <c:v>45930</c:v>
                </c:pt>
                <c:pt idx="2465">
                  <c:v>45931</c:v>
                </c:pt>
                <c:pt idx="2466">
                  <c:v>45932</c:v>
                </c:pt>
                <c:pt idx="2467">
                  <c:v>45933</c:v>
                </c:pt>
                <c:pt idx="2468">
                  <c:v>45934</c:v>
                </c:pt>
                <c:pt idx="2469">
                  <c:v>45935</c:v>
                </c:pt>
                <c:pt idx="2470">
                  <c:v>45936</c:v>
                </c:pt>
                <c:pt idx="2471">
                  <c:v>45937</c:v>
                </c:pt>
                <c:pt idx="2472">
                  <c:v>45938</c:v>
                </c:pt>
                <c:pt idx="2473">
                  <c:v>45939</c:v>
                </c:pt>
                <c:pt idx="2474">
                  <c:v>45940</c:v>
                </c:pt>
                <c:pt idx="2475">
                  <c:v>45941</c:v>
                </c:pt>
                <c:pt idx="2476">
                  <c:v>45942</c:v>
                </c:pt>
                <c:pt idx="2477">
                  <c:v>45943</c:v>
                </c:pt>
                <c:pt idx="2478">
                  <c:v>45944</c:v>
                </c:pt>
                <c:pt idx="2479">
                  <c:v>45945</c:v>
                </c:pt>
                <c:pt idx="2480">
                  <c:v>45946</c:v>
                </c:pt>
                <c:pt idx="2481">
                  <c:v>45947</c:v>
                </c:pt>
                <c:pt idx="2482">
                  <c:v>45948</c:v>
                </c:pt>
                <c:pt idx="2483">
                  <c:v>45949</c:v>
                </c:pt>
                <c:pt idx="2484">
                  <c:v>45950</c:v>
                </c:pt>
                <c:pt idx="2485">
                  <c:v>45951</c:v>
                </c:pt>
                <c:pt idx="2486">
                  <c:v>45952</c:v>
                </c:pt>
                <c:pt idx="2487">
                  <c:v>45953</c:v>
                </c:pt>
                <c:pt idx="2488">
                  <c:v>45954</c:v>
                </c:pt>
                <c:pt idx="2489">
                  <c:v>45955</c:v>
                </c:pt>
                <c:pt idx="2490">
                  <c:v>45956</c:v>
                </c:pt>
                <c:pt idx="2491">
                  <c:v>45957</c:v>
                </c:pt>
                <c:pt idx="2492">
                  <c:v>45958</c:v>
                </c:pt>
                <c:pt idx="2493">
                  <c:v>45959</c:v>
                </c:pt>
                <c:pt idx="2494">
                  <c:v>45960</c:v>
                </c:pt>
                <c:pt idx="2495">
                  <c:v>45961</c:v>
                </c:pt>
                <c:pt idx="2496">
                  <c:v>45962</c:v>
                </c:pt>
                <c:pt idx="2497">
                  <c:v>45963</c:v>
                </c:pt>
                <c:pt idx="2498">
                  <c:v>45964</c:v>
                </c:pt>
                <c:pt idx="2499">
                  <c:v>45965</c:v>
                </c:pt>
                <c:pt idx="2500">
                  <c:v>45966</c:v>
                </c:pt>
                <c:pt idx="2501">
                  <c:v>45967</c:v>
                </c:pt>
                <c:pt idx="2502">
                  <c:v>45968</c:v>
                </c:pt>
                <c:pt idx="2503">
                  <c:v>45969</c:v>
                </c:pt>
                <c:pt idx="2504">
                  <c:v>45970</c:v>
                </c:pt>
                <c:pt idx="2505">
                  <c:v>45971</c:v>
                </c:pt>
                <c:pt idx="2506">
                  <c:v>45972</c:v>
                </c:pt>
                <c:pt idx="2507">
                  <c:v>45973</c:v>
                </c:pt>
                <c:pt idx="2508">
                  <c:v>45974</c:v>
                </c:pt>
                <c:pt idx="2509">
                  <c:v>45975</c:v>
                </c:pt>
                <c:pt idx="2510">
                  <c:v>45976</c:v>
                </c:pt>
                <c:pt idx="2511">
                  <c:v>45977</c:v>
                </c:pt>
                <c:pt idx="2512">
                  <c:v>45978</c:v>
                </c:pt>
                <c:pt idx="2513">
                  <c:v>45979</c:v>
                </c:pt>
                <c:pt idx="2514">
                  <c:v>45980</c:v>
                </c:pt>
                <c:pt idx="2515">
                  <c:v>45981</c:v>
                </c:pt>
                <c:pt idx="2516">
                  <c:v>45982</c:v>
                </c:pt>
                <c:pt idx="2517">
                  <c:v>45983</c:v>
                </c:pt>
                <c:pt idx="2518">
                  <c:v>45984</c:v>
                </c:pt>
                <c:pt idx="2519">
                  <c:v>45985</c:v>
                </c:pt>
                <c:pt idx="2520">
                  <c:v>45986</c:v>
                </c:pt>
                <c:pt idx="2521">
                  <c:v>45987</c:v>
                </c:pt>
                <c:pt idx="2522">
                  <c:v>45988</c:v>
                </c:pt>
                <c:pt idx="2523">
                  <c:v>45989</c:v>
                </c:pt>
                <c:pt idx="2524">
                  <c:v>45990</c:v>
                </c:pt>
                <c:pt idx="2525">
                  <c:v>45991</c:v>
                </c:pt>
                <c:pt idx="2526">
                  <c:v>45992</c:v>
                </c:pt>
                <c:pt idx="2527">
                  <c:v>45993</c:v>
                </c:pt>
                <c:pt idx="2528">
                  <c:v>45994</c:v>
                </c:pt>
                <c:pt idx="2529">
                  <c:v>45995</c:v>
                </c:pt>
                <c:pt idx="2530">
                  <c:v>45996</c:v>
                </c:pt>
                <c:pt idx="2531">
                  <c:v>45997</c:v>
                </c:pt>
                <c:pt idx="2532">
                  <c:v>45998</c:v>
                </c:pt>
                <c:pt idx="2533">
                  <c:v>45999</c:v>
                </c:pt>
                <c:pt idx="2534">
                  <c:v>46000</c:v>
                </c:pt>
                <c:pt idx="2535">
                  <c:v>46001</c:v>
                </c:pt>
                <c:pt idx="2536">
                  <c:v>46002</c:v>
                </c:pt>
                <c:pt idx="2537">
                  <c:v>46003</c:v>
                </c:pt>
                <c:pt idx="2538">
                  <c:v>46004</c:v>
                </c:pt>
                <c:pt idx="2539">
                  <c:v>46005</c:v>
                </c:pt>
                <c:pt idx="2540">
                  <c:v>46006</c:v>
                </c:pt>
                <c:pt idx="2541">
                  <c:v>46007</c:v>
                </c:pt>
                <c:pt idx="2542">
                  <c:v>46008</c:v>
                </c:pt>
                <c:pt idx="2543">
                  <c:v>46009</c:v>
                </c:pt>
                <c:pt idx="2544">
                  <c:v>46010</c:v>
                </c:pt>
                <c:pt idx="2545">
                  <c:v>46011</c:v>
                </c:pt>
                <c:pt idx="2546">
                  <c:v>46012</c:v>
                </c:pt>
                <c:pt idx="2547">
                  <c:v>46013</c:v>
                </c:pt>
                <c:pt idx="2548">
                  <c:v>46014</c:v>
                </c:pt>
                <c:pt idx="2549">
                  <c:v>46015</c:v>
                </c:pt>
                <c:pt idx="2550">
                  <c:v>46016</c:v>
                </c:pt>
                <c:pt idx="2551">
                  <c:v>46017</c:v>
                </c:pt>
                <c:pt idx="2552">
                  <c:v>46018</c:v>
                </c:pt>
                <c:pt idx="2553">
                  <c:v>46019</c:v>
                </c:pt>
                <c:pt idx="2554">
                  <c:v>46020</c:v>
                </c:pt>
                <c:pt idx="2555">
                  <c:v>46021</c:v>
                </c:pt>
                <c:pt idx="2556">
                  <c:v>46022</c:v>
                </c:pt>
              </c:numCache>
            </c:numRef>
          </c:cat>
          <c:val>
            <c:numRef>
              <c:f>'APA v Figure 1 SWP Staged'!$C$22:$C$2578</c:f>
              <c:numCache>
                <c:formatCode>#,##0</c:formatCode>
                <c:ptCount val="2557"/>
                <c:pt idx="0">
                  <c:v>742.53490410958898</c:v>
                </c:pt>
                <c:pt idx="1">
                  <c:v>745.67090410958906</c:v>
                </c:pt>
                <c:pt idx="2">
                  <c:v>970.64590410958863</c:v>
                </c:pt>
                <c:pt idx="3">
                  <c:v>929.00690410958896</c:v>
                </c:pt>
                <c:pt idx="4">
                  <c:v>793.3939041095889</c:v>
                </c:pt>
                <c:pt idx="5">
                  <c:v>736.75190410958896</c:v>
                </c:pt>
                <c:pt idx="6">
                  <c:v>835.48390410958905</c:v>
                </c:pt>
                <c:pt idx="7">
                  <c:v>860.31790410958899</c:v>
                </c:pt>
                <c:pt idx="8">
                  <c:v>829.88390410958891</c:v>
                </c:pt>
                <c:pt idx="9">
                  <c:v>827.21890410958906</c:v>
                </c:pt>
                <c:pt idx="10">
                  <c:v>910.03790410958902</c:v>
                </c:pt>
                <c:pt idx="11">
                  <c:v>809.11290410958918</c:v>
                </c:pt>
                <c:pt idx="12">
                  <c:v>845.81190410958902</c:v>
                </c:pt>
                <c:pt idx="13">
                  <c:v>1176.2399041095889</c:v>
                </c:pt>
                <c:pt idx="14">
                  <c:v>1237.9809041095891</c:v>
                </c:pt>
                <c:pt idx="15">
                  <c:v>1354.5489041095889</c:v>
                </c:pt>
                <c:pt idx="16">
                  <c:v>1335.8679041095888</c:v>
                </c:pt>
                <c:pt idx="17">
                  <c:v>1163.4259041095891</c:v>
                </c:pt>
                <c:pt idx="18">
                  <c:v>827.94390410958897</c:v>
                </c:pt>
                <c:pt idx="19">
                  <c:v>807.59990410958926</c:v>
                </c:pt>
                <c:pt idx="20">
                  <c:v>1093.217904109589</c:v>
                </c:pt>
                <c:pt idx="21">
                  <c:v>1275.0219041095891</c:v>
                </c:pt>
                <c:pt idx="22">
                  <c:v>1229.339904109589</c:v>
                </c:pt>
                <c:pt idx="23">
                  <c:v>1399.8269041095889</c:v>
                </c:pt>
                <c:pt idx="24">
                  <c:v>1534.1369041095888</c:v>
                </c:pt>
                <c:pt idx="25">
                  <c:v>1183.5889041095888</c:v>
                </c:pt>
                <c:pt idx="26">
                  <c:v>1033.4889041095889</c:v>
                </c:pt>
                <c:pt idx="27">
                  <c:v>990.08590410958914</c:v>
                </c:pt>
                <c:pt idx="28">
                  <c:v>1269.4449041095891</c:v>
                </c:pt>
                <c:pt idx="29">
                  <c:v>1343.214904109589</c:v>
                </c:pt>
                <c:pt idx="30">
                  <c:v>1088.2319041095889</c:v>
                </c:pt>
                <c:pt idx="31">
                  <c:v>953.990904109589</c:v>
                </c:pt>
                <c:pt idx="32">
                  <c:v>1084.907904109589</c:v>
                </c:pt>
                <c:pt idx="33">
                  <c:v>1197.543904109589</c:v>
                </c:pt>
                <c:pt idx="34">
                  <c:v>1183.099904109589</c:v>
                </c:pt>
                <c:pt idx="35">
                  <c:v>1079.928904109589</c:v>
                </c:pt>
                <c:pt idx="36">
                  <c:v>1233.2919041095888</c:v>
                </c:pt>
                <c:pt idx="37">
                  <c:v>1262.0589041095889</c:v>
                </c:pt>
                <c:pt idx="38">
                  <c:v>1003.0469041095889</c:v>
                </c:pt>
                <c:pt idx="39">
                  <c:v>893.33390410958896</c:v>
                </c:pt>
                <c:pt idx="40">
                  <c:v>791.860904109589</c:v>
                </c:pt>
                <c:pt idx="41">
                  <c:v>919.97390410958894</c:v>
                </c:pt>
                <c:pt idx="42">
                  <c:v>967.54890410958865</c:v>
                </c:pt>
                <c:pt idx="43">
                  <c:v>988.29990410958885</c:v>
                </c:pt>
                <c:pt idx="44">
                  <c:v>1026.4029041095891</c:v>
                </c:pt>
                <c:pt idx="45">
                  <c:v>964.33390410958896</c:v>
                </c:pt>
                <c:pt idx="46">
                  <c:v>839.14290410958915</c:v>
                </c:pt>
                <c:pt idx="47">
                  <c:v>926.47490410958903</c:v>
                </c:pt>
                <c:pt idx="48">
                  <c:v>1003.040904109589</c:v>
                </c:pt>
                <c:pt idx="49">
                  <c:v>1074.2519041095888</c:v>
                </c:pt>
                <c:pt idx="50">
                  <c:v>976.19590410958904</c:v>
                </c:pt>
                <c:pt idx="51">
                  <c:v>997.19490410958883</c:v>
                </c:pt>
                <c:pt idx="52">
                  <c:v>1017.4219041095888</c:v>
                </c:pt>
                <c:pt idx="53">
                  <c:v>993.24290410958918</c:v>
                </c:pt>
                <c:pt idx="54">
                  <c:v>960.32590410958903</c:v>
                </c:pt>
                <c:pt idx="55">
                  <c:v>1098.0089041095889</c:v>
                </c:pt>
                <c:pt idx="56">
                  <c:v>1018.1449041095891</c:v>
                </c:pt>
                <c:pt idx="57">
                  <c:v>1162.0969041095891</c:v>
                </c:pt>
                <c:pt idx="58">
                  <c:v>1271.512904109589</c:v>
                </c:pt>
                <c:pt idx="59">
                  <c:v>1143.830904109589</c:v>
                </c:pt>
                <c:pt idx="60">
                  <c:v>1034.9439041095891</c:v>
                </c:pt>
                <c:pt idx="61">
                  <c:v>1012.964904109589</c:v>
                </c:pt>
                <c:pt idx="62">
                  <c:v>1220.3579041095891</c:v>
                </c:pt>
                <c:pt idx="63">
                  <c:v>1152.7939041095892</c:v>
                </c:pt>
                <c:pt idx="64">
                  <c:v>1032.6909041095889</c:v>
                </c:pt>
                <c:pt idx="65">
                  <c:v>1036.3879041095888</c:v>
                </c:pt>
                <c:pt idx="66">
                  <c:v>1035.3429041095887</c:v>
                </c:pt>
                <c:pt idx="67">
                  <c:v>796.78990410958909</c:v>
                </c:pt>
                <c:pt idx="68">
                  <c:v>806.79690410958904</c:v>
                </c:pt>
                <c:pt idx="69">
                  <c:v>874.92490410958908</c:v>
                </c:pt>
                <c:pt idx="70">
                  <c:v>914.29390410958911</c:v>
                </c:pt>
                <c:pt idx="71">
                  <c:v>1083.351904109589</c:v>
                </c:pt>
                <c:pt idx="72">
                  <c:v>1240.637904109589</c:v>
                </c:pt>
                <c:pt idx="73">
                  <c:v>1034.524904109589</c:v>
                </c:pt>
                <c:pt idx="74">
                  <c:v>941.27790410958892</c:v>
                </c:pt>
                <c:pt idx="75">
                  <c:v>844.3809041095891</c:v>
                </c:pt>
                <c:pt idx="76">
                  <c:v>989.95090410958915</c:v>
                </c:pt>
                <c:pt idx="77">
                  <c:v>1046.3169041095889</c:v>
                </c:pt>
                <c:pt idx="78">
                  <c:v>1113.9189041095892</c:v>
                </c:pt>
                <c:pt idx="79">
                  <c:v>1114.1169041095891</c:v>
                </c:pt>
                <c:pt idx="80">
                  <c:v>1173.4469041095892</c:v>
                </c:pt>
                <c:pt idx="81">
                  <c:v>969.09390410958906</c:v>
                </c:pt>
                <c:pt idx="82">
                  <c:v>886.10190410958899</c:v>
                </c:pt>
                <c:pt idx="83">
                  <c:v>977.41290410958891</c:v>
                </c:pt>
                <c:pt idx="84">
                  <c:v>1036.5459041095892</c:v>
                </c:pt>
                <c:pt idx="85">
                  <c:v>1057.4369041095888</c:v>
                </c:pt>
                <c:pt idx="86">
                  <c:v>1090.8199041095891</c:v>
                </c:pt>
                <c:pt idx="87">
                  <c:v>899.61490410958913</c:v>
                </c:pt>
                <c:pt idx="88">
                  <c:v>1121.5489041095889</c:v>
                </c:pt>
                <c:pt idx="89">
                  <c:v>1087.8239041095892</c:v>
                </c:pt>
                <c:pt idx="90">
                  <c:v>1266.4209041095892</c:v>
                </c:pt>
                <c:pt idx="91">
                  <c:v>1233.706904109589</c:v>
                </c:pt>
                <c:pt idx="92">
                  <c:v>1046.264904109589</c:v>
                </c:pt>
                <c:pt idx="93">
                  <c:v>1036.2329041095893</c:v>
                </c:pt>
                <c:pt idx="94">
                  <c:v>936.26490410958911</c:v>
                </c:pt>
                <c:pt idx="95">
                  <c:v>976.64090410958897</c:v>
                </c:pt>
                <c:pt idx="96">
                  <c:v>883.85790410958919</c:v>
                </c:pt>
                <c:pt idx="97">
                  <c:v>931.30790410958912</c:v>
                </c:pt>
                <c:pt idx="98">
                  <c:v>1159.8609041095892</c:v>
                </c:pt>
                <c:pt idx="99">
                  <c:v>1224.3269041095891</c:v>
                </c:pt>
                <c:pt idx="100">
                  <c:v>1308.4739041095893</c:v>
                </c:pt>
                <c:pt idx="101">
                  <c:v>1281.1179041095891</c:v>
                </c:pt>
                <c:pt idx="102">
                  <c:v>1101.2939041095892</c:v>
                </c:pt>
                <c:pt idx="103">
                  <c:v>1031.004904109589</c:v>
                </c:pt>
                <c:pt idx="104">
                  <c:v>1079.035904109589</c:v>
                </c:pt>
                <c:pt idx="105">
                  <c:v>1043.5659041095892</c:v>
                </c:pt>
                <c:pt idx="106">
                  <c:v>1016.869904109589</c:v>
                </c:pt>
                <c:pt idx="107">
                  <c:v>1065.3029041095888</c:v>
                </c:pt>
                <c:pt idx="108">
                  <c:v>995.36990410958879</c:v>
                </c:pt>
                <c:pt idx="109">
                  <c:v>787.30490410958896</c:v>
                </c:pt>
                <c:pt idx="110">
                  <c:v>714.71090410958914</c:v>
                </c:pt>
                <c:pt idx="111">
                  <c:v>823.58790410958909</c:v>
                </c:pt>
                <c:pt idx="112">
                  <c:v>957.33690410958889</c:v>
                </c:pt>
                <c:pt idx="113">
                  <c:v>1053.281904109589</c:v>
                </c:pt>
                <c:pt idx="114">
                  <c:v>784.74790410958906</c:v>
                </c:pt>
                <c:pt idx="115">
                  <c:v>1065.9239041095889</c:v>
                </c:pt>
                <c:pt idx="116">
                  <c:v>1133.9469041095888</c:v>
                </c:pt>
                <c:pt idx="117">
                  <c:v>1128.3519041095888</c:v>
                </c:pt>
                <c:pt idx="118">
                  <c:v>1373.3839041095887</c:v>
                </c:pt>
                <c:pt idx="119">
                  <c:v>1286.1459041095891</c:v>
                </c:pt>
                <c:pt idx="120">
                  <c:v>1188.0579041095889</c:v>
                </c:pt>
                <c:pt idx="121">
                  <c:v>1178.6739041095889</c:v>
                </c:pt>
                <c:pt idx="122">
                  <c:v>1235.476904109589</c:v>
                </c:pt>
                <c:pt idx="123">
                  <c:v>1380.9939041095893</c:v>
                </c:pt>
                <c:pt idx="124">
                  <c:v>1462.4729041095891</c:v>
                </c:pt>
                <c:pt idx="125">
                  <c:v>1529.716904109589</c:v>
                </c:pt>
                <c:pt idx="126">
                  <c:v>1478.2089041095887</c:v>
                </c:pt>
                <c:pt idx="127">
                  <c:v>1559.3359041095889</c:v>
                </c:pt>
                <c:pt idx="128">
                  <c:v>1614.2379041095892</c:v>
                </c:pt>
                <c:pt idx="129">
                  <c:v>1639.8479041095891</c:v>
                </c:pt>
                <c:pt idx="130">
                  <c:v>1473.7389041095889</c:v>
                </c:pt>
                <c:pt idx="131">
                  <c:v>1449.9659041095888</c:v>
                </c:pt>
                <c:pt idx="132">
                  <c:v>1523.542904109589</c:v>
                </c:pt>
                <c:pt idx="133">
                  <c:v>1554.2789041095893</c:v>
                </c:pt>
                <c:pt idx="134">
                  <c:v>1482.6629041095887</c:v>
                </c:pt>
                <c:pt idx="135">
                  <c:v>1608.7089041095887</c:v>
                </c:pt>
                <c:pt idx="136">
                  <c:v>1584.2759041095887</c:v>
                </c:pt>
                <c:pt idx="137">
                  <c:v>1402.6629041095891</c:v>
                </c:pt>
                <c:pt idx="138">
                  <c:v>1223.0249041095888</c:v>
                </c:pt>
                <c:pt idx="139">
                  <c:v>1411.1749041095891</c:v>
                </c:pt>
                <c:pt idx="140">
                  <c:v>1468.513904109589</c:v>
                </c:pt>
                <c:pt idx="141">
                  <c:v>1490.1739041095889</c:v>
                </c:pt>
                <c:pt idx="142">
                  <c:v>1406.744904109589</c:v>
                </c:pt>
                <c:pt idx="143">
                  <c:v>1385.8009041095888</c:v>
                </c:pt>
                <c:pt idx="144">
                  <c:v>1210.9119041095889</c:v>
                </c:pt>
                <c:pt idx="145">
                  <c:v>1194.1709041095889</c:v>
                </c:pt>
                <c:pt idx="146">
                  <c:v>1753.0439041095888</c:v>
                </c:pt>
                <c:pt idx="147">
                  <c:v>1760.5999041095888</c:v>
                </c:pt>
                <c:pt idx="148">
                  <c:v>1935.0279041095891</c:v>
                </c:pt>
                <c:pt idx="149">
                  <c:v>1943.725904109589</c:v>
                </c:pt>
                <c:pt idx="150">
                  <c:v>1803.3309041095888</c:v>
                </c:pt>
                <c:pt idx="151">
                  <c:v>1620.3599041095888</c:v>
                </c:pt>
                <c:pt idx="152">
                  <c:v>1543.4099041095888</c:v>
                </c:pt>
                <c:pt idx="153">
                  <c:v>1883.4749041095888</c:v>
                </c:pt>
                <c:pt idx="154">
                  <c:v>2000.8389041095888</c:v>
                </c:pt>
                <c:pt idx="155">
                  <c:v>1831.689904109589</c:v>
                </c:pt>
                <c:pt idx="156">
                  <c:v>1960.216904109589</c:v>
                </c:pt>
                <c:pt idx="157">
                  <c:v>1842.9119041095887</c:v>
                </c:pt>
                <c:pt idx="158">
                  <c:v>1767.610904109589</c:v>
                </c:pt>
                <c:pt idx="159">
                  <c:v>1494.438904109589</c:v>
                </c:pt>
                <c:pt idx="160">
                  <c:v>1332.2659041095887</c:v>
                </c:pt>
                <c:pt idx="161">
                  <c:v>1407.8299041095888</c:v>
                </c:pt>
                <c:pt idx="162">
                  <c:v>1440.919904109589</c:v>
                </c:pt>
                <c:pt idx="163">
                  <c:v>1500.5669041095891</c:v>
                </c:pt>
                <c:pt idx="164">
                  <c:v>1643.3169041095889</c:v>
                </c:pt>
                <c:pt idx="165">
                  <c:v>1749.2379041095887</c:v>
                </c:pt>
                <c:pt idx="166">
                  <c:v>1738.1929041095889</c:v>
                </c:pt>
                <c:pt idx="167">
                  <c:v>1896.3109041095888</c:v>
                </c:pt>
                <c:pt idx="168">
                  <c:v>2086.3289041095886</c:v>
                </c:pt>
                <c:pt idx="169">
                  <c:v>2320.3549041095889</c:v>
                </c:pt>
                <c:pt idx="170">
                  <c:v>2340.245904109589</c:v>
                </c:pt>
                <c:pt idx="171">
                  <c:v>2186.2629041095888</c:v>
                </c:pt>
                <c:pt idx="172">
                  <c:v>2018.7519041095891</c:v>
                </c:pt>
                <c:pt idx="173">
                  <c:v>2111.2599041095891</c:v>
                </c:pt>
                <c:pt idx="174">
                  <c:v>2054.8339041095887</c:v>
                </c:pt>
                <c:pt idx="175">
                  <c:v>2052.957904109589</c:v>
                </c:pt>
                <c:pt idx="176">
                  <c:v>1842.9599041095889</c:v>
                </c:pt>
                <c:pt idx="177">
                  <c:v>1575.7879041095889</c:v>
                </c:pt>
                <c:pt idx="178">
                  <c:v>1367.3069041095887</c:v>
                </c:pt>
                <c:pt idx="179">
                  <c:v>1271.2089041095892</c:v>
                </c:pt>
                <c:pt idx="180">
                  <c:v>1546.9249041095891</c:v>
                </c:pt>
                <c:pt idx="181">
                  <c:v>1774.349904109589</c:v>
                </c:pt>
                <c:pt idx="182">
                  <c:v>1956.6079041095891</c:v>
                </c:pt>
                <c:pt idx="183">
                  <c:v>1883.6369041095888</c:v>
                </c:pt>
                <c:pt idx="184">
                  <c:v>1832.7089041095887</c:v>
                </c:pt>
                <c:pt idx="185">
                  <c:v>1612.3549041095887</c:v>
                </c:pt>
                <c:pt idx="186">
                  <c:v>1416.4699041095889</c:v>
                </c:pt>
                <c:pt idx="187">
                  <c:v>1580.7519041095891</c:v>
                </c:pt>
                <c:pt idx="188">
                  <c:v>1783.4669041095888</c:v>
                </c:pt>
                <c:pt idx="189">
                  <c:v>1913.1039041095892</c:v>
                </c:pt>
                <c:pt idx="190">
                  <c:v>1854.725904109589</c:v>
                </c:pt>
                <c:pt idx="191">
                  <c:v>1896.399904109589</c:v>
                </c:pt>
                <c:pt idx="192">
                  <c:v>1739.9809041095891</c:v>
                </c:pt>
                <c:pt idx="193">
                  <c:v>1829.4469041095888</c:v>
                </c:pt>
                <c:pt idx="194">
                  <c:v>1864.0939041095892</c:v>
                </c:pt>
                <c:pt idx="195">
                  <c:v>1849.381904109589</c:v>
                </c:pt>
                <c:pt idx="196">
                  <c:v>1810.9629041095891</c:v>
                </c:pt>
                <c:pt idx="197">
                  <c:v>1899.2679041095889</c:v>
                </c:pt>
                <c:pt idx="198">
                  <c:v>1916.0689041095889</c:v>
                </c:pt>
                <c:pt idx="199">
                  <c:v>1825.4039041095891</c:v>
                </c:pt>
                <c:pt idx="200">
                  <c:v>1516.390904109589</c:v>
                </c:pt>
                <c:pt idx="201">
                  <c:v>1420.1099041095886</c:v>
                </c:pt>
                <c:pt idx="202">
                  <c:v>1653.7339041095888</c:v>
                </c:pt>
                <c:pt idx="203">
                  <c:v>1671.185904109589</c:v>
                </c:pt>
                <c:pt idx="204">
                  <c:v>1808.6679041095888</c:v>
                </c:pt>
                <c:pt idx="205">
                  <c:v>1744.3729041095892</c:v>
                </c:pt>
                <c:pt idx="206">
                  <c:v>1928.381904109589</c:v>
                </c:pt>
                <c:pt idx="207">
                  <c:v>1642.7659041095887</c:v>
                </c:pt>
                <c:pt idx="208">
                  <c:v>1645.0069041095887</c:v>
                </c:pt>
                <c:pt idx="209">
                  <c:v>1843.2399041095889</c:v>
                </c:pt>
                <c:pt idx="210">
                  <c:v>2121.6689041095888</c:v>
                </c:pt>
                <c:pt idx="211">
                  <c:v>2147.609904109589</c:v>
                </c:pt>
                <c:pt idx="212">
                  <c:v>2063.0999041095888</c:v>
                </c:pt>
                <c:pt idx="213">
                  <c:v>2038.406904109589</c:v>
                </c:pt>
                <c:pt idx="214">
                  <c:v>1917.9039041095889</c:v>
                </c:pt>
                <c:pt idx="215">
                  <c:v>1868.5199041095893</c:v>
                </c:pt>
                <c:pt idx="216">
                  <c:v>1893.783904109589</c:v>
                </c:pt>
                <c:pt idx="217">
                  <c:v>1974.3879041095888</c:v>
                </c:pt>
                <c:pt idx="218">
                  <c:v>2106.7829041095893</c:v>
                </c:pt>
                <c:pt idx="219">
                  <c:v>2082.4039041095889</c:v>
                </c:pt>
                <c:pt idx="220">
                  <c:v>2173.7999041095891</c:v>
                </c:pt>
                <c:pt idx="221">
                  <c:v>2082.3379041095886</c:v>
                </c:pt>
                <c:pt idx="222">
                  <c:v>2074.8989041095888</c:v>
                </c:pt>
                <c:pt idx="223">
                  <c:v>2161.6619041095892</c:v>
                </c:pt>
                <c:pt idx="224">
                  <c:v>2158.4879041095887</c:v>
                </c:pt>
                <c:pt idx="225">
                  <c:v>2057.4139041095887</c:v>
                </c:pt>
                <c:pt idx="226">
                  <c:v>1870.6059041095887</c:v>
                </c:pt>
                <c:pt idx="227">
                  <c:v>1873.4149041095889</c:v>
                </c:pt>
                <c:pt idx="228">
                  <c:v>1624.140904109589</c:v>
                </c:pt>
                <c:pt idx="229">
                  <c:v>1487.3619041095887</c:v>
                </c:pt>
                <c:pt idx="230">
                  <c:v>1913.7059041095888</c:v>
                </c:pt>
                <c:pt idx="231">
                  <c:v>1717.9429041095889</c:v>
                </c:pt>
                <c:pt idx="232">
                  <c:v>1569.5799041095891</c:v>
                </c:pt>
                <c:pt idx="233">
                  <c:v>1853.726904109589</c:v>
                </c:pt>
                <c:pt idx="234">
                  <c:v>1701.3949041095889</c:v>
                </c:pt>
                <c:pt idx="235">
                  <c:v>1520.2479041095889</c:v>
                </c:pt>
                <c:pt idx="236">
                  <c:v>1687.8059041095889</c:v>
                </c:pt>
                <c:pt idx="237">
                  <c:v>1994.1249041095891</c:v>
                </c:pt>
                <c:pt idx="238">
                  <c:v>1964.6829041095887</c:v>
                </c:pt>
                <c:pt idx="239">
                  <c:v>2021.8469041095891</c:v>
                </c:pt>
                <c:pt idx="240">
                  <c:v>2069.3099041095893</c:v>
                </c:pt>
                <c:pt idx="241">
                  <c:v>2060.9789041095892</c:v>
                </c:pt>
                <c:pt idx="242">
                  <c:v>1643.2489041095891</c:v>
                </c:pt>
                <c:pt idx="243">
                  <c:v>1492.302904109589</c:v>
                </c:pt>
                <c:pt idx="244">
                  <c:v>1552.888904109589</c:v>
                </c:pt>
                <c:pt idx="245">
                  <c:v>1432.3379041095891</c:v>
                </c:pt>
                <c:pt idx="246">
                  <c:v>1656.0059041095892</c:v>
                </c:pt>
                <c:pt idx="247">
                  <c:v>1502.4329041095887</c:v>
                </c:pt>
                <c:pt idx="248">
                  <c:v>1545.5949041095889</c:v>
                </c:pt>
                <c:pt idx="249">
                  <c:v>1623.7009041095891</c:v>
                </c:pt>
                <c:pt idx="250">
                  <c:v>1617.3289041095891</c:v>
                </c:pt>
                <c:pt idx="251">
                  <c:v>1953.4499041095889</c:v>
                </c:pt>
                <c:pt idx="252">
                  <c:v>1941.9139041095889</c:v>
                </c:pt>
                <c:pt idx="253">
                  <c:v>1624.8239041095887</c:v>
                </c:pt>
                <c:pt idx="254">
                  <c:v>1528.7289041095887</c:v>
                </c:pt>
                <c:pt idx="255">
                  <c:v>1633.705904109589</c:v>
                </c:pt>
                <c:pt idx="256">
                  <c:v>1353.091904109589</c:v>
                </c:pt>
                <c:pt idx="257">
                  <c:v>1280.5579041095889</c:v>
                </c:pt>
                <c:pt idx="258">
                  <c:v>1657.1879041095888</c:v>
                </c:pt>
                <c:pt idx="259">
                  <c:v>1958.9349041095888</c:v>
                </c:pt>
                <c:pt idx="260">
                  <c:v>1760.6279041095888</c:v>
                </c:pt>
                <c:pt idx="261">
                  <c:v>1344.9979041095889</c:v>
                </c:pt>
                <c:pt idx="262">
                  <c:v>1210.2619041095888</c:v>
                </c:pt>
                <c:pt idx="263">
                  <c:v>1185.003904109589</c:v>
                </c:pt>
                <c:pt idx="264">
                  <c:v>1361.3669041095886</c:v>
                </c:pt>
                <c:pt idx="265">
                  <c:v>1650.5019041095888</c:v>
                </c:pt>
                <c:pt idx="266">
                  <c:v>1778.6969041095888</c:v>
                </c:pt>
                <c:pt idx="267">
                  <c:v>1797.2419041095889</c:v>
                </c:pt>
                <c:pt idx="268">
                  <c:v>1580.4989041095887</c:v>
                </c:pt>
                <c:pt idx="269">
                  <c:v>1493.7589041095889</c:v>
                </c:pt>
                <c:pt idx="270">
                  <c:v>1603.6159041095889</c:v>
                </c:pt>
                <c:pt idx="271">
                  <c:v>1418.4249041095891</c:v>
                </c:pt>
                <c:pt idx="272">
                  <c:v>1606.4239041095889</c:v>
                </c:pt>
                <c:pt idx="273">
                  <c:v>1455.0509041095891</c:v>
                </c:pt>
                <c:pt idx="274">
                  <c:v>1238.9759041095888</c:v>
                </c:pt>
                <c:pt idx="275">
                  <c:v>1256.9639041095888</c:v>
                </c:pt>
                <c:pt idx="276">
                  <c:v>1354.4689041095889</c:v>
                </c:pt>
                <c:pt idx="277">
                  <c:v>1149.881904109589</c:v>
                </c:pt>
                <c:pt idx="278">
                  <c:v>937.71490410958904</c:v>
                </c:pt>
                <c:pt idx="279">
                  <c:v>1224.9149041095889</c:v>
                </c:pt>
                <c:pt idx="280">
                  <c:v>1577.1349041095891</c:v>
                </c:pt>
                <c:pt idx="281">
                  <c:v>1674.2689041095891</c:v>
                </c:pt>
                <c:pt idx="282">
                  <c:v>1721.4379041095888</c:v>
                </c:pt>
                <c:pt idx="283">
                  <c:v>1554.2229041095889</c:v>
                </c:pt>
                <c:pt idx="284">
                  <c:v>1357.7609041095891</c:v>
                </c:pt>
                <c:pt idx="285">
                  <c:v>1274.0479041095891</c:v>
                </c:pt>
                <c:pt idx="286">
                  <c:v>1329.0309041095888</c:v>
                </c:pt>
                <c:pt idx="287">
                  <c:v>1344.9039041095891</c:v>
                </c:pt>
                <c:pt idx="288">
                  <c:v>1409.9629041095889</c:v>
                </c:pt>
                <c:pt idx="289">
                  <c:v>1510.5659041095889</c:v>
                </c:pt>
                <c:pt idx="290">
                  <c:v>1386.4599041095889</c:v>
                </c:pt>
                <c:pt idx="291">
                  <c:v>1308.323904109589</c:v>
                </c:pt>
                <c:pt idx="292">
                  <c:v>1227.8289041095888</c:v>
                </c:pt>
                <c:pt idx="293">
                  <c:v>1445.5029041095891</c:v>
                </c:pt>
                <c:pt idx="294">
                  <c:v>1367.849904109589</c:v>
                </c:pt>
                <c:pt idx="295">
                  <c:v>1352.4239041095889</c:v>
                </c:pt>
                <c:pt idx="296">
                  <c:v>1172.3549041095889</c:v>
                </c:pt>
                <c:pt idx="297">
                  <c:v>1136.6859041095888</c:v>
                </c:pt>
                <c:pt idx="298">
                  <c:v>996.78190410958894</c:v>
                </c:pt>
                <c:pt idx="299">
                  <c:v>1130.7239041095888</c:v>
                </c:pt>
                <c:pt idx="300">
                  <c:v>1399.8589041095888</c:v>
                </c:pt>
                <c:pt idx="301">
                  <c:v>1315.504904109589</c:v>
                </c:pt>
                <c:pt idx="302">
                  <c:v>1341.5789041095888</c:v>
                </c:pt>
                <c:pt idx="303">
                  <c:v>1235.0989041095891</c:v>
                </c:pt>
                <c:pt idx="304">
                  <c:v>1049.2229041095893</c:v>
                </c:pt>
                <c:pt idx="305">
                  <c:v>936.45990410958893</c:v>
                </c:pt>
                <c:pt idx="306">
                  <c:v>909.639904109589</c:v>
                </c:pt>
                <c:pt idx="307">
                  <c:v>1249.342904109589</c:v>
                </c:pt>
                <c:pt idx="308">
                  <c:v>1187.1259041095891</c:v>
                </c:pt>
                <c:pt idx="309">
                  <c:v>1017.0159041095889</c:v>
                </c:pt>
                <c:pt idx="310">
                  <c:v>1075.6819041095891</c:v>
                </c:pt>
                <c:pt idx="311">
                  <c:v>1185.784904109589</c:v>
                </c:pt>
                <c:pt idx="312">
                  <c:v>1439.5309041095888</c:v>
                </c:pt>
                <c:pt idx="313">
                  <c:v>1224.841904109589</c:v>
                </c:pt>
                <c:pt idx="314">
                  <c:v>1140.2479041095892</c:v>
                </c:pt>
                <c:pt idx="315">
                  <c:v>1206.830904109589</c:v>
                </c:pt>
                <c:pt idx="316">
                  <c:v>1235.5919041095888</c:v>
                </c:pt>
                <c:pt idx="317">
                  <c:v>1204.6149041095891</c:v>
                </c:pt>
                <c:pt idx="318">
                  <c:v>1175.4059041095888</c:v>
                </c:pt>
                <c:pt idx="319">
                  <c:v>1138.2319041095889</c:v>
                </c:pt>
                <c:pt idx="320">
                  <c:v>1066.7909041095888</c:v>
                </c:pt>
                <c:pt idx="321">
                  <c:v>1115.331904109589</c:v>
                </c:pt>
                <c:pt idx="322">
                  <c:v>1012.2179041095889</c:v>
                </c:pt>
                <c:pt idx="323">
                  <c:v>1002.9639041095888</c:v>
                </c:pt>
                <c:pt idx="324">
                  <c:v>906.65190410958905</c:v>
                </c:pt>
                <c:pt idx="325">
                  <c:v>982.5059041095891</c:v>
                </c:pt>
                <c:pt idx="326">
                  <c:v>811.21290410958909</c:v>
                </c:pt>
                <c:pt idx="327">
                  <c:v>647.44290410958911</c:v>
                </c:pt>
                <c:pt idx="328">
                  <c:v>887.96090410958925</c:v>
                </c:pt>
                <c:pt idx="329">
                  <c:v>974.03790410958891</c:v>
                </c:pt>
                <c:pt idx="330">
                  <c:v>1016.4849041095888</c:v>
                </c:pt>
                <c:pt idx="331">
                  <c:v>904.96990410958892</c:v>
                </c:pt>
                <c:pt idx="332">
                  <c:v>849.17990410958919</c:v>
                </c:pt>
                <c:pt idx="333">
                  <c:v>905.51390410958913</c:v>
                </c:pt>
                <c:pt idx="334">
                  <c:v>890.99090410958911</c:v>
                </c:pt>
                <c:pt idx="335">
                  <c:v>1028.035904109589</c:v>
                </c:pt>
                <c:pt idx="336">
                  <c:v>970.01090410958909</c:v>
                </c:pt>
                <c:pt idx="337">
                  <c:v>1029.119904109589</c:v>
                </c:pt>
                <c:pt idx="338">
                  <c:v>898.22090410958913</c:v>
                </c:pt>
                <c:pt idx="339">
                  <c:v>829.88690410958895</c:v>
                </c:pt>
                <c:pt idx="340">
                  <c:v>807.26290410958904</c:v>
                </c:pt>
                <c:pt idx="341">
                  <c:v>805.00990410958923</c:v>
                </c:pt>
                <c:pt idx="342">
                  <c:v>897.36490410958913</c:v>
                </c:pt>
                <c:pt idx="343">
                  <c:v>944.64290410958904</c:v>
                </c:pt>
                <c:pt idx="344">
                  <c:v>941.64390410958913</c:v>
                </c:pt>
                <c:pt idx="345">
                  <c:v>880.99390410958904</c:v>
                </c:pt>
                <c:pt idx="346">
                  <c:v>821.4719041095891</c:v>
                </c:pt>
                <c:pt idx="347">
                  <c:v>864.29790410958901</c:v>
                </c:pt>
                <c:pt idx="348">
                  <c:v>891.73890410958916</c:v>
                </c:pt>
                <c:pt idx="349">
                  <c:v>945.68090410958894</c:v>
                </c:pt>
                <c:pt idx="350">
                  <c:v>1097.2049041095891</c:v>
                </c:pt>
                <c:pt idx="351">
                  <c:v>1166.8809041095888</c:v>
                </c:pt>
                <c:pt idx="352">
                  <c:v>1116.390904109589</c:v>
                </c:pt>
                <c:pt idx="353">
                  <c:v>1074.630904109589</c:v>
                </c:pt>
                <c:pt idx="354">
                  <c:v>786.44290410958899</c:v>
                </c:pt>
                <c:pt idx="355">
                  <c:v>750.38790410958916</c:v>
                </c:pt>
                <c:pt idx="356">
                  <c:v>741.79190410958904</c:v>
                </c:pt>
                <c:pt idx="357">
                  <c:v>726.41090410958907</c:v>
                </c:pt>
                <c:pt idx="358">
                  <c:v>663.30590410958916</c:v>
                </c:pt>
                <c:pt idx="359">
                  <c:v>605.63490410958912</c:v>
                </c:pt>
                <c:pt idx="360">
                  <c:v>669.89090410958897</c:v>
                </c:pt>
                <c:pt idx="361">
                  <c:v>779.0489041095891</c:v>
                </c:pt>
                <c:pt idx="362">
                  <c:v>797.41290410958914</c:v>
                </c:pt>
                <c:pt idx="363">
                  <c:v>862.5449041095892</c:v>
                </c:pt>
                <c:pt idx="364">
                  <c:v>756.63390410958925</c:v>
                </c:pt>
                <c:pt idx="365">
                  <c:v>711.50699999999995</c:v>
                </c:pt>
                <c:pt idx="366">
                  <c:v>735.63000000000011</c:v>
                </c:pt>
                <c:pt idx="367">
                  <c:v>827.99299999999994</c:v>
                </c:pt>
                <c:pt idx="368">
                  <c:v>512.79</c:v>
                </c:pt>
                <c:pt idx="369">
                  <c:v>463.69900000000001</c:v>
                </c:pt>
                <c:pt idx="370">
                  <c:v>797.76800000000003</c:v>
                </c:pt>
                <c:pt idx="371">
                  <c:v>790.57899999999995</c:v>
                </c:pt>
                <c:pt idx="372">
                  <c:v>820.44900000000007</c:v>
                </c:pt>
                <c:pt idx="373">
                  <c:v>814.20500000000015</c:v>
                </c:pt>
                <c:pt idx="374">
                  <c:v>840.79</c:v>
                </c:pt>
                <c:pt idx="375">
                  <c:v>736.64300000000003</c:v>
                </c:pt>
                <c:pt idx="376">
                  <c:v>602.79900000000009</c:v>
                </c:pt>
                <c:pt idx="377">
                  <c:v>853.44800000000009</c:v>
                </c:pt>
                <c:pt idx="378">
                  <c:v>884.97199999999998</c:v>
                </c:pt>
                <c:pt idx="379">
                  <c:v>908.4190000000001</c:v>
                </c:pt>
                <c:pt idx="380">
                  <c:v>661.97699999999998</c:v>
                </c:pt>
                <c:pt idx="381">
                  <c:v>725.4910000000001</c:v>
                </c:pt>
                <c:pt idx="382">
                  <c:v>682.21199999999999</c:v>
                </c:pt>
                <c:pt idx="383">
                  <c:v>669.32900000000006</c:v>
                </c:pt>
                <c:pt idx="384">
                  <c:v>803.69100000000003</c:v>
                </c:pt>
                <c:pt idx="385">
                  <c:v>848.61300000000006</c:v>
                </c:pt>
                <c:pt idx="386">
                  <c:v>707.79399999999998</c:v>
                </c:pt>
                <c:pt idx="387">
                  <c:v>801.58299999999997</c:v>
                </c:pt>
                <c:pt idx="388">
                  <c:v>824.11</c:v>
                </c:pt>
                <c:pt idx="389">
                  <c:v>732.75299999999993</c:v>
                </c:pt>
                <c:pt idx="390">
                  <c:v>664.03400000000011</c:v>
                </c:pt>
                <c:pt idx="391">
                  <c:v>722.75699999999995</c:v>
                </c:pt>
                <c:pt idx="392">
                  <c:v>845.85899999999992</c:v>
                </c:pt>
                <c:pt idx="393">
                  <c:v>919.24899999999991</c:v>
                </c:pt>
                <c:pt idx="394">
                  <c:v>1133.3990000000001</c:v>
                </c:pt>
                <c:pt idx="395">
                  <c:v>1354.7340000000002</c:v>
                </c:pt>
                <c:pt idx="396">
                  <c:v>1097.807</c:v>
                </c:pt>
                <c:pt idx="397">
                  <c:v>1022.9689999999999</c:v>
                </c:pt>
                <c:pt idx="398">
                  <c:v>1015.5649999999999</c:v>
                </c:pt>
                <c:pt idx="399">
                  <c:v>944.21399999999994</c:v>
                </c:pt>
                <c:pt idx="400">
                  <c:v>1069.2530000000002</c:v>
                </c:pt>
                <c:pt idx="401">
                  <c:v>993.24099999999999</c:v>
                </c:pt>
                <c:pt idx="402">
                  <c:v>939.54299999999989</c:v>
                </c:pt>
                <c:pt idx="403">
                  <c:v>885.98399999999992</c:v>
                </c:pt>
                <c:pt idx="404">
                  <c:v>890.04899999999986</c:v>
                </c:pt>
                <c:pt idx="405">
                  <c:v>1027.181</c:v>
                </c:pt>
                <c:pt idx="406">
                  <c:v>972.99899999999991</c:v>
                </c:pt>
                <c:pt idx="407">
                  <c:v>954.45600000000013</c:v>
                </c:pt>
                <c:pt idx="408">
                  <c:v>954.7650000000001</c:v>
                </c:pt>
                <c:pt idx="409">
                  <c:v>981.28000000000009</c:v>
                </c:pt>
                <c:pt idx="410">
                  <c:v>939.84400000000005</c:v>
                </c:pt>
                <c:pt idx="411">
                  <c:v>973.43300000000011</c:v>
                </c:pt>
                <c:pt idx="412">
                  <c:v>1021.376</c:v>
                </c:pt>
                <c:pt idx="413">
                  <c:v>887.08900000000006</c:v>
                </c:pt>
                <c:pt idx="414">
                  <c:v>917.51</c:v>
                </c:pt>
                <c:pt idx="415">
                  <c:v>961.30099999999993</c:v>
                </c:pt>
                <c:pt idx="416">
                  <c:v>873.25399999999991</c:v>
                </c:pt>
                <c:pt idx="417">
                  <c:v>719.827</c:v>
                </c:pt>
                <c:pt idx="418">
                  <c:v>815.53500000000008</c:v>
                </c:pt>
                <c:pt idx="419">
                  <c:v>927.55300000000011</c:v>
                </c:pt>
                <c:pt idx="420">
                  <c:v>933.46899999999994</c:v>
                </c:pt>
                <c:pt idx="421">
                  <c:v>911.03100000000006</c:v>
                </c:pt>
                <c:pt idx="422">
                  <c:v>874.572</c:v>
                </c:pt>
                <c:pt idx="423">
                  <c:v>802.1819999999999</c:v>
                </c:pt>
                <c:pt idx="424">
                  <c:v>767.21100000000001</c:v>
                </c:pt>
                <c:pt idx="425">
                  <c:v>754.57200000000012</c:v>
                </c:pt>
                <c:pt idx="426">
                  <c:v>885.49299999999994</c:v>
                </c:pt>
                <c:pt idx="427">
                  <c:v>816.63199999999995</c:v>
                </c:pt>
                <c:pt idx="428">
                  <c:v>969.4670000000001</c:v>
                </c:pt>
                <c:pt idx="429">
                  <c:v>933.59500000000003</c:v>
                </c:pt>
                <c:pt idx="430">
                  <c:v>875.98599999999999</c:v>
                </c:pt>
                <c:pt idx="431">
                  <c:v>781.62300000000005</c:v>
                </c:pt>
                <c:pt idx="432">
                  <c:v>827.54799999999989</c:v>
                </c:pt>
                <c:pt idx="433">
                  <c:v>820.87200000000018</c:v>
                </c:pt>
                <c:pt idx="434">
                  <c:v>844.32999999999993</c:v>
                </c:pt>
                <c:pt idx="435">
                  <c:v>743.09699999999998</c:v>
                </c:pt>
                <c:pt idx="436">
                  <c:v>776.17100000000005</c:v>
                </c:pt>
                <c:pt idx="437">
                  <c:v>777.92700000000002</c:v>
                </c:pt>
                <c:pt idx="438">
                  <c:v>824.90100000000007</c:v>
                </c:pt>
                <c:pt idx="439">
                  <c:v>756.59999999999991</c:v>
                </c:pt>
                <c:pt idx="440">
                  <c:v>945.34199999999998</c:v>
                </c:pt>
                <c:pt idx="441">
                  <c:v>970.21399999999994</c:v>
                </c:pt>
                <c:pt idx="442">
                  <c:v>926.625</c:v>
                </c:pt>
                <c:pt idx="443">
                  <c:v>845.9860000000001</c:v>
                </c:pt>
                <c:pt idx="444">
                  <c:v>885.35799999999995</c:v>
                </c:pt>
                <c:pt idx="445">
                  <c:v>784.9670000000001</c:v>
                </c:pt>
                <c:pt idx="446">
                  <c:v>822.52099999999996</c:v>
                </c:pt>
                <c:pt idx="447">
                  <c:v>1009.449</c:v>
                </c:pt>
                <c:pt idx="448">
                  <c:v>1158.357</c:v>
                </c:pt>
                <c:pt idx="449">
                  <c:v>1001.9899999999999</c:v>
                </c:pt>
                <c:pt idx="450">
                  <c:v>1019.6959999999999</c:v>
                </c:pt>
                <c:pt idx="451">
                  <c:v>1020.394</c:v>
                </c:pt>
                <c:pt idx="452">
                  <c:v>1062.8</c:v>
                </c:pt>
                <c:pt idx="453">
                  <c:v>881.91499999999996</c:v>
                </c:pt>
                <c:pt idx="454">
                  <c:v>1062.212</c:v>
                </c:pt>
                <c:pt idx="455">
                  <c:v>1192.68</c:v>
                </c:pt>
                <c:pt idx="456">
                  <c:v>1186.002</c:v>
                </c:pt>
                <c:pt idx="457">
                  <c:v>1065.0130000000001</c:v>
                </c:pt>
                <c:pt idx="458">
                  <c:v>952.54700000000003</c:v>
                </c:pt>
                <c:pt idx="459">
                  <c:v>1068.5910000000001</c:v>
                </c:pt>
                <c:pt idx="460">
                  <c:v>1100.5889999999999</c:v>
                </c:pt>
                <c:pt idx="461">
                  <c:v>1255.6640000000002</c:v>
                </c:pt>
                <c:pt idx="462">
                  <c:v>1215.597</c:v>
                </c:pt>
                <c:pt idx="463">
                  <c:v>1109.521</c:v>
                </c:pt>
                <c:pt idx="464">
                  <c:v>1003.692</c:v>
                </c:pt>
                <c:pt idx="465">
                  <c:v>883.79799999999989</c:v>
                </c:pt>
                <c:pt idx="466">
                  <c:v>978.16399999999999</c:v>
                </c:pt>
                <c:pt idx="467">
                  <c:v>1042.1669999999999</c:v>
                </c:pt>
                <c:pt idx="468">
                  <c:v>917.70499999999993</c:v>
                </c:pt>
                <c:pt idx="469">
                  <c:v>922.89700000000016</c:v>
                </c:pt>
                <c:pt idx="470">
                  <c:v>880.0440000000001</c:v>
                </c:pt>
                <c:pt idx="471">
                  <c:v>811.62499999999989</c:v>
                </c:pt>
                <c:pt idx="472">
                  <c:v>1007.735</c:v>
                </c:pt>
                <c:pt idx="473">
                  <c:v>1008.044</c:v>
                </c:pt>
                <c:pt idx="474">
                  <c:v>934.86599999999999</c:v>
                </c:pt>
                <c:pt idx="475">
                  <c:v>1043.2269999999999</c:v>
                </c:pt>
                <c:pt idx="476">
                  <c:v>1037.79</c:v>
                </c:pt>
                <c:pt idx="477">
                  <c:v>994.78199999999993</c:v>
                </c:pt>
                <c:pt idx="478">
                  <c:v>1055.46</c:v>
                </c:pt>
                <c:pt idx="479">
                  <c:v>849.11300000000006</c:v>
                </c:pt>
                <c:pt idx="480">
                  <c:v>777.92700000000002</c:v>
                </c:pt>
                <c:pt idx="481">
                  <c:v>839.923</c:v>
                </c:pt>
                <c:pt idx="482">
                  <c:v>1070.67</c:v>
                </c:pt>
                <c:pt idx="483">
                  <c:v>1037.7750000000001</c:v>
                </c:pt>
                <c:pt idx="484">
                  <c:v>1169.6659999999999</c:v>
                </c:pt>
                <c:pt idx="485">
                  <c:v>1321.5820000000001</c:v>
                </c:pt>
                <c:pt idx="486">
                  <c:v>1517.3410000000001</c:v>
                </c:pt>
                <c:pt idx="487">
                  <c:v>1394.047</c:v>
                </c:pt>
                <c:pt idx="488">
                  <c:v>1358.2180000000001</c:v>
                </c:pt>
                <c:pt idx="489">
                  <c:v>1532.9499999999998</c:v>
                </c:pt>
                <c:pt idx="490">
                  <c:v>1348.5549999999998</c:v>
                </c:pt>
                <c:pt idx="491">
                  <c:v>1095.9050000000002</c:v>
                </c:pt>
                <c:pt idx="492">
                  <c:v>950.41500000000019</c:v>
                </c:pt>
                <c:pt idx="493">
                  <c:v>967.28499999999997</c:v>
                </c:pt>
                <c:pt idx="494">
                  <c:v>1128.7090000000003</c:v>
                </c:pt>
                <c:pt idx="495">
                  <c:v>1331.9839999999999</c:v>
                </c:pt>
                <c:pt idx="496">
                  <c:v>1411.9299999999998</c:v>
                </c:pt>
                <c:pt idx="497">
                  <c:v>1431.4169999999999</c:v>
                </c:pt>
                <c:pt idx="498">
                  <c:v>1638.739</c:v>
                </c:pt>
                <c:pt idx="499">
                  <c:v>1662.731</c:v>
                </c:pt>
                <c:pt idx="500">
                  <c:v>1630.7679999999998</c:v>
                </c:pt>
                <c:pt idx="501">
                  <c:v>1517.5639999999999</c:v>
                </c:pt>
                <c:pt idx="502">
                  <c:v>1435.511</c:v>
                </c:pt>
                <c:pt idx="503">
                  <c:v>1586.0059999999999</c:v>
                </c:pt>
                <c:pt idx="504">
                  <c:v>1481.2120000000002</c:v>
                </c:pt>
                <c:pt idx="505">
                  <c:v>1501.4140000000002</c:v>
                </c:pt>
                <c:pt idx="506">
                  <c:v>1716.0650000000001</c:v>
                </c:pt>
                <c:pt idx="507">
                  <c:v>1717.06</c:v>
                </c:pt>
                <c:pt idx="508">
                  <c:v>1438.9390000000001</c:v>
                </c:pt>
                <c:pt idx="509">
                  <c:v>1526.971</c:v>
                </c:pt>
                <c:pt idx="510">
                  <c:v>1556.799</c:v>
                </c:pt>
                <c:pt idx="511">
                  <c:v>1594.576</c:v>
                </c:pt>
                <c:pt idx="512">
                  <c:v>1651.981</c:v>
                </c:pt>
                <c:pt idx="513">
                  <c:v>1581.7800000000002</c:v>
                </c:pt>
                <c:pt idx="514">
                  <c:v>1535.7049999999999</c:v>
                </c:pt>
                <c:pt idx="515">
                  <c:v>1372.7080000000001</c:v>
                </c:pt>
                <c:pt idx="516">
                  <c:v>1272.357</c:v>
                </c:pt>
                <c:pt idx="517">
                  <c:v>1605.97</c:v>
                </c:pt>
                <c:pt idx="518">
                  <c:v>1587.116</c:v>
                </c:pt>
                <c:pt idx="519">
                  <c:v>1700.5970000000002</c:v>
                </c:pt>
                <c:pt idx="520">
                  <c:v>1685.8160000000003</c:v>
                </c:pt>
                <c:pt idx="521">
                  <c:v>1784.85</c:v>
                </c:pt>
                <c:pt idx="522">
                  <c:v>1601.8319999999999</c:v>
                </c:pt>
                <c:pt idx="523">
                  <c:v>1606.9900000000002</c:v>
                </c:pt>
                <c:pt idx="524">
                  <c:v>1721.8679999999999</c:v>
                </c:pt>
                <c:pt idx="525">
                  <c:v>1935.7150000000001</c:v>
                </c:pt>
                <c:pt idx="526">
                  <c:v>1866.9469999999997</c:v>
                </c:pt>
                <c:pt idx="527">
                  <c:v>1960.6849999999999</c:v>
                </c:pt>
                <c:pt idx="528">
                  <c:v>1749.125</c:v>
                </c:pt>
                <c:pt idx="529">
                  <c:v>1518.645</c:v>
                </c:pt>
                <c:pt idx="530">
                  <c:v>1431.1870000000001</c:v>
                </c:pt>
                <c:pt idx="531">
                  <c:v>1423.8049999999998</c:v>
                </c:pt>
                <c:pt idx="532">
                  <c:v>1438.2109999999998</c:v>
                </c:pt>
                <c:pt idx="533">
                  <c:v>1647.6100000000001</c:v>
                </c:pt>
                <c:pt idx="534">
                  <c:v>1587.8980000000001</c:v>
                </c:pt>
                <c:pt idx="535">
                  <c:v>1465.403</c:v>
                </c:pt>
                <c:pt idx="536">
                  <c:v>1394.079</c:v>
                </c:pt>
                <c:pt idx="537">
                  <c:v>1414.8940000000002</c:v>
                </c:pt>
                <c:pt idx="538">
                  <c:v>1580.2070000000001</c:v>
                </c:pt>
                <c:pt idx="539">
                  <c:v>1649.171</c:v>
                </c:pt>
                <c:pt idx="540">
                  <c:v>1662.0309999999999</c:v>
                </c:pt>
                <c:pt idx="541">
                  <c:v>1707.8389999999999</c:v>
                </c:pt>
                <c:pt idx="542">
                  <c:v>1815.8559999999998</c:v>
                </c:pt>
                <c:pt idx="543">
                  <c:v>1698.25</c:v>
                </c:pt>
                <c:pt idx="544">
                  <c:v>1784.3740000000003</c:v>
                </c:pt>
                <c:pt idx="545">
                  <c:v>1813.3239999999998</c:v>
                </c:pt>
                <c:pt idx="546">
                  <c:v>1717.84</c:v>
                </c:pt>
                <c:pt idx="547">
                  <c:v>1545.8889999999999</c:v>
                </c:pt>
                <c:pt idx="548">
                  <c:v>1572.3429999999998</c:v>
                </c:pt>
                <c:pt idx="549">
                  <c:v>1768.9749999999999</c:v>
                </c:pt>
                <c:pt idx="550">
                  <c:v>1712.579</c:v>
                </c:pt>
                <c:pt idx="551">
                  <c:v>1785.4080000000001</c:v>
                </c:pt>
                <c:pt idx="552">
                  <c:v>1880.9260000000002</c:v>
                </c:pt>
                <c:pt idx="553">
                  <c:v>1928.4929999999997</c:v>
                </c:pt>
                <c:pt idx="554">
                  <c:v>1960.8440000000001</c:v>
                </c:pt>
                <c:pt idx="555">
                  <c:v>1863.627</c:v>
                </c:pt>
                <c:pt idx="556">
                  <c:v>1845.9939999999999</c:v>
                </c:pt>
                <c:pt idx="557">
                  <c:v>1863.7600000000002</c:v>
                </c:pt>
                <c:pt idx="558">
                  <c:v>1846.616</c:v>
                </c:pt>
                <c:pt idx="559">
                  <c:v>1848.1949999999999</c:v>
                </c:pt>
                <c:pt idx="560">
                  <c:v>1887.4780000000001</c:v>
                </c:pt>
                <c:pt idx="561">
                  <c:v>1860.1809999999998</c:v>
                </c:pt>
                <c:pt idx="562">
                  <c:v>2093.7240000000002</c:v>
                </c:pt>
                <c:pt idx="563">
                  <c:v>1983.7699999999998</c:v>
                </c:pt>
                <c:pt idx="564">
                  <c:v>1815.7540000000004</c:v>
                </c:pt>
                <c:pt idx="565">
                  <c:v>1628.0630000000001</c:v>
                </c:pt>
                <c:pt idx="566">
                  <c:v>1886.2629999999999</c:v>
                </c:pt>
                <c:pt idx="567">
                  <c:v>1988.232</c:v>
                </c:pt>
                <c:pt idx="568">
                  <c:v>2028.741</c:v>
                </c:pt>
                <c:pt idx="569">
                  <c:v>2116.2199999999998</c:v>
                </c:pt>
                <c:pt idx="570">
                  <c:v>1983.9690000000001</c:v>
                </c:pt>
                <c:pt idx="571">
                  <c:v>1913.83</c:v>
                </c:pt>
                <c:pt idx="572">
                  <c:v>1820.6210000000001</c:v>
                </c:pt>
                <c:pt idx="573">
                  <c:v>1806.4080000000001</c:v>
                </c:pt>
                <c:pt idx="574">
                  <c:v>1808.4250000000002</c:v>
                </c:pt>
                <c:pt idx="575">
                  <c:v>1742.307</c:v>
                </c:pt>
                <c:pt idx="576">
                  <c:v>1792.5840000000003</c:v>
                </c:pt>
                <c:pt idx="577">
                  <c:v>1914.5389999999998</c:v>
                </c:pt>
                <c:pt idx="578">
                  <c:v>1632.7309999999998</c:v>
                </c:pt>
                <c:pt idx="579">
                  <c:v>1646.8290000000002</c:v>
                </c:pt>
                <c:pt idx="580">
                  <c:v>1686.6349999999998</c:v>
                </c:pt>
                <c:pt idx="581">
                  <c:v>1991.806</c:v>
                </c:pt>
                <c:pt idx="582">
                  <c:v>1980.415</c:v>
                </c:pt>
                <c:pt idx="583">
                  <c:v>1959.8339999999998</c:v>
                </c:pt>
                <c:pt idx="584">
                  <c:v>1993.4450000000004</c:v>
                </c:pt>
                <c:pt idx="585">
                  <c:v>1710.472</c:v>
                </c:pt>
                <c:pt idx="586">
                  <c:v>1693.6689999999999</c:v>
                </c:pt>
                <c:pt idx="587">
                  <c:v>1769.9449999999997</c:v>
                </c:pt>
                <c:pt idx="588">
                  <c:v>1691.0360000000001</c:v>
                </c:pt>
                <c:pt idx="589">
                  <c:v>1502.865</c:v>
                </c:pt>
                <c:pt idx="590">
                  <c:v>1431.3400000000001</c:v>
                </c:pt>
                <c:pt idx="591">
                  <c:v>1541.6209999999999</c:v>
                </c:pt>
                <c:pt idx="592">
                  <c:v>1444.88</c:v>
                </c:pt>
                <c:pt idx="593">
                  <c:v>1431.3330000000003</c:v>
                </c:pt>
                <c:pt idx="594">
                  <c:v>1465.9859999999999</c:v>
                </c:pt>
                <c:pt idx="595">
                  <c:v>1471.6859999999999</c:v>
                </c:pt>
                <c:pt idx="596">
                  <c:v>1688.6779999999997</c:v>
                </c:pt>
                <c:pt idx="597">
                  <c:v>1632.0719999999999</c:v>
                </c:pt>
                <c:pt idx="598">
                  <c:v>1667.328</c:v>
                </c:pt>
                <c:pt idx="599">
                  <c:v>1803.951</c:v>
                </c:pt>
                <c:pt idx="600">
                  <c:v>1851.1829999999998</c:v>
                </c:pt>
                <c:pt idx="601">
                  <c:v>2049.819</c:v>
                </c:pt>
                <c:pt idx="602">
                  <c:v>2033.933</c:v>
                </c:pt>
                <c:pt idx="603">
                  <c:v>1803.2280000000001</c:v>
                </c:pt>
                <c:pt idx="604">
                  <c:v>1600.0710000000001</c:v>
                </c:pt>
                <c:pt idx="605">
                  <c:v>1473.9959999999999</c:v>
                </c:pt>
                <c:pt idx="606">
                  <c:v>1335.0349999999999</c:v>
                </c:pt>
                <c:pt idx="607">
                  <c:v>1285.4279999999999</c:v>
                </c:pt>
                <c:pt idx="608">
                  <c:v>1551.3119999999999</c:v>
                </c:pt>
                <c:pt idx="609">
                  <c:v>1404.0329999999997</c:v>
                </c:pt>
                <c:pt idx="610">
                  <c:v>1281.1680000000001</c:v>
                </c:pt>
                <c:pt idx="611">
                  <c:v>1179.6569999999999</c:v>
                </c:pt>
                <c:pt idx="612">
                  <c:v>1178.7880000000002</c:v>
                </c:pt>
                <c:pt idx="613">
                  <c:v>1200.6320000000001</c:v>
                </c:pt>
                <c:pt idx="614">
                  <c:v>1129.1470000000002</c:v>
                </c:pt>
                <c:pt idx="615">
                  <c:v>1046.701</c:v>
                </c:pt>
                <c:pt idx="616">
                  <c:v>1019.9579999999999</c:v>
                </c:pt>
                <c:pt idx="617">
                  <c:v>1300.5919999999999</c:v>
                </c:pt>
                <c:pt idx="618">
                  <c:v>1174.0989999999999</c:v>
                </c:pt>
                <c:pt idx="619">
                  <c:v>1055.771</c:v>
                </c:pt>
                <c:pt idx="620">
                  <c:v>1145.1379999999999</c:v>
                </c:pt>
                <c:pt idx="621">
                  <c:v>1120.83</c:v>
                </c:pt>
                <c:pt idx="622">
                  <c:v>1199.9560000000001</c:v>
                </c:pt>
                <c:pt idx="623">
                  <c:v>1202.175</c:v>
                </c:pt>
                <c:pt idx="624">
                  <c:v>1130.1079999999999</c:v>
                </c:pt>
                <c:pt idx="625">
                  <c:v>1070.1289999999999</c:v>
                </c:pt>
                <c:pt idx="626">
                  <c:v>1013.1379999999999</c:v>
                </c:pt>
                <c:pt idx="627">
                  <c:v>849.50299999999993</c:v>
                </c:pt>
                <c:pt idx="628">
                  <c:v>864.14700000000005</c:v>
                </c:pt>
                <c:pt idx="629">
                  <c:v>930.98799999999994</c:v>
                </c:pt>
                <c:pt idx="630">
                  <c:v>1053.2249999999999</c:v>
                </c:pt>
                <c:pt idx="631">
                  <c:v>1206.2570000000001</c:v>
                </c:pt>
                <c:pt idx="632">
                  <c:v>1277.2839999999999</c:v>
                </c:pt>
                <c:pt idx="633">
                  <c:v>1428.367</c:v>
                </c:pt>
                <c:pt idx="634">
                  <c:v>1472.6680000000001</c:v>
                </c:pt>
                <c:pt idx="635">
                  <c:v>1421.5409999999999</c:v>
                </c:pt>
                <c:pt idx="636">
                  <c:v>1481.5220000000002</c:v>
                </c:pt>
                <c:pt idx="637">
                  <c:v>1325.566</c:v>
                </c:pt>
                <c:pt idx="638">
                  <c:v>1176.9659999999999</c:v>
                </c:pt>
                <c:pt idx="639">
                  <c:v>987.50400000000002</c:v>
                </c:pt>
                <c:pt idx="640">
                  <c:v>839.25</c:v>
                </c:pt>
                <c:pt idx="641">
                  <c:v>803.21199999999999</c:v>
                </c:pt>
                <c:pt idx="642">
                  <c:v>834.15499999999997</c:v>
                </c:pt>
                <c:pt idx="643">
                  <c:v>1091.713</c:v>
                </c:pt>
                <c:pt idx="644">
                  <c:v>1281.2319999999997</c:v>
                </c:pt>
                <c:pt idx="645">
                  <c:v>1169.4159999999999</c:v>
                </c:pt>
                <c:pt idx="646">
                  <c:v>1212.1599999999999</c:v>
                </c:pt>
                <c:pt idx="647">
                  <c:v>1250.143</c:v>
                </c:pt>
                <c:pt idx="648">
                  <c:v>1033.086</c:v>
                </c:pt>
                <c:pt idx="649">
                  <c:v>1089.9759999999999</c:v>
                </c:pt>
                <c:pt idx="650">
                  <c:v>1143.4320000000002</c:v>
                </c:pt>
                <c:pt idx="651">
                  <c:v>1028.3459999999998</c:v>
                </c:pt>
                <c:pt idx="652">
                  <c:v>933.33900000000006</c:v>
                </c:pt>
                <c:pt idx="653">
                  <c:v>950.58999999999992</c:v>
                </c:pt>
                <c:pt idx="654">
                  <c:v>1060.048</c:v>
                </c:pt>
                <c:pt idx="655">
                  <c:v>867.37299999999982</c:v>
                </c:pt>
                <c:pt idx="656">
                  <c:v>991.90200000000027</c:v>
                </c:pt>
                <c:pt idx="657">
                  <c:v>1087.742</c:v>
                </c:pt>
                <c:pt idx="658">
                  <c:v>1160.076</c:v>
                </c:pt>
                <c:pt idx="659">
                  <c:v>1020.1870000000001</c:v>
                </c:pt>
                <c:pt idx="660">
                  <c:v>1028.8080000000002</c:v>
                </c:pt>
                <c:pt idx="661">
                  <c:v>998.68000000000006</c:v>
                </c:pt>
                <c:pt idx="662">
                  <c:v>1016.8729999999999</c:v>
                </c:pt>
                <c:pt idx="663">
                  <c:v>1230.17</c:v>
                </c:pt>
                <c:pt idx="664">
                  <c:v>1296.5929999999998</c:v>
                </c:pt>
                <c:pt idx="665">
                  <c:v>1159.085</c:v>
                </c:pt>
                <c:pt idx="666">
                  <c:v>1093.269</c:v>
                </c:pt>
                <c:pt idx="667">
                  <c:v>965.22500000000002</c:v>
                </c:pt>
                <c:pt idx="668">
                  <c:v>860.34200000000021</c:v>
                </c:pt>
                <c:pt idx="669">
                  <c:v>926.77099999999996</c:v>
                </c:pt>
                <c:pt idx="670">
                  <c:v>858.11599999999999</c:v>
                </c:pt>
                <c:pt idx="671">
                  <c:v>984.56600000000026</c:v>
                </c:pt>
                <c:pt idx="672">
                  <c:v>861.89800000000002</c:v>
                </c:pt>
                <c:pt idx="673">
                  <c:v>817.96600000000001</c:v>
                </c:pt>
                <c:pt idx="674">
                  <c:v>953.2249999999998</c:v>
                </c:pt>
                <c:pt idx="675">
                  <c:v>1101.7370000000001</c:v>
                </c:pt>
                <c:pt idx="676">
                  <c:v>1024.2139999999999</c:v>
                </c:pt>
                <c:pt idx="677">
                  <c:v>821.7360000000001</c:v>
                </c:pt>
                <c:pt idx="678">
                  <c:v>806.0619999999999</c:v>
                </c:pt>
                <c:pt idx="679">
                  <c:v>839.32799999999997</c:v>
                </c:pt>
                <c:pt idx="680">
                  <c:v>816.27999999999986</c:v>
                </c:pt>
                <c:pt idx="681">
                  <c:v>817.80199999999979</c:v>
                </c:pt>
                <c:pt idx="682">
                  <c:v>821.07500000000005</c:v>
                </c:pt>
                <c:pt idx="683">
                  <c:v>780.928</c:v>
                </c:pt>
                <c:pt idx="684">
                  <c:v>756.79600000000005</c:v>
                </c:pt>
                <c:pt idx="685">
                  <c:v>745.15499999999997</c:v>
                </c:pt>
                <c:pt idx="686">
                  <c:v>859.52399999999989</c:v>
                </c:pt>
                <c:pt idx="687">
                  <c:v>897.55700000000013</c:v>
                </c:pt>
                <c:pt idx="688">
                  <c:v>853.90599999999984</c:v>
                </c:pt>
                <c:pt idx="689">
                  <c:v>869.27699999999993</c:v>
                </c:pt>
                <c:pt idx="690">
                  <c:v>816.08400000000006</c:v>
                </c:pt>
                <c:pt idx="691">
                  <c:v>790.52600000000007</c:v>
                </c:pt>
                <c:pt idx="692">
                  <c:v>782.31700000000001</c:v>
                </c:pt>
                <c:pt idx="693">
                  <c:v>850.82999999999993</c:v>
                </c:pt>
                <c:pt idx="694">
                  <c:v>864.18100000000004</c:v>
                </c:pt>
                <c:pt idx="695">
                  <c:v>886.94700000000023</c:v>
                </c:pt>
                <c:pt idx="696">
                  <c:v>1034.9810000000002</c:v>
                </c:pt>
                <c:pt idx="697">
                  <c:v>800.94500000000005</c:v>
                </c:pt>
                <c:pt idx="698">
                  <c:v>789.97199999999998</c:v>
                </c:pt>
                <c:pt idx="699">
                  <c:v>847.22699999999998</c:v>
                </c:pt>
                <c:pt idx="700">
                  <c:v>810.76699999999983</c:v>
                </c:pt>
                <c:pt idx="701">
                  <c:v>833.12299999999993</c:v>
                </c:pt>
                <c:pt idx="702">
                  <c:v>856.64400000000001</c:v>
                </c:pt>
                <c:pt idx="703">
                  <c:v>819.52499999999998</c:v>
                </c:pt>
                <c:pt idx="704">
                  <c:v>769.01800000000003</c:v>
                </c:pt>
                <c:pt idx="705">
                  <c:v>853.99800000000005</c:v>
                </c:pt>
                <c:pt idx="706">
                  <c:v>829.12400000000002</c:v>
                </c:pt>
                <c:pt idx="707">
                  <c:v>919.09899999999993</c:v>
                </c:pt>
                <c:pt idx="708">
                  <c:v>891.92800000000011</c:v>
                </c:pt>
                <c:pt idx="709">
                  <c:v>844.15899999999988</c:v>
                </c:pt>
                <c:pt idx="710">
                  <c:v>891.53700000000015</c:v>
                </c:pt>
                <c:pt idx="711">
                  <c:v>760.67100000000005</c:v>
                </c:pt>
                <c:pt idx="712">
                  <c:v>726.6099999999999</c:v>
                </c:pt>
                <c:pt idx="713">
                  <c:v>984.14200000000017</c:v>
                </c:pt>
                <c:pt idx="714">
                  <c:v>902.44800000000009</c:v>
                </c:pt>
                <c:pt idx="715">
                  <c:v>935.37199999999984</c:v>
                </c:pt>
                <c:pt idx="716">
                  <c:v>835.41000000000008</c:v>
                </c:pt>
                <c:pt idx="717">
                  <c:v>843.46199999999999</c:v>
                </c:pt>
                <c:pt idx="718">
                  <c:v>718.72699999999998</c:v>
                </c:pt>
                <c:pt idx="719">
                  <c:v>759.83699999999999</c:v>
                </c:pt>
                <c:pt idx="720">
                  <c:v>727.22699999999986</c:v>
                </c:pt>
                <c:pt idx="721">
                  <c:v>809.86999999999989</c:v>
                </c:pt>
                <c:pt idx="722">
                  <c:v>721.39600000000007</c:v>
                </c:pt>
                <c:pt idx="723">
                  <c:v>797.65999999999985</c:v>
                </c:pt>
                <c:pt idx="724">
                  <c:v>717.85499999999979</c:v>
                </c:pt>
                <c:pt idx="725">
                  <c:v>692.90200000000004</c:v>
                </c:pt>
                <c:pt idx="726">
                  <c:v>688.49900000000002</c:v>
                </c:pt>
                <c:pt idx="727">
                  <c:v>666.88900000000001</c:v>
                </c:pt>
                <c:pt idx="728">
                  <c:v>679.23500000000013</c:v>
                </c:pt>
                <c:pt idx="729">
                  <c:v>726.20299999999997</c:v>
                </c:pt>
                <c:pt idx="730">
                  <c:v>699.9079999999999</c:v>
                </c:pt>
              </c:numCache>
            </c:numRef>
          </c:val>
          <c:extLst>
            <c:ext xmlns:c16="http://schemas.microsoft.com/office/drawing/2014/chart" uri="{C3380CC4-5D6E-409C-BE32-E72D297353CC}">
              <c16:uniqueId val="{00000000-4AC2-4998-8B59-F5758D7B43F8}"/>
            </c:ext>
          </c:extLst>
        </c:ser>
        <c:ser>
          <c:idx val="1"/>
          <c:order val="1"/>
          <c:tx>
            <c:strRef>
              <c:f>'APA v Figure 1 SWP Staged'!$D$21</c:f>
              <c:strCache>
                <c:ptCount val="1"/>
                <c:pt idx="0">
                  <c:v>Forecast southern demand</c:v>
                </c:pt>
              </c:strCache>
            </c:strRef>
          </c:tx>
          <c:spPr>
            <a:solidFill>
              <a:schemeClr val="accent2">
                <a:lumMod val="75000"/>
                <a:lumOff val="25000"/>
              </a:schemeClr>
            </a:solidFill>
            <a:ln w="3175">
              <a:solidFill>
                <a:schemeClr val="accent2">
                  <a:lumMod val="75000"/>
                  <a:lumOff val="25000"/>
                </a:schemeClr>
              </a:solidFill>
            </a:ln>
            <a:effectLst/>
          </c:spPr>
          <c:invertIfNegative val="0"/>
          <c:cat>
            <c:numRef>
              <c:f>'APA v Figure 1 SWP Staged'!$B$22:$B$2578</c:f>
              <c:numCache>
                <c:formatCode>m/d/yyyy</c:formatCode>
                <c:ptCount val="2557"/>
                <c:pt idx="0">
                  <c:v>43466</c:v>
                </c:pt>
                <c:pt idx="1">
                  <c:v>43467</c:v>
                </c:pt>
                <c:pt idx="2">
                  <c:v>43468</c:v>
                </c:pt>
                <c:pt idx="3">
                  <c:v>43469</c:v>
                </c:pt>
                <c:pt idx="4">
                  <c:v>43470</c:v>
                </c:pt>
                <c:pt idx="5">
                  <c:v>43471</c:v>
                </c:pt>
                <c:pt idx="6">
                  <c:v>43472</c:v>
                </c:pt>
                <c:pt idx="7">
                  <c:v>43473</c:v>
                </c:pt>
                <c:pt idx="8">
                  <c:v>43474</c:v>
                </c:pt>
                <c:pt idx="9">
                  <c:v>43475</c:v>
                </c:pt>
                <c:pt idx="10">
                  <c:v>43476</c:v>
                </c:pt>
                <c:pt idx="11">
                  <c:v>43477</c:v>
                </c:pt>
                <c:pt idx="12">
                  <c:v>43478</c:v>
                </c:pt>
                <c:pt idx="13">
                  <c:v>43479</c:v>
                </c:pt>
                <c:pt idx="14">
                  <c:v>43480</c:v>
                </c:pt>
                <c:pt idx="15">
                  <c:v>43481</c:v>
                </c:pt>
                <c:pt idx="16">
                  <c:v>43482</c:v>
                </c:pt>
                <c:pt idx="17">
                  <c:v>43483</c:v>
                </c:pt>
                <c:pt idx="18">
                  <c:v>43484</c:v>
                </c:pt>
                <c:pt idx="19">
                  <c:v>43485</c:v>
                </c:pt>
                <c:pt idx="20">
                  <c:v>43486</c:v>
                </c:pt>
                <c:pt idx="21">
                  <c:v>43487</c:v>
                </c:pt>
                <c:pt idx="22">
                  <c:v>43488</c:v>
                </c:pt>
                <c:pt idx="23">
                  <c:v>43489</c:v>
                </c:pt>
                <c:pt idx="24">
                  <c:v>43490</c:v>
                </c:pt>
                <c:pt idx="25">
                  <c:v>43491</c:v>
                </c:pt>
                <c:pt idx="26">
                  <c:v>43492</c:v>
                </c:pt>
                <c:pt idx="27">
                  <c:v>43493</c:v>
                </c:pt>
                <c:pt idx="28">
                  <c:v>43494</c:v>
                </c:pt>
                <c:pt idx="29">
                  <c:v>43495</c:v>
                </c:pt>
                <c:pt idx="30">
                  <c:v>43496</c:v>
                </c:pt>
                <c:pt idx="31">
                  <c:v>43497</c:v>
                </c:pt>
                <c:pt idx="32">
                  <c:v>43498</c:v>
                </c:pt>
                <c:pt idx="33">
                  <c:v>43499</c:v>
                </c:pt>
                <c:pt idx="34">
                  <c:v>43500</c:v>
                </c:pt>
                <c:pt idx="35">
                  <c:v>43501</c:v>
                </c:pt>
                <c:pt idx="36">
                  <c:v>43502</c:v>
                </c:pt>
                <c:pt idx="37">
                  <c:v>43503</c:v>
                </c:pt>
                <c:pt idx="38">
                  <c:v>43504</c:v>
                </c:pt>
                <c:pt idx="39">
                  <c:v>43505</c:v>
                </c:pt>
                <c:pt idx="40">
                  <c:v>43506</c:v>
                </c:pt>
                <c:pt idx="41">
                  <c:v>43507</c:v>
                </c:pt>
                <c:pt idx="42">
                  <c:v>43508</c:v>
                </c:pt>
                <c:pt idx="43">
                  <c:v>43509</c:v>
                </c:pt>
                <c:pt idx="44">
                  <c:v>43510</c:v>
                </c:pt>
                <c:pt idx="45">
                  <c:v>43511</c:v>
                </c:pt>
                <c:pt idx="46">
                  <c:v>43512</c:v>
                </c:pt>
                <c:pt idx="47">
                  <c:v>43513</c:v>
                </c:pt>
                <c:pt idx="48">
                  <c:v>43514</c:v>
                </c:pt>
                <c:pt idx="49">
                  <c:v>43515</c:v>
                </c:pt>
                <c:pt idx="50">
                  <c:v>43516</c:v>
                </c:pt>
                <c:pt idx="51">
                  <c:v>43517</c:v>
                </c:pt>
                <c:pt idx="52">
                  <c:v>43518</c:v>
                </c:pt>
                <c:pt idx="53">
                  <c:v>43519</c:v>
                </c:pt>
                <c:pt idx="54">
                  <c:v>43520</c:v>
                </c:pt>
                <c:pt idx="55">
                  <c:v>43521</c:v>
                </c:pt>
                <c:pt idx="56">
                  <c:v>43522</c:v>
                </c:pt>
                <c:pt idx="57">
                  <c:v>43523</c:v>
                </c:pt>
                <c:pt idx="58">
                  <c:v>43524</c:v>
                </c:pt>
                <c:pt idx="59">
                  <c:v>43525</c:v>
                </c:pt>
                <c:pt idx="60">
                  <c:v>43526</c:v>
                </c:pt>
                <c:pt idx="61">
                  <c:v>43527</c:v>
                </c:pt>
                <c:pt idx="62">
                  <c:v>43528</c:v>
                </c:pt>
                <c:pt idx="63">
                  <c:v>43529</c:v>
                </c:pt>
                <c:pt idx="64">
                  <c:v>43530</c:v>
                </c:pt>
                <c:pt idx="65">
                  <c:v>43531</c:v>
                </c:pt>
                <c:pt idx="66">
                  <c:v>43532</c:v>
                </c:pt>
                <c:pt idx="67">
                  <c:v>43533</c:v>
                </c:pt>
                <c:pt idx="68">
                  <c:v>43534</c:v>
                </c:pt>
                <c:pt idx="69">
                  <c:v>43535</c:v>
                </c:pt>
                <c:pt idx="70">
                  <c:v>43536</c:v>
                </c:pt>
                <c:pt idx="71">
                  <c:v>43537</c:v>
                </c:pt>
                <c:pt idx="72">
                  <c:v>43538</c:v>
                </c:pt>
                <c:pt idx="73">
                  <c:v>43539</c:v>
                </c:pt>
                <c:pt idx="74">
                  <c:v>43540</c:v>
                </c:pt>
                <c:pt idx="75">
                  <c:v>43541</c:v>
                </c:pt>
                <c:pt idx="76">
                  <c:v>43542</c:v>
                </c:pt>
                <c:pt idx="77">
                  <c:v>43543</c:v>
                </c:pt>
                <c:pt idx="78">
                  <c:v>43544</c:v>
                </c:pt>
                <c:pt idx="79">
                  <c:v>43545</c:v>
                </c:pt>
                <c:pt idx="80">
                  <c:v>43546</c:v>
                </c:pt>
                <c:pt idx="81">
                  <c:v>43547</c:v>
                </c:pt>
                <c:pt idx="82">
                  <c:v>43548</c:v>
                </c:pt>
                <c:pt idx="83">
                  <c:v>43549</c:v>
                </c:pt>
                <c:pt idx="84">
                  <c:v>43550</c:v>
                </c:pt>
                <c:pt idx="85">
                  <c:v>43551</c:v>
                </c:pt>
                <c:pt idx="86">
                  <c:v>43552</c:v>
                </c:pt>
                <c:pt idx="87">
                  <c:v>43553</c:v>
                </c:pt>
                <c:pt idx="88">
                  <c:v>43554</c:v>
                </c:pt>
                <c:pt idx="89">
                  <c:v>43555</c:v>
                </c:pt>
                <c:pt idx="90">
                  <c:v>43556</c:v>
                </c:pt>
                <c:pt idx="91">
                  <c:v>43557</c:v>
                </c:pt>
                <c:pt idx="92">
                  <c:v>43558</c:v>
                </c:pt>
                <c:pt idx="93">
                  <c:v>43559</c:v>
                </c:pt>
                <c:pt idx="94">
                  <c:v>43560</c:v>
                </c:pt>
                <c:pt idx="95">
                  <c:v>43561</c:v>
                </c:pt>
                <c:pt idx="96">
                  <c:v>43562</c:v>
                </c:pt>
                <c:pt idx="97">
                  <c:v>43563</c:v>
                </c:pt>
                <c:pt idx="98">
                  <c:v>43564</c:v>
                </c:pt>
                <c:pt idx="99">
                  <c:v>43565</c:v>
                </c:pt>
                <c:pt idx="100">
                  <c:v>43566</c:v>
                </c:pt>
                <c:pt idx="101">
                  <c:v>43567</c:v>
                </c:pt>
                <c:pt idx="102">
                  <c:v>43568</c:v>
                </c:pt>
                <c:pt idx="103">
                  <c:v>43569</c:v>
                </c:pt>
                <c:pt idx="104">
                  <c:v>43570</c:v>
                </c:pt>
                <c:pt idx="105">
                  <c:v>43571</c:v>
                </c:pt>
                <c:pt idx="106">
                  <c:v>43572</c:v>
                </c:pt>
                <c:pt idx="107">
                  <c:v>43573</c:v>
                </c:pt>
                <c:pt idx="108">
                  <c:v>43574</c:v>
                </c:pt>
                <c:pt idx="109">
                  <c:v>43575</c:v>
                </c:pt>
                <c:pt idx="110">
                  <c:v>43576</c:v>
                </c:pt>
                <c:pt idx="111">
                  <c:v>43577</c:v>
                </c:pt>
                <c:pt idx="112">
                  <c:v>43578</c:v>
                </c:pt>
                <c:pt idx="113">
                  <c:v>43579</c:v>
                </c:pt>
                <c:pt idx="114">
                  <c:v>43580</c:v>
                </c:pt>
                <c:pt idx="115">
                  <c:v>43581</c:v>
                </c:pt>
                <c:pt idx="116">
                  <c:v>43582</c:v>
                </c:pt>
                <c:pt idx="117">
                  <c:v>43583</c:v>
                </c:pt>
                <c:pt idx="118">
                  <c:v>43584</c:v>
                </c:pt>
                <c:pt idx="119">
                  <c:v>43585</c:v>
                </c:pt>
                <c:pt idx="120">
                  <c:v>43586</c:v>
                </c:pt>
                <c:pt idx="121">
                  <c:v>43587</c:v>
                </c:pt>
                <c:pt idx="122">
                  <c:v>43588</c:v>
                </c:pt>
                <c:pt idx="123">
                  <c:v>43589</c:v>
                </c:pt>
                <c:pt idx="124">
                  <c:v>43590</c:v>
                </c:pt>
                <c:pt idx="125">
                  <c:v>43591</c:v>
                </c:pt>
                <c:pt idx="126">
                  <c:v>43592</c:v>
                </c:pt>
                <c:pt idx="127">
                  <c:v>43593</c:v>
                </c:pt>
                <c:pt idx="128">
                  <c:v>43594</c:v>
                </c:pt>
                <c:pt idx="129">
                  <c:v>43595</c:v>
                </c:pt>
                <c:pt idx="130">
                  <c:v>43596</c:v>
                </c:pt>
                <c:pt idx="131">
                  <c:v>43597</c:v>
                </c:pt>
                <c:pt idx="132">
                  <c:v>43598</c:v>
                </c:pt>
                <c:pt idx="133">
                  <c:v>43599</c:v>
                </c:pt>
                <c:pt idx="134">
                  <c:v>43600</c:v>
                </c:pt>
                <c:pt idx="135">
                  <c:v>43601</c:v>
                </c:pt>
                <c:pt idx="136">
                  <c:v>43602</c:v>
                </c:pt>
                <c:pt idx="137">
                  <c:v>43603</c:v>
                </c:pt>
                <c:pt idx="138">
                  <c:v>43604</c:v>
                </c:pt>
                <c:pt idx="139">
                  <c:v>43605</c:v>
                </c:pt>
                <c:pt idx="140">
                  <c:v>43606</c:v>
                </c:pt>
                <c:pt idx="141">
                  <c:v>43607</c:v>
                </c:pt>
                <c:pt idx="142">
                  <c:v>43608</c:v>
                </c:pt>
                <c:pt idx="143">
                  <c:v>43609</c:v>
                </c:pt>
                <c:pt idx="144">
                  <c:v>43610</c:v>
                </c:pt>
                <c:pt idx="145">
                  <c:v>43611</c:v>
                </c:pt>
                <c:pt idx="146">
                  <c:v>43612</c:v>
                </c:pt>
                <c:pt idx="147">
                  <c:v>43613</c:v>
                </c:pt>
                <c:pt idx="148">
                  <c:v>43614</c:v>
                </c:pt>
                <c:pt idx="149">
                  <c:v>43615</c:v>
                </c:pt>
                <c:pt idx="150">
                  <c:v>43616</c:v>
                </c:pt>
                <c:pt idx="151">
                  <c:v>43617</c:v>
                </c:pt>
                <c:pt idx="152">
                  <c:v>43618</c:v>
                </c:pt>
                <c:pt idx="153">
                  <c:v>43619</c:v>
                </c:pt>
                <c:pt idx="154">
                  <c:v>43620</c:v>
                </c:pt>
                <c:pt idx="155">
                  <c:v>43621</c:v>
                </c:pt>
                <c:pt idx="156">
                  <c:v>43622</c:v>
                </c:pt>
                <c:pt idx="157">
                  <c:v>43623</c:v>
                </c:pt>
                <c:pt idx="158">
                  <c:v>43624</c:v>
                </c:pt>
                <c:pt idx="159">
                  <c:v>43625</c:v>
                </c:pt>
                <c:pt idx="160">
                  <c:v>43626</c:v>
                </c:pt>
                <c:pt idx="161">
                  <c:v>43627</c:v>
                </c:pt>
                <c:pt idx="162">
                  <c:v>43628</c:v>
                </c:pt>
                <c:pt idx="163">
                  <c:v>43629</c:v>
                </c:pt>
                <c:pt idx="164">
                  <c:v>43630</c:v>
                </c:pt>
                <c:pt idx="165">
                  <c:v>43631</c:v>
                </c:pt>
                <c:pt idx="166">
                  <c:v>43632</c:v>
                </c:pt>
                <c:pt idx="167">
                  <c:v>43633</c:v>
                </c:pt>
                <c:pt idx="168">
                  <c:v>43634</c:v>
                </c:pt>
                <c:pt idx="169">
                  <c:v>43635</c:v>
                </c:pt>
                <c:pt idx="170">
                  <c:v>43636</c:v>
                </c:pt>
                <c:pt idx="171">
                  <c:v>43637</c:v>
                </c:pt>
                <c:pt idx="172">
                  <c:v>43638</c:v>
                </c:pt>
                <c:pt idx="173">
                  <c:v>43639</c:v>
                </c:pt>
                <c:pt idx="174">
                  <c:v>43640</c:v>
                </c:pt>
                <c:pt idx="175">
                  <c:v>43641</c:v>
                </c:pt>
                <c:pt idx="176">
                  <c:v>43642</c:v>
                </c:pt>
                <c:pt idx="177">
                  <c:v>43643</c:v>
                </c:pt>
                <c:pt idx="178">
                  <c:v>43644</c:v>
                </c:pt>
                <c:pt idx="179">
                  <c:v>43645</c:v>
                </c:pt>
                <c:pt idx="180">
                  <c:v>43646</c:v>
                </c:pt>
                <c:pt idx="181">
                  <c:v>43647</c:v>
                </c:pt>
                <c:pt idx="182">
                  <c:v>43648</c:v>
                </c:pt>
                <c:pt idx="183">
                  <c:v>43649</c:v>
                </c:pt>
                <c:pt idx="184">
                  <c:v>43650</c:v>
                </c:pt>
                <c:pt idx="185">
                  <c:v>43651</c:v>
                </c:pt>
                <c:pt idx="186">
                  <c:v>43652</c:v>
                </c:pt>
                <c:pt idx="187">
                  <c:v>43653</c:v>
                </c:pt>
                <c:pt idx="188">
                  <c:v>43654</c:v>
                </c:pt>
                <c:pt idx="189">
                  <c:v>43655</c:v>
                </c:pt>
                <c:pt idx="190">
                  <c:v>43656</c:v>
                </c:pt>
                <c:pt idx="191">
                  <c:v>43657</c:v>
                </c:pt>
                <c:pt idx="192">
                  <c:v>43658</c:v>
                </c:pt>
                <c:pt idx="193">
                  <c:v>43659</c:v>
                </c:pt>
                <c:pt idx="194">
                  <c:v>43660</c:v>
                </c:pt>
                <c:pt idx="195">
                  <c:v>43661</c:v>
                </c:pt>
                <c:pt idx="196">
                  <c:v>43662</c:v>
                </c:pt>
                <c:pt idx="197">
                  <c:v>43663</c:v>
                </c:pt>
                <c:pt idx="198">
                  <c:v>43664</c:v>
                </c:pt>
                <c:pt idx="199">
                  <c:v>43665</c:v>
                </c:pt>
                <c:pt idx="200">
                  <c:v>43666</c:v>
                </c:pt>
                <c:pt idx="201">
                  <c:v>43667</c:v>
                </c:pt>
                <c:pt idx="202">
                  <c:v>43668</c:v>
                </c:pt>
                <c:pt idx="203">
                  <c:v>43669</c:v>
                </c:pt>
                <c:pt idx="204">
                  <c:v>43670</c:v>
                </c:pt>
                <c:pt idx="205">
                  <c:v>43671</c:v>
                </c:pt>
                <c:pt idx="206">
                  <c:v>43672</c:v>
                </c:pt>
                <c:pt idx="207">
                  <c:v>43673</c:v>
                </c:pt>
                <c:pt idx="208">
                  <c:v>43674</c:v>
                </c:pt>
                <c:pt idx="209">
                  <c:v>43675</c:v>
                </c:pt>
                <c:pt idx="210">
                  <c:v>43676</c:v>
                </c:pt>
                <c:pt idx="211">
                  <c:v>43677</c:v>
                </c:pt>
                <c:pt idx="212">
                  <c:v>43678</c:v>
                </c:pt>
                <c:pt idx="213">
                  <c:v>43679</c:v>
                </c:pt>
                <c:pt idx="214">
                  <c:v>43680</c:v>
                </c:pt>
                <c:pt idx="215">
                  <c:v>43681</c:v>
                </c:pt>
                <c:pt idx="216">
                  <c:v>43682</c:v>
                </c:pt>
                <c:pt idx="217">
                  <c:v>43683</c:v>
                </c:pt>
                <c:pt idx="218">
                  <c:v>43684</c:v>
                </c:pt>
                <c:pt idx="219">
                  <c:v>43685</c:v>
                </c:pt>
                <c:pt idx="220">
                  <c:v>43686</c:v>
                </c:pt>
                <c:pt idx="221">
                  <c:v>43687</c:v>
                </c:pt>
                <c:pt idx="222">
                  <c:v>43688</c:v>
                </c:pt>
                <c:pt idx="223">
                  <c:v>43689</c:v>
                </c:pt>
                <c:pt idx="224">
                  <c:v>43690</c:v>
                </c:pt>
                <c:pt idx="225">
                  <c:v>43691</c:v>
                </c:pt>
                <c:pt idx="226">
                  <c:v>43692</c:v>
                </c:pt>
                <c:pt idx="227">
                  <c:v>43693</c:v>
                </c:pt>
                <c:pt idx="228">
                  <c:v>43694</c:v>
                </c:pt>
                <c:pt idx="229">
                  <c:v>43695</c:v>
                </c:pt>
                <c:pt idx="230">
                  <c:v>43696</c:v>
                </c:pt>
                <c:pt idx="231">
                  <c:v>43697</c:v>
                </c:pt>
                <c:pt idx="232">
                  <c:v>43698</c:v>
                </c:pt>
                <c:pt idx="233">
                  <c:v>43699</c:v>
                </c:pt>
                <c:pt idx="234">
                  <c:v>43700</c:v>
                </c:pt>
                <c:pt idx="235">
                  <c:v>43701</c:v>
                </c:pt>
                <c:pt idx="236">
                  <c:v>43702</c:v>
                </c:pt>
                <c:pt idx="237">
                  <c:v>43703</c:v>
                </c:pt>
                <c:pt idx="238">
                  <c:v>43704</c:v>
                </c:pt>
                <c:pt idx="239">
                  <c:v>43705</c:v>
                </c:pt>
                <c:pt idx="240">
                  <c:v>43706</c:v>
                </c:pt>
                <c:pt idx="241">
                  <c:v>43707</c:v>
                </c:pt>
                <c:pt idx="242">
                  <c:v>43708</c:v>
                </c:pt>
                <c:pt idx="243">
                  <c:v>43709</c:v>
                </c:pt>
                <c:pt idx="244">
                  <c:v>43710</c:v>
                </c:pt>
                <c:pt idx="245">
                  <c:v>43711</c:v>
                </c:pt>
                <c:pt idx="246">
                  <c:v>43712</c:v>
                </c:pt>
                <c:pt idx="247">
                  <c:v>43713</c:v>
                </c:pt>
                <c:pt idx="248">
                  <c:v>43714</c:v>
                </c:pt>
                <c:pt idx="249">
                  <c:v>43715</c:v>
                </c:pt>
                <c:pt idx="250">
                  <c:v>43716</c:v>
                </c:pt>
                <c:pt idx="251">
                  <c:v>43717</c:v>
                </c:pt>
                <c:pt idx="252">
                  <c:v>43718</c:v>
                </c:pt>
                <c:pt idx="253">
                  <c:v>43719</c:v>
                </c:pt>
                <c:pt idx="254">
                  <c:v>43720</c:v>
                </c:pt>
                <c:pt idx="255">
                  <c:v>43721</c:v>
                </c:pt>
                <c:pt idx="256">
                  <c:v>43722</c:v>
                </c:pt>
                <c:pt idx="257">
                  <c:v>43723</c:v>
                </c:pt>
                <c:pt idx="258">
                  <c:v>43724</c:v>
                </c:pt>
                <c:pt idx="259">
                  <c:v>43725</c:v>
                </c:pt>
                <c:pt idx="260">
                  <c:v>43726</c:v>
                </c:pt>
                <c:pt idx="261">
                  <c:v>43727</c:v>
                </c:pt>
                <c:pt idx="262">
                  <c:v>43728</c:v>
                </c:pt>
                <c:pt idx="263">
                  <c:v>43729</c:v>
                </c:pt>
                <c:pt idx="264">
                  <c:v>43730</c:v>
                </c:pt>
                <c:pt idx="265">
                  <c:v>43731</c:v>
                </c:pt>
                <c:pt idx="266">
                  <c:v>43732</c:v>
                </c:pt>
                <c:pt idx="267">
                  <c:v>43733</c:v>
                </c:pt>
                <c:pt idx="268">
                  <c:v>43734</c:v>
                </c:pt>
                <c:pt idx="269">
                  <c:v>43735</c:v>
                </c:pt>
                <c:pt idx="270">
                  <c:v>43736</c:v>
                </c:pt>
                <c:pt idx="271">
                  <c:v>43737</c:v>
                </c:pt>
                <c:pt idx="272">
                  <c:v>43738</c:v>
                </c:pt>
                <c:pt idx="273">
                  <c:v>43739</c:v>
                </c:pt>
                <c:pt idx="274">
                  <c:v>43740</c:v>
                </c:pt>
                <c:pt idx="275">
                  <c:v>43741</c:v>
                </c:pt>
                <c:pt idx="276">
                  <c:v>43742</c:v>
                </c:pt>
                <c:pt idx="277">
                  <c:v>43743</c:v>
                </c:pt>
                <c:pt idx="278">
                  <c:v>43744</c:v>
                </c:pt>
                <c:pt idx="279">
                  <c:v>43745</c:v>
                </c:pt>
                <c:pt idx="280">
                  <c:v>43746</c:v>
                </c:pt>
                <c:pt idx="281">
                  <c:v>43747</c:v>
                </c:pt>
                <c:pt idx="282">
                  <c:v>43748</c:v>
                </c:pt>
                <c:pt idx="283">
                  <c:v>43749</c:v>
                </c:pt>
                <c:pt idx="284">
                  <c:v>43750</c:v>
                </c:pt>
                <c:pt idx="285">
                  <c:v>43751</c:v>
                </c:pt>
                <c:pt idx="286">
                  <c:v>43752</c:v>
                </c:pt>
                <c:pt idx="287">
                  <c:v>43753</c:v>
                </c:pt>
                <c:pt idx="288">
                  <c:v>43754</c:v>
                </c:pt>
                <c:pt idx="289">
                  <c:v>43755</c:v>
                </c:pt>
                <c:pt idx="290">
                  <c:v>43756</c:v>
                </c:pt>
                <c:pt idx="291">
                  <c:v>43757</c:v>
                </c:pt>
                <c:pt idx="292">
                  <c:v>43758</c:v>
                </c:pt>
                <c:pt idx="293">
                  <c:v>43759</c:v>
                </c:pt>
                <c:pt idx="294">
                  <c:v>43760</c:v>
                </c:pt>
                <c:pt idx="295">
                  <c:v>43761</c:v>
                </c:pt>
                <c:pt idx="296">
                  <c:v>43762</c:v>
                </c:pt>
                <c:pt idx="297">
                  <c:v>43763</c:v>
                </c:pt>
                <c:pt idx="298">
                  <c:v>43764</c:v>
                </c:pt>
                <c:pt idx="299">
                  <c:v>43765</c:v>
                </c:pt>
                <c:pt idx="300">
                  <c:v>43766</c:v>
                </c:pt>
                <c:pt idx="301">
                  <c:v>43767</c:v>
                </c:pt>
                <c:pt idx="302">
                  <c:v>43768</c:v>
                </c:pt>
                <c:pt idx="303">
                  <c:v>43769</c:v>
                </c:pt>
                <c:pt idx="304">
                  <c:v>43770</c:v>
                </c:pt>
                <c:pt idx="305">
                  <c:v>43771</c:v>
                </c:pt>
                <c:pt idx="306">
                  <c:v>43772</c:v>
                </c:pt>
                <c:pt idx="307">
                  <c:v>43773</c:v>
                </c:pt>
                <c:pt idx="308">
                  <c:v>43774</c:v>
                </c:pt>
                <c:pt idx="309">
                  <c:v>43775</c:v>
                </c:pt>
                <c:pt idx="310">
                  <c:v>43776</c:v>
                </c:pt>
                <c:pt idx="311">
                  <c:v>43777</c:v>
                </c:pt>
                <c:pt idx="312">
                  <c:v>43778</c:v>
                </c:pt>
                <c:pt idx="313">
                  <c:v>43779</c:v>
                </c:pt>
                <c:pt idx="314">
                  <c:v>43780</c:v>
                </c:pt>
                <c:pt idx="315">
                  <c:v>43781</c:v>
                </c:pt>
                <c:pt idx="316">
                  <c:v>43782</c:v>
                </c:pt>
                <c:pt idx="317">
                  <c:v>43783</c:v>
                </c:pt>
                <c:pt idx="318">
                  <c:v>43784</c:v>
                </c:pt>
                <c:pt idx="319">
                  <c:v>43785</c:v>
                </c:pt>
                <c:pt idx="320">
                  <c:v>43786</c:v>
                </c:pt>
                <c:pt idx="321">
                  <c:v>43787</c:v>
                </c:pt>
                <c:pt idx="322">
                  <c:v>43788</c:v>
                </c:pt>
                <c:pt idx="323">
                  <c:v>43789</c:v>
                </c:pt>
                <c:pt idx="324">
                  <c:v>43790</c:v>
                </c:pt>
                <c:pt idx="325">
                  <c:v>43791</c:v>
                </c:pt>
                <c:pt idx="326">
                  <c:v>43792</c:v>
                </c:pt>
                <c:pt idx="327">
                  <c:v>43793</c:v>
                </c:pt>
                <c:pt idx="328">
                  <c:v>43794</c:v>
                </c:pt>
                <c:pt idx="329">
                  <c:v>43795</c:v>
                </c:pt>
                <c:pt idx="330">
                  <c:v>43796</c:v>
                </c:pt>
                <c:pt idx="331">
                  <c:v>43797</c:v>
                </c:pt>
                <c:pt idx="332">
                  <c:v>43798</c:v>
                </c:pt>
                <c:pt idx="333">
                  <c:v>43799</c:v>
                </c:pt>
                <c:pt idx="334">
                  <c:v>43800</c:v>
                </c:pt>
                <c:pt idx="335">
                  <c:v>43801</c:v>
                </c:pt>
                <c:pt idx="336">
                  <c:v>43802</c:v>
                </c:pt>
                <c:pt idx="337">
                  <c:v>43803</c:v>
                </c:pt>
                <c:pt idx="338">
                  <c:v>43804</c:v>
                </c:pt>
                <c:pt idx="339">
                  <c:v>43805</c:v>
                </c:pt>
                <c:pt idx="340">
                  <c:v>43806</c:v>
                </c:pt>
                <c:pt idx="341">
                  <c:v>43807</c:v>
                </c:pt>
                <c:pt idx="342">
                  <c:v>43808</c:v>
                </c:pt>
                <c:pt idx="343">
                  <c:v>43809</c:v>
                </c:pt>
                <c:pt idx="344">
                  <c:v>43810</c:v>
                </c:pt>
                <c:pt idx="345">
                  <c:v>43811</c:v>
                </c:pt>
                <c:pt idx="346">
                  <c:v>43812</c:v>
                </c:pt>
                <c:pt idx="347">
                  <c:v>43813</c:v>
                </c:pt>
                <c:pt idx="348">
                  <c:v>43814</c:v>
                </c:pt>
                <c:pt idx="349">
                  <c:v>43815</c:v>
                </c:pt>
                <c:pt idx="350">
                  <c:v>43816</c:v>
                </c:pt>
                <c:pt idx="351">
                  <c:v>43817</c:v>
                </c:pt>
                <c:pt idx="352">
                  <c:v>43818</c:v>
                </c:pt>
                <c:pt idx="353">
                  <c:v>43819</c:v>
                </c:pt>
                <c:pt idx="354">
                  <c:v>43820</c:v>
                </c:pt>
                <c:pt idx="355">
                  <c:v>43821</c:v>
                </c:pt>
                <c:pt idx="356">
                  <c:v>43822</c:v>
                </c:pt>
                <c:pt idx="357">
                  <c:v>43823</c:v>
                </c:pt>
                <c:pt idx="358">
                  <c:v>43824</c:v>
                </c:pt>
                <c:pt idx="359">
                  <c:v>43825</c:v>
                </c:pt>
                <c:pt idx="360">
                  <c:v>43826</c:v>
                </c:pt>
                <c:pt idx="361">
                  <c:v>43827</c:v>
                </c:pt>
                <c:pt idx="362">
                  <c:v>43828</c:v>
                </c:pt>
                <c:pt idx="363">
                  <c:v>43829</c:v>
                </c:pt>
                <c:pt idx="364">
                  <c:v>43830</c:v>
                </c:pt>
                <c:pt idx="365">
                  <c:v>43831</c:v>
                </c:pt>
                <c:pt idx="366">
                  <c:v>43832</c:v>
                </c:pt>
                <c:pt idx="367">
                  <c:v>43833</c:v>
                </c:pt>
                <c:pt idx="368">
                  <c:v>43834</c:v>
                </c:pt>
                <c:pt idx="369">
                  <c:v>43835</c:v>
                </c:pt>
                <c:pt idx="370">
                  <c:v>43836</c:v>
                </c:pt>
                <c:pt idx="371">
                  <c:v>43837</c:v>
                </c:pt>
                <c:pt idx="372">
                  <c:v>43838</c:v>
                </c:pt>
                <c:pt idx="373">
                  <c:v>43839</c:v>
                </c:pt>
                <c:pt idx="374">
                  <c:v>43840</c:v>
                </c:pt>
                <c:pt idx="375">
                  <c:v>43841</c:v>
                </c:pt>
                <c:pt idx="376">
                  <c:v>43842</c:v>
                </c:pt>
                <c:pt idx="377">
                  <c:v>43843</c:v>
                </c:pt>
                <c:pt idx="378">
                  <c:v>43844</c:v>
                </c:pt>
                <c:pt idx="379">
                  <c:v>43845</c:v>
                </c:pt>
                <c:pt idx="380">
                  <c:v>43846</c:v>
                </c:pt>
                <c:pt idx="381">
                  <c:v>43847</c:v>
                </c:pt>
                <c:pt idx="382">
                  <c:v>43848</c:v>
                </c:pt>
                <c:pt idx="383">
                  <c:v>43849</c:v>
                </c:pt>
                <c:pt idx="384">
                  <c:v>43850</c:v>
                </c:pt>
                <c:pt idx="385">
                  <c:v>43851</c:v>
                </c:pt>
                <c:pt idx="386">
                  <c:v>43852</c:v>
                </c:pt>
                <c:pt idx="387">
                  <c:v>43853</c:v>
                </c:pt>
                <c:pt idx="388">
                  <c:v>43854</c:v>
                </c:pt>
                <c:pt idx="389">
                  <c:v>43855</c:v>
                </c:pt>
                <c:pt idx="390">
                  <c:v>43856</c:v>
                </c:pt>
                <c:pt idx="391">
                  <c:v>43857</c:v>
                </c:pt>
                <c:pt idx="392">
                  <c:v>43858</c:v>
                </c:pt>
                <c:pt idx="393">
                  <c:v>43859</c:v>
                </c:pt>
                <c:pt idx="394">
                  <c:v>43860</c:v>
                </c:pt>
                <c:pt idx="395">
                  <c:v>43861</c:v>
                </c:pt>
                <c:pt idx="396">
                  <c:v>43862</c:v>
                </c:pt>
                <c:pt idx="397">
                  <c:v>43863</c:v>
                </c:pt>
                <c:pt idx="398">
                  <c:v>43864</c:v>
                </c:pt>
                <c:pt idx="399">
                  <c:v>43865</c:v>
                </c:pt>
                <c:pt idx="400">
                  <c:v>43866</c:v>
                </c:pt>
                <c:pt idx="401">
                  <c:v>43867</c:v>
                </c:pt>
                <c:pt idx="402">
                  <c:v>43868</c:v>
                </c:pt>
                <c:pt idx="403">
                  <c:v>43869</c:v>
                </c:pt>
                <c:pt idx="404">
                  <c:v>43870</c:v>
                </c:pt>
                <c:pt idx="405">
                  <c:v>43871</c:v>
                </c:pt>
                <c:pt idx="406">
                  <c:v>43872</c:v>
                </c:pt>
                <c:pt idx="407">
                  <c:v>43873</c:v>
                </c:pt>
                <c:pt idx="408">
                  <c:v>43874</c:v>
                </c:pt>
                <c:pt idx="409">
                  <c:v>43875</c:v>
                </c:pt>
                <c:pt idx="410">
                  <c:v>43876</c:v>
                </c:pt>
                <c:pt idx="411">
                  <c:v>43877</c:v>
                </c:pt>
                <c:pt idx="412">
                  <c:v>43878</c:v>
                </c:pt>
                <c:pt idx="413">
                  <c:v>43879</c:v>
                </c:pt>
                <c:pt idx="414">
                  <c:v>43880</c:v>
                </c:pt>
                <c:pt idx="415">
                  <c:v>43881</c:v>
                </c:pt>
                <c:pt idx="416">
                  <c:v>43882</c:v>
                </c:pt>
                <c:pt idx="417">
                  <c:v>43883</c:v>
                </c:pt>
                <c:pt idx="418">
                  <c:v>43884</c:v>
                </c:pt>
                <c:pt idx="419">
                  <c:v>43885</c:v>
                </c:pt>
                <c:pt idx="420">
                  <c:v>43886</c:v>
                </c:pt>
                <c:pt idx="421">
                  <c:v>43887</c:v>
                </c:pt>
                <c:pt idx="422">
                  <c:v>43888</c:v>
                </c:pt>
                <c:pt idx="423">
                  <c:v>43889</c:v>
                </c:pt>
                <c:pt idx="424">
                  <c:v>43890</c:v>
                </c:pt>
                <c:pt idx="425">
                  <c:v>43891</c:v>
                </c:pt>
                <c:pt idx="426">
                  <c:v>43892</c:v>
                </c:pt>
                <c:pt idx="427">
                  <c:v>43893</c:v>
                </c:pt>
                <c:pt idx="428">
                  <c:v>43894</c:v>
                </c:pt>
                <c:pt idx="429">
                  <c:v>43895</c:v>
                </c:pt>
                <c:pt idx="430">
                  <c:v>43896</c:v>
                </c:pt>
                <c:pt idx="431">
                  <c:v>43897</c:v>
                </c:pt>
                <c:pt idx="432">
                  <c:v>43898</c:v>
                </c:pt>
                <c:pt idx="433">
                  <c:v>43899</c:v>
                </c:pt>
                <c:pt idx="434">
                  <c:v>43900</c:v>
                </c:pt>
                <c:pt idx="435">
                  <c:v>43901</c:v>
                </c:pt>
                <c:pt idx="436">
                  <c:v>43902</c:v>
                </c:pt>
                <c:pt idx="437">
                  <c:v>43903</c:v>
                </c:pt>
                <c:pt idx="438">
                  <c:v>43904</c:v>
                </c:pt>
                <c:pt idx="439">
                  <c:v>43905</c:v>
                </c:pt>
                <c:pt idx="440">
                  <c:v>43906</c:v>
                </c:pt>
                <c:pt idx="441">
                  <c:v>43907</c:v>
                </c:pt>
                <c:pt idx="442">
                  <c:v>43908</c:v>
                </c:pt>
                <c:pt idx="443">
                  <c:v>43909</c:v>
                </c:pt>
                <c:pt idx="444">
                  <c:v>43910</c:v>
                </c:pt>
                <c:pt idx="445">
                  <c:v>43911</c:v>
                </c:pt>
                <c:pt idx="446">
                  <c:v>43912</c:v>
                </c:pt>
                <c:pt idx="447">
                  <c:v>43913</c:v>
                </c:pt>
                <c:pt idx="448">
                  <c:v>43914</c:v>
                </c:pt>
                <c:pt idx="449">
                  <c:v>43915</c:v>
                </c:pt>
                <c:pt idx="450">
                  <c:v>43916</c:v>
                </c:pt>
                <c:pt idx="451">
                  <c:v>43917</c:v>
                </c:pt>
                <c:pt idx="452">
                  <c:v>43918</c:v>
                </c:pt>
                <c:pt idx="453">
                  <c:v>43919</c:v>
                </c:pt>
                <c:pt idx="454">
                  <c:v>43920</c:v>
                </c:pt>
                <c:pt idx="455">
                  <c:v>43921</c:v>
                </c:pt>
                <c:pt idx="456">
                  <c:v>43922</c:v>
                </c:pt>
                <c:pt idx="457">
                  <c:v>43923</c:v>
                </c:pt>
                <c:pt idx="458">
                  <c:v>43924</c:v>
                </c:pt>
                <c:pt idx="459">
                  <c:v>43925</c:v>
                </c:pt>
                <c:pt idx="460">
                  <c:v>43926</c:v>
                </c:pt>
                <c:pt idx="461">
                  <c:v>43927</c:v>
                </c:pt>
                <c:pt idx="462">
                  <c:v>43928</c:v>
                </c:pt>
                <c:pt idx="463">
                  <c:v>43929</c:v>
                </c:pt>
                <c:pt idx="464">
                  <c:v>43930</c:v>
                </c:pt>
                <c:pt idx="465">
                  <c:v>43931</c:v>
                </c:pt>
                <c:pt idx="466">
                  <c:v>43932</c:v>
                </c:pt>
                <c:pt idx="467">
                  <c:v>43933</c:v>
                </c:pt>
                <c:pt idx="468">
                  <c:v>43934</c:v>
                </c:pt>
                <c:pt idx="469">
                  <c:v>43935</c:v>
                </c:pt>
                <c:pt idx="470">
                  <c:v>43936</c:v>
                </c:pt>
                <c:pt idx="471">
                  <c:v>43937</c:v>
                </c:pt>
                <c:pt idx="472">
                  <c:v>43938</c:v>
                </c:pt>
                <c:pt idx="473">
                  <c:v>43939</c:v>
                </c:pt>
                <c:pt idx="474">
                  <c:v>43940</c:v>
                </c:pt>
                <c:pt idx="475">
                  <c:v>43941</c:v>
                </c:pt>
                <c:pt idx="476">
                  <c:v>43942</c:v>
                </c:pt>
                <c:pt idx="477">
                  <c:v>43943</c:v>
                </c:pt>
                <c:pt idx="478">
                  <c:v>43944</c:v>
                </c:pt>
                <c:pt idx="479">
                  <c:v>43945</c:v>
                </c:pt>
                <c:pt idx="480">
                  <c:v>43946</c:v>
                </c:pt>
                <c:pt idx="481">
                  <c:v>43947</c:v>
                </c:pt>
                <c:pt idx="482">
                  <c:v>43948</c:v>
                </c:pt>
                <c:pt idx="483">
                  <c:v>43949</c:v>
                </c:pt>
                <c:pt idx="484">
                  <c:v>43950</c:v>
                </c:pt>
                <c:pt idx="485">
                  <c:v>43951</c:v>
                </c:pt>
                <c:pt idx="486">
                  <c:v>43952</c:v>
                </c:pt>
                <c:pt idx="487">
                  <c:v>43953</c:v>
                </c:pt>
                <c:pt idx="488">
                  <c:v>43954</c:v>
                </c:pt>
                <c:pt idx="489">
                  <c:v>43955</c:v>
                </c:pt>
                <c:pt idx="490">
                  <c:v>43956</c:v>
                </c:pt>
                <c:pt idx="491">
                  <c:v>43957</c:v>
                </c:pt>
                <c:pt idx="492">
                  <c:v>43958</c:v>
                </c:pt>
                <c:pt idx="493">
                  <c:v>43959</c:v>
                </c:pt>
                <c:pt idx="494">
                  <c:v>43960</c:v>
                </c:pt>
                <c:pt idx="495">
                  <c:v>43961</c:v>
                </c:pt>
                <c:pt idx="496">
                  <c:v>43962</c:v>
                </c:pt>
                <c:pt idx="497">
                  <c:v>43963</c:v>
                </c:pt>
                <c:pt idx="498">
                  <c:v>43964</c:v>
                </c:pt>
                <c:pt idx="499">
                  <c:v>43965</c:v>
                </c:pt>
                <c:pt idx="500">
                  <c:v>43966</c:v>
                </c:pt>
                <c:pt idx="501">
                  <c:v>43967</c:v>
                </c:pt>
                <c:pt idx="502">
                  <c:v>43968</c:v>
                </c:pt>
                <c:pt idx="503">
                  <c:v>43969</c:v>
                </c:pt>
                <c:pt idx="504">
                  <c:v>43970</c:v>
                </c:pt>
                <c:pt idx="505">
                  <c:v>43971</c:v>
                </c:pt>
                <c:pt idx="506">
                  <c:v>43972</c:v>
                </c:pt>
                <c:pt idx="507">
                  <c:v>43973</c:v>
                </c:pt>
                <c:pt idx="508">
                  <c:v>43974</c:v>
                </c:pt>
                <c:pt idx="509">
                  <c:v>43975</c:v>
                </c:pt>
                <c:pt idx="510">
                  <c:v>43976</c:v>
                </c:pt>
                <c:pt idx="511">
                  <c:v>43977</c:v>
                </c:pt>
                <c:pt idx="512">
                  <c:v>43978</c:v>
                </c:pt>
                <c:pt idx="513">
                  <c:v>43979</c:v>
                </c:pt>
                <c:pt idx="514">
                  <c:v>43980</c:v>
                </c:pt>
                <c:pt idx="515">
                  <c:v>43981</c:v>
                </c:pt>
                <c:pt idx="516">
                  <c:v>43982</c:v>
                </c:pt>
                <c:pt idx="517">
                  <c:v>43983</c:v>
                </c:pt>
                <c:pt idx="518">
                  <c:v>43984</c:v>
                </c:pt>
                <c:pt idx="519">
                  <c:v>43985</c:v>
                </c:pt>
                <c:pt idx="520">
                  <c:v>43986</c:v>
                </c:pt>
                <c:pt idx="521">
                  <c:v>43987</c:v>
                </c:pt>
                <c:pt idx="522">
                  <c:v>43988</c:v>
                </c:pt>
                <c:pt idx="523">
                  <c:v>43989</c:v>
                </c:pt>
                <c:pt idx="524">
                  <c:v>43990</c:v>
                </c:pt>
                <c:pt idx="525">
                  <c:v>43991</c:v>
                </c:pt>
                <c:pt idx="526">
                  <c:v>43992</c:v>
                </c:pt>
                <c:pt idx="527">
                  <c:v>43993</c:v>
                </c:pt>
                <c:pt idx="528">
                  <c:v>43994</c:v>
                </c:pt>
                <c:pt idx="529">
                  <c:v>43995</c:v>
                </c:pt>
                <c:pt idx="530">
                  <c:v>43996</c:v>
                </c:pt>
                <c:pt idx="531">
                  <c:v>43997</c:v>
                </c:pt>
                <c:pt idx="532">
                  <c:v>43998</c:v>
                </c:pt>
                <c:pt idx="533">
                  <c:v>43999</c:v>
                </c:pt>
                <c:pt idx="534">
                  <c:v>44000</c:v>
                </c:pt>
                <c:pt idx="535">
                  <c:v>44001</c:v>
                </c:pt>
                <c:pt idx="536">
                  <c:v>44002</c:v>
                </c:pt>
                <c:pt idx="537">
                  <c:v>44003</c:v>
                </c:pt>
                <c:pt idx="538">
                  <c:v>44004</c:v>
                </c:pt>
                <c:pt idx="539">
                  <c:v>44005</c:v>
                </c:pt>
                <c:pt idx="540">
                  <c:v>44006</c:v>
                </c:pt>
                <c:pt idx="541">
                  <c:v>44007</c:v>
                </c:pt>
                <c:pt idx="542">
                  <c:v>44008</c:v>
                </c:pt>
                <c:pt idx="543">
                  <c:v>44009</c:v>
                </c:pt>
                <c:pt idx="544">
                  <c:v>44010</c:v>
                </c:pt>
                <c:pt idx="545">
                  <c:v>44011</c:v>
                </c:pt>
                <c:pt idx="546">
                  <c:v>44012</c:v>
                </c:pt>
                <c:pt idx="547">
                  <c:v>44013</c:v>
                </c:pt>
                <c:pt idx="548">
                  <c:v>44014</c:v>
                </c:pt>
                <c:pt idx="549">
                  <c:v>44015</c:v>
                </c:pt>
                <c:pt idx="550">
                  <c:v>44016</c:v>
                </c:pt>
                <c:pt idx="551">
                  <c:v>44017</c:v>
                </c:pt>
                <c:pt idx="552">
                  <c:v>44018</c:v>
                </c:pt>
                <c:pt idx="553">
                  <c:v>44019</c:v>
                </c:pt>
                <c:pt idx="554">
                  <c:v>44020</c:v>
                </c:pt>
                <c:pt idx="555">
                  <c:v>44021</c:v>
                </c:pt>
                <c:pt idx="556">
                  <c:v>44022</c:v>
                </c:pt>
                <c:pt idx="557">
                  <c:v>44023</c:v>
                </c:pt>
                <c:pt idx="558">
                  <c:v>44024</c:v>
                </c:pt>
                <c:pt idx="559">
                  <c:v>44025</c:v>
                </c:pt>
                <c:pt idx="560">
                  <c:v>44026</c:v>
                </c:pt>
                <c:pt idx="561">
                  <c:v>44027</c:v>
                </c:pt>
                <c:pt idx="562">
                  <c:v>44028</c:v>
                </c:pt>
                <c:pt idx="563">
                  <c:v>44029</c:v>
                </c:pt>
                <c:pt idx="564">
                  <c:v>44030</c:v>
                </c:pt>
                <c:pt idx="565">
                  <c:v>44031</c:v>
                </c:pt>
                <c:pt idx="566">
                  <c:v>44032</c:v>
                </c:pt>
                <c:pt idx="567">
                  <c:v>44033</c:v>
                </c:pt>
                <c:pt idx="568">
                  <c:v>44034</c:v>
                </c:pt>
                <c:pt idx="569">
                  <c:v>44035</c:v>
                </c:pt>
                <c:pt idx="570">
                  <c:v>44036</c:v>
                </c:pt>
                <c:pt idx="571">
                  <c:v>44037</c:v>
                </c:pt>
                <c:pt idx="572">
                  <c:v>44038</c:v>
                </c:pt>
                <c:pt idx="573">
                  <c:v>44039</c:v>
                </c:pt>
                <c:pt idx="574">
                  <c:v>44040</c:v>
                </c:pt>
                <c:pt idx="575">
                  <c:v>44041</c:v>
                </c:pt>
                <c:pt idx="576">
                  <c:v>44042</c:v>
                </c:pt>
                <c:pt idx="577">
                  <c:v>44043</c:v>
                </c:pt>
                <c:pt idx="578">
                  <c:v>44044</c:v>
                </c:pt>
                <c:pt idx="579">
                  <c:v>44045</c:v>
                </c:pt>
                <c:pt idx="580">
                  <c:v>44046</c:v>
                </c:pt>
                <c:pt idx="581">
                  <c:v>44047</c:v>
                </c:pt>
                <c:pt idx="582">
                  <c:v>44048</c:v>
                </c:pt>
                <c:pt idx="583">
                  <c:v>44049</c:v>
                </c:pt>
                <c:pt idx="584">
                  <c:v>44050</c:v>
                </c:pt>
                <c:pt idx="585">
                  <c:v>44051</c:v>
                </c:pt>
                <c:pt idx="586">
                  <c:v>44052</c:v>
                </c:pt>
                <c:pt idx="587">
                  <c:v>44053</c:v>
                </c:pt>
                <c:pt idx="588">
                  <c:v>44054</c:v>
                </c:pt>
                <c:pt idx="589">
                  <c:v>44055</c:v>
                </c:pt>
                <c:pt idx="590">
                  <c:v>44056</c:v>
                </c:pt>
                <c:pt idx="591">
                  <c:v>44057</c:v>
                </c:pt>
                <c:pt idx="592">
                  <c:v>44058</c:v>
                </c:pt>
                <c:pt idx="593">
                  <c:v>44059</c:v>
                </c:pt>
                <c:pt idx="594">
                  <c:v>44060</c:v>
                </c:pt>
                <c:pt idx="595">
                  <c:v>44061</c:v>
                </c:pt>
                <c:pt idx="596">
                  <c:v>44062</c:v>
                </c:pt>
                <c:pt idx="597">
                  <c:v>44063</c:v>
                </c:pt>
                <c:pt idx="598">
                  <c:v>44064</c:v>
                </c:pt>
                <c:pt idx="599">
                  <c:v>44065</c:v>
                </c:pt>
                <c:pt idx="600">
                  <c:v>44066</c:v>
                </c:pt>
                <c:pt idx="601">
                  <c:v>44067</c:v>
                </c:pt>
                <c:pt idx="602">
                  <c:v>44068</c:v>
                </c:pt>
                <c:pt idx="603">
                  <c:v>44069</c:v>
                </c:pt>
                <c:pt idx="604">
                  <c:v>44070</c:v>
                </c:pt>
                <c:pt idx="605">
                  <c:v>44071</c:v>
                </c:pt>
                <c:pt idx="606">
                  <c:v>44072</c:v>
                </c:pt>
                <c:pt idx="607">
                  <c:v>44073</c:v>
                </c:pt>
                <c:pt idx="608">
                  <c:v>44074</c:v>
                </c:pt>
                <c:pt idx="609">
                  <c:v>44075</c:v>
                </c:pt>
                <c:pt idx="610">
                  <c:v>44076</c:v>
                </c:pt>
                <c:pt idx="611">
                  <c:v>44077</c:v>
                </c:pt>
                <c:pt idx="612">
                  <c:v>44078</c:v>
                </c:pt>
                <c:pt idx="613">
                  <c:v>44079</c:v>
                </c:pt>
                <c:pt idx="614">
                  <c:v>44080</c:v>
                </c:pt>
                <c:pt idx="615">
                  <c:v>44081</c:v>
                </c:pt>
                <c:pt idx="616">
                  <c:v>44082</c:v>
                </c:pt>
                <c:pt idx="617">
                  <c:v>44083</c:v>
                </c:pt>
                <c:pt idx="618">
                  <c:v>44084</c:v>
                </c:pt>
                <c:pt idx="619">
                  <c:v>44085</c:v>
                </c:pt>
                <c:pt idx="620">
                  <c:v>44086</c:v>
                </c:pt>
                <c:pt idx="621">
                  <c:v>44087</c:v>
                </c:pt>
                <c:pt idx="622">
                  <c:v>44088</c:v>
                </c:pt>
                <c:pt idx="623">
                  <c:v>44089</c:v>
                </c:pt>
                <c:pt idx="624">
                  <c:v>44090</c:v>
                </c:pt>
                <c:pt idx="625">
                  <c:v>44091</c:v>
                </c:pt>
                <c:pt idx="626">
                  <c:v>44092</c:v>
                </c:pt>
                <c:pt idx="627">
                  <c:v>44093</c:v>
                </c:pt>
                <c:pt idx="628">
                  <c:v>44094</c:v>
                </c:pt>
                <c:pt idx="629">
                  <c:v>44095</c:v>
                </c:pt>
                <c:pt idx="630">
                  <c:v>44096</c:v>
                </c:pt>
                <c:pt idx="631">
                  <c:v>44097</c:v>
                </c:pt>
                <c:pt idx="632">
                  <c:v>44098</c:v>
                </c:pt>
                <c:pt idx="633">
                  <c:v>44099</c:v>
                </c:pt>
                <c:pt idx="634">
                  <c:v>44100</c:v>
                </c:pt>
                <c:pt idx="635">
                  <c:v>44101</c:v>
                </c:pt>
                <c:pt idx="636">
                  <c:v>44102</c:v>
                </c:pt>
                <c:pt idx="637">
                  <c:v>44103</c:v>
                </c:pt>
                <c:pt idx="638">
                  <c:v>44104</c:v>
                </c:pt>
                <c:pt idx="639">
                  <c:v>44105</c:v>
                </c:pt>
                <c:pt idx="640">
                  <c:v>44106</c:v>
                </c:pt>
                <c:pt idx="641">
                  <c:v>44107</c:v>
                </c:pt>
                <c:pt idx="642">
                  <c:v>44108</c:v>
                </c:pt>
                <c:pt idx="643">
                  <c:v>44109</c:v>
                </c:pt>
                <c:pt idx="644">
                  <c:v>44110</c:v>
                </c:pt>
                <c:pt idx="645">
                  <c:v>44111</c:v>
                </c:pt>
                <c:pt idx="646">
                  <c:v>44112</c:v>
                </c:pt>
                <c:pt idx="647">
                  <c:v>44113</c:v>
                </c:pt>
                <c:pt idx="648">
                  <c:v>44114</c:v>
                </c:pt>
                <c:pt idx="649">
                  <c:v>44115</c:v>
                </c:pt>
                <c:pt idx="650">
                  <c:v>44116</c:v>
                </c:pt>
                <c:pt idx="651">
                  <c:v>44117</c:v>
                </c:pt>
                <c:pt idx="652">
                  <c:v>44118</c:v>
                </c:pt>
                <c:pt idx="653">
                  <c:v>44119</c:v>
                </c:pt>
                <c:pt idx="654">
                  <c:v>44120</c:v>
                </c:pt>
                <c:pt idx="655">
                  <c:v>44121</c:v>
                </c:pt>
                <c:pt idx="656">
                  <c:v>44122</c:v>
                </c:pt>
                <c:pt idx="657">
                  <c:v>44123</c:v>
                </c:pt>
                <c:pt idx="658">
                  <c:v>44124</c:v>
                </c:pt>
                <c:pt idx="659">
                  <c:v>44125</c:v>
                </c:pt>
                <c:pt idx="660">
                  <c:v>44126</c:v>
                </c:pt>
                <c:pt idx="661">
                  <c:v>44127</c:v>
                </c:pt>
                <c:pt idx="662">
                  <c:v>44128</c:v>
                </c:pt>
                <c:pt idx="663">
                  <c:v>44129</c:v>
                </c:pt>
                <c:pt idx="664">
                  <c:v>44130</c:v>
                </c:pt>
                <c:pt idx="665">
                  <c:v>44131</c:v>
                </c:pt>
                <c:pt idx="666">
                  <c:v>44132</c:v>
                </c:pt>
                <c:pt idx="667">
                  <c:v>44133</c:v>
                </c:pt>
                <c:pt idx="668">
                  <c:v>44134</c:v>
                </c:pt>
                <c:pt idx="669">
                  <c:v>44135</c:v>
                </c:pt>
                <c:pt idx="670">
                  <c:v>44136</c:v>
                </c:pt>
                <c:pt idx="671">
                  <c:v>44137</c:v>
                </c:pt>
                <c:pt idx="672">
                  <c:v>44138</c:v>
                </c:pt>
                <c:pt idx="673">
                  <c:v>44139</c:v>
                </c:pt>
                <c:pt idx="674">
                  <c:v>44140</c:v>
                </c:pt>
                <c:pt idx="675">
                  <c:v>44141</c:v>
                </c:pt>
                <c:pt idx="676">
                  <c:v>44142</c:v>
                </c:pt>
                <c:pt idx="677">
                  <c:v>44143</c:v>
                </c:pt>
                <c:pt idx="678">
                  <c:v>44144</c:v>
                </c:pt>
                <c:pt idx="679">
                  <c:v>44145</c:v>
                </c:pt>
                <c:pt idx="680">
                  <c:v>44146</c:v>
                </c:pt>
                <c:pt idx="681">
                  <c:v>44147</c:v>
                </c:pt>
                <c:pt idx="682">
                  <c:v>44148</c:v>
                </c:pt>
                <c:pt idx="683">
                  <c:v>44149</c:v>
                </c:pt>
                <c:pt idx="684">
                  <c:v>44150</c:v>
                </c:pt>
                <c:pt idx="685">
                  <c:v>44151</c:v>
                </c:pt>
                <c:pt idx="686">
                  <c:v>44152</c:v>
                </c:pt>
                <c:pt idx="687">
                  <c:v>44153</c:v>
                </c:pt>
                <c:pt idx="688">
                  <c:v>44154</c:v>
                </c:pt>
                <c:pt idx="689">
                  <c:v>44155</c:v>
                </c:pt>
                <c:pt idx="690">
                  <c:v>44156</c:v>
                </c:pt>
                <c:pt idx="691">
                  <c:v>44157</c:v>
                </c:pt>
                <c:pt idx="692">
                  <c:v>44158</c:v>
                </c:pt>
                <c:pt idx="693">
                  <c:v>44159</c:v>
                </c:pt>
                <c:pt idx="694">
                  <c:v>44160</c:v>
                </c:pt>
                <c:pt idx="695">
                  <c:v>44161</c:v>
                </c:pt>
                <c:pt idx="696">
                  <c:v>44162</c:v>
                </c:pt>
                <c:pt idx="697">
                  <c:v>44163</c:v>
                </c:pt>
                <c:pt idx="698">
                  <c:v>44164</c:v>
                </c:pt>
                <c:pt idx="699">
                  <c:v>44165</c:v>
                </c:pt>
                <c:pt idx="700">
                  <c:v>44166</c:v>
                </c:pt>
                <c:pt idx="701">
                  <c:v>44167</c:v>
                </c:pt>
                <c:pt idx="702">
                  <c:v>44168</c:v>
                </c:pt>
                <c:pt idx="703">
                  <c:v>44169</c:v>
                </c:pt>
                <c:pt idx="704">
                  <c:v>44170</c:v>
                </c:pt>
                <c:pt idx="705">
                  <c:v>44171</c:v>
                </c:pt>
                <c:pt idx="706">
                  <c:v>44172</c:v>
                </c:pt>
                <c:pt idx="707">
                  <c:v>44173</c:v>
                </c:pt>
                <c:pt idx="708">
                  <c:v>44174</c:v>
                </c:pt>
                <c:pt idx="709">
                  <c:v>44175</c:v>
                </c:pt>
                <c:pt idx="710">
                  <c:v>44176</c:v>
                </c:pt>
                <c:pt idx="711">
                  <c:v>44177</c:v>
                </c:pt>
                <c:pt idx="712">
                  <c:v>44178</c:v>
                </c:pt>
                <c:pt idx="713">
                  <c:v>44179</c:v>
                </c:pt>
                <c:pt idx="714">
                  <c:v>44180</c:v>
                </c:pt>
                <c:pt idx="715">
                  <c:v>44181</c:v>
                </c:pt>
                <c:pt idx="716">
                  <c:v>44182</c:v>
                </c:pt>
                <c:pt idx="717">
                  <c:v>44183</c:v>
                </c:pt>
                <c:pt idx="718">
                  <c:v>44184</c:v>
                </c:pt>
                <c:pt idx="719">
                  <c:v>44185</c:v>
                </c:pt>
                <c:pt idx="720">
                  <c:v>44186</c:v>
                </c:pt>
                <c:pt idx="721">
                  <c:v>44187</c:v>
                </c:pt>
                <c:pt idx="722">
                  <c:v>44188</c:v>
                </c:pt>
                <c:pt idx="723">
                  <c:v>44189</c:v>
                </c:pt>
                <c:pt idx="724">
                  <c:v>44190</c:v>
                </c:pt>
                <c:pt idx="725">
                  <c:v>44191</c:v>
                </c:pt>
                <c:pt idx="726">
                  <c:v>44192</c:v>
                </c:pt>
                <c:pt idx="727">
                  <c:v>44193</c:v>
                </c:pt>
                <c:pt idx="728">
                  <c:v>44194</c:v>
                </c:pt>
                <c:pt idx="729">
                  <c:v>44195</c:v>
                </c:pt>
                <c:pt idx="730">
                  <c:v>44196</c:v>
                </c:pt>
                <c:pt idx="731">
                  <c:v>44197</c:v>
                </c:pt>
                <c:pt idx="732">
                  <c:v>44198</c:v>
                </c:pt>
                <c:pt idx="733">
                  <c:v>44199</c:v>
                </c:pt>
                <c:pt idx="734">
                  <c:v>44200</c:v>
                </c:pt>
                <c:pt idx="735">
                  <c:v>44201</c:v>
                </c:pt>
                <c:pt idx="736">
                  <c:v>44202</c:v>
                </c:pt>
                <c:pt idx="737">
                  <c:v>44203</c:v>
                </c:pt>
                <c:pt idx="738">
                  <c:v>44204</c:v>
                </c:pt>
                <c:pt idx="739">
                  <c:v>44205</c:v>
                </c:pt>
                <c:pt idx="740">
                  <c:v>44206</c:v>
                </c:pt>
                <c:pt idx="741">
                  <c:v>44207</c:v>
                </c:pt>
                <c:pt idx="742">
                  <c:v>44208</c:v>
                </c:pt>
                <c:pt idx="743">
                  <c:v>44209</c:v>
                </c:pt>
                <c:pt idx="744">
                  <c:v>44210</c:v>
                </c:pt>
                <c:pt idx="745">
                  <c:v>44211</c:v>
                </c:pt>
                <c:pt idx="746">
                  <c:v>44212</c:v>
                </c:pt>
                <c:pt idx="747">
                  <c:v>44213</c:v>
                </c:pt>
                <c:pt idx="748">
                  <c:v>44214</c:v>
                </c:pt>
                <c:pt idx="749">
                  <c:v>44215</c:v>
                </c:pt>
                <c:pt idx="750">
                  <c:v>44216</c:v>
                </c:pt>
                <c:pt idx="751">
                  <c:v>44217</c:v>
                </c:pt>
                <c:pt idx="752">
                  <c:v>44218</c:v>
                </c:pt>
                <c:pt idx="753">
                  <c:v>44219</c:v>
                </c:pt>
                <c:pt idx="754">
                  <c:v>44220</c:v>
                </c:pt>
                <c:pt idx="755">
                  <c:v>44221</c:v>
                </c:pt>
                <c:pt idx="756">
                  <c:v>44222</c:v>
                </c:pt>
                <c:pt idx="757">
                  <c:v>44223</c:v>
                </c:pt>
                <c:pt idx="758">
                  <c:v>44224</c:v>
                </c:pt>
                <c:pt idx="759">
                  <c:v>44225</c:v>
                </c:pt>
                <c:pt idx="760">
                  <c:v>44226</c:v>
                </c:pt>
                <c:pt idx="761">
                  <c:v>44227</c:v>
                </c:pt>
                <c:pt idx="762">
                  <c:v>44228</c:v>
                </c:pt>
                <c:pt idx="763">
                  <c:v>44229</c:v>
                </c:pt>
                <c:pt idx="764">
                  <c:v>44230</c:v>
                </c:pt>
                <c:pt idx="765">
                  <c:v>44231</c:v>
                </c:pt>
                <c:pt idx="766">
                  <c:v>44232</c:v>
                </c:pt>
                <c:pt idx="767">
                  <c:v>44233</c:v>
                </c:pt>
                <c:pt idx="768">
                  <c:v>44234</c:v>
                </c:pt>
                <c:pt idx="769">
                  <c:v>44235</c:v>
                </c:pt>
                <c:pt idx="770">
                  <c:v>44236</c:v>
                </c:pt>
                <c:pt idx="771">
                  <c:v>44237</c:v>
                </c:pt>
                <c:pt idx="772">
                  <c:v>44238</c:v>
                </c:pt>
                <c:pt idx="773">
                  <c:v>44239</c:v>
                </c:pt>
                <c:pt idx="774">
                  <c:v>44240</c:v>
                </c:pt>
                <c:pt idx="775">
                  <c:v>44241</c:v>
                </c:pt>
                <c:pt idx="776">
                  <c:v>44242</c:v>
                </c:pt>
                <c:pt idx="777">
                  <c:v>44243</c:v>
                </c:pt>
                <c:pt idx="778">
                  <c:v>44244</c:v>
                </c:pt>
                <c:pt idx="779">
                  <c:v>44245</c:v>
                </c:pt>
                <c:pt idx="780">
                  <c:v>44246</c:v>
                </c:pt>
                <c:pt idx="781">
                  <c:v>44247</c:v>
                </c:pt>
                <c:pt idx="782">
                  <c:v>44248</c:v>
                </c:pt>
                <c:pt idx="783">
                  <c:v>44249</c:v>
                </c:pt>
                <c:pt idx="784">
                  <c:v>44250</c:v>
                </c:pt>
                <c:pt idx="785">
                  <c:v>44251</c:v>
                </c:pt>
                <c:pt idx="786">
                  <c:v>44252</c:v>
                </c:pt>
                <c:pt idx="787">
                  <c:v>44253</c:v>
                </c:pt>
                <c:pt idx="788">
                  <c:v>44254</c:v>
                </c:pt>
                <c:pt idx="789">
                  <c:v>44255</c:v>
                </c:pt>
                <c:pt idx="790">
                  <c:v>44256</c:v>
                </c:pt>
                <c:pt idx="791">
                  <c:v>44257</c:v>
                </c:pt>
                <c:pt idx="792">
                  <c:v>44258</c:v>
                </c:pt>
                <c:pt idx="793">
                  <c:v>44259</c:v>
                </c:pt>
                <c:pt idx="794">
                  <c:v>44260</c:v>
                </c:pt>
                <c:pt idx="795">
                  <c:v>44261</c:v>
                </c:pt>
                <c:pt idx="796">
                  <c:v>44262</c:v>
                </c:pt>
                <c:pt idx="797">
                  <c:v>44263</c:v>
                </c:pt>
                <c:pt idx="798">
                  <c:v>44264</c:v>
                </c:pt>
                <c:pt idx="799">
                  <c:v>44265</c:v>
                </c:pt>
                <c:pt idx="800">
                  <c:v>44266</c:v>
                </c:pt>
                <c:pt idx="801">
                  <c:v>44267</c:v>
                </c:pt>
                <c:pt idx="802">
                  <c:v>44268</c:v>
                </c:pt>
                <c:pt idx="803">
                  <c:v>44269</c:v>
                </c:pt>
                <c:pt idx="804">
                  <c:v>44270</c:v>
                </c:pt>
                <c:pt idx="805">
                  <c:v>44271</c:v>
                </c:pt>
                <c:pt idx="806">
                  <c:v>44272</c:v>
                </c:pt>
                <c:pt idx="807">
                  <c:v>44273</c:v>
                </c:pt>
                <c:pt idx="808">
                  <c:v>44274</c:v>
                </c:pt>
                <c:pt idx="809">
                  <c:v>44275</c:v>
                </c:pt>
                <c:pt idx="810">
                  <c:v>44276</c:v>
                </c:pt>
                <c:pt idx="811">
                  <c:v>44277</c:v>
                </c:pt>
                <c:pt idx="812">
                  <c:v>44278</c:v>
                </c:pt>
                <c:pt idx="813">
                  <c:v>44279</c:v>
                </c:pt>
                <c:pt idx="814">
                  <c:v>44280</c:v>
                </c:pt>
                <c:pt idx="815">
                  <c:v>44281</c:v>
                </c:pt>
                <c:pt idx="816">
                  <c:v>44282</c:v>
                </c:pt>
                <c:pt idx="817">
                  <c:v>44283</c:v>
                </c:pt>
                <c:pt idx="818">
                  <c:v>44284</c:v>
                </c:pt>
                <c:pt idx="819">
                  <c:v>44285</c:v>
                </c:pt>
                <c:pt idx="820">
                  <c:v>44286</c:v>
                </c:pt>
                <c:pt idx="821">
                  <c:v>44287</c:v>
                </c:pt>
                <c:pt idx="822">
                  <c:v>44288</c:v>
                </c:pt>
                <c:pt idx="823">
                  <c:v>44289</c:v>
                </c:pt>
                <c:pt idx="824">
                  <c:v>44290</c:v>
                </c:pt>
                <c:pt idx="825">
                  <c:v>44291</c:v>
                </c:pt>
                <c:pt idx="826">
                  <c:v>44292</c:v>
                </c:pt>
                <c:pt idx="827">
                  <c:v>44293</c:v>
                </c:pt>
                <c:pt idx="828">
                  <c:v>44294</c:v>
                </c:pt>
                <c:pt idx="829">
                  <c:v>44295</c:v>
                </c:pt>
                <c:pt idx="830">
                  <c:v>44296</c:v>
                </c:pt>
                <c:pt idx="831">
                  <c:v>44297</c:v>
                </c:pt>
                <c:pt idx="832">
                  <c:v>44298</c:v>
                </c:pt>
                <c:pt idx="833">
                  <c:v>44299</c:v>
                </c:pt>
                <c:pt idx="834">
                  <c:v>44300</c:v>
                </c:pt>
                <c:pt idx="835">
                  <c:v>44301</c:v>
                </c:pt>
                <c:pt idx="836">
                  <c:v>44302</c:v>
                </c:pt>
                <c:pt idx="837">
                  <c:v>44303</c:v>
                </c:pt>
                <c:pt idx="838">
                  <c:v>44304</c:v>
                </c:pt>
                <c:pt idx="839">
                  <c:v>44305</c:v>
                </c:pt>
                <c:pt idx="840">
                  <c:v>44306</c:v>
                </c:pt>
                <c:pt idx="841">
                  <c:v>44307</c:v>
                </c:pt>
                <c:pt idx="842">
                  <c:v>44308</c:v>
                </c:pt>
                <c:pt idx="843">
                  <c:v>44309</c:v>
                </c:pt>
                <c:pt idx="844">
                  <c:v>44310</c:v>
                </c:pt>
                <c:pt idx="845">
                  <c:v>44311</c:v>
                </c:pt>
                <c:pt idx="846">
                  <c:v>44312</c:v>
                </c:pt>
                <c:pt idx="847">
                  <c:v>44313</c:v>
                </c:pt>
                <c:pt idx="848">
                  <c:v>44314</c:v>
                </c:pt>
                <c:pt idx="849">
                  <c:v>44315</c:v>
                </c:pt>
                <c:pt idx="850">
                  <c:v>44316</c:v>
                </c:pt>
                <c:pt idx="851">
                  <c:v>44317</c:v>
                </c:pt>
                <c:pt idx="852">
                  <c:v>44318</c:v>
                </c:pt>
                <c:pt idx="853">
                  <c:v>44319</c:v>
                </c:pt>
                <c:pt idx="854">
                  <c:v>44320</c:v>
                </c:pt>
                <c:pt idx="855">
                  <c:v>44321</c:v>
                </c:pt>
                <c:pt idx="856">
                  <c:v>44322</c:v>
                </c:pt>
                <c:pt idx="857">
                  <c:v>44323</c:v>
                </c:pt>
                <c:pt idx="858">
                  <c:v>44324</c:v>
                </c:pt>
                <c:pt idx="859">
                  <c:v>44325</c:v>
                </c:pt>
                <c:pt idx="860">
                  <c:v>44326</c:v>
                </c:pt>
                <c:pt idx="861">
                  <c:v>44327</c:v>
                </c:pt>
                <c:pt idx="862">
                  <c:v>44328</c:v>
                </c:pt>
                <c:pt idx="863">
                  <c:v>44329</c:v>
                </c:pt>
                <c:pt idx="864">
                  <c:v>44330</c:v>
                </c:pt>
                <c:pt idx="865">
                  <c:v>44331</c:v>
                </c:pt>
                <c:pt idx="866">
                  <c:v>44332</c:v>
                </c:pt>
                <c:pt idx="867">
                  <c:v>44333</c:v>
                </c:pt>
                <c:pt idx="868">
                  <c:v>44334</c:v>
                </c:pt>
                <c:pt idx="869">
                  <c:v>44335</c:v>
                </c:pt>
                <c:pt idx="870">
                  <c:v>44336</c:v>
                </c:pt>
                <c:pt idx="871">
                  <c:v>44337</c:v>
                </c:pt>
                <c:pt idx="872">
                  <c:v>44338</c:v>
                </c:pt>
                <c:pt idx="873">
                  <c:v>44339</c:v>
                </c:pt>
                <c:pt idx="874">
                  <c:v>44340</c:v>
                </c:pt>
                <c:pt idx="875">
                  <c:v>44341</c:v>
                </c:pt>
                <c:pt idx="876">
                  <c:v>44342</c:v>
                </c:pt>
                <c:pt idx="877">
                  <c:v>44343</c:v>
                </c:pt>
                <c:pt idx="878">
                  <c:v>44344</c:v>
                </c:pt>
                <c:pt idx="879">
                  <c:v>44345</c:v>
                </c:pt>
                <c:pt idx="880">
                  <c:v>44346</c:v>
                </c:pt>
                <c:pt idx="881">
                  <c:v>44347</c:v>
                </c:pt>
                <c:pt idx="882">
                  <c:v>44348</c:v>
                </c:pt>
                <c:pt idx="883">
                  <c:v>44349</c:v>
                </c:pt>
                <c:pt idx="884">
                  <c:v>44350</c:v>
                </c:pt>
                <c:pt idx="885">
                  <c:v>44351</c:v>
                </c:pt>
                <c:pt idx="886">
                  <c:v>44352</c:v>
                </c:pt>
                <c:pt idx="887">
                  <c:v>44353</c:v>
                </c:pt>
                <c:pt idx="888">
                  <c:v>44354</c:v>
                </c:pt>
                <c:pt idx="889">
                  <c:v>44355</c:v>
                </c:pt>
                <c:pt idx="890">
                  <c:v>44356</c:v>
                </c:pt>
                <c:pt idx="891">
                  <c:v>44357</c:v>
                </c:pt>
                <c:pt idx="892">
                  <c:v>44358</c:v>
                </c:pt>
                <c:pt idx="893">
                  <c:v>44359</c:v>
                </c:pt>
                <c:pt idx="894">
                  <c:v>44360</c:v>
                </c:pt>
                <c:pt idx="895">
                  <c:v>44361</c:v>
                </c:pt>
                <c:pt idx="896">
                  <c:v>44362</c:v>
                </c:pt>
                <c:pt idx="897">
                  <c:v>44363</c:v>
                </c:pt>
                <c:pt idx="898">
                  <c:v>44364</c:v>
                </c:pt>
                <c:pt idx="899">
                  <c:v>44365</c:v>
                </c:pt>
                <c:pt idx="900">
                  <c:v>44366</c:v>
                </c:pt>
                <c:pt idx="901">
                  <c:v>44367</c:v>
                </c:pt>
                <c:pt idx="902">
                  <c:v>44368</c:v>
                </c:pt>
                <c:pt idx="903">
                  <c:v>44369</c:v>
                </c:pt>
                <c:pt idx="904">
                  <c:v>44370</c:v>
                </c:pt>
                <c:pt idx="905">
                  <c:v>44371</c:v>
                </c:pt>
                <c:pt idx="906">
                  <c:v>44372</c:v>
                </c:pt>
                <c:pt idx="907">
                  <c:v>44373</c:v>
                </c:pt>
                <c:pt idx="908">
                  <c:v>44374</c:v>
                </c:pt>
                <c:pt idx="909">
                  <c:v>44375</c:v>
                </c:pt>
                <c:pt idx="910">
                  <c:v>44376</c:v>
                </c:pt>
                <c:pt idx="911">
                  <c:v>44377</c:v>
                </c:pt>
                <c:pt idx="912">
                  <c:v>44378</c:v>
                </c:pt>
                <c:pt idx="913">
                  <c:v>44379</c:v>
                </c:pt>
                <c:pt idx="914">
                  <c:v>44380</c:v>
                </c:pt>
                <c:pt idx="915">
                  <c:v>44381</c:v>
                </c:pt>
                <c:pt idx="916">
                  <c:v>44382</c:v>
                </c:pt>
                <c:pt idx="917">
                  <c:v>44383</c:v>
                </c:pt>
                <c:pt idx="918">
                  <c:v>44384</c:v>
                </c:pt>
                <c:pt idx="919">
                  <c:v>44385</c:v>
                </c:pt>
                <c:pt idx="920">
                  <c:v>44386</c:v>
                </c:pt>
                <c:pt idx="921">
                  <c:v>44387</c:v>
                </c:pt>
                <c:pt idx="922">
                  <c:v>44388</c:v>
                </c:pt>
                <c:pt idx="923">
                  <c:v>44389</c:v>
                </c:pt>
                <c:pt idx="924">
                  <c:v>44390</c:v>
                </c:pt>
                <c:pt idx="925">
                  <c:v>44391</c:v>
                </c:pt>
                <c:pt idx="926">
                  <c:v>44392</c:v>
                </c:pt>
                <c:pt idx="927">
                  <c:v>44393</c:v>
                </c:pt>
                <c:pt idx="928">
                  <c:v>44394</c:v>
                </c:pt>
                <c:pt idx="929">
                  <c:v>44395</c:v>
                </c:pt>
                <c:pt idx="930">
                  <c:v>44396</c:v>
                </c:pt>
                <c:pt idx="931">
                  <c:v>44397</c:v>
                </c:pt>
                <c:pt idx="932">
                  <c:v>44398</c:v>
                </c:pt>
                <c:pt idx="933">
                  <c:v>44399</c:v>
                </c:pt>
                <c:pt idx="934">
                  <c:v>44400</c:v>
                </c:pt>
                <c:pt idx="935">
                  <c:v>44401</c:v>
                </c:pt>
                <c:pt idx="936">
                  <c:v>44402</c:v>
                </c:pt>
                <c:pt idx="937">
                  <c:v>44403</c:v>
                </c:pt>
                <c:pt idx="938">
                  <c:v>44404</c:v>
                </c:pt>
                <c:pt idx="939">
                  <c:v>44405</c:v>
                </c:pt>
                <c:pt idx="940">
                  <c:v>44406</c:v>
                </c:pt>
                <c:pt idx="941">
                  <c:v>44407</c:v>
                </c:pt>
                <c:pt idx="942">
                  <c:v>44408</c:v>
                </c:pt>
                <c:pt idx="943">
                  <c:v>44409</c:v>
                </c:pt>
                <c:pt idx="944">
                  <c:v>44410</c:v>
                </c:pt>
                <c:pt idx="945">
                  <c:v>44411</c:v>
                </c:pt>
                <c:pt idx="946">
                  <c:v>44412</c:v>
                </c:pt>
                <c:pt idx="947">
                  <c:v>44413</c:v>
                </c:pt>
                <c:pt idx="948">
                  <c:v>44414</c:v>
                </c:pt>
                <c:pt idx="949">
                  <c:v>44415</c:v>
                </c:pt>
                <c:pt idx="950">
                  <c:v>44416</c:v>
                </c:pt>
                <c:pt idx="951">
                  <c:v>44417</c:v>
                </c:pt>
                <c:pt idx="952">
                  <c:v>44418</c:v>
                </c:pt>
                <c:pt idx="953">
                  <c:v>44419</c:v>
                </c:pt>
                <c:pt idx="954">
                  <c:v>44420</c:v>
                </c:pt>
                <c:pt idx="955">
                  <c:v>44421</c:v>
                </c:pt>
                <c:pt idx="956">
                  <c:v>44422</c:v>
                </c:pt>
                <c:pt idx="957">
                  <c:v>44423</c:v>
                </c:pt>
                <c:pt idx="958">
                  <c:v>44424</c:v>
                </c:pt>
                <c:pt idx="959">
                  <c:v>44425</c:v>
                </c:pt>
                <c:pt idx="960">
                  <c:v>44426</c:v>
                </c:pt>
                <c:pt idx="961">
                  <c:v>44427</c:v>
                </c:pt>
                <c:pt idx="962">
                  <c:v>44428</c:v>
                </c:pt>
                <c:pt idx="963">
                  <c:v>44429</c:v>
                </c:pt>
                <c:pt idx="964">
                  <c:v>44430</c:v>
                </c:pt>
                <c:pt idx="965">
                  <c:v>44431</c:v>
                </c:pt>
                <c:pt idx="966">
                  <c:v>44432</c:v>
                </c:pt>
                <c:pt idx="967">
                  <c:v>44433</c:v>
                </c:pt>
                <c:pt idx="968">
                  <c:v>44434</c:v>
                </c:pt>
                <c:pt idx="969">
                  <c:v>44435</c:v>
                </c:pt>
                <c:pt idx="970">
                  <c:v>44436</c:v>
                </c:pt>
                <c:pt idx="971">
                  <c:v>44437</c:v>
                </c:pt>
                <c:pt idx="972">
                  <c:v>44438</c:v>
                </c:pt>
                <c:pt idx="973">
                  <c:v>44439</c:v>
                </c:pt>
                <c:pt idx="974">
                  <c:v>44440</c:v>
                </c:pt>
                <c:pt idx="975">
                  <c:v>44441</c:v>
                </c:pt>
                <c:pt idx="976">
                  <c:v>44442</c:v>
                </c:pt>
                <c:pt idx="977">
                  <c:v>44443</c:v>
                </c:pt>
                <c:pt idx="978">
                  <c:v>44444</c:v>
                </c:pt>
                <c:pt idx="979">
                  <c:v>44445</c:v>
                </c:pt>
                <c:pt idx="980">
                  <c:v>44446</c:v>
                </c:pt>
                <c:pt idx="981">
                  <c:v>44447</c:v>
                </c:pt>
                <c:pt idx="982">
                  <c:v>44448</c:v>
                </c:pt>
                <c:pt idx="983">
                  <c:v>44449</c:v>
                </c:pt>
                <c:pt idx="984">
                  <c:v>44450</c:v>
                </c:pt>
                <c:pt idx="985">
                  <c:v>44451</c:v>
                </c:pt>
                <c:pt idx="986">
                  <c:v>44452</c:v>
                </c:pt>
                <c:pt idx="987">
                  <c:v>44453</c:v>
                </c:pt>
                <c:pt idx="988">
                  <c:v>44454</c:v>
                </c:pt>
                <c:pt idx="989">
                  <c:v>44455</c:v>
                </c:pt>
                <c:pt idx="990">
                  <c:v>44456</c:v>
                </c:pt>
                <c:pt idx="991">
                  <c:v>44457</c:v>
                </c:pt>
                <c:pt idx="992">
                  <c:v>44458</c:v>
                </c:pt>
                <c:pt idx="993">
                  <c:v>44459</c:v>
                </c:pt>
                <c:pt idx="994">
                  <c:v>44460</c:v>
                </c:pt>
                <c:pt idx="995">
                  <c:v>44461</c:v>
                </c:pt>
                <c:pt idx="996">
                  <c:v>44462</c:v>
                </c:pt>
                <c:pt idx="997">
                  <c:v>44463</c:v>
                </c:pt>
                <c:pt idx="998">
                  <c:v>44464</c:v>
                </c:pt>
                <c:pt idx="999">
                  <c:v>44465</c:v>
                </c:pt>
                <c:pt idx="1000">
                  <c:v>44466</c:v>
                </c:pt>
                <c:pt idx="1001">
                  <c:v>44467</c:v>
                </c:pt>
                <c:pt idx="1002">
                  <c:v>44468</c:v>
                </c:pt>
                <c:pt idx="1003">
                  <c:v>44469</c:v>
                </c:pt>
                <c:pt idx="1004">
                  <c:v>44470</c:v>
                </c:pt>
                <c:pt idx="1005">
                  <c:v>44471</c:v>
                </c:pt>
                <c:pt idx="1006">
                  <c:v>44472</c:v>
                </c:pt>
                <c:pt idx="1007">
                  <c:v>44473</c:v>
                </c:pt>
                <c:pt idx="1008">
                  <c:v>44474</c:v>
                </c:pt>
                <c:pt idx="1009">
                  <c:v>44475</c:v>
                </c:pt>
                <c:pt idx="1010">
                  <c:v>44476</c:v>
                </c:pt>
                <c:pt idx="1011">
                  <c:v>44477</c:v>
                </c:pt>
                <c:pt idx="1012">
                  <c:v>44478</c:v>
                </c:pt>
                <c:pt idx="1013">
                  <c:v>44479</c:v>
                </c:pt>
                <c:pt idx="1014">
                  <c:v>44480</c:v>
                </c:pt>
                <c:pt idx="1015">
                  <c:v>44481</c:v>
                </c:pt>
                <c:pt idx="1016">
                  <c:v>44482</c:v>
                </c:pt>
                <c:pt idx="1017">
                  <c:v>44483</c:v>
                </c:pt>
                <c:pt idx="1018">
                  <c:v>44484</c:v>
                </c:pt>
                <c:pt idx="1019">
                  <c:v>44485</c:v>
                </c:pt>
                <c:pt idx="1020">
                  <c:v>44486</c:v>
                </c:pt>
                <c:pt idx="1021">
                  <c:v>44487</c:v>
                </c:pt>
                <c:pt idx="1022">
                  <c:v>44488</c:v>
                </c:pt>
                <c:pt idx="1023">
                  <c:v>44489</c:v>
                </c:pt>
                <c:pt idx="1024">
                  <c:v>44490</c:v>
                </c:pt>
                <c:pt idx="1025">
                  <c:v>44491</c:v>
                </c:pt>
                <c:pt idx="1026">
                  <c:v>44492</c:v>
                </c:pt>
                <c:pt idx="1027">
                  <c:v>44493</c:v>
                </c:pt>
                <c:pt idx="1028">
                  <c:v>44494</c:v>
                </c:pt>
                <c:pt idx="1029">
                  <c:v>44495</c:v>
                </c:pt>
                <c:pt idx="1030">
                  <c:v>44496</c:v>
                </c:pt>
                <c:pt idx="1031">
                  <c:v>44497</c:v>
                </c:pt>
                <c:pt idx="1032">
                  <c:v>44498</c:v>
                </c:pt>
                <c:pt idx="1033">
                  <c:v>44499</c:v>
                </c:pt>
                <c:pt idx="1034">
                  <c:v>44500</c:v>
                </c:pt>
                <c:pt idx="1035">
                  <c:v>44501</c:v>
                </c:pt>
                <c:pt idx="1036">
                  <c:v>44502</c:v>
                </c:pt>
                <c:pt idx="1037">
                  <c:v>44503</c:v>
                </c:pt>
                <c:pt idx="1038">
                  <c:v>44504</c:v>
                </c:pt>
                <c:pt idx="1039">
                  <c:v>44505</c:v>
                </c:pt>
                <c:pt idx="1040">
                  <c:v>44506</c:v>
                </c:pt>
                <c:pt idx="1041">
                  <c:v>44507</c:v>
                </c:pt>
                <c:pt idx="1042">
                  <c:v>44508</c:v>
                </c:pt>
                <c:pt idx="1043">
                  <c:v>44509</c:v>
                </c:pt>
                <c:pt idx="1044">
                  <c:v>44510</c:v>
                </c:pt>
                <c:pt idx="1045">
                  <c:v>44511</c:v>
                </c:pt>
                <c:pt idx="1046">
                  <c:v>44512</c:v>
                </c:pt>
                <c:pt idx="1047">
                  <c:v>44513</c:v>
                </c:pt>
                <c:pt idx="1048">
                  <c:v>44514</c:v>
                </c:pt>
                <c:pt idx="1049">
                  <c:v>44515</c:v>
                </c:pt>
                <c:pt idx="1050">
                  <c:v>44516</c:v>
                </c:pt>
                <c:pt idx="1051">
                  <c:v>44517</c:v>
                </c:pt>
                <c:pt idx="1052">
                  <c:v>44518</c:v>
                </c:pt>
                <c:pt idx="1053">
                  <c:v>44519</c:v>
                </c:pt>
                <c:pt idx="1054">
                  <c:v>44520</c:v>
                </c:pt>
                <c:pt idx="1055">
                  <c:v>44521</c:v>
                </c:pt>
                <c:pt idx="1056">
                  <c:v>44522</c:v>
                </c:pt>
                <c:pt idx="1057">
                  <c:v>44523</c:v>
                </c:pt>
                <c:pt idx="1058">
                  <c:v>44524</c:v>
                </c:pt>
                <c:pt idx="1059">
                  <c:v>44525</c:v>
                </c:pt>
                <c:pt idx="1060">
                  <c:v>44526</c:v>
                </c:pt>
                <c:pt idx="1061">
                  <c:v>44527</c:v>
                </c:pt>
                <c:pt idx="1062">
                  <c:v>44528</c:v>
                </c:pt>
                <c:pt idx="1063">
                  <c:v>44529</c:v>
                </c:pt>
                <c:pt idx="1064">
                  <c:v>44530</c:v>
                </c:pt>
                <c:pt idx="1065">
                  <c:v>44531</c:v>
                </c:pt>
                <c:pt idx="1066">
                  <c:v>44532</c:v>
                </c:pt>
                <c:pt idx="1067">
                  <c:v>44533</c:v>
                </c:pt>
                <c:pt idx="1068">
                  <c:v>44534</c:v>
                </c:pt>
                <c:pt idx="1069">
                  <c:v>44535</c:v>
                </c:pt>
                <c:pt idx="1070">
                  <c:v>44536</c:v>
                </c:pt>
                <c:pt idx="1071">
                  <c:v>44537</c:v>
                </c:pt>
                <c:pt idx="1072">
                  <c:v>44538</c:v>
                </c:pt>
                <c:pt idx="1073">
                  <c:v>44539</c:v>
                </c:pt>
                <c:pt idx="1074">
                  <c:v>44540</c:v>
                </c:pt>
                <c:pt idx="1075">
                  <c:v>44541</c:v>
                </c:pt>
                <c:pt idx="1076">
                  <c:v>44542</c:v>
                </c:pt>
                <c:pt idx="1077">
                  <c:v>44543</c:v>
                </c:pt>
                <c:pt idx="1078">
                  <c:v>44544</c:v>
                </c:pt>
                <c:pt idx="1079">
                  <c:v>44545</c:v>
                </c:pt>
                <c:pt idx="1080">
                  <c:v>44546</c:v>
                </c:pt>
                <c:pt idx="1081">
                  <c:v>44547</c:v>
                </c:pt>
                <c:pt idx="1082">
                  <c:v>44548</c:v>
                </c:pt>
                <c:pt idx="1083">
                  <c:v>44549</c:v>
                </c:pt>
                <c:pt idx="1084">
                  <c:v>44550</c:v>
                </c:pt>
                <c:pt idx="1085">
                  <c:v>44551</c:v>
                </c:pt>
                <c:pt idx="1086">
                  <c:v>44552</c:v>
                </c:pt>
                <c:pt idx="1087">
                  <c:v>44553</c:v>
                </c:pt>
                <c:pt idx="1088">
                  <c:v>44554</c:v>
                </c:pt>
                <c:pt idx="1089">
                  <c:v>44555</c:v>
                </c:pt>
                <c:pt idx="1090">
                  <c:v>44556</c:v>
                </c:pt>
                <c:pt idx="1091">
                  <c:v>44557</c:v>
                </c:pt>
                <c:pt idx="1092">
                  <c:v>44558</c:v>
                </c:pt>
                <c:pt idx="1093">
                  <c:v>44559</c:v>
                </c:pt>
                <c:pt idx="1094">
                  <c:v>44560</c:v>
                </c:pt>
                <c:pt idx="1095">
                  <c:v>44561</c:v>
                </c:pt>
                <c:pt idx="1096">
                  <c:v>44562</c:v>
                </c:pt>
                <c:pt idx="1097">
                  <c:v>44563</c:v>
                </c:pt>
                <c:pt idx="1098">
                  <c:v>44564</c:v>
                </c:pt>
                <c:pt idx="1099">
                  <c:v>44565</c:v>
                </c:pt>
                <c:pt idx="1100">
                  <c:v>44566</c:v>
                </c:pt>
                <c:pt idx="1101">
                  <c:v>44567</c:v>
                </c:pt>
                <c:pt idx="1102">
                  <c:v>44568</c:v>
                </c:pt>
                <c:pt idx="1103">
                  <c:v>44569</c:v>
                </c:pt>
                <c:pt idx="1104">
                  <c:v>44570</c:v>
                </c:pt>
                <c:pt idx="1105">
                  <c:v>44571</c:v>
                </c:pt>
                <c:pt idx="1106">
                  <c:v>44572</c:v>
                </c:pt>
                <c:pt idx="1107">
                  <c:v>44573</c:v>
                </c:pt>
                <c:pt idx="1108">
                  <c:v>44574</c:v>
                </c:pt>
                <c:pt idx="1109">
                  <c:v>44575</c:v>
                </c:pt>
                <c:pt idx="1110">
                  <c:v>44576</c:v>
                </c:pt>
                <c:pt idx="1111">
                  <c:v>44577</c:v>
                </c:pt>
                <c:pt idx="1112">
                  <c:v>44578</c:v>
                </c:pt>
                <c:pt idx="1113">
                  <c:v>44579</c:v>
                </c:pt>
                <c:pt idx="1114">
                  <c:v>44580</c:v>
                </c:pt>
                <c:pt idx="1115">
                  <c:v>44581</c:v>
                </c:pt>
                <c:pt idx="1116">
                  <c:v>44582</c:v>
                </c:pt>
                <c:pt idx="1117">
                  <c:v>44583</c:v>
                </c:pt>
                <c:pt idx="1118">
                  <c:v>44584</c:v>
                </c:pt>
                <c:pt idx="1119">
                  <c:v>44585</c:v>
                </c:pt>
                <c:pt idx="1120">
                  <c:v>44586</c:v>
                </c:pt>
                <c:pt idx="1121">
                  <c:v>44587</c:v>
                </c:pt>
                <c:pt idx="1122">
                  <c:v>44588</c:v>
                </c:pt>
                <c:pt idx="1123">
                  <c:v>44589</c:v>
                </c:pt>
                <c:pt idx="1124">
                  <c:v>44590</c:v>
                </c:pt>
                <c:pt idx="1125">
                  <c:v>44591</c:v>
                </c:pt>
                <c:pt idx="1126">
                  <c:v>44592</c:v>
                </c:pt>
                <c:pt idx="1127">
                  <c:v>44593</c:v>
                </c:pt>
                <c:pt idx="1128">
                  <c:v>44594</c:v>
                </c:pt>
                <c:pt idx="1129">
                  <c:v>44595</c:v>
                </c:pt>
                <c:pt idx="1130">
                  <c:v>44596</c:v>
                </c:pt>
                <c:pt idx="1131">
                  <c:v>44597</c:v>
                </c:pt>
                <c:pt idx="1132">
                  <c:v>44598</c:v>
                </c:pt>
                <c:pt idx="1133">
                  <c:v>44599</c:v>
                </c:pt>
                <c:pt idx="1134">
                  <c:v>44600</c:v>
                </c:pt>
                <c:pt idx="1135">
                  <c:v>44601</c:v>
                </c:pt>
                <c:pt idx="1136">
                  <c:v>44602</c:v>
                </c:pt>
                <c:pt idx="1137">
                  <c:v>44603</c:v>
                </c:pt>
                <c:pt idx="1138">
                  <c:v>44604</c:v>
                </c:pt>
                <c:pt idx="1139">
                  <c:v>44605</c:v>
                </c:pt>
                <c:pt idx="1140">
                  <c:v>44606</c:v>
                </c:pt>
                <c:pt idx="1141">
                  <c:v>44607</c:v>
                </c:pt>
                <c:pt idx="1142">
                  <c:v>44608</c:v>
                </c:pt>
                <c:pt idx="1143">
                  <c:v>44609</c:v>
                </c:pt>
                <c:pt idx="1144">
                  <c:v>44610</c:v>
                </c:pt>
                <c:pt idx="1145">
                  <c:v>44611</c:v>
                </c:pt>
                <c:pt idx="1146">
                  <c:v>44612</c:v>
                </c:pt>
                <c:pt idx="1147">
                  <c:v>44613</c:v>
                </c:pt>
                <c:pt idx="1148">
                  <c:v>44614</c:v>
                </c:pt>
                <c:pt idx="1149">
                  <c:v>44615</c:v>
                </c:pt>
                <c:pt idx="1150">
                  <c:v>44616</c:v>
                </c:pt>
                <c:pt idx="1151">
                  <c:v>44617</c:v>
                </c:pt>
                <c:pt idx="1152">
                  <c:v>44618</c:v>
                </c:pt>
                <c:pt idx="1153">
                  <c:v>44619</c:v>
                </c:pt>
                <c:pt idx="1154">
                  <c:v>44620</c:v>
                </c:pt>
                <c:pt idx="1155">
                  <c:v>44621</c:v>
                </c:pt>
                <c:pt idx="1156">
                  <c:v>44622</c:v>
                </c:pt>
                <c:pt idx="1157">
                  <c:v>44623</c:v>
                </c:pt>
                <c:pt idx="1158">
                  <c:v>44624</c:v>
                </c:pt>
                <c:pt idx="1159">
                  <c:v>44625</c:v>
                </c:pt>
                <c:pt idx="1160">
                  <c:v>44626</c:v>
                </c:pt>
                <c:pt idx="1161">
                  <c:v>44627</c:v>
                </c:pt>
                <c:pt idx="1162">
                  <c:v>44628</c:v>
                </c:pt>
                <c:pt idx="1163">
                  <c:v>44629</c:v>
                </c:pt>
                <c:pt idx="1164">
                  <c:v>44630</c:v>
                </c:pt>
                <c:pt idx="1165">
                  <c:v>44631</c:v>
                </c:pt>
                <c:pt idx="1166">
                  <c:v>44632</c:v>
                </c:pt>
                <c:pt idx="1167">
                  <c:v>44633</c:v>
                </c:pt>
                <c:pt idx="1168">
                  <c:v>44634</c:v>
                </c:pt>
                <c:pt idx="1169">
                  <c:v>44635</c:v>
                </c:pt>
                <c:pt idx="1170">
                  <c:v>44636</c:v>
                </c:pt>
                <c:pt idx="1171">
                  <c:v>44637</c:v>
                </c:pt>
                <c:pt idx="1172">
                  <c:v>44638</c:v>
                </c:pt>
                <c:pt idx="1173">
                  <c:v>44639</c:v>
                </c:pt>
                <c:pt idx="1174">
                  <c:v>44640</c:v>
                </c:pt>
                <c:pt idx="1175">
                  <c:v>44641</c:v>
                </c:pt>
                <c:pt idx="1176">
                  <c:v>44642</c:v>
                </c:pt>
                <c:pt idx="1177">
                  <c:v>44643</c:v>
                </c:pt>
                <c:pt idx="1178">
                  <c:v>44644</c:v>
                </c:pt>
                <c:pt idx="1179">
                  <c:v>44645</c:v>
                </c:pt>
                <c:pt idx="1180">
                  <c:v>44646</c:v>
                </c:pt>
                <c:pt idx="1181">
                  <c:v>44647</c:v>
                </c:pt>
                <c:pt idx="1182">
                  <c:v>44648</c:v>
                </c:pt>
                <c:pt idx="1183">
                  <c:v>44649</c:v>
                </c:pt>
                <c:pt idx="1184">
                  <c:v>44650</c:v>
                </c:pt>
                <c:pt idx="1185">
                  <c:v>44651</c:v>
                </c:pt>
                <c:pt idx="1186">
                  <c:v>44652</c:v>
                </c:pt>
                <c:pt idx="1187">
                  <c:v>44653</c:v>
                </c:pt>
                <c:pt idx="1188">
                  <c:v>44654</c:v>
                </c:pt>
                <c:pt idx="1189">
                  <c:v>44655</c:v>
                </c:pt>
                <c:pt idx="1190">
                  <c:v>44656</c:v>
                </c:pt>
                <c:pt idx="1191">
                  <c:v>44657</c:v>
                </c:pt>
                <c:pt idx="1192">
                  <c:v>44658</c:v>
                </c:pt>
                <c:pt idx="1193">
                  <c:v>44659</c:v>
                </c:pt>
                <c:pt idx="1194">
                  <c:v>44660</c:v>
                </c:pt>
                <c:pt idx="1195">
                  <c:v>44661</c:v>
                </c:pt>
                <c:pt idx="1196">
                  <c:v>44662</c:v>
                </c:pt>
                <c:pt idx="1197">
                  <c:v>44663</c:v>
                </c:pt>
                <c:pt idx="1198">
                  <c:v>44664</c:v>
                </c:pt>
                <c:pt idx="1199">
                  <c:v>44665</c:v>
                </c:pt>
                <c:pt idx="1200">
                  <c:v>44666</c:v>
                </c:pt>
                <c:pt idx="1201">
                  <c:v>44667</c:v>
                </c:pt>
                <c:pt idx="1202">
                  <c:v>44668</c:v>
                </c:pt>
                <c:pt idx="1203">
                  <c:v>44669</c:v>
                </c:pt>
                <c:pt idx="1204">
                  <c:v>44670</c:v>
                </c:pt>
                <c:pt idx="1205">
                  <c:v>44671</c:v>
                </c:pt>
                <c:pt idx="1206">
                  <c:v>44672</c:v>
                </c:pt>
                <c:pt idx="1207">
                  <c:v>44673</c:v>
                </c:pt>
                <c:pt idx="1208">
                  <c:v>44674</c:v>
                </c:pt>
                <c:pt idx="1209">
                  <c:v>44675</c:v>
                </c:pt>
                <c:pt idx="1210">
                  <c:v>44676</c:v>
                </c:pt>
                <c:pt idx="1211">
                  <c:v>44677</c:v>
                </c:pt>
                <c:pt idx="1212">
                  <c:v>44678</c:v>
                </c:pt>
                <c:pt idx="1213">
                  <c:v>44679</c:v>
                </c:pt>
                <c:pt idx="1214">
                  <c:v>44680</c:v>
                </c:pt>
                <c:pt idx="1215">
                  <c:v>44681</c:v>
                </c:pt>
                <c:pt idx="1216">
                  <c:v>44682</c:v>
                </c:pt>
                <c:pt idx="1217">
                  <c:v>44683</c:v>
                </c:pt>
                <c:pt idx="1218">
                  <c:v>44684</c:v>
                </c:pt>
                <c:pt idx="1219">
                  <c:v>44685</c:v>
                </c:pt>
                <c:pt idx="1220">
                  <c:v>44686</c:v>
                </c:pt>
                <c:pt idx="1221">
                  <c:v>44687</c:v>
                </c:pt>
                <c:pt idx="1222">
                  <c:v>44688</c:v>
                </c:pt>
                <c:pt idx="1223">
                  <c:v>44689</c:v>
                </c:pt>
                <c:pt idx="1224">
                  <c:v>44690</c:v>
                </c:pt>
                <c:pt idx="1225">
                  <c:v>44691</c:v>
                </c:pt>
                <c:pt idx="1226">
                  <c:v>44692</c:v>
                </c:pt>
                <c:pt idx="1227">
                  <c:v>44693</c:v>
                </c:pt>
                <c:pt idx="1228">
                  <c:v>44694</c:v>
                </c:pt>
                <c:pt idx="1229">
                  <c:v>44695</c:v>
                </c:pt>
                <c:pt idx="1230">
                  <c:v>44696</c:v>
                </c:pt>
                <c:pt idx="1231">
                  <c:v>44697</c:v>
                </c:pt>
                <c:pt idx="1232">
                  <c:v>44698</c:v>
                </c:pt>
                <c:pt idx="1233">
                  <c:v>44699</c:v>
                </c:pt>
                <c:pt idx="1234">
                  <c:v>44700</c:v>
                </c:pt>
                <c:pt idx="1235">
                  <c:v>44701</c:v>
                </c:pt>
                <c:pt idx="1236">
                  <c:v>44702</c:v>
                </c:pt>
                <c:pt idx="1237">
                  <c:v>44703</c:v>
                </c:pt>
                <c:pt idx="1238">
                  <c:v>44704</c:v>
                </c:pt>
                <c:pt idx="1239">
                  <c:v>44705</c:v>
                </c:pt>
                <c:pt idx="1240">
                  <c:v>44706</c:v>
                </c:pt>
                <c:pt idx="1241">
                  <c:v>44707</c:v>
                </c:pt>
                <c:pt idx="1242">
                  <c:v>44708</c:v>
                </c:pt>
                <c:pt idx="1243">
                  <c:v>44709</c:v>
                </c:pt>
                <c:pt idx="1244">
                  <c:v>44710</c:v>
                </c:pt>
                <c:pt idx="1245">
                  <c:v>44711</c:v>
                </c:pt>
                <c:pt idx="1246">
                  <c:v>44712</c:v>
                </c:pt>
                <c:pt idx="1247">
                  <c:v>44713</c:v>
                </c:pt>
                <c:pt idx="1248">
                  <c:v>44714</c:v>
                </c:pt>
                <c:pt idx="1249">
                  <c:v>44715</c:v>
                </c:pt>
                <c:pt idx="1250">
                  <c:v>44716</c:v>
                </c:pt>
                <c:pt idx="1251">
                  <c:v>44717</c:v>
                </c:pt>
                <c:pt idx="1252">
                  <c:v>44718</c:v>
                </c:pt>
                <c:pt idx="1253">
                  <c:v>44719</c:v>
                </c:pt>
                <c:pt idx="1254">
                  <c:v>44720</c:v>
                </c:pt>
                <c:pt idx="1255">
                  <c:v>44721</c:v>
                </c:pt>
                <c:pt idx="1256">
                  <c:v>44722</c:v>
                </c:pt>
                <c:pt idx="1257">
                  <c:v>44723</c:v>
                </c:pt>
                <c:pt idx="1258">
                  <c:v>44724</c:v>
                </c:pt>
                <c:pt idx="1259">
                  <c:v>44725</c:v>
                </c:pt>
                <c:pt idx="1260">
                  <c:v>44726</c:v>
                </c:pt>
                <c:pt idx="1261">
                  <c:v>44727</c:v>
                </c:pt>
                <c:pt idx="1262">
                  <c:v>44728</c:v>
                </c:pt>
                <c:pt idx="1263">
                  <c:v>44729</c:v>
                </c:pt>
                <c:pt idx="1264">
                  <c:v>44730</c:v>
                </c:pt>
                <c:pt idx="1265">
                  <c:v>44731</c:v>
                </c:pt>
                <c:pt idx="1266">
                  <c:v>44732</c:v>
                </c:pt>
                <c:pt idx="1267">
                  <c:v>44733</c:v>
                </c:pt>
                <c:pt idx="1268">
                  <c:v>44734</c:v>
                </c:pt>
                <c:pt idx="1269">
                  <c:v>44735</c:v>
                </c:pt>
                <c:pt idx="1270">
                  <c:v>44736</c:v>
                </c:pt>
                <c:pt idx="1271">
                  <c:v>44737</c:v>
                </c:pt>
                <c:pt idx="1272">
                  <c:v>44738</c:v>
                </c:pt>
                <c:pt idx="1273">
                  <c:v>44739</c:v>
                </c:pt>
                <c:pt idx="1274">
                  <c:v>44740</c:v>
                </c:pt>
                <c:pt idx="1275">
                  <c:v>44741</c:v>
                </c:pt>
                <c:pt idx="1276">
                  <c:v>44742</c:v>
                </c:pt>
                <c:pt idx="1277">
                  <c:v>44743</c:v>
                </c:pt>
                <c:pt idx="1278">
                  <c:v>44744</c:v>
                </c:pt>
                <c:pt idx="1279">
                  <c:v>44745</c:v>
                </c:pt>
                <c:pt idx="1280">
                  <c:v>44746</c:v>
                </c:pt>
                <c:pt idx="1281">
                  <c:v>44747</c:v>
                </c:pt>
                <c:pt idx="1282">
                  <c:v>44748</c:v>
                </c:pt>
                <c:pt idx="1283">
                  <c:v>44749</c:v>
                </c:pt>
                <c:pt idx="1284">
                  <c:v>44750</c:v>
                </c:pt>
                <c:pt idx="1285">
                  <c:v>44751</c:v>
                </c:pt>
                <c:pt idx="1286">
                  <c:v>44752</c:v>
                </c:pt>
                <c:pt idx="1287">
                  <c:v>44753</c:v>
                </c:pt>
                <c:pt idx="1288">
                  <c:v>44754</c:v>
                </c:pt>
                <c:pt idx="1289">
                  <c:v>44755</c:v>
                </c:pt>
                <c:pt idx="1290">
                  <c:v>44756</c:v>
                </c:pt>
                <c:pt idx="1291">
                  <c:v>44757</c:v>
                </c:pt>
                <c:pt idx="1292">
                  <c:v>44758</c:v>
                </c:pt>
                <c:pt idx="1293">
                  <c:v>44759</c:v>
                </c:pt>
                <c:pt idx="1294">
                  <c:v>44760</c:v>
                </c:pt>
                <c:pt idx="1295">
                  <c:v>44761</c:v>
                </c:pt>
                <c:pt idx="1296">
                  <c:v>44762</c:v>
                </c:pt>
                <c:pt idx="1297">
                  <c:v>44763</c:v>
                </c:pt>
                <c:pt idx="1298">
                  <c:v>44764</c:v>
                </c:pt>
                <c:pt idx="1299">
                  <c:v>44765</c:v>
                </c:pt>
                <c:pt idx="1300">
                  <c:v>44766</c:v>
                </c:pt>
                <c:pt idx="1301">
                  <c:v>44767</c:v>
                </c:pt>
                <c:pt idx="1302">
                  <c:v>44768</c:v>
                </c:pt>
                <c:pt idx="1303">
                  <c:v>44769</c:v>
                </c:pt>
                <c:pt idx="1304">
                  <c:v>44770</c:v>
                </c:pt>
                <c:pt idx="1305">
                  <c:v>44771</c:v>
                </c:pt>
                <c:pt idx="1306">
                  <c:v>44772</c:v>
                </c:pt>
                <c:pt idx="1307">
                  <c:v>44773</c:v>
                </c:pt>
                <c:pt idx="1308">
                  <c:v>44774</c:v>
                </c:pt>
                <c:pt idx="1309">
                  <c:v>44775</c:v>
                </c:pt>
                <c:pt idx="1310">
                  <c:v>44776</c:v>
                </c:pt>
                <c:pt idx="1311">
                  <c:v>44777</c:v>
                </c:pt>
                <c:pt idx="1312">
                  <c:v>44778</c:v>
                </c:pt>
                <c:pt idx="1313">
                  <c:v>44779</c:v>
                </c:pt>
                <c:pt idx="1314">
                  <c:v>44780</c:v>
                </c:pt>
                <c:pt idx="1315">
                  <c:v>44781</c:v>
                </c:pt>
                <c:pt idx="1316">
                  <c:v>44782</c:v>
                </c:pt>
                <c:pt idx="1317">
                  <c:v>44783</c:v>
                </c:pt>
                <c:pt idx="1318">
                  <c:v>44784</c:v>
                </c:pt>
                <c:pt idx="1319">
                  <c:v>44785</c:v>
                </c:pt>
                <c:pt idx="1320">
                  <c:v>44786</c:v>
                </c:pt>
                <c:pt idx="1321">
                  <c:v>44787</c:v>
                </c:pt>
                <c:pt idx="1322">
                  <c:v>44788</c:v>
                </c:pt>
                <c:pt idx="1323">
                  <c:v>44789</c:v>
                </c:pt>
                <c:pt idx="1324">
                  <c:v>44790</c:v>
                </c:pt>
                <c:pt idx="1325">
                  <c:v>44791</c:v>
                </c:pt>
                <c:pt idx="1326">
                  <c:v>44792</c:v>
                </c:pt>
                <c:pt idx="1327">
                  <c:v>44793</c:v>
                </c:pt>
                <c:pt idx="1328">
                  <c:v>44794</c:v>
                </c:pt>
                <c:pt idx="1329">
                  <c:v>44795</c:v>
                </c:pt>
                <c:pt idx="1330">
                  <c:v>44796</c:v>
                </c:pt>
                <c:pt idx="1331">
                  <c:v>44797</c:v>
                </c:pt>
                <c:pt idx="1332">
                  <c:v>44798</c:v>
                </c:pt>
                <c:pt idx="1333">
                  <c:v>44799</c:v>
                </c:pt>
                <c:pt idx="1334">
                  <c:v>44800</c:v>
                </c:pt>
                <c:pt idx="1335">
                  <c:v>44801</c:v>
                </c:pt>
                <c:pt idx="1336">
                  <c:v>44802</c:v>
                </c:pt>
                <c:pt idx="1337">
                  <c:v>44803</c:v>
                </c:pt>
                <c:pt idx="1338">
                  <c:v>44804</c:v>
                </c:pt>
                <c:pt idx="1339">
                  <c:v>44805</c:v>
                </c:pt>
                <c:pt idx="1340">
                  <c:v>44806</c:v>
                </c:pt>
                <c:pt idx="1341">
                  <c:v>44807</c:v>
                </c:pt>
                <c:pt idx="1342">
                  <c:v>44808</c:v>
                </c:pt>
                <c:pt idx="1343">
                  <c:v>44809</c:v>
                </c:pt>
                <c:pt idx="1344">
                  <c:v>44810</c:v>
                </c:pt>
                <c:pt idx="1345">
                  <c:v>44811</c:v>
                </c:pt>
                <c:pt idx="1346">
                  <c:v>44812</c:v>
                </c:pt>
                <c:pt idx="1347">
                  <c:v>44813</c:v>
                </c:pt>
                <c:pt idx="1348">
                  <c:v>44814</c:v>
                </c:pt>
                <c:pt idx="1349">
                  <c:v>44815</c:v>
                </c:pt>
                <c:pt idx="1350">
                  <c:v>44816</c:v>
                </c:pt>
                <c:pt idx="1351">
                  <c:v>44817</c:v>
                </c:pt>
                <c:pt idx="1352">
                  <c:v>44818</c:v>
                </c:pt>
                <c:pt idx="1353">
                  <c:v>44819</c:v>
                </c:pt>
                <c:pt idx="1354">
                  <c:v>44820</c:v>
                </c:pt>
                <c:pt idx="1355">
                  <c:v>44821</c:v>
                </c:pt>
                <c:pt idx="1356">
                  <c:v>44822</c:v>
                </c:pt>
                <c:pt idx="1357">
                  <c:v>44823</c:v>
                </c:pt>
                <c:pt idx="1358">
                  <c:v>44824</c:v>
                </c:pt>
                <c:pt idx="1359">
                  <c:v>44825</c:v>
                </c:pt>
                <c:pt idx="1360">
                  <c:v>44826</c:v>
                </c:pt>
                <c:pt idx="1361">
                  <c:v>44827</c:v>
                </c:pt>
                <c:pt idx="1362">
                  <c:v>44828</c:v>
                </c:pt>
                <c:pt idx="1363">
                  <c:v>44829</c:v>
                </c:pt>
                <c:pt idx="1364">
                  <c:v>44830</c:v>
                </c:pt>
                <c:pt idx="1365">
                  <c:v>44831</c:v>
                </c:pt>
                <c:pt idx="1366">
                  <c:v>44832</c:v>
                </c:pt>
                <c:pt idx="1367">
                  <c:v>44833</c:v>
                </c:pt>
                <c:pt idx="1368">
                  <c:v>44834</c:v>
                </c:pt>
                <c:pt idx="1369">
                  <c:v>44835</c:v>
                </c:pt>
                <c:pt idx="1370">
                  <c:v>44836</c:v>
                </c:pt>
                <c:pt idx="1371">
                  <c:v>44837</c:v>
                </c:pt>
                <c:pt idx="1372">
                  <c:v>44838</c:v>
                </c:pt>
                <c:pt idx="1373">
                  <c:v>44839</c:v>
                </c:pt>
                <c:pt idx="1374">
                  <c:v>44840</c:v>
                </c:pt>
                <c:pt idx="1375">
                  <c:v>44841</c:v>
                </c:pt>
                <c:pt idx="1376">
                  <c:v>44842</c:v>
                </c:pt>
                <c:pt idx="1377">
                  <c:v>44843</c:v>
                </c:pt>
                <c:pt idx="1378">
                  <c:v>44844</c:v>
                </c:pt>
                <c:pt idx="1379">
                  <c:v>44845</c:v>
                </c:pt>
                <c:pt idx="1380">
                  <c:v>44846</c:v>
                </c:pt>
                <c:pt idx="1381">
                  <c:v>44847</c:v>
                </c:pt>
                <c:pt idx="1382">
                  <c:v>44848</c:v>
                </c:pt>
                <c:pt idx="1383">
                  <c:v>44849</c:v>
                </c:pt>
                <c:pt idx="1384">
                  <c:v>44850</c:v>
                </c:pt>
                <c:pt idx="1385">
                  <c:v>44851</c:v>
                </c:pt>
                <c:pt idx="1386">
                  <c:v>44852</c:v>
                </c:pt>
                <c:pt idx="1387">
                  <c:v>44853</c:v>
                </c:pt>
                <c:pt idx="1388">
                  <c:v>44854</c:v>
                </c:pt>
                <c:pt idx="1389">
                  <c:v>44855</c:v>
                </c:pt>
                <c:pt idx="1390">
                  <c:v>44856</c:v>
                </c:pt>
                <c:pt idx="1391">
                  <c:v>44857</c:v>
                </c:pt>
                <c:pt idx="1392">
                  <c:v>44858</c:v>
                </c:pt>
                <c:pt idx="1393">
                  <c:v>44859</c:v>
                </c:pt>
                <c:pt idx="1394">
                  <c:v>44860</c:v>
                </c:pt>
                <c:pt idx="1395">
                  <c:v>44861</c:v>
                </c:pt>
                <c:pt idx="1396">
                  <c:v>44862</c:v>
                </c:pt>
                <c:pt idx="1397">
                  <c:v>44863</c:v>
                </c:pt>
                <c:pt idx="1398">
                  <c:v>44864</c:v>
                </c:pt>
                <c:pt idx="1399">
                  <c:v>44865</c:v>
                </c:pt>
                <c:pt idx="1400">
                  <c:v>44866</c:v>
                </c:pt>
                <c:pt idx="1401">
                  <c:v>44867</c:v>
                </c:pt>
                <c:pt idx="1402">
                  <c:v>44868</c:v>
                </c:pt>
                <c:pt idx="1403">
                  <c:v>44869</c:v>
                </c:pt>
                <c:pt idx="1404">
                  <c:v>44870</c:v>
                </c:pt>
                <c:pt idx="1405">
                  <c:v>44871</c:v>
                </c:pt>
                <c:pt idx="1406">
                  <c:v>44872</c:v>
                </c:pt>
                <c:pt idx="1407">
                  <c:v>44873</c:v>
                </c:pt>
                <c:pt idx="1408">
                  <c:v>44874</c:v>
                </c:pt>
                <c:pt idx="1409">
                  <c:v>44875</c:v>
                </c:pt>
                <c:pt idx="1410">
                  <c:v>44876</c:v>
                </c:pt>
                <c:pt idx="1411">
                  <c:v>44877</c:v>
                </c:pt>
                <c:pt idx="1412">
                  <c:v>44878</c:v>
                </c:pt>
                <c:pt idx="1413">
                  <c:v>44879</c:v>
                </c:pt>
                <c:pt idx="1414">
                  <c:v>44880</c:v>
                </c:pt>
                <c:pt idx="1415">
                  <c:v>44881</c:v>
                </c:pt>
                <c:pt idx="1416">
                  <c:v>44882</c:v>
                </c:pt>
                <c:pt idx="1417">
                  <c:v>44883</c:v>
                </c:pt>
                <c:pt idx="1418">
                  <c:v>44884</c:v>
                </c:pt>
                <c:pt idx="1419">
                  <c:v>44885</c:v>
                </c:pt>
                <c:pt idx="1420">
                  <c:v>44886</c:v>
                </c:pt>
                <c:pt idx="1421">
                  <c:v>44887</c:v>
                </c:pt>
                <c:pt idx="1422">
                  <c:v>44888</c:v>
                </c:pt>
                <c:pt idx="1423">
                  <c:v>44889</c:v>
                </c:pt>
                <c:pt idx="1424">
                  <c:v>44890</c:v>
                </c:pt>
                <c:pt idx="1425">
                  <c:v>44891</c:v>
                </c:pt>
                <c:pt idx="1426">
                  <c:v>44892</c:v>
                </c:pt>
                <c:pt idx="1427">
                  <c:v>44893</c:v>
                </c:pt>
                <c:pt idx="1428">
                  <c:v>44894</c:v>
                </c:pt>
                <c:pt idx="1429">
                  <c:v>44895</c:v>
                </c:pt>
                <c:pt idx="1430">
                  <c:v>44896</c:v>
                </c:pt>
                <c:pt idx="1431">
                  <c:v>44897</c:v>
                </c:pt>
                <c:pt idx="1432">
                  <c:v>44898</c:v>
                </c:pt>
                <c:pt idx="1433">
                  <c:v>44899</c:v>
                </c:pt>
                <c:pt idx="1434">
                  <c:v>44900</c:v>
                </c:pt>
                <c:pt idx="1435">
                  <c:v>44901</c:v>
                </c:pt>
                <c:pt idx="1436">
                  <c:v>44902</c:v>
                </c:pt>
                <c:pt idx="1437">
                  <c:v>44903</c:v>
                </c:pt>
                <c:pt idx="1438">
                  <c:v>44904</c:v>
                </c:pt>
                <c:pt idx="1439">
                  <c:v>44905</c:v>
                </c:pt>
                <c:pt idx="1440">
                  <c:v>44906</c:v>
                </c:pt>
                <c:pt idx="1441">
                  <c:v>44907</c:v>
                </c:pt>
                <c:pt idx="1442">
                  <c:v>44908</c:v>
                </c:pt>
                <c:pt idx="1443">
                  <c:v>44909</c:v>
                </c:pt>
                <c:pt idx="1444">
                  <c:v>44910</c:v>
                </c:pt>
                <c:pt idx="1445">
                  <c:v>44911</c:v>
                </c:pt>
                <c:pt idx="1446">
                  <c:v>44912</c:v>
                </c:pt>
                <c:pt idx="1447">
                  <c:v>44913</c:v>
                </c:pt>
                <c:pt idx="1448">
                  <c:v>44914</c:v>
                </c:pt>
                <c:pt idx="1449">
                  <c:v>44915</c:v>
                </c:pt>
                <c:pt idx="1450">
                  <c:v>44916</c:v>
                </c:pt>
                <c:pt idx="1451">
                  <c:v>44917</c:v>
                </c:pt>
                <c:pt idx="1452">
                  <c:v>44918</c:v>
                </c:pt>
                <c:pt idx="1453">
                  <c:v>44919</c:v>
                </c:pt>
                <c:pt idx="1454">
                  <c:v>44920</c:v>
                </c:pt>
                <c:pt idx="1455">
                  <c:v>44921</c:v>
                </c:pt>
                <c:pt idx="1456">
                  <c:v>44922</c:v>
                </c:pt>
                <c:pt idx="1457">
                  <c:v>44923</c:v>
                </c:pt>
                <c:pt idx="1458">
                  <c:v>44924</c:v>
                </c:pt>
                <c:pt idx="1459">
                  <c:v>44925</c:v>
                </c:pt>
                <c:pt idx="1460">
                  <c:v>44926</c:v>
                </c:pt>
                <c:pt idx="1461">
                  <c:v>44927</c:v>
                </c:pt>
                <c:pt idx="1462">
                  <c:v>44928</c:v>
                </c:pt>
                <c:pt idx="1463">
                  <c:v>44929</c:v>
                </c:pt>
                <c:pt idx="1464">
                  <c:v>44930</c:v>
                </c:pt>
                <c:pt idx="1465">
                  <c:v>44931</c:v>
                </c:pt>
                <c:pt idx="1466">
                  <c:v>44932</c:v>
                </c:pt>
                <c:pt idx="1467">
                  <c:v>44933</c:v>
                </c:pt>
                <c:pt idx="1468">
                  <c:v>44934</c:v>
                </c:pt>
                <c:pt idx="1469">
                  <c:v>44935</c:v>
                </c:pt>
                <c:pt idx="1470">
                  <c:v>44936</c:v>
                </c:pt>
                <c:pt idx="1471">
                  <c:v>44937</c:v>
                </c:pt>
                <c:pt idx="1472">
                  <c:v>44938</c:v>
                </c:pt>
                <c:pt idx="1473">
                  <c:v>44939</c:v>
                </c:pt>
                <c:pt idx="1474">
                  <c:v>44940</c:v>
                </c:pt>
                <c:pt idx="1475">
                  <c:v>44941</c:v>
                </c:pt>
                <c:pt idx="1476">
                  <c:v>44942</c:v>
                </c:pt>
                <c:pt idx="1477">
                  <c:v>44943</c:v>
                </c:pt>
                <c:pt idx="1478">
                  <c:v>44944</c:v>
                </c:pt>
                <c:pt idx="1479">
                  <c:v>44945</c:v>
                </c:pt>
                <c:pt idx="1480">
                  <c:v>44946</c:v>
                </c:pt>
                <c:pt idx="1481">
                  <c:v>44947</c:v>
                </c:pt>
                <c:pt idx="1482">
                  <c:v>44948</c:v>
                </c:pt>
                <c:pt idx="1483">
                  <c:v>44949</c:v>
                </c:pt>
                <c:pt idx="1484">
                  <c:v>44950</c:v>
                </c:pt>
                <c:pt idx="1485">
                  <c:v>44951</c:v>
                </c:pt>
                <c:pt idx="1486">
                  <c:v>44952</c:v>
                </c:pt>
                <c:pt idx="1487">
                  <c:v>44953</c:v>
                </c:pt>
                <c:pt idx="1488">
                  <c:v>44954</c:v>
                </c:pt>
                <c:pt idx="1489">
                  <c:v>44955</c:v>
                </c:pt>
                <c:pt idx="1490">
                  <c:v>44956</c:v>
                </c:pt>
                <c:pt idx="1491">
                  <c:v>44957</c:v>
                </c:pt>
                <c:pt idx="1492">
                  <c:v>44958</c:v>
                </c:pt>
                <c:pt idx="1493">
                  <c:v>44959</c:v>
                </c:pt>
                <c:pt idx="1494">
                  <c:v>44960</c:v>
                </c:pt>
                <c:pt idx="1495">
                  <c:v>44961</c:v>
                </c:pt>
                <c:pt idx="1496">
                  <c:v>44962</c:v>
                </c:pt>
                <c:pt idx="1497">
                  <c:v>44963</c:v>
                </c:pt>
                <c:pt idx="1498">
                  <c:v>44964</c:v>
                </c:pt>
                <c:pt idx="1499">
                  <c:v>44965</c:v>
                </c:pt>
                <c:pt idx="1500">
                  <c:v>44966</c:v>
                </c:pt>
                <c:pt idx="1501">
                  <c:v>44967</c:v>
                </c:pt>
                <c:pt idx="1502">
                  <c:v>44968</c:v>
                </c:pt>
                <c:pt idx="1503">
                  <c:v>44969</c:v>
                </c:pt>
                <c:pt idx="1504">
                  <c:v>44970</c:v>
                </c:pt>
                <c:pt idx="1505">
                  <c:v>44971</c:v>
                </c:pt>
                <c:pt idx="1506">
                  <c:v>44972</c:v>
                </c:pt>
                <c:pt idx="1507">
                  <c:v>44973</c:v>
                </c:pt>
                <c:pt idx="1508">
                  <c:v>44974</c:v>
                </c:pt>
                <c:pt idx="1509">
                  <c:v>44975</c:v>
                </c:pt>
                <c:pt idx="1510">
                  <c:v>44976</c:v>
                </c:pt>
                <c:pt idx="1511">
                  <c:v>44977</c:v>
                </c:pt>
                <c:pt idx="1512">
                  <c:v>44978</c:v>
                </c:pt>
                <c:pt idx="1513">
                  <c:v>44979</c:v>
                </c:pt>
                <c:pt idx="1514">
                  <c:v>44980</c:v>
                </c:pt>
                <c:pt idx="1515">
                  <c:v>44981</c:v>
                </c:pt>
                <c:pt idx="1516">
                  <c:v>44982</c:v>
                </c:pt>
                <c:pt idx="1517">
                  <c:v>44983</c:v>
                </c:pt>
                <c:pt idx="1518">
                  <c:v>44984</c:v>
                </c:pt>
                <c:pt idx="1519">
                  <c:v>44985</c:v>
                </c:pt>
                <c:pt idx="1520">
                  <c:v>44986</c:v>
                </c:pt>
                <c:pt idx="1521">
                  <c:v>44987</c:v>
                </c:pt>
                <c:pt idx="1522">
                  <c:v>44988</c:v>
                </c:pt>
                <c:pt idx="1523">
                  <c:v>44989</c:v>
                </c:pt>
                <c:pt idx="1524">
                  <c:v>44990</c:v>
                </c:pt>
                <c:pt idx="1525">
                  <c:v>44991</c:v>
                </c:pt>
                <c:pt idx="1526">
                  <c:v>44992</c:v>
                </c:pt>
                <c:pt idx="1527">
                  <c:v>44993</c:v>
                </c:pt>
                <c:pt idx="1528">
                  <c:v>44994</c:v>
                </c:pt>
                <c:pt idx="1529">
                  <c:v>44995</c:v>
                </c:pt>
                <c:pt idx="1530">
                  <c:v>44996</c:v>
                </c:pt>
                <c:pt idx="1531">
                  <c:v>44997</c:v>
                </c:pt>
                <c:pt idx="1532">
                  <c:v>44998</c:v>
                </c:pt>
                <c:pt idx="1533">
                  <c:v>44999</c:v>
                </c:pt>
                <c:pt idx="1534">
                  <c:v>45000</c:v>
                </c:pt>
                <c:pt idx="1535">
                  <c:v>45001</c:v>
                </c:pt>
                <c:pt idx="1536">
                  <c:v>45002</c:v>
                </c:pt>
                <c:pt idx="1537">
                  <c:v>45003</c:v>
                </c:pt>
                <c:pt idx="1538">
                  <c:v>45004</c:v>
                </c:pt>
                <c:pt idx="1539">
                  <c:v>45005</c:v>
                </c:pt>
                <c:pt idx="1540">
                  <c:v>45006</c:v>
                </c:pt>
                <c:pt idx="1541">
                  <c:v>45007</c:v>
                </c:pt>
                <c:pt idx="1542">
                  <c:v>45008</c:v>
                </c:pt>
                <c:pt idx="1543">
                  <c:v>45009</c:v>
                </c:pt>
                <c:pt idx="1544">
                  <c:v>45010</c:v>
                </c:pt>
                <c:pt idx="1545">
                  <c:v>45011</c:v>
                </c:pt>
                <c:pt idx="1546">
                  <c:v>45012</c:v>
                </c:pt>
                <c:pt idx="1547">
                  <c:v>45013</c:v>
                </c:pt>
                <c:pt idx="1548">
                  <c:v>45014</c:v>
                </c:pt>
                <c:pt idx="1549">
                  <c:v>45015</c:v>
                </c:pt>
                <c:pt idx="1550">
                  <c:v>45016</c:v>
                </c:pt>
                <c:pt idx="1551">
                  <c:v>45017</c:v>
                </c:pt>
                <c:pt idx="1552">
                  <c:v>45018</c:v>
                </c:pt>
                <c:pt idx="1553">
                  <c:v>45019</c:v>
                </c:pt>
                <c:pt idx="1554">
                  <c:v>45020</c:v>
                </c:pt>
                <c:pt idx="1555">
                  <c:v>45021</c:v>
                </c:pt>
                <c:pt idx="1556">
                  <c:v>45022</c:v>
                </c:pt>
                <c:pt idx="1557">
                  <c:v>45023</c:v>
                </c:pt>
                <c:pt idx="1558">
                  <c:v>45024</c:v>
                </c:pt>
                <c:pt idx="1559">
                  <c:v>45025</c:v>
                </c:pt>
                <c:pt idx="1560">
                  <c:v>45026</c:v>
                </c:pt>
                <c:pt idx="1561">
                  <c:v>45027</c:v>
                </c:pt>
                <c:pt idx="1562">
                  <c:v>45028</c:v>
                </c:pt>
                <c:pt idx="1563">
                  <c:v>45029</c:v>
                </c:pt>
                <c:pt idx="1564">
                  <c:v>45030</c:v>
                </c:pt>
                <c:pt idx="1565">
                  <c:v>45031</c:v>
                </c:pt>
                <c:pt idx="1566">
                  <c:v>45032</c:v>
                </c:pt>
                <c:pt idx="1567">
                  <c:v>45033</c:v>
                </c:pt>
                <c:pt idx="1568">
                  <c:v>45034</c:v>
                </c:pt>
                <c:pt idx="1569">
                  <c:v>45035</c:v>
                </c:pt>
                <c:pt idx="1570">
                  <c:v>45036</c:v>
                </c:pt>
                <c:pt idx="1571">
                  <c:v>45037</c:v>
                </c:pt>
                <c:pt idx="1572">
                  <c:v>45038</c:v>
                </c:pt>
                <c:pt idx="1573">
                  <c:v>45039</c:v>
                </c:pt>
                <c:pt idx="1574">
                  <c:v>45040</c:v>
                </c:pt>
                <c:pt idx="1575">
                  <c:v>45041</c:v>
                </c:pt>
                <c:pt idx="1576">
                  <c:v>45042</c:v>
                </c:pt>
                <c:pt idx="1577">
                  <c:v>45043</c:v>
                </c:pt>
                <c:pt idx="1578">
                  <c:v>45044</c:v>
                </c:pt>
                <c:pt idx="1579">
                  <c:v>45045</c:v>
                </c:pt>
                <c:pt idx="1580">
                  <c:v>45046</c:v>
                </c:pt>
                <c:pt idx="1581">
                  <c:v>45047</c:v>
                </c:pt>
                <c:pt idx="1582">
                  <c:v>45048</c:v>
                </c:pt>
                <c:pt idx="1583">
                  <c:v>45049</c:v>
                </c:pt>
                <c:pt idx="1584">
                  <c:v>45050</c:v>
                </c:pt>
                <c:pt idx="1585">
                  <c:v>45051</c:v>
                </c:pt>
                <c:pt idx="1586">
                  <c:v>45052</c:v>
                </c:pt>
                <c:pt idx="1587">
                  <c:v>45053</c:v>
                </c:pt>
                <c:pt idx="1588">
                  <c:v>45054</c:v>
                </c:pt>
                <c:pt idx="1589">
                  <c:v>45055</c:v>
                </c:pt>
                <c:pt idx="1590">
                  <c:v>45056</c:v>
                </c:pt>
                <c:pt idx="1591">
                  <c:v>45057</c:v>
                </c:pt>
                <c:pt idx="1592">
                  <c:v>45058</c:v>
                </c:pt>
                <c:pt idx="1593">
                  <c:v>45059</c:v>
                </c:pt>
                <c:pt idx="1594">
                  <c:v>45060</c:v>
                </c:pt>
                <c:pt idx="1595">
                  <c:v>45061</c:v>
                </c:pt>
                <c:pt idx="1596">
                  <c:v>45062</c:v>
                </c:pt>
                <c:pt idx="1597">
                  <c:v>45063</c:v>
                </c:pt>
                <c:pt idx="1598">
                  <c:v>45064</c:v>
                </c:pt>
                <c:pt idx="1599">
                  <c:v>45065</c:v>
                </c:pt>
                <c:pt idx="1600">
                  <c:v>45066</c:v>
                </c:pt>
                <c:pt idx="1601">
                  <c:v>45067</c:v>
                </c:pt>
                <c:pt idx="1602">
                  <c:v>45068</c:v>
                </c:pt>
                <c:pt idx="1603">
                  <c:v>45069</c:v>
                </c:pt>
                <c:pt idx="1604">
                  <c:v>45070</c:v>
                </c:pt>
                <c:pt idx="1605">
                  <c:v>45071</c:v>
                </c:pt>
                <c:pt idx="1606">
                  <c:v>45072</c:v>
                </c:pt>
                <c:pt idx="1607">
                  <c:v>45073</c:v>
                </c:pt>
                <c:pt idx="1608">
                  <c:v>45074</c:v>
                </c:pt>
                <c:pt idx="1609">
                  <c:v>45075</c:v>
                </c:pt>
                <c:pt idx="1610">
                  <c:v>45076</c:v>
                </c:pt>
                <c:pt idx="1611">
                  <c:v>45077</c:v>
                </c:pt>
                <c:pt idx="1612">
                  <c:v>45078</c:v>
                </c:pt>
                <c:pt idx="1613">
                  <c:v>45079</c:v>
                </c:pt>
                <c:pt idx="1614">
                  <c:v>45080</c:v>
                </c:pt>
                <c:pt idx="1615">
                  <c:v>45081</c:v>
                </c:pt>
                <c:pt idx="1616">
                  <c:v>45082</c:v>
                </c:pt>
                <c:pt idx="1617">
                  <c:v>45083</c:v>
                </c:pt>
                <c:pt idx="1618">
                  <c:v>45084</c:v>
                </c:pt>
                <c:pt idx="1619">
                  <c:v>45085</c:v>
                </c:pt>
                <c:pt idx="1620">
                  <c:v>45086</c:v>
                </c:pt>
                <c:pt idx="1621">
                  <c:v>45087</c:v>
                </c:pt>
                <c:pt idx="1622">
                  <c:v>45088</c:v>
                </c:pt>
                <c:pt idx="1623">
                  <c:v>45089</c:v>
                </c:pt>
                <c:pt idx="1624">
                  <c:v>45090</c:v>
                </c:pt>
                <c:pt idx="1625">
                  <c:v>45091</c:v>
                </c:pt>
                <c:pt idx="1626">
                  <c:v>45092</c:v>
                </c:pt>
                <c:pt idx="1627">
                  <c:v>45093</c:v>
                </c:pt>
                <c:pt idx="1628">
                  <c:v>45094</c:v>
                </c:pt>
                <c:pt idx="1629">
                  <c:v>45095</c:v>
                </c:pt>
                <c:pt idx="1630">
                  <c:v>45096</c:v>
                </c:pt>
                <c:pt idx="1631">
                  <c:v>45097</c:v>
                </c:pt>
                <c:pt idx="1632">
                  <c:v>45098</c:v>
                </c:pt>
                <c:pt idx="1633">
                  <c:v>45099</c:v>
                </c:pt>
                <c:pt idx="1634">
                  <c:v>45100</c:v>
                </c:pt>
                <c:pt idx="1635">
                  <c:v>45101</c:v>
                </c:pt>
                <c:pt idx="1636">
                  <c:v>45102</c:v>
                </c:pt>
                <c:pt idx="1637">
                  <c:v>45103</c:v>
                </c:pt>
                <c:pt idx="1638">
                  <c:v>45104</c:v>
                </c:pt>
                <c:pt idx="1639">
                  <c:v>45105</c:v>
                </c:pt>
                <c:pt idx="1640">
                  <c:v>45106</c:v>
                </c:pt>
                <c:pt idx="1641">
                  <c:v>45107</c:v>
                </c:pt>
                <c:pt idx="1642">
                  <c:v>45108</c:v>
                </c:pt>
                <c:pt idx="1643">
                  <c:v>45109</c:v>
                </c:pt>
                <c:pt idx="1644">
                  <c:v>45110</c:v>
                </c:pt>
                <c:pt idx="1645">
                  <c:v>45111</c:v>
                </c:pt>
                <c:pt idx="1646">
                  <c:v>45112</c:v>
                </c:pt>
                <c:pt idx="1647">
                  <c:v>45113</c:v>
                </c:pt>
                <c:pt idx="1648">
                  <c:v>45114</c:v>
                </c:pt>
                <c:pt idx="1649">
                  <c:v>45115</c:v>
                </c:pt>
                <c:pt idx="1650">
                  <c:v>45116</c:v>
                </c:pt>
                <c:pt idx="1651">
                  <c:v>45117</c:v>
                </c:pt>
                <c:pt idx="1652">
                  <c:v>45118</c:v>
                </c:pt>
                <c:pt idx="1653">
                  <c:v>45119</c:v>
                </c:pt>
                <c:pt idx="1654">
                  <c:v>45120</c:v>
                </c:pt>
                <c:pt idx="1655">
                  <c:v>45121</c:v>
                </c:pt>
                <c:pt idx="1656">
                  <c:v>45122</c:v>
                </c:pt>
                <c:pt idx="1657">
                  <c:v>45123</c:v>
                </c:pt>
                <c:pt idx="1658">
                  <c:v>45124</c:v>
                </c:pt>
                <c:pt idx="1659">
                  <c:v>45125</c:v>
                </c:pt>
                <c:pt idx="1660">
                  <c:v>45126</c:v>
                </c:pt>
                <c:pt idx="1661">
                  <c:v>45127</c:v>
                </c:pt>
                <c:pt idx="1662">
                  <c:v>45128</c:v>
                </c:pt>
                <c:pt idx="1663">
                  <c:v>45129</c:v>
                </c:pt>
                <c:pt idx="1664">
                  <c:v>45130</c:v>
                </c:pt>
                <c:pt idx="1665">
                  <c:v>45131</c:v>
                </c:pt>
                <c:pt idx="1666">
                  <c:v>45132</c:v>
                </c:pt>
                <c:pt idx="1667">
                  <c:v>45133</c:v>
                </c:pt>
                <c:pt idx="1668">
                  <c:v>45134</c:v>
                </c:pt>
                <c:pt idx="1669">
                  <c:v>45135</c:v>
                </c:pt>
                <c:pt idx="1670">
                  <c:v>45136</c:v>
                </c:pt>
                <c:pt idx="1671">
                  <c:v>45137</c:v>
                </c:pt>
                <c:pt idx="1672">
                  <c:v>45138</c:v>
                </c:pt>
                <c:pt idx="1673">
                  <c:v>45139</c:v>
                </c:pt>
                <c:pt idx="1674">
                  <c:v>45140</c:v>
                </c:pt>
                <c:pt idx="1675">
                  <c:v>45141</c:v>
                </c:pt>
                <c:pt idx="1676">
                  <c:v>45142</c:v>
                </c:pt>
                <c:pt idx="1677">
                  <c:v>45143</c:v>
                </c:pt>
                <c:pt idx="1678">
                  <c:v>45144</c:v>
                </c:pt>
                <c:pt idx="1679">
                  <c:v>45145</c:v>
                </c:pt>
                <c:pt idx="1680">
                  <c:v>45146</c:v>
                </c:pt>
                <c:pt idx="1681">
                  <c:v>45147</c:v>
                </c:pt>
                <c:pt idx="1682">
                  <c:v>45148</c:v>
                </c:pt>
                <c:pt idx="1683">
                  <c:v>45149</c:v>
                </c:pt>
                <c:pt idx="1684">
                  <c:v>45150</c:v>
                </c:pt>
                <c:pt idx="1685">
                  <c:v>45151</c:v>
                </c:pt>
                <c:pt idx="1686">
                  <c:v>45152</c:v>
                </c:pt>
                <c:pt idx="1687">
                  <c:v>45153</c:v>
                </c:pt>
                <c:pt idx="1688">
                  <c:v>45154</c:v>
                </c:pt>
                <c:pt idx="1689">
                  <c:v>45155</c:v>
                </c:pt>
                <c:pt idx="1690">
                  <c:v>45156</c:v>
                </c:pt>
                <c:pt idx="1691">
                  <c:v>45157</c:v>
                </c:pt>
                <c:pt idx="1692">
                  <c:v>45158</c:v>
                </c:pt>
                <c:pt idx="1693">
                  <c:v>45159</c:v>
                </c:pt>
                <c:pt idx="1694">
                  <c:v>45160</c:v>
                </c:pt>
                <c:pt idx="1695">
                  <c:v>45161</c:v>
                </c:pt>
                <c:pt idx="1696">
                  <c:v>45162</c:v>
                </c:pt>
                <c:pt idx="1697">
                  <c:v>45163</c:v>
                </c:pt>
                <c:pt idx="1698">
                  <c:v>45164</c:v>
                </c:pt>
                <c:pt idx="1699">
                  <c:v>45165</c:v>
                </c:pt>
                <c:pt idx="1700">
                  <c:v>45166</c:v>
                </c:pt>
                <c:pt idx="1701">
                  <c:v>45167</c:v>
                </c:pt>
                <c:pt idx="1702">
                  <c:v>45168</c:v>
                </c:pt>
                <c:pt idx="1703">
                  <c:v>45169</c:v>
                </c:pt>
                <c:pt idx="1704">
                  <c:v>45170</c:v>
                </c:pt>
                <c:pt idx="1705">
                  <c:v>45171</c:v>
                </c:pt>
                <c:pt idx="1706">
                  <c:v>45172</c:v>
                </c:pt>
                <c:pt idx="1707">
                  <c:v>45173</c:v>
                </c:pt>
                <c:pt idx="1708">
                  <c:v>45174</c:v>
                </c:pt>
                <c:pt idx="1709">
                  <c:v>45175</c:v>
                </c:pt>
                <c:pt idx="1710">
                  <c:v>45176</c:v>
                </c:pt>
                <c:pt idx="1711">
                  <c:v>45177</c:v>
                </c:pt>
                <c:pt idx="1712">
                  <c:v>45178</c:v>
                </c:pt>
                <c:pt idx="1713">
                  <c:v>45179</c:v>
                </c:pt>
                <c:pt idx="1714">
                  <c:v>45180</c:v>
                </c:pt>
                <c:pt idx="1715">
                  <c:v>45181</c:v>
                </c:pt>
                <c:pt idx="1716">
                  <c:v>45182</c:v>
                </c:pt>
                <c:pt idx="1717">
                  <c:v>45183</c:v>
                </c:pt>
                <c:pt idx="1718">
                  <c:v>45184</c:v>
                </c:pt>
                <c:pt idx="1719">
                  <c:v>45185</c:v>
                </c:pt>
                <c:pt idx="1720">
                  <c:v>45186</c:v>
                </c:pt>
                <c:pt idx="1721">
                  <c:v>45187</c:v>
                </c:pt>
                <c:pt idx="1722">
                  <c:v>45188</c:v>
                </c:pt>
                <c:pt idx="1723">
                  <c:v>45189</c:v>
                </c:pt>
                <c:pt idx="1724">
                  <c:v>45190</c:v>
                </c:pt>
                <c:pt idx="1725">
                  <c:v>45191</c:v>
                </c:pt>
                <c:pt idx="1726">
                  <c:v>45192</c:v>
                </c:pt>
                <c:pt idx="1727">
                  <c:v>45193</c:v>
                </c:pt>
                <c:pt idx="1728">
                  <c:v>45194</c:v>
                </c:pt>
                <c:pt idx="1729">
                  <c:v>45195</c:v>
                </c:pt>
                <c:pt idx="1730">
                  <c:v>45196</c:v>
                </c:pt>
                <c:pt idx="1731">
                  <c:v>45197</c:v>
                </c:pt>
                <c:pt idx="1732">
                  <c:v>45198</c:v>
                </c:pt>
                <c:pt idx="1733">
                  <c:v>45199</c:v>
                </c:pt>
                <c:pt idx="1734">
                  <c:v>45200</c:v>
                </c:pt>
                <c:pt idx="1735">
                  <c:v>45201</c:v>
                </c:pt>
                <c:pt idx="1736">
                  <c:v>45202</c:v>
                </c:pt>
                <c:pt idx="1737">
                  <c:v>45203</c:v>
                </c:pt>
                <c:pt idx="1738">
                  <c:v>45204</c:v>
                </c:pt>
                <c:pt idx="1739">
                  <c:v>45205</c:v>
                </c:pt>
                <c:pt idx="1740">
                  <c:v>45206</c:v>
                </c:pt>
                <c:pt idx="1741">
                  <c:v>45207</c:v>
                </c:pt>
                <c:pt idx="1742">
                  <c:v>45208</c:v>
                </c:pt>
                <c:pt idx="1743">
                  <c:v>45209</c:v>
                </c:pt>
                <c:pt idx="1744">
                  <c:v>45210</c:v>
                </c:pt>
                <c:pt idx="1745">
                  <c:v>45211</c:v>
                </c:pt>
                <c:pt idx="1746">
                  <c:v>45212</c:v>
                </c:pt>
                <c:pt idx="1747">
                  <c:v>45213</c:v>
                </c:pt>
                <c:pt idx="1748">
                  <c:v>45214</c:v>
                </c:pt>
                <c:pt idx="1749">
                  <c:v>45215</c:v>
                </c:pt>
                <c:pt idx="1750">
                  <c:v>45216</c:v>
                </c:pt>
                <c:pt idx="1751">
                  <c:v>45217</c:v>
                </c:pt>
                <c:pt idx="1752">
                  <c:v>45218</c:v>
                </c:pt>
                <c:pt idx="1753">
                  <c:v>45219</c:v>
                </c:pt>
                <c:pt idx="1754">
                  <c:v>45220</c:v>
                </c:pt>
                <c:pt idx="1755">
                  <c:v>45221</c:v>
                </c:pt>
                <c:pt idx="1756">
                  <c:v>45222</c:v>
                </c:pt>
                <c:pt idx="1757">
                  <c:v>45223</c:v>
                </c:pt>
                <c:pt idx="1758">
                  <c:v>45224</c:v>
                </c:pt>
                <c:pt idx="1759">
                  <c:v>45225</c:v>
                </c:pt>
                <c:pt idx="1760">
                  <c:v>45226</c:v>
                </c:pt>
                <c:pt idx="1761">
                  <c:v>45227</c:v>
                </c:pt>
                <c:pt idx="1762">
                  <c:v>45228</c:v>
                </c:pt>
                <c:pt idx="1763">
                  <c:v>45229</c:v>
                </c:pt>
                <c:pt idx="1764">
                  <c:v>45230</c:v>
                </c:pt>
                <c:pt idx="1765">
                  <c:v>45231</c:v>
                </c:pt>
                <c:pt idx="1766">
                  <c:v>45232</c:v>
                </c:pt>
                <c:pt idx="1767">
                  <c:v>45233</c:v>
                </c:pt>
                <c:pt idx="1768">
                  <c:v>45234</c:v>
                </c:pt>
                <c:pt idx="1769">
                  <c:v>45235</c:v>
                </c:pt>
                <c:pt idx="1770">
                  <c:v>45236</c:v>
                </c:pt>
                <c:pt idx="1771">
                  <c:v>45237</c:v>
                </c:pt>
                <c:pt idx="1772">
                  <c:v>45238</c:v>
                </c:pt>
                <c:pt idx="1773">
                  <c:v>45239</c:v>
                </c:pt>
                <c:pt idx="1774">
                  <c:v>45240</c:v>
                </c:pt>
                <c:pt idx="1775">
                  <c:v>45241</c:v>
                </c:pt>
                <c:pt idx="1776">
                  <c:v>45242</c:v>
                </c:pt>
                <c:pt idx="1777">
                  <c:v>45243</c:v>
                </c:pt>
                <c:pt idx="1778">
                  <c:v>45244</c:v>
                </c:pt>
                <c:pt idx="1779">
                  <c:v>45245</c:v>
                </c:pt>
                <c:pt idx="1780">
                  <c:v>45246</c:v>
                </c:pt>
                <c:pt idx="1781">
                  <c:v>45247</c:v>
                </c:pt>
                <c:pt idx="1782">
                  <c:v>45248</c:v>
                </c:pt>
                <c:pt idx="1783">
                  <c:v>45249</c:v>
                </c:pt>
                <c:pt idx="1784">
                  <c:v>45250</c:v>
                </c:pt>
                <c:pt idx="1785">
                  <c:v>45251</c:v>
                </c:pt>
                <c:pt idx="1786">
                  <c:v>45252</c:v>
                </c:pt>
                <c:pt idx="1787">
                  <c:v>45253</c:v>
                </c:pt>
                <c:pt idx="1788">
                  <c:v>45254</c:v>
                </c:pt>
                <c:pt idx="1789">
                  <c:v>45255</c:v>
                </c:pt>
                <c:pt idx="1790">
                  <c:v>45256</c:v>
                </c:pt>
                <c:pt idx="1791">
                  <c:v>45257</c:v>
                </c:pt>
                <c:pt idx="1792">
                  <c:v>45258</c:v>
                </c:pt>
                <c:pt idx="1793">
                  <c:v>45259</c:v>
                </c:pt>
                <c:pt idx="1794">
                  <c:v>45260</c:v>
                </c:pt>
                <c:pt idx="1795">
                  <c:v>45261</c:v>
                </c:pt>
                <c:pt idx="1796">
                  <c:v>45262</c:v>
                </c:pt>
                <c:pt idx="1797">
                  <c:v>45263</c:v>
                </c:pt>
                <c:pt idx="1798">
                  <c:v>45264</c:v>
                </c:pt>
                <c:pt idx="1799">
                  <c:v>45265</c:v>
                </c:pt>
                <c:pt idx="1800">
                  <c:v>45266</c:v>
                </c:pt>
                <c:pt idx="1801">
                  <c:v>45267</c:v>
                </c:pt>
                <c:pt idx="1802">
                  <c:v>45268</c:v>
                </c:pt>
                <c:pt idx="1803">
                  <c:v>45269</c:v>
                </c:pt>
                <c:pt idx="1804">
                  <c:v>45270</c:v>
                </c:pt>
                <c:pt idx="1805">
                  <c:v>45271</c:v>
                </c:pt>
                <c:pt idx="1806">
                  <c:v>45272</c:v>
                </c:pt>
                <c:pt idx="1807">
                  <c:v>45273</c:v>
                </c:pt>
                <c:pt idx="1808">
                  <c:v>45274</c:v>
                </c:pt>
                <c:pt idx="1809">
                  <c:v>45275</c:v>
                </c:pt>
                <c:pt idx="1810">
                  <c:v>45276</c:v>
                </c:pt>
                <c:pt idx="1811">
                  <c:v>45277</c:v>
                </c:pt>
                <c:pt idx="1812">
                  <c:v>45278</c:v>
                </c:pt>
                <c:pt idx="1813">
                  <c:v>45279</c:v>
                </c:pt>
                <c:pt idx="1814">
                  <c:v>45280</c:v>
                </c:pt>
                <c:pt idx="1815">
                  <c:v>45281</c:v>
                </c:pt>
                <c:pt idx="1816">
                  <c:v>45282</c:v>
                </c:pt>
                <c:pt idx="1817">
                  <c:v>45283</c:v>
                </c:pt>
                <c:pt idx="1818">
                  <c:v>45284</c:v>
                </c:pt>
                <c:pt idx="1819">
                  <c:v>45285</c:v>
                </c:pt>
                <c:pt idx="1820">
                  <c:v>45286</c:v>
                </c:pt>
                <c:pt idx="1821">
                  <c:v>45287</c:v>
                </c:pt>
                <c:pt idx="1822">
                  <c:v>45288</c:v>
                </c:pt>
                <c:pt idx="1823">
                  <c:v>45289</c:v>
                </c:pt>
                <c:pt idx="1824">
                  <c:v>45290</c:v>
                </c:pt>
                <c:pt idx="1825">
                  <c:v>45291</c:v>
                </c:pt>
                <c:pt idx="1826">
                  <c:v>45292</c:v>
                </c:pt>
                <c:pt idx="1827">
                  <c:v>45293</c:v>
                </c:pt>
                <c:pt idx="1828">
                  <c:v>45294</c:v>
                </c:pt>
                <c:pt idx="1829">
                  <c:v>45295</c:v>
                </c:pt>
                <c:pt idx="1830">
                  <c:v>45296</c:v>
                </c:pt>
                <c:pt idx="1831">
                  <c:v>45297</c:v>
                </c:pt>
                <c:pt idx="1832">
                  <c:v>45298</c:v>
                </c:pt>
                <c:pt idx="1833">
                  <c:v>45299</c:v>
                </c:pt>
                <c:pt idx="1834">
                  <c:v>45300</c:v>
                </c:pt>
                <c:pt idx="1835">
                  <c:v>45301</c:v>
                </c:pt>
                <c:pt idx="1836">
                  <c:v>45302</c:v>
                </c:pt>
                <c:pt idx="1837">
                  <c:v>45303</c:v>
                </c:pt>
                <c:pt idx="1838">
                  <c:v>45304</c:v>
                </c:pt>
                <c:pt idx="1839">
                  <c:v>45305</c:v>
                </c:pt>
                <c:pt idx="1840">
                  <c:v>45306</c:v>
                </c:pt>
                <c:pt idx="1841">
                  <c:v>45307</c:v>
                </c:pt>
                <c:pt idx="1842">
                  <c:v>45308</c:v>
                </c:pt>
                <c:pt idx="1843">
                  <c:v>45309</c:v>
                </c:pt>
                <c:pt idx="1844">
                  <c:v>45310</c:v>
                </c:pt>
                <c:pt idx="1845">
                  <c:v>45311</c:v>
                </c:pt>
                <c:pt idx="1846">
                  <c:v>45312</c:v>
                </c:pt>
                <c:pt idx="1847">
                  <c:v>45313</c:v>
                </c:pt>
                <c:pt idx="1848">
                  <c:v>45314</c:v>
                </c:pt>
                <c:pt idx="1849">
                  <c:v>45315</c:v>
                </c:pt>
                <c:pt idx="1850">
                  <c:v>45316</c:v>
                </c:pt>
                <c:pt idx="1851">
                  <c:v>45317</c:v>
                </c:pt>
                <c:pt idx="1852">
                  <c:v>45318</c:v>
                </c:pt>
                <c:pt idx="1853">
                  <c:v>45319</c:v>
                </c:pt>
                <c:pt idx="1854">
                  <c:v>45320</c:v>
                </c:pt>
                <c:pt idx="1855">
                  <c:v>45321</c:v>
                </c:pt>
                <c:pt idx="1856">
                  <c:v>45322</c:v>
                </c:pt>
                <c:pt idx="1857">
                  <c:v>45323</c:v>
                </c:pt>
                <c:pt idx="1858">
                  <c:v>45324</c:v>
                </c:pt>
                <c:pt idx="1859">
                  <c:v>45325</c:v>
                </c:pt>
                <c:pt idx="1860">
                  <c:v>45326</c:v>
                </c:pt>
                <c:pt idx="1861">
                  <c:v>45327</c:v>
                </c:pt>
                <c:pt idx="1862">
                  <c:v>45328</c:v>
                </c:pt>
                <c:pt idx="1863">
                  <c:v>45329</c:v>
                </c:pt>
                <c:pt idx="1864">
                  <c:v>45330</c:v>
                </c:pt>
                <c:pt idx="1865">
                  <c:v>45331</c:v>
                </c:pt>
                <c:pt idx="1866">
                  <c:v>45332</c:v>
                </c:pt>
                <c:pt idx="1867">
                  <c:v>45333</c:v>
                </c:pt>
                <c:pt idx="1868">
                  <c:v>45334</c:v>
                </c:pt>
                <c:pt idx="1869">
                  <c:v>45335</c:v>
                </c:pt>
                <c:pt idx="1870">
                  <c:v>45336</c:v>
                </c:pt>
                <c:pt idx="1871">
                  <c:v>45337</c:v>
                </c:pt>
                <c:pt idx="1872">
                  <c:v>45338</c:v>
                </c:pt>
                <c:pt idx="1873">
                  <c:v>45339</c:v>
                </c:pt>
                <c:pt idx="1874">
                  <c:v>45340</c:v>
                </c:pt>
                <c:pt idx="1875">
                  <c:v>45341</c:v>
                </c:pt>
                <c:pt idx="1876">
                  <c:v>45342</c:v>
                </c:pt>
                <c:pt idx="1877">
                  <c:v>45343</c:v>
                </c:pt>
                <c:pt idx="1878">
                  <c:v>45344</c:v>
                </c:pt>
                <c:pt idx="1879">
                  <c:v>45345</c:v>
                </c:pt>
                <c:pt idx="1880">
                  <c:v>45346</c:v>
                </c:pt>
                <c:pt idx="1881">
                  <c:v>45347</c:v>
                </c:pt>
                <c:pt idx="1882">
                  <c:v>45348</c:v>
                </c:pt>
                <c:pt idx="1883">
                  <c:v>45349</c:v>
                </c:pt>
                <c:pt idx="1884">
                  <c:v>45350</c:v>
                </c:pt>
                <c:pt idx="1885">
                  <c:v>45351</c:v>
                </c:pt>
                <c:pt idx="1886">
                  <c:v>45352</c:v>
                </c:pt>
                <c:pt idx="1887">
                  <c:v>45353</c:v>
                </c:pt>
                <c:pt idx="1888">
                  <c:v>45354</c:v>
                </c:pt>
                <c:pt idx="1889">
                  <c:v>45355</c:v>
                </c:pt>
                <c:pt idx="1890">
                  <c:v>45356</c:v>
                </c:pt>
                <c:pt idx="1891">
                  <c:v>45357</c:v>
                </c:pt>
                <c:pt idx="1892">
                  <c:v>45358</c:v>
                </c:pt>
                <c:pt idx="1893">
                  <c:v>45359</c:v>
                </c:pt>
                <c:pt idx="1894">
                  <c:v>45360</c:v>
                </c:pt>
                <c:pt idx="1895">
                  <c:v>45361</c:v>
                </c:pt>
                <c:pt idx="1896">
                  <c:v>45362</c:v>
                </c:pt>
                <c:pt idx="1897">
                  <c:v>45363</c:v>
                </c:pt>
                <c:pt idx="1898">
                  <c:v>45364</c:v>
                </c:pt>
                <c:pt idx="1899">
                  <c:v>45365</c:v>
                </c:pt>
                <c:pt idx="1900">
                  <c:v>45366</c:v>
                </c:pt>
                <c:pt idx="1901">
                  <c:v>45367</c:v>
                </c:pt>
                <c:pt idx="1902">
                  <c:v>45368</c:v>
                </c:pt>
                <c:pt idx="1903">
                  <c:v>45369</c:v>
                </c:pt>
                <c:pt idx="1904">
                  <c:v>45370</c:v>
                </c:pt>
                <c:pt idx="1905">
                  <c:v>45371</c:v>
                </c:pt>
                <c:pt idx="1906">
                  <c:v>45372</c:v>
                </c:pt>
                <c:pt idx="1907">
                  <c:v>45373</c:v>
                </c:pt>
                <c:pt idx="1908">
                  <c:v>45374</c:v>
                </c:pt>
                <c:pt idx="1909">
                  <c:v>45375</c:v>
                </c:pt>
                <c:pt idx="1910">
                  <c:v>45376</c:v>
                </c:pt>
                <c:pt idx="1911">
                  <c:v>45377</c:v>
                </c:pt>
                <c:pt idx="1912">
                  <c:v>45378</c:v>
                </c:pt>
                <c:pt idx="1913">
                  <c:v>45379</c:v>
                </c:pt>
                <c:pt idx="1914">
                  <c:v>45380</c:v>
                </c:pt>
                <c:pt idx="1915">
                  <c:v>45381</c:v>
                </c:pt>
                <c:pt idx="1916">
                  <c:v>45382</c:v>
                </c:pt>
                <c:pt idx="1917">
                  <c:v>45383</c:v>
                </c:pt>
                <c:pt idx="1918">
                  <c:v>45384</c:v>
                </c:pt>
                <c:pt idx="1919">
                  <c:v>45385</c:v>
                </c:pt>
                <c:pt idx="1920">
                  <c:v>45386</c:v>
                </c:pt>
                <c:pt idx="1921">
                  <c:v>45387</c:v>
                </c:pt>
                <c:pt idx="1922">
                  <c:v>45388</c:v>
                </c:pt>
                <c:pt idx="1923">
                  <c:v>45389</c:v>
                </c:pt>
                <c:pt idx="1924">
                  <c:v>45390</c:v>
                </c:pt>
                <c:pt idx="1925">
                  <c:v>45391</c:v>
                </c:pt>
                <c:pt idx="1926">
                  <c:v>45392</c:v>
                </c:pt>
                <c:pt idx="1927">
                  <c:v>45393</c:v>
                </c:pt>
                <c:pt idx="1928">
                  <c:v>45394</c:v>
                </c:pt>
                <c:pt idx="1929">
                  <c:v>45395</c:v>
                </c:pt>
                <c:pt idx="1930">
                  <c:v>45396</c:v>
                </c:pt>
                <c:pt idx="1931">
                  <c:v>45397</c:v>
                </c:pt>
                <c:pt idx="1932">
                  <c:v>45398</c:v>
                </c:pt>
                <c:pt idx="1933">
                  <c:v>45399</c:v>
                </c:pt>
                <c:pt idx="1934">
                  <c:v>45400</c:v>
                </c:pt>
                <c:pt idx="1935">
                  <c:v>45401</c:v>
                </c:pt>
                <c:pt idx="1936">
                  <c:v>45402</c:v>
                </c:pt>
                <c:pt idx="1937">
                  <c:v>45403</c:v>
                </c:pt>
                <c:pt idx="1938">
                  <c:v>45404</c:v>
                </c:pt>
                <c:pt idx="1939">
                  <c:v>45405</c:v>
                </c:pt>
                <c:pt idx="1940">
                  <c:v>45406</c:v>
                </c:pt>
                <c:pt idx="1941">
                  <c:v>45407</c:v>
                </c:pt>
                <c:pt idx="1942">
                  <c:v>45408</c:v>
                </c:pt>
                <c:pt idx="1943">
                  <c:v>45409</c:v>
                </c:pt>
                <c:pt idx="1944">
                  <c:v>45410</c:v>
                </c:pt>
                <c:pt idx="1945">
                  <c:v>45411</c:v>
                </c:pt>
                <c:pt idx="1946">
                  <c:v>45412</c:v>
                </c:pt>
                <c:pt idx="1947">
                  <c:v>45413</c:v>
                </c:pt>
                <c:pt idx="1948">
                  <c:v>45414</c:v>
                </c:pt>
                <c:pt idx="1949">
                  <c:v>45415</c:v>
                </c:pt>
                <c:pt idx="1950">
                  <c:v>45416</c:v>
                </c:pt>
                <c:pt idx="1951">
                  <c:v>45417</c:v>
                </c:pt>
                <c:pt idx="1952">
                  <c:v>45418</c:v>
                </c:pt>
                <c:pt idx="1953">
                  <c:v>45419</c:v>
                </c:pt>
                <c:pt idx="1954">
                  <c:v>45420</c:v>
                </c:pt>
                <c:pt idx="1955">
                  <c:v>45421</c:v>
                </c:pt>
                <c:pt idx="1956">
                  <c:v>45422</c:v>
                </c:pt>
                <c:pt idx="1957">
                  <c:v>45423</c:v>
                </c:pt>
                <c:pt idx="1958">
                  <c:v>45424</c:v>
                </c:pt>
                <c:pt idx="1959">
                  <c:v>45425</c:v>
                </c:pt>
                <c:pt idx="1960">
                  <c:v>45426</c:v>
                </c:pt>
                <c:pt idx="1961">
                  <c:v>45427</c:v>
                </c:pt>
                <c:pt idx="1962">
                  <c:v>45428</c:v>
                </c:pt>
                <c:pt idx="1963">
                  <c:v>45429</c:v>
                </c:pt>
                <c:pt idx="1964">
                  <c:v>45430</c:v>
                </c:pt>
                <c:pt idx="1965">
                  <c:v>45431</c:v>
                </c:pt>
                <c:pt idx="1966">
                  <c:v>45432</c:v>
                </c:pt>
                <c:pt idx="1967">
                  <c:v>45433</c:v>
                </c:pt>
                <c:pt idx="1968">
                  <c:v>45434</c:v>
                </c:pt>
                <c:pt idx="1969">
                  <c:v>45435</c:v>
                </c:pt>
                <c:pt idx="1970">
                  <c:v>45436</c:v>
                </c:pt>
                <c:pt idx="1971">
                  <c:v>45437</c:v>
                </c:pt>
                <c:pt idx="1972">
                  <c:v>45438</c:v>
                </c:pt>
                <c:pt idx="1973">
                  <c:v>45439</c:v>
                </c:pt>
                <c:pt idx="1974">
                  <c:v>45440</c:v>
                </c:pt>
                <c:pt idx="1975">
                  <c:v>45441</c:v>
                </c:pt>
                <c:pt idx="1976">
                  <c:v>45442</c:v>
                </c:pt>
                <c:pt idx="1977">
                  <c:v>45443</c:v>
                </c:pt>
                <c:pt idx="1978">
                  <c:v>45444</c:v>
                </c:pt>
                <c:pt idx="1979">
                  <c:v>45445</c:v>
                </c:pt>
                <c:pt idx="1980">
                  <c:v>45446</c:v>
                </c:pt>
                <c:pt idx="1981">
                  <c:v>45447</c:v>
                </c:pt>
                <c:pt idx="1982">
                  <c:v>45448</c:v>
                </c:pt>
                <c:pt idx="1983">
                  <c:v>45449</c:v>
                </c:pt>
                <c:pt idx="1984">
                  <c:v>45450</c:v>
                </c:pt>
                <c:pt idx="1985">
                  <c:v>45451</c:v>
                </c:pt>
                <c:pt idx="1986">
                  <c:v>45452</c:v>
                </c:pt>
                <c:pt idx="1987">
                  <c:v>45453</c:v>
                </c:pt>
                <c:pt idx="1988">
                  <c:v>45454</c:v>
                </c:pt>
                <c:pt idx="1989">
                  <c:v>45455</c:v>
                </c:pt>
                <c:pt idx="1990">
                  <c:v>45456</c:v>
                </c:pt>
                <c:pt idx="1991">
                  <c:v>45457</c:v>
                </c:pt>
                <c:pt idx="1992">
                  <c:v>45458</c:v>
                </c:pt>
                <c:pt idx="1993">
                  <c:v>45459</c:v>
                </c:pt>
                <c:pt idx="1994">
                  <c:v>45460</c:v>
                </c:pt>
                <c:pt idx="1995">
                  <c:v>45461</c:v>
                </c:pt>
                <c:pt idx="1996">
                  <c:v>45462</c:v>
                </c:pt>
                <c:pt idx="1997">
                  <c:v>45463</c:v>
                </c:pt>
                <c:pt idx="1998">
                  <c:v>45464</c:v>
                </c:pt>
                <c:pt idx="1999">
                  <c:v>45465</c:v>
                </c:pt>
                <c:pt idx="2000">
                  <c:v>45466</c:v>
                </c:pt>
                <c:pt idx="2001">
                  <c:v>45467</c:v>
                </c:pt>
                <c:pt idx="2002">
                  <c:v>45468</c:v>
                </c:pt>
                <c:pt idx="2003">
                  <c:v>45469</c:v>
                </c:pt>
                <c:pt idx="2004">
                  <c:v>45470</c:v>
                </c:pt>
                <c:pt idx="2005">
                  <c:v>45471</c:v>
                </c:pt>
                <c:pt idx="2006">
                  <c:v>45472</c:v>
                </c:pt>
                <c:pt idx="2007">
                  <c:v>45473</c:v>
                </c:pt>
                <c:pt idx="2008">
                  <c:v>45474</c:v>
                </c:pt>
                <c:pt idx="2009">
                  <c:v>45475</c:v>
                </c:pt>
                <c:pt idx="2010">
                  <c:v>45476</c:v>
                </c:pt>
                <c:pt idx="2011">
                  <c:v>45477</c:v>
                </c:pt>
                <c:pt idx="2012">
                  <c:v>45478</c:v>
                </c:pt>
                <c:pt idx="2013">
                  <c:v>45479</c:v>
                </c:pt>
                <c:pt idx="2014">
                  <c:v>45480</c:v>
                </c:pt>
                <c:pt idx="2015">
                  <c:v>45481</c:v>
                </c:pt>
                <c:pt idx="2016">
                  <c:v>45482</c:v>
                </c:pt>
                <c:pt idx="2017">
                  <c:v>45483</c:v>
                </c:pt>
                <c:pt idx="2018">
                  <c:v>45484</c:v>
                </c:pt>
                <c:pt idx="2019">
                  <c:v>45485</c:v>
                </c:pt>
                <c:pt idx="2020">
                  <c:v>45486</c:v>
                </c:pt>
                <c:pt idx="2021">
                  <c:v>45487</c:v>
                </c:pt>
                <c:pt idx="2022">
                  <c:v>45488</c:v>
                </c:pt>
                <c:pt idx="2023">
                  <c:v>45489</c:v>
                </c:pt>
                <c:pt idx="2024">
                  <c:v>45490</c:v>
                </c:pt>
                <c:pt idx="2025">
                  <c:v>45491</c:v>
                </c:pt>
                <c:pt idx="2026">
                  <c:v>45492</c:v>
                </c:pt>
                <c:pt idx="2027">
                  <c:v>45493</c:v>
                </c:pt>
                <c:pt idx="2028">
                  <c:v>45494</c:v>
                </c:pt>
                <c:pt idx="2029">
                  <c:v>45495</c:v>
                </c:pt>
                <c:pt idx="2030">
                  <c:v>45496</c:v>
                </c:pt>
                <c:pt idx="2031">
                  <c:v>45497</c:v>
                </c:pt>
                <c:pt idx="2032">
                  <c:v>45498</c:v>
                </c:pt>
                <c:pt idx="2033">
                  <c:v>45499</c:v>
                </c:pt>
                <c:pt idx="2034">
                  <c:v>45500</c:v>
                </c:pt>
                <c:pt idx="2035">
                  <c:v>45501</c:v>
                </c:pt>
                <c:pt idx="2036">
                  <c:v>45502</c:v>
                </c:pt>
                <c:pt idx="2037">
                  <c:v>45503</c:v>
                </c:pt>
                <c:pt idx="2038">
                  <c:v>45504</c:v>
                </c:pt>
                <c:pt idx="2039">
                  <c:v>45505</c:v>
                </c:pt>
                <c:pt idx="2040">
                  <c:v>45506</c:v>
                </c:pt>
                <c:pt idx="2041">
                  <c:v>45507</c:v>
                </c:pt>
                <c:pt idx="2042">
                  <c:v>45508</c:v>
                </c:pt>
                <c:pt idx="2043">
                  <c:v>45509</c:v>
                </c:pt>
                <c:pt idx="2044">
                  <c:v>45510</c:v>
                </c:pt>
                <c:pt idx="2045">
                  <c:v>45511</c:v>
                </c:pt>
                <c:pt idx="2046">
                  <c:v>45512</c:v>
                </c:pt>
                <c:pt idx="2047">
                  <c:v>45513</c:v>
                </c:pt>
                <c:pt idx="2048">
                  <c:v>45514</c:v>
                </c:pt>
                <c:pt idx="2049">
                  <c:v>45515</c:v>
                </c:pt>
                <c:pt idx="2050">
                  <c:v>45516</c:v>
                </c:pt>
                <c:pt idx="2051">
                  <c:v>45517</c:v>
                </c:pt>
                <c:pt idx="2052">
                  <c:v>45518</c:v>
                </c:pt>
                <c:pt idx="2053">
                  <c:v>45519</c:v>
                </c:pt>
                <c:pt idx="2054">
                  <c:v>45520</c:v>
                </c:pt>
                <c:pt idx="2055">
                  <c:v>45521</c:v>
                </c:pt>
                <c:pt idx="2056">
                  <c:v>45522</c:v>
                </c:pt>
                <c:pt idx="2057">
                  <c:v>45523</c:v>
                </c:pt>
                <c:pt idx="2058">
                  <c:v>45524</c:v>
                </c:pt>
                <c:pt idx="2059">
                  <c:v>45525</c:v>
                </c:pt>
                <c:pt idx="2060">
                  <c:v>45526</c:v>
                </c:pt>
                <c:pt idx="2061">
                  <c:v>45527</c:v>
                </c:pt>
                <c:pt idx="2062">
                  <c:v>45528</c:v>
                </c:pt>
                <c:pt idx="2063">
                  <c:v>45529</c:v>
                </c:pt>
                <c:pt idx="2064">
                  <c:v>45530</c:v>
                </c:pt>
                <c:pt idx="2065">
                  <c:v>45531</c:v>
                </c:pt>
                <c:pt idx="2066">
                  <c:v>45532</c:v>
                </c:pt>
                <c:pt idx="2067">
                  <c:v>45533</c:v>
                </c:pt>
                <c:pt idx="2068">
                  <c:v>45534</c:v>
                </c:pt>
                <c:pt idx="2069">
                  <c:v>45535</c:v>
                </c:pt>
                <c:pt idx="2070">
                  <c:v>45536</c:v>
                </c:pt>
                <c:pt idx="2071">
                  <c:v>45537</c:v>
                </c:pt>
                <c:pt idx="2072">
                  <c:v>45538</c:v>
                </c:pt>
                <c:pt idx="2073">
                  <c:v>45539</c:v>
                </c:pt>
                <c:pt idx="2074">
                  <c:v>45540</c:v>
                </c:pt>
                <c:pt idx="2075">
                  <c:v>45541</c:v>
                </c:pt>
                <c:pt idx="2076">
                  <c:v>45542</c:v>
                </c:pt>
                <c:pt idx="2077">
                  <c:v>45543</c:v>
                </c:pt>
                <c:pt idx="2078">
                  <c:v>45544</c:v>
                </c:pt>
                <c:pt idx="2079">
                  <c:v>45545</c:v>
                </c:pt>
                <c:pt idx="2080">
                  <c:v>45546</c:v>
                </c:pt>
                <c:pt idx="2081">
                  <c:v>45547</c:v>
                </c:pt>
                <c:pt idx="2082">
                  <c:v>45548</c:v>
                </c:pt>
                <c:pt idx="2083">
                  <c:v>45549</c:v>
                </c:pt>
                <c:pt idx="2084">
                  <c:v>45550</c:v>
                </c:pt>
                <c:pt idx="2085">
                  <c:v>45551</c:v>
                </c:pt>
                <c:pt idx="2086">
                  <c:v>45552</c:v>
                </c:pt>
                <c:pt idx="2087">
                  <c:v>45553</c:v>
                </c:pt>
                <c:pt idx="2088">
                  <c:v>45554</c:v>
                </c:pt>
                <c:pt idx="2089">
                  <c:v>45555</c:v>
                </c:pt>
                <c:pt idx="2090">
                  <c:v>45556</c:v>
                </c:pt>
                <c:pt idx="2091">
                  <c:v>45557</c:v>
                </c:pt>
                <c:pt idx="2092">
                  <c:v>45558</c:v>
                </c:pt>
                <c:pt idx="2093">
                  <c:v>45559</c:v>
                </c:pt>
                <c:pt idx="2094">
                  <c:v>45560</c:v>
                </c:pt>
                <c:pt idx="2095">
                  <c:v>45561</c:v>
                </c:pt>
                <c:pt idx="2096">
                  <c:v>45562</c:v>
                </c:pt>
                <c:pt idx="2097">
                  <c:v>45563</c:v>
                </c:pt>
                <c:pt idx="2098">
                  <c:v>45564</c:v>
                </c:pt>
                <c:pt idx="2099">
                  <c:v>45565</c:v>
                </c:pt>
                <c:pt idx="2100">
                  <c:v>45566</c:v>
                </c:pt>
                <c:pt idx="2101">
                  <c:v>45567</c:v>
                </c:pt>
                <c:pt idx="2102">
                  <c:v>45568</c:v>
                </c:pt>
                <c:pt idx="2103">
                  <c:v>45569</c:v>
                </c:pt>
                <c:pt idx="2104">
                  <c:v>45570</c:v>
                </c:pt>
                <c:pt idx="2105">
                  <c:v>45571</c:v>
                </c:pt>
                <c:pt idx="2106">
                  <c:v>45572</c:v>
                </c:pt>
                <c:pt idx="2107">
                  <c:v>45573</c:v>
                </c:pt>
                <c:pt idx="2108">
                  <c:v>45574</c:v>
                </c:pt>
                <c:pt idx="2109">
                  <c:v>45575</c:v>
                </c:pt>
                <c:pt idx="2110">
                  <c:v>45576</c:v>
                </c:pt>
                <c:pt idx="2111">
                  <c:v>45577</c:v>
                </c:pt>
                <c:pt idx="2112">
                  <c:v>45578</c:v>
                </c:pt>
                <c:pt idx="2113">
                  <c:v>45579</c:v>
                </c:pt>
                <c:pt idx="2114">
                  <c:v>45580</c:v>
                </c:pt>
                <c:pt idx="2115">
                  <c:v>45581</c:v>
                </c:pt>
                <c:pt idx="2116">
                  <c:v>45582</c:v>
                </c:pt>
                <c:pt idx="2117">
                  <c:v>45583</c:v>
                </c:pt>
                <c:pt idx="2118">
                  <c:v>45584</c:v>
                </c:pt>
                <c:pt idx="2119">
                  <c:v>45585</c:v>
                </c:pt>
                <c:pt idx="2120">
                  <c:v>45586</c:v>
                </c:pt>
                <c:pt idx="2121">
                  <c:v>45587</c:v>
                </c:pt>
                <c:pt idx="2122">
                  <c:v>45588</c:v>
                </c:pt>
                <c:pt idx="2123">
                  <c:v>45589</c:v>
                </c:pt>
                <c:pt idx="2124">
                  <c:v>45590</c:v>
                </c:pt>
                <c:pt idx="2125">
                  <c:v>45591</c:v>
                </c:pt>
                <c:pt idx="2126">
                  <c:v>45592</c:v>
                </c:pt>
                <c:pt idx="2127">
                  <c:v>45593</c:v>
                </c:pt>
                <c:pt idx="2128">
                  <c:v>45594</c:v>
                </c:pt>
                <c:pt idx="2129">
                  <c:v>45595</c:v>
                </c:pt>
                <c:pt idx="2130">
                  <c:v>45596</c:v>
                </c:pt>
                <c:pt idx="2131">
                  <c:v>45597</c:v>
                </c:pt>
                <c:pt idx="2132">
                  <c:v>45598</c:v>
                </c:pt>
                <c:pt idx="2133">
                  <c:v>45599</c:v>
                </c:pt>
                <c:pt idx="2134">
                  <c:v>45600</c:v>
                </c:pt>
                <c:pt idx="2135">
                  <c:v>45601</c:v>
                </c:pt>
                <c:pt idx="2136">
                  <c:v>45602</c:v>
                </c:pt>
                <c:pt idx="2137">
                  <c:v>45603</c:v>
                </c:pt>
                <c:pt idx="2138">
                  <c:v>45604</c:v>
                </c:pt>
                <c:pt idx="2139">
                  <c:v>45605</c:v>
                </c:pt>
                <c:pt idx="2140">
                  <c:v>45606</c:v>
                </c:pt>
                <c:pt idx="2141">
                  <c:v>45607</c:v>
                </c:pt>
                <c:pt idx="2142">
                  <c:v>45608</c:v>
                </c:pt>
                <c:pt idx="2143">
                  <c:v>45609</c:v>
                </c:pt>
                <c:pt idx="2144">
                  <c:v>45610</c:v>
                </c:pt>
                <c:pt idx="2145">
                  <c:v>45611</c:v>
                </c:pt>
                <c:pt idx="2146">
                  <c:v>45612</c:v>
                </c:pt>
                <c:pt idx="2147">
                  <c:v>45613</c:v>
                </c:pt>
                <c:pt idx="2148">
                  <c:v>45614</c:v>
                </c:pt>
                <c:pt idx="2149">
                  <c:v>45615</c:v>
                </c:pt>
                <c:pt idx="2150">
                  <c:v>45616</c:v>
                </c:pt>
                <c:pt idx="2151">
                  <c:v>45617</c:v>
                </c:pt>
                <c:pt idx="2152">
                  <c:v>45618</c:v>
                </c:pt>
                <c:pt idx="2153">
                  <c:v>45619</c:v>
                </c:pt>
                <c:pt idx="2154">
                  <c:v>45620</c:v>
                </c:pt>
                <c:pt idx="2155">
                  <c:v>45621</c:v>
                </c:pt>
                <c:pt idx="2156">
                  <c:v>45622</c:v>
                </c:pt>
                <c:pt idx="2157">
                  <c:v>45623</c:v>
                </c:pt>
                <c:pt idx="2158">
                  <c:v>45624</c:v>
                </c:pt>
                <c:pt idx="2159">
                  <c:v>45625</c:v>
                </c:pt>
                <c:pt idx="2160">
                  <c:v>45626</c:v>
                </c:pt>
                <c:pt idx="2161">
                  <c:v>45627</c:v>
                </c:pt>
                <c:pt idx="2162">
                  <c:v>45628</c:v>
                </c:pt>
                <c:pt idx="2163">
                  <c:v>45629</c:v>
                </c:pt>
                <c:pt idx="2164">
                  <c:v>45630</c:v>
                </c:pt>
                <c:pt idx="2165">
                  <c:v>45631</c:v>
                </c:pt>
                <c:pt idx="2166">
                  <c:v>45632</c:v>
                </c:pt>
                <c:pt idx="2167">
                  <c:v>45633</c:v>
                </c:pt>
                <c:pt idx="2168">
                  <c:v>45634</c:v>
                </c:pt>
                <c:pt idx="2169">
                  <c:v>45635</c:v>
                </c:pt>
                <c:pt idx="2170">
                  <c:v>45636</c:v>
                </c:pt>
                <c:pt idx="2171">
                  <c:v>45637</c:v>
                </c:pt>
                <c:pt idx="2172">
                  <c:v>45638</c:v>
                </c:pt>
                <c:pt idx="2173">
                  <c:v>45639</c:v>
                </c:pt>
                <c:pt idx="2174">
                  <c:v>45640</c:v>
                </c:pt>
                <c:pt idx="2175">
                  <c:v>45641</c:v>
                </c:pt>
                <c:pt idx="2176">
                  <c:v>45642</c:v>
                </c:pt>
                <c:pt idx="2177">
                  <c:v>45643</c:v>
                </c:pt>
                <c:pt idx="2178">
                  <c:v>45644</c:v>
                </c:pt>
                <c:pt idx="2179">
                  <c:v>45645</c:v>
                </c:pt>
                <c:pt idx="2180">
                  <c:v>45646</c:v>
                </c:pt>
                <c:pt idx="2181">
                  <c:v>45647</c:v>
                </c:pt>
                <c:pt idx="2182">
                  <c:v>45648</c:v>
                </c:pt>
                <c:pt idx="2183">
                  <c:v>45649</c:v>
                </c:pt>
                <c:pt idx="2184">
                  <c:v>45650</c:v>
                </c:pt>
                <c:pt idx="2185">
                  <c:v>45651</c:v>
                </c:pt>
                <c:pt idx="2186">
                  <c:v>45652</c:v>
                </c:pt>
                <c:pt idx="2187">
                  <c:v>45653</c:v>
                </c:pt>
                <c:pt idx="2188">
                  <c:v>45654</c:v>
                </c:pt>
                <c:pt idx="2189">
                  <c:v>45655</c:v>
                </c:pt>
                <c:pt idx="2190">
                  <c:v>45656</c:v>
                </c:pt>
                <c:pt idx="2191">
                  <c:v>45657</c:v>
                </c:pt>
                <c:pt idx="2192">
                  <c:v>45658</c:v>
                </c:pt>
                <c:pt idx="2193">
                  <c:v>45659</c:v>
                </c:pt>
                <c:pt idx="2194">
                  <c:v>45660</c:v>
                </c:pt>
                <c:pt idx="2195">
                  <c:v>45661</c:v>
                </c:pt>
                <c:pt idx="2196">
                  <c:v>45662</c:v>
                </c:pt>
                <c:pt idx="2197">
                  <c:v>45663</c:v>
                </c:pt>
                <c:pt idx="2198">
                  <c:v>45664</c:v>
                </c:pt>
                <c:pt idx="2199">
                  <c:v>45665</c:v>
                </c:pt>
                <c:pt idx="2200">
                  <c:v>45666</c:v>
                </c:pt>
                <c:pt idx="2201">
                  <c:v>45667</c:v>
                </c:pt>
                <c:pt idx="2202">
                  <c:v>45668</c:v>
                </c:pt>
                <c:pt idx="2203">
                  <c:v>45669</c:v>
                </c:pt>
                <c:pt idx="2204">
                  <c:v>45670</c:v>
                </c:pt>
                <c:pt idx="2205">
                  <c:v>45671</c:v>
                </c:pt>
                <c:pt idx="2206">
                  <c:v>45672</c:v>
                </c:pt>
                <c:pt idx="2207">
                  <c:v>45673</c:v>
                </c:pt>
                <c:pt idx="2208">
                  <c:v>45674</c:v>
                </c:pt>
                <c:pt idx="2209">
                  <c:v>45675</c:v>
                </c:pt>
                <c:pt idx="2210">
                  <c:v>45676</c:v>
                </c:pt>
                <c:pt idx="2211">
                  <c:v>45677</c:v>
                </c:pt>
                <c:pt idx="2212">
                  <c:v>45678</c:v>
                </c:pt>
                <c:pt idx="2213">
                  <c:v>45679</c:v>
                </c:pt>
                <c:pt idx="2214">
                  <c:v>45680</c:v>
                </c:pt>
                <c:pt idx="2215">
                  <c:v>45681</c:v>
                </c:pt>
                <c:pt idx="2216">
                  <c:v>45682</c:v>
                </c:pt>
                <c:pt idx="2217">
                  <c:v>45683</c:v>
                </c:pt>
                <c:pt idx="2218">
                  <c:v>45684</c:v>
                </c:pt>
                <c:pt idx="2219">
                  <c:v>45685</c:v>
                </c:pt>
                <c:pt idx="2220">
                  <c:v>45686</c:v>
                </c:pt>
                <c:pt idx="2221">
                  <c:v>45687</c:v>
                </c:pt>
                <c:pt idx="2222">
                  <c:v>45688</c:v>
                </c:pt>
                <c:pt idx="2223">
                  <c:v>45689</c:v>
                </c:pt>
                <c:pt idx="2224">
                  <c:v>45690</c:v>
                </c:pt>
                <c:pt idx="2225">
                  <c:v>45691</c:v>
                </c:pt>
                <c:pt idx="2226">
                  <c:v>45692</c:v>
                </c:pt>
                <c:pt idx="2227">
                  <c:v>45693</c:v>
                </c:pt>
                <c:pt idx="2228">
                  <c:v>45694</c:v>
                </c:pt>
                <c:pt idx="2229">
                  <c:v>45695</c:v>
                </c:pt>
                <c:pt idx="2230">
                  <c:v>45696</c:v>
                </c:pt>
                <c:pt idx="2231">
                  <c:v>45697</c:v>
                </c:pt>
                <c:pt idx="2232">
                  <c:v>45698</c:v>
                </c:pt>
                <c:pt idx="2233">
                  <c:v>45699</c:v>
                </c:pt>
                <c:pt idx="2234">
                  <c:v>45700</c:v>
                </c:pt>
                <c:pt idx="2235">
                  <c:v>45701</c:v>
                </c:pt>
                <c:pt idx="2236">
                  <c:v>45702</c:v>
                </c:pt>
                <c:pt idx="2237">
                  <c:v>45703</c:v>
                </c:pt>
                <c:pt idx="2238">
                  <c:v>45704</c:v>
                </c:pt>
                <c:pt idx="2239">
                  <c:v>45705</c:v>
                </c:pt>
                <c:pt idx="2240">
                  <c:v>45706</c:v>
                </c:pt>
                <c:pt idx="2241">
                  <c:v>45707</c:v>
                </c:pt>
                <c:pt idx="2242">
                  <c:v>45708</c:v>
                </c:pt>
                <c:pt idx="2243">
                  <c:v>45709</c:v>
                </c:pt>
                <c:pt idx="2244">
                  <c:v>45710</c:v>
                </c:pt>
                <c:pt idx="2245">
                  <c:v>45711</c:v>
                </c:pt>
                <c:pt idx="2246">
                  <c:v>45712</c:v>
                </c:pt>
                <c:pt idx="2247">
                  <c:v>45713</c:v>
                </c:pt>
                <c:pt idx="2248">
                  <c:v>45714</c:v>
                </c:pt>
                <c:pt idx="2249">
                  <c:v>45715</c:v>
                </c:pt>
                <c:pt idx="2250">
                  <c:v>45716</c:v>
                </c:pt>
                <c:pt idx="2251">
                  <c:v>45717</c:v>
                </c:pt>
                <c:pt idx="2252">
                  <c:v>45718</c:v>
                </c:pt>
                <c:pt idx="2253">
                  <c:v>45719</c:v>
                </c:pt>
                <c:pt idx="2254">
                  <c:v>45720</c:v>
                </c:pt>
                <c:pt idx="2255">
                  <c:v>45721</c:v>
                </c:pt>
                <c:pt idx="2256">
                  <c:v>45722</c:v>
                </c:pt>
                <c:pt idx="2257">
                  <c:v>45723</c:v>
                </c:pt>
                <c:pt idx="2258">
                  <c:v>45724</c:v>
                </c:pt>
                <c:pt idx="2259">
                  <c:v>45725</c:v>
                </c:pt>
                <c:pt idx="2260">
                  <c:v>45726</c:v>
                </c:pt>
                <c:pt idx="2261">
                  <c:v>45727</c:v>
                </c:pt>
                <c:pt idx="2262">
                  <c:v>45728</c:v>
                </c:pt>
                <c:pt idx="2263">
                  <c:v>45729</c:v>
                </c:pt>
                <c:pt idx="2264">
                  <c:v>45730</c:v>
                </c:pt>
                <c:pt idx="2265">
                  <c:v>45731</c:v>
                </c:pt>
                <c:pt idx="2266">
                  <c:v>45732</c:v>
                </c:pt>
                <c:pt idx="2267">
                  <c:v>45733</c:v>
                </c:pt>
                <c:pt idx="2268">
                  <c:v>45734</c:v>
                </c:pt>
                <c:pt idx="2269">
                  <c:v>45735</c:v>
                </c:pt>
                <c:pt idx="2270">
                  <c:v>45736</c:v>
                </c:pt>
                <c:pt idx="2271">
                  <c:v>45737</c:v>
                </c:pt>
                <c:pt idx="2272">
                  <c:v>45738</c:v>
                </c:pt>
                <c:pt idx="2273">
                  <c:v>45739</c:v>
                </c:pt>
                <c:pt idx="2274">
                  <c:v>45740</c:v>
                </c:pt>
                <c:pt idx="2275">
                  <c:v>45741</c:v>
                </c:pt>
                <c:pt idx="2276">
                  <c:v>45742</c:v>
                </c:pt>
                <c:pt idx="2277">
                  <c:v>45743</c:v>
                </c:pt>
                <c:pt idx="2278">
                  <c:v>45744</c:v>
                </c:pt>
                <c:pt idx="2279">
                  <c:v>45745</c:v>
                </c:pt>
                <c:pt idx="2280">
                  <c:v>45746</c:v>
                </c:pt>
                <c:pt idx="2281">
                  <c:v>45747</c:v>
                </c:pt>
                <c:pt idx="2282">
                  <c:v>45748</c:v>
                </c:pt>
                <c:pt idx="2283">
                  <c:v>45749</c:v>
                </c:pt>
                <c:pt idx="2284">
                  <c:v>45750</c:v>
                </c:pt>
                <c:pt idx="2285">
                  <c:v>45751</c:v>
                </c:pt>
                <c:pt idx="2286">
                  <c:v>45752</c:v>
                </c:pt>
                <c:pt idx="2287">
                  <c:v>45753</c:v>
                </c:pt>
                <c:pt idx="2288">
                  <c:v>45754</c:v>
                </c:pt>
                <c:pt idx="2289">
                  <c:v>45755</c:v>
                </c:pt>
                <c:pt idx="2290">
                  <c:v>45756</c:v>
                </c:pt>
                <c:pt idx="2291">
                  <c:v>45757</c:v>
                </c:pt>
                <c:pt idx="2292">
                  <c:v>45758</c:v>
                </c:pt>
                <c:pt idx="2293">
                  <c:v>45759</c:v>
                </c:pt>
                <c:pt idx="2294">
                  <c:v>45760</c:v>
                </c:pt>
                <c:pt idx="2295">
                  <c:v>45761</c:v>
                </c:pt>
                <c:pt idx="2296">
                  <c:v>45762</c:v>
                </c:pt>
                <c:pt idx="2297">
                  <c:v>45763</c:v>
                </c:pt>
                <c:pt idx="2298">
                  <c:v>45764</c:v>
                </c:pt>
                <c:pt idx="2299">
                  <c:v>45765</c:v>
                </c:pt>
                <c:pt idx="2300">
                  <c:v>45766</c:v>
                </c:pt>
                <c:pt idx="2301">
                  <c:v>45767</c:v>
                </c:pt>
                <c:pt idx="2302">
                  <c:v>45768</c:v>
                </c:pt>
                <c:pt idx="2303">
                  <c:v>45769</c:v>
                </c:pt>
                <c:pt idx="2304">
                  <c:v>45770</c:v>
                </c:pt>
                <c:pt idx="2305">
                  <c:v>45771</c:v>
                </c:pt>
                <c:pt idx="2306">
                  <c:v>45772</c:v>
                </c:pt>
                <c:pt idx="2307">
                  <c:v>45773</c:v>
                </c:pt>
                <c:pt idx="2308">
                  <c:v>45774</c:v>
                </c:pt>
                <c:pt idx="2309">
                  <c:v>45775</c:v>
                </c:pt>
                <c:pt idx="2310">
                  <c:v>45776</c:v>
                </c:pt>
                <c:pt idx="2311">
                  <c:v>45777</c:v>
                </c:pt>
                <c:pt idx="2312">
                  <c:v>45778</c:v>
                </c:pt>
                <c:pt idx="2313">
                  <c:v>45779</c:v>
                </c:pt>
                <c:pt idx="2314">
                  <c:v>45780</c:v>
                </c:pt>
                <c:pt idx="2315">
                  <c:v>45781</c:v>
                </c:pt>
                <c:pt idx="2316">
                  <c:v>45782</c:v>
                </c:pt>
                <c:pt idx="2317">
                  <c:v>45783</c:v>
                </c:pt>
                <c:pt idx="2318">
                  <c:v>45784</c:v>
                </c:pt>
                <c:pt idx="2319">
                  <c:v>45785</c:v>
                </c:pt>
                <c:pt idx="2320">
                  <c:v>45786</c:v>
                </c:pt>
                <c:pt idx="2321">
                  <c:v>45787</c:v>
                </c:pt>
                <c:pt idx="2322">
                  <c:v>45788</c:v>
                </c:pt>
                <c:pt idx="2323">
                  <c:v>45789</c:v>
                </c:pt>
                <c:pt idx="2324">
                  <c:v>45790</c:v>
                </c:pt>
                <c:pt idx="2325">
                  <c:v>45791</c:v>
                </c:pt>
                <c:pt idx="2326">
                  <c:v>45792</c:v>
                </c:pt>
                <c:pt idx="2327">
                  <c:v>45793</c:v>
                </c:pt>
                <c:pt idx="2328">
                  <c:v>45794</c:v>
                </c:pt>
                <c:pt idx="2329">
                  <c:v>45795</c:v>
                </c:pt>
                <c:pt idx="2330">
                  <c:v>45796</c:v>
                </c:pt>
                <c:pt idx="2331">
                  <c:v>45797</c:v>
                </c:pt>
                <c:pt idx="2332">
                  <c:v>45798</c:v>
                </c:pt>
                <c:pt idx="2333">
                  <c:v>45799</c:v>
                </c:pt>
                <c:pt idx="2334">
                  <c:v>45800</c:v>
                </c:pt>
                <c:pt idx="2335">
                  <c:v>45801</c:v>
                </c:pt>
                <c:pt idx="2336">
                  <c:v>45802</c:v>
                </c:pt>
                <c:pt idx="2337">
                  <c:v>45803</c:v>
                </c:pt>
                <c:pt idx="2338">
                  <c:v>45804</c:v>
                </c:pt>
                <c:pt idx="2339">
                  <c:v>45805</c:v>
                </c:pt>
                <c:pt idx="2340">
                  <c:v>45806</c:v>
                </c:pt>
                <c:pt idx="2341">
                  <c:v>45807</c:v>
                </c:pt>
                <c:pt idx="2342">
                  <c:v>45808</c:v>
                </c:pt>
                <c:pt idx="2343">
                  <c:v>45809</c:v>
                </c:pt>
                <c:pt idx="2344">
                  <c:v>45810</c:v>
                </c:pt>
                <c:pt idx="2345">
                  <c:v>45811</c:v>
                </c:pt>
                <c:pt idx="2346">
                  <c:v>45812</c:v>
                </c:pt>
                <c:pt idx="2347">
                  <c:v>45813</c:v>
                </c:pt>
                <c:pt idx="2348">
                  <c:v>45814</c:v>
                </c:pt>
                <c:pt idx="2349">
                  <c:v>45815</c:v>
                </c:pt>
                <c:pt idx="2350">
                  <c:v>45816</c:v>
                </c:pt>
                <c:pt idx="2351">
                  <c:v>45817</c:v>
                </c:pt>
                <c:pt idx="2352">
                  <c:v>45818</c:v>
                </c:pt>
                <c:pt idx="2353">
                  <c:v>45819</c:v>
                </c:pt>
                <c:pt idx="2354">
                  <c:v>45820</c:v>
                </c:pt>
                <c:pt idx="2355">
                  <c:v>45821</c:v>
                </c:pt>
                <c:pt idx="2356">
                  <c:v>45822</c:v>
                </c:pt>
                <c:pt idx="2357">
                  <c:v>45823</c:v>
                </c:pt>
                <c:pt idx="2358">
                  <c:v>45824</c:v>
                </c:pt>
                <c:pt idx="2359">
                  <c:v>45825</c:v>
                </c:pt>
                <c:pt idx="2360">
                  <c:v>45826</c:v>
                </c:pt>
                <c:pt idx="2361">
                  <c:v>45827</c:v>
                </c:pt>
                <c:pt idx="2362">
                  <c:v>45828</c:v>
                </c:pt>
                <c:pt idx="2363">
                  <c:v>45829</c:v>
                </c:pt>
                <c:pt idx="2364">
                  <c:v>45830</c:v>
                </c:pt>
                <c:pt idx="2365">
                  <c:v>45831</c:v>
                </c:pt>
                <c:pt idx="2366">
                  <c:v>45832</c:v>
                </c:pt>
                <c:pt idx="2367">
                  <c:v>45833</c:v>
                </c:pt>
                <c:pt idx="2368">
                  <c:v>45834</c:v>
                </c:pt>
                <c:pt idx="2369">
                  <c:v>45835</c:v>
                </c:pt>
                <c:pt idx="2370">
                  <c:v>45836</c:v>
                </c:pt>
                <c:pt idx="2371">
                  <c:v>45837</c:v>
                </c:pt>
                <c:pt idx="2372">
                  <c:v>45838</c:v>
                </c:pt>
                <c:pt idx="2373">
                  <c:v>45839</c:v>
                </c:pt>
                <c:pt idx="2374">
                  <c:v>45840</c:v>
                </c:pt>
                <c:pt idx="2375">
                  <c:v>45841</c:v>
                </c:pt>
                <c:pt idx="2376">
                  <c:v>45842</c:v>
                </c:pt>
                <c:pt idx="2377">
                  <c:v>45843</c:v>
                </c:pt>
                <c:pt idx="2378">
                  <c:v>45844</c:v>
                </c:pt>
                <c:pt idx="2379">
                  <c:v>45845</c:v>
                </c:pt>
                <c:pt idx="2380">
                  <c:v>45846</c:v>
                </c:pt>
                <c:pt idx="2381">
                  <c:v>45847</c:v>
                </c:pt>
                <c:pt idx="2382">
                  <c:v>45848</c:v>
                </c:pt>
                <c:pt idx="2383">
                  <c:v>45849</c:v>
                </c:pt>
                <c:pt idx="2384">
                  <c:v>45850</c:v>
                </c:pt>
                <c:pt idx="2385">
                  <c:v>45851</c:v>
                </c:pt>
                <c:pt idx="2386">
                  <c:v>45852</c:v>
                </c:pt>
                <c:pt idx="2387">
                  <c:v>45853</c:v>
                </c:pt>
                <c:pt idx="2388">
                  <c:v>45854</c:v>
                </c:pt>
                <c:pt idx="2389">
                  <c:v>45855</c:v>
                </c:pt>
                <c:pt idx="2390">
                  <c:v>45856</c:v>
                </c:pt>
                <c:pt idx="2391">
                  <c:v>45857</c:v>
                </c:pt>
                <c:pt idx="2392">
                  <c:v>45858</c:v>
                </c:pt>
                <c:pt idx="2393">
                  <c:v>45859</c:v>
                </c:pt>
                <c:pt idx="2394">
                  <c:v>45860</c:v>
                </c:pt>
                <c:pt idx="2395">
                  <c:v>45861</c:v>
                </c:pt>
                <c:pt idx="2396">
                  <c:v>45862</c:v>
                </c:pt>
                <c:pt idx="2397">
                  <c:v>45863</c:v>
                </c:pt>
                <c:pt idx="2398">
                  <c:v>45864</c:v>
                </c:pt>
                <c:pt idx="2399">
                  <c:v>45865</c:v>
                </c:pt>
                <c:pt idx="2400">
                  <c:v>45866</c:v>
                </c:pt>
                <c:pt idx="2401">
                  <c:v>45867</c:v>
                </c:pt>
                <c:pt idx="2402">
                  <c:v>45868</c:v>
                </c:pt>
                <c:pt idx="2403">
                  <c:v>45869</c:v>
                </c:pt>
                <c:pt idx="2404">
                  <c:v>45870</c:v>
                </c:pt>
                <c:pt idx="2405">
                  <c:v>45871</c:v>
                </c:pt>
                <c:pt idx="2406">
                  <c:v>45872</c:v>
                </c:pt>
                <c:pt idx="2407">
                  <c:v>45873</c:v>
                </c:pt>
                <c:pt idx="2408">
                  <c:v>45874</c:v>
                </c:pt>
                <c:pt idx="2409">
                  <c:v>45875</c:v>
                </c:pt>
                <c:pt idx="2410">
                  <c:v>45876</c:v>
                </c:pt>
                <c:pt idx="2411">
                  <c:v>45877</c:v>
                </c:pt>
                <c:pt idx="2412">
                  <c:v>45878</c:v>
                </c:pt>
                <c:pt idx="2413">
                  <c:v>45879</c:v>
                </c:pt>
                <c:pt idx="2414">
                  <c:v>45880</c:v>
                </c:pt>
                <c:pt idx="2415">
                  <c:v>45881</c:v>
                </c:pt>
                <c:pt idx="2416">
                  <c:v>45882</c:v>
                </c:pt>
                <c:pt idx="2417">
                  <c:v>45883</c:v>
                </c:pt>
                <c:pt idx="2418">
                  <c:v>45884</c:v>
                </c:pt>
                <c:pt idx="2419">
                  <c:v>45885</c:v>
                </c:pt>
                <c:pt idx="2420">
                  <c:v>45886</c:v>
                </c:pt>
                <c:pt idx="2421">
                  <c:v>45887</c:v>
                </c:pt>
                <c:pt idx="2422">
                  <c:v>45888</c:v>
                </c:pt>
                <c:pt idx="2423">
                  <c:v>45889</c:v>
                </c:pt>
                <c:pt idx="2424">
                  <c:v>45890</c:v>
                </c:pt>
                <c:pt idx="2425">
                  <c:v>45891</c:v>
                </c:pt>
                <c:pt idx="2426">
                  <c:v>45892</c:v>
                </c:pt>
                <c:pt idx="2427">
                  <c:v>45893</c:v>
                </c:pt>
                <c:pt idx="2428">
                  <c:v>45894</c:v>
                </c:pt>
                <c:pt idx="2429">
                  <c:v>45895</c:v>
                </c:pt>
                <c:pt idx="2430">
                  <c:v>45896</c:v>
                </c:pt>
                <c:pt idx="2431">
                  <c:v>45897</c:v>
                </c:pt>
                <c:pt idx="2432">
                  <c:v>45898</c:v>
                </c:pt>
                <c:pt idx="2433">
                  <c:v>45899</c:v>
                </c:pt>
                <c:pt idx="2434">
                  <c:v>45900</c:v>
                </c:pt>
                <c:pt idx="2435">
                  <c:v>45901</c:v>
                </c:pt>
                <c:pt idx="2436">
                  <c:v>45902</c:v>
                </c:pt>
                <c:pt idx="2437">
                  <c:v>45903</c:v>
                </c:pt>
                <c:pt idx="2438">
                  <c:v>45904</c:v>
                </c:pt>
                <c:pt idx="2439">
                  <c:v>45905</c:v>
                </c:pt>
                <c:pt idx="2440">
                  <c:v>45906</c:v>
                </c:pt>
                <c:pt idx="2441">
                  <c:v>45907</c:v>
                </c:pt>
                <c:pt idx="2442">
                  <c:v>45908</c:v>
                </c:pt>
                <c:pt idx="2443">
                  <c:v>45909</c:v>
                </c:pt>
                <c:pt idx="2444">
                  <c:v>45910</c:v>
                </c:pt>
                <c:pt idx="2445">
                  <c:v>45911</c:v>
                </c:pt>
                <c:pt idx="2446">
                  <c:v>45912</c:v>
                </c:pt>
                <c:pt idx="2447">
                  <c:v>45913</c:v>
                </c:pt>
                <c:pt idx="2448">
                  <c:v>45914</c:v>
                </c:pt>
                <c:pt idx="2449">
                  <c:v>45915</c:v>
                </c:pt>
                <c:pt idx="2450">
                  <c:v>45916</c:v>
                </c:pt>
                <c:pt idx="2451">
                  <c:v>45917</c:v>
                </c:pt>
                <c:pt idx="2452">
                  <c:v>45918</c:v>
                </c:pt>
                <c:pt idx="2453">
                  <c:v>45919</c:v>
                </c:pt>
                <c:pt idx="2454">
                  <c:v>45920</c:v>
                </c:pt>
                <c:pt idx="2455">
                  <c:v>45921</c:v>
                </c:pt>
                <c:pt idx="2456">
                  <c:v>45922</c:v>
                </c:pt>
                <c:pt idx="2457">
                  <c:v>45923</c:v>
                </c:pt>
                <c:pt idx="2458">
                  <c:v>45924</c:v>
                </c:pt>
                <c:pt idx="2459">
                  <c:v>45925</c:v>
                </c:pt>
                <c:pt idx="2460">
                  <c:v>45926</c:v>
                </c:pt>
                <c:pt idx="2461">
                  <c:v>45927</c:v>
                </c:pt>
                <c:pt idx="2462">
                  <c:v>45928</c:v>
                </c:pt>
                <c:pt idx="2463">
                  <c:v>45929</c:v>
                </c:pt>
                <c:pt idx="2464">
                  <c:v>45930</c:v>
                </c:pt>
                <c:pt idx="2465">
                  <c:v>45931</c:v>
                </c:pt>
                <c:pt idx="2466">
                  <c:v>45932</c:v>
                </c:pt>
                <c:pt idx="2467">
                  <c:v>45933</c:v>
                </c:pt>
                <c:pt idx="2468">
                  <c:v>45934</c:v>
                </c:pt>
                <c:pt idx="2469">
                  <c:v>45935</c:v>
                </c:pt>
                <c:pt idx="2470">
                  <c:v>45936</c:v>
                </c:pt>
                <c:pt idx="2471">
                  <c:v>45937</c:v>
                </c:pt>
                <c:pt idx="2472">
                  <c:v>45938</c:v>
                </c:pt>
                <c:pt idx="2473">
                  <c:v>45939</c:v>
                </c:pt>
                <c:pt idx="2474">
                  <c:v>45940</c:v>
                </c:pt>
                <c:pt idx="2475">
                  <c:v>45941</c:v>
                </c:pt>
                <c:pt idx="2476">
                  <c:v>45942</c:v>
                </c:pt>
                <c:pt idx="2477">
                  <c:v>45943</c:v>
                </c:pt>
                <c:pt idx="2478">
                  <c:v>45944</c:v>
                </c:pt>
                <c:pt idx="2479">
                  <c:v>45945</c:v>
                </c:pt>
                <c:pt idx="2480">
                  <c:v>45946</c:v>
                </c:pt>
                <c:pt idx="2481">
                  <c:v>45947</c:v>
                </c:pt>
                <c:pt idx="2482">
                  <c:v>45948</c:v>
                </c:pt>
                <c:pt idx="2483">
                  <c:v>45949</c:v>
                </c:pt>
                <c:pt idx="2484">
                  <c:v>45950</c:v>
                </c:pt>
                <c:pt idx="2485">
                  <c:v>45951</c:v>
                </c:pt>
                <c:pt idx="2486">
                  <c:v>45952</c:v>
                </c:pt>
                <c:pt idx="2487">
                  <c:v>45953</c:v>
                </c:pt>
                <c:pt idx="2488">
                  <c:v>45954</c:v>
                </c:pt>
                <c:pt idx="2489">
                  <c:v>45955</c:v>
                </c:pt>
                <c:pt idx="2490">
                  <c:v>45956</c:v>
                </c:pt>
                <c:pt idx="2491">
                  <c:v>45957</c:v>
                </c:pt>
                <c:pt idx="2492">
                  <c:v>45958</c:v>
                </c:pt>
                <c:pt idx="2493">
                  <c:v>45959</c:v>
                </c:pt>
                <c:pt idx="2494">
                  <c:v>45960</c:v>
                </c:pt>
                <c:pt idx="2495">
                  <c:v>45961</c:v>
                </c:pt>
                <c:pt idx="2496">
                  <c:v>45962</c:v>
                </c:pt>
                <c:pt idx="2497">
                  <c:v>45963</c:v>
                </c:pt>
                <c:pt idx="2498">
                  <c:v>45964</c:v>
                </c:pt>
                <c:pt idx="2499">
                  <c:v>45965</c:v>
                </c:pt>
                <c:pt idx="2500">
                  <c:v>45966</c:v>
                </c:pt>
                <c:pt idx="2501">
                  <c:v>45967</c:v>
                </c:pt>
                <c:pt idx="2502">
                  <c:v>45968</c:v>
                </c:pt>
                <c:pt idx="2503">
                  <c:v>45969</c:v>
                </c:pt>
                <c:pt idx="2504">
                  <c:v>45970</c:v>
                </c:pt>
                <c:pt idx="2505">
                  <c:v>45971</c:v>
                </c:pt>
                <c:pt idx="2506">
                  <c:v>45972</c:v>
                </c:pt>
                <c:pt idx="2507">
                  <c:v>45973</c:v>
                </c:pt>
                <c:pt idx="2508">
                  <c:v>45974</c:v>
                </c:pt>
                <c:pt idx="2509">
                  <c:v>45975</c:v>
                </c:pt>
                <c:pt idx="2510">
                  <c:v>45976</c:v>
                </c:pt>
                <c:pt idx="2511">
                  <c:v>45977</c:v>
                </c:pt>
                <c:pt idx="2512">
                  <c:v>45978</c:v>
                </c:pt>
                <c:pt idx="2513">
                  <c:v>45979</c:v>
                </c:pt>
                <c:pt idx="2514">
                  <c:v>45980</c:v>
                </c:pt>
                <c:pt idx="2515">
                  <c:v>45981</c:v>
                </c:pt>
                <c:pt idx="2516">
                  <c:v>45982</c:v>
                </c:pt>
                <c:pt idx="2517">
                  <c:v>45983</c:v>
                </c:pt>
                <c:pt idx="2518">
                  <c:v>45984</c:v>
                </c:pt>
                <c:pt idx="2519">
                  <c:v>45985</c:v>
                </c:pt>
                <c:pt idx="2520">
                  <c:v>45986</c:v>
                </c:pt>
                <c:pt idx="2521">
                  <c:v>45987</c:v>
                </c:pt>
                <c:pt idx="2522">
                  <c:v>45988</c:v>
                </c:pt>
                <c:pt idx="2523">
                  <c:v>45989</c:v>
                </c:pt>
                <c:pt idx="2524">
                  <c:v>45990</c:v>
                </c:pt>
                <c:pt idx="2525">
                  <c:v>45991</c:v>
                </c:pt>
                <c:pt idx="2526">
                  <c:v>45992</c:v>
                </c:pt>
                <c:pt idx="2527">
                  <c:v>45993</c:v>
                </c:pt>
                <c:pt idx="2528">
                  <c:v>45994</c:v>
                </c:pt>
                <c:pt idx="2529">
                  <c:v>45995</c:v>
                </c:pt>
                <c:pt idx="2530">
                  <c:v>45996</c:v>
                </c:pt>
                <c:pt idx="2531">
                  <c:v>45997</c:v>
                </c:pt>
                <c:pt idx="2532">
                  <c:v>45998</c:v>
                </c:pt>
                <c:pt idx="2533">
                  <c:v>45999</c:v>
                </c:pt>
                <c:pt idx="2534">
                  <c:v>46000</c:v>
                </c:pt>
                <c:pt idx="2535">
                  <c:v>46001</c:v>
                </c:pt>
                <c:pt idx="2536">
                  <c:v>46002</c:v>
                </c:pt>
                <c:pt idx="2537">
                  <c:v>46003</c:v>
                </c:pt>
                <c:pt idx="2538">
                  <c:v>46004</c:v>
                </c:pt>
                <c:pt idx="2539">
                  <c:v>46005</c:v>
                </c:pt>
                <c:pt idx="2540">
                  <c:v>46006</c:v>
                </c:pt>
                <c:pt idx="2541">
                  <c:v>46007</c:v>
                </c:pt>
                <c:pt idx="2542">
                  <c:v>46008</c:v>
                </c:pt>
                <c:pt idx="2543">
                  <c:v>46009</c:v>
                </c:pt>
                <c:pt idx="2544">
                  <c:v>46010</c:v>
                </c:pt>
                <c:pt idx="2545">
                  <c:v>46011</c:v>
                </c:pt>
                <c:pt idx="2546">
                  <c:v>46012</c:v>
                </c:pt>
                <c:pt idx="2547">
                  <c:v>46013</c:v>
                </c:pt>
                <c:pt idx="2548">
                  <c:v>46014</c:v>
                </c:pt>
                <c:pt idx="2549">
                  <c:v>46015</c:v>
                </c:pt>
                <c:pt idx="2550">
                  <c:v>46016</c:v>
                </c:pt>
                <c:pt idx="2551">
                  <c:v>46017</c:v>
                </c:pt>
                <c:pt idx="2552">
                  <c:v>46018</c:v>
                </c:pt>
                <c:pt idx="2553">
                  <c:v>46019</c:v>
                </c:pt>
                <c:pt idx="2554">
                  <c:v>46020</c:v>
                </c:pt>
                <c:pt idx="2555">
                  <c:v>46021</c:v>
                </c:pt>
                <c:pt idx="2556">
                  <c:v>46022</c:v>
                </c:pt>
              </c:numCache>
            </c:numRef>
          </c:cat>
          <c:val>
            <c:numRef>
              <c:f>'APA v Figure 1 SWP Staged'!$D$22:$D$2578</c:f>
              <c:numCache>
                <c:formatCode>#,##0</c:formatCode>
                <c:ptCount val="2557"/>
                <c:pt idx="731">
                  <c:v>597.05546289156302</c:v>
                </c:pt>
                <c:pt idx="732">
                  <c:v>572.18348761306504</c:v>
                </c:pt>
                <c:pt idx="733">
                  <c:v>594.13699146584804</c:v>
                </c:pt>
                <c:pt idx="734">
                  <c:v>678.705977984534</c:v>
                </c:pt>
                <c:pt idx="735">
                  <c:v>760.23590733110302</c:v>
                </c:pt>
                <c:pt idx="736">
                  <c:v>1179.9403365662699</c:v>
                </c:pt>
                <c:pt idx="737">
                  <c:v>763.11217032636296</c:v>
                </c:pt>
                <c:pt idx="738">
                  <c:v>805.50015817535495</c:v>
                </c:pt>
                <c:pt idx="739">
                  <c:v>635.88276121509898</c:v>
                </c:pt>
                <c:pt idx="740">
                  <c:v>627.59987050714801</c:v>
                </c:pt>
                <c:pt idx="741">
                  <c:v>726.88715612369697</c:v>
                </c:pt>
                <c:pt idx="742">
                  <c:v>706.63386202310596</c:v>
                </c:pt>
                <c:pt idx="743">
                  <c:v>754.89626966959702</c:v>
                </c:pt>
                <c:pt idx="744">
                  <c:v>765.24949678966095</c:v>
                </c:pt>
                <c:pt idx="745">
                  <c:v>693.72906771019905</c:v>
                </c:pt>
                <c:pt idx="746">
                  <c:v>601.32580617139399</c:v>
                </c:pt>
                <c:pt idx="747">
                  <c:v>638.15487448660701</c:v>
                </c:pt>
                <c:pt idx="748">
                  <c:v>744.43813394853601</c:v>
                </c:pt>
                <c:pt idx="749">
                  <c:v>715.55965975186405</c:v>
                </c:pt>
                <c:pt idx="750">
                  <c:v>757.40036626664596</c:v>
                </c:pt>
                <c:pt idx="751">
                  <c:v>1111.8032147070201</c:v>
                </c:pt>
                <c:pt idx="752">
                  <c:v>953.41337372081898</c:v>
                </c:pt>
                <c:pt idx="753">
                  <c:v>610.28078203457403</c:v>
                </c:pt>
                <c:pt idx="754">
                  <c:v>619.91766216265398</c:v>
                </c:pt>
                <c:pt idx="755">
                  <c:v>756.64493263959901</c:v>
                </c:pt>
                <c:pt idx="756">
                  <c:v>686.60185997552196</c:v>
                </c:pt>
                <c:pt idx="757">
                  <c:v>783.08756155561298</c:v>
                </c:pt>
                <c:pt idx="758">
                  <c:v>792.71375590038804</c:v>
                </c:pt>
                <c:pt idx="759">
                  <c:v>739.75072062178401</c:v>
                </c:pt>
                <c:pt idx="760">
                  <c:v>667.616366272135</c:v>
                </c:pt>
                <c:pt idx="761">
                  <c:v>676.87400899471095</c:v>
                </c:pt>
                <c:pt idx="762">
                  <c:v>765.91008606382297</c:v>
                </c:pt>
                <c:pt idx="763">
                  <c:v>761.617097308702</c:v>
                </c:pt>
                <c:pt idx="764">
                  <c:v>777.67420190699704</c:v>
                </c:pt>
                <c:pt idx="765">
                  <c:v>758.00988767114904</c:v>
                </c:pt>
                <c:pt idx="766">
                  <c:v>887.14185082960398</c:v>
                </c:pt>
                <c:pt idx="767">
                  <c:v>643.83701675577004</c:v>
                </c:pt>
                <c:pt idx="768">
                  <c:v>632.45494798218397</c:v>
                </c:pt>
                <c:pt idx="769">
                  <c:v>744.24519722468096</c:v>
                </c:pt>
                <c:pt idx="770">
                  <c:v>768.75050865248102</c:v>
                </c:pt>
                <c:pt idx="771">
                  <c:v>885.17425765380699</c:v>
                </c:pt>
                <c:pt idx="772">
                  <c:v>752.17801022631295</c:v>
                </c:pt>
                <c:pt idx="773">
                  <c:v>737.158863061072</c:v>
                </c:pt>
                <c:pt idx="774">
                  <c:v>733.18009316528503</c:v>
                </c:pt>
                <c:pt idx="775">
                  <c:v>663.120701271965</c:v>
                </c:pt>
                <c:pt idx="776">
                  <c:v>747.99940122708097</c:v>
                </c:pt>
                <c:pt idx="777">
                  <c:v>760.79642563349296</c:v>
                </c:pt>
                <c:pt idx="778">
                  <c:v>742.07769754628202</c:v>
                </c:pt>
                <c:pt idx="779">
                  <c:v>784.38808741830303</c:v>
                </c:pt>
                <c:pt idx="780">
                  <c:v>742.221770034678</c:v>
                </c:pt>
                <c:pt idx="781">
                  <c:v>686.27172327048504</c:v>
                </c:pt>
                <c:pt idx="782">
                  <c:v>796.70995946725395</c:v>
                </c:pt>
                <c:pt idx="783">
                  <c:v>729.42913205551099</c:v>
                </c:pt>
                <c:pt idx="784">
                  <c:v>740.12869464529797</c:v>
                </c:pt>
                <c:pt idx="785">
                  <c:v>747.34204321576897</c:v>
                </c:pt>
                <c:pt idx="786">
                  <c:v>769.06767811774102</c:v>
                </c:pt>
                <c:pt idx="787">
                  <c:v>763.30800326411702</c:v>
                </c:pt>
                <c:pt idx="788">
                  <c:v>630.00523920705098</c:v>
                </c:pt>
                <c:pt idx="789">
                  <c:v>659.77581426916197</c:v>
                </c:pt>
                <c:pt idx="790">
                  <c:v>754.86260698343904</c:v>
                </c:pt>
                <c:pt idx="791">
                  <c:v>720.89391031231503</c:v>
                </c:pt>
                <c:pt idx="792">
                  <c:v>724.66492616561197</c:v>
                </c:pt>
                <c:pt idx="793">
                  <c:v>783.80155616535399</c:v>
                </c:pt>
                <c:pt idx="794">
                  <c:v>761.20967214599204</c:v>
                </c:pt>
                <c:pt idx="795">
                  <c:v>664.73315290792004</c:v>
                </c:pt>
                <c:pt idx="796">
                  <c:v>637.96239910500606</c:v>
                </c:pt>
                <c:pt idx="797">
                  <c:v>695.788015602374</c:v>
                </c:pt>
                <c:pt idx="798">
                  <c:v>782.81358654116298</c:v>
                </c:pt>
                <c:pt idx="799">
                  <c:v>777.54967700155203</c:v>
                </c:pt>
                <c:pt idx="800">
                  <c:v>786.66136521272904</c:v>
                </c:pt>
                <c:pt idx="801">
                  <c:v>781.48580233668804</c:v>
                </c:pt>
                <c:pt idx="802">
                  <c:v>671.44031250191597</c:v>
                </c:pt>
                <c:pt idx="803">
                  <c:v>708.074612659168</c:v>
                </c:pt>
                <c:pt idx="804">
                  <c:v>783.84939862496003</c:v>
                </c:pt>
                <c:pt idx="805">
                  <c:v>737.22367386699602</c:v>
                </c:pt>
                <c:pt idx="806">
                  <c:v>759.68972410106005</c:v>
                </c:pt>
                <c:pt idx="807">
                  <c:v>742.43692872137603</c:v>
                </c:pt>
                <c:pt idx="808">
                  <c:v>785.43032194421198</c:v>
                </c:pt>
                <c:pt idx="809">
                  <c:v>710.396130350833</c:v>
                </c:pt>
                <c:pt idx="810">
                  <c:v>674.42487372473704</c:v>
                </c:pt>
                <c:pt idx="811">
                  <c:v>756.45416242094905</c:v>
                </c:pt>
                <c:pt idx="812">
                  <c:v>914.76559443620295</c:v>
                </c:pt>
                <c:pt idx="813">
                  <c:v>844.69950931389303</c:v>
                </c:pt>
                <c:pt idx="814">
                  <c:v>1023.37740065043</c:v>
                </c:pt>
                <c:pt idx="815">
                  <c:v>1009.23710364083</c:v>
                </c:pt>
                <c:pt idx="816">
                  <c:v>822.94550998297495</c:v>
                </c:pt>
                <c:pt idx="817">
                  <c:v>783.23295995489002</c:v>
                </c:pt>
                <c:pt idx="818">
                  <c:v>858.57356975274899</c:v>
                </c:pt>
                <c:pt idx="819">
                  <c:v>828.01638694467294</c:v>
                </c:pt>
                <c:pt idx="820">
                  <c:v>769.30777114703801</c:v>
                </c:pt>
                <c:pt idx="821">
                  <c:v>835.79411172348</c:v>
                </c:pt>
                <c:pt idx="822">
                  <c:v>766.70734084509604</c:v>
                </c:pt>
                <c:pt idx="823">
                  <c:v>755.68091908478505</c:v>
                </c:pt>
                <c:pt idx="824">
                  <c:v>764.41736971111095</c:v>
                </c:pt>
                <c:pt idx="825">
                  <c:v>888.12668355194103</c:v>
                </c:pt>
                <c:pt idx="826">
                  <c:v>1185.26287089792</c:v>
                </c:pt>
                <c:pt idx="827">
                  <c:v>1135.42211648333</c:v>
                </c:pt>
                <c:pt idx="828">
                  <c:v>1076.25876868976</c:v>
                </c:pt>
                <c:pt idx="829">
                  <c:v>988.33273272306599</c:v>
                </c:pt>
                <c:pt idx="830">
                  <c:v>822.66153623454704</c:v>
                </c:pt>
                <c:pt idx="831">
                  <c:v>866.01560346389795</c:v>
                </c:pt>
                <c:pt idx="832">
                  <c:v>1011.49335404183</c:v>
                </c:pt>
                <c:pt idx="833">
                  <c:v>890.01375889665803</c:v>
                </c:pt>
                <c:pt idx="834">
                  <c:v>859.20606185112001</c:v>
                </c:pt>
                <c:pt idx="835">
                  <c:v>1000.67482139904</c:v>
                </c:pt>
                <c:pt idx="836">
                  <c:v>1289.6029259703901</c:v>
                </c:pt>
                <c:pt idx="837">
                  <c:v>908.15900855552695</c:v>
                </c:pt>
                <c:pt idx="838">
                  <c:v>1255.99763441492</c:v>
                </c:pt>
                <c:pt idx="839">
                  <c:v>1483.5274389967101</c:v>
                </c:pt>
                <c:pt idx="840">
                  <c:v>1400.2751395277</c:v>
                </c:pt>
                <c:pt idx="841">
                  <c:v>1204.74334004756</c:v>
                </c:pt>
                <c:pt idx="842">
                  <c:v>1184.3664381518099</c:v>
                </c:pt>
                <c:pt idx="843">
                  <c:v>1068.7613051358801</c:v>
                </c:pt>
                <c:pt idx="844">
                  <c:v>1031.5293346323599</c:v>
                </c:pt>
                <c:pt idx="845">
                  <c:v>1158.1329088052701</c:v>
                </c:pt>
                <c:pt idx="846">
                  <c:v>1323.72342547471</c:v>
                </c:pt>
                <c:pt idx="847">
                  <c:v>1375.7728564921399</c:v>
                </c:pt>
                <c:pt idx="848">
                  <c:v>1379.0994578976999</c:v>
                </c:pt>
                <c:pt idx="849">
                  <c:v>1294.21712607073</c:v>
                </c:pt>
                <c:pt idx="850">
                  <c:v>1071.9117476051199</c:v>
                </c:pt>
                <c:pt idx="851">
                  <c:v>885.50924524458401</c:v>
                </c:pt>
                <c:pt idx="852">
                  <c:v>1003.93506521628</c:v>
                </c:pt>
                <c:pt idx="853">
                  <c:v>1027.0909387005399</c:v>
                </c:pt>
                <c:pt idx="854">
                  <c:v>1202.2764421157999</c:v>
                </c:pt>
                <c:pt idx="855">
                  <c:v>1348.85913258035</c:v>
                </c:pt>
                <c:pt idx="856">
                  <c:v>1422.70677787265</c:v>
                </c:pt>
                <c:pt idx="857">
                  <c:v>1294.6019786660099</c:v>
                </c:pt>
                <c:pt idx="858">
                  <c:v>1016.19092753497</c:v>
                </c:pt>
                <c:pt idx="859">
                  <c:v>1115.0721193012</c:v>
                </c:pt>
                <c:pt idx="860">
                  <c:v>1234.4244772012901</c:v>
                </c:pt>
                <c:pt idx="861">
                  <c:v>1391.90714461363</c:v>
                </c:pt>
                <c:pt idx="862">
                  <c:v>1681.6693113937899</c:v>
                </c:pt>
                <c:pt idx="863">
                  <c:v>1607.19137948512</c:v>
                </c:pt>
                <c:pt idx="864">
                  <c:v>1609.91406344238</c:v>
                </c:pt>
                <c:pt idx="865">
                  <c:v>1341.67344572873</c:v>
                </c:pt>
                <c:pt idx="866">
                  <c:v>1378.3555911190299</c:v>
                </c:pt>
                <c:pt idx="867">
                  <c:v>1443.8814507253901</c:v>
                </c:pt>
                <c:pt idx="868">
                  <c:v>1358.11553355007</c:v>
                </c:pt>
                <c:pt idx="869">
                  <c:v>1315.2439232962599</c:v>
                </c:pt>
                <c:pt idx="870">
                  <c:v>1557.5551249345699</c:v>
                </c:pt>
                <c:pt idx="871">
                  <c:v>1620.8282674705799</c:v>
                </c:pt>
                <c:pt idx="872">
                  <c:v>1455.0235369956399</c:v>
                </c:pt>
                <c:pt idx="873">
                  <c:v>1486.22950111104</c:v>
                </c:pt>
                <c:pt idx="874">
                  <c:v>1701.7423855193399</c:v>
                </c:pt>
                <c:pt idx="875">
                  <c:v>1633.7057920575601</c:v>
                </c:pt>
                <c:pt idx="876">
                  <c:v>1368.1926829914701</c:v>
                </c:pt>
                <c:pt idx="877">
                  <c:v>1271.4038209237499</c:v>
                </c:pt>
                <c:pt idx="878">
                  <c:v>1477.4498477782699</c:v>
                </c:pt>
                <c:pt idx="879">
                  <c:v>1252.4185348993601</c:v>
                </c:pt>
                <c:pt idx="880">
                  <c:v>1413.1264178762101</c:v>
                </c:pt>
                <c:pt idx="881">
                  <c:v>2042.7648474596399</c:v>
                </c:pt>
                <c:pt idx="882">
                  <c:v>2274.7186066146301</c:v>
                </c:pt>
                <c:pt idx="883">
                  <c:v>2060.0460924138501</c:v>
                </c:pt>
                <c:pt idx="884">
                  <c:v>1957.9153226814501</c:v>
                </c:pt>
                <c:pt idx="885">
                  <c:v>1781.5291314558799</c:v>
                </c:pt>
                <c:pt idx="886">
                  <c:v>1316.78832706295</c:v>
                </c:pt>
                <c:pt idx="887">
                  <c:v>1288.5164429000299</c:v>
                </c:pt>
                <c:pt idx="888">
                  <c:v>1903.5380756078901</c:v>
                </c:pt>
                <c:pt idx="889">
                  <c:v>1565.39174971989</c:v>
                </c:pt>
                <c:pt idx="890">
                  <c:v>1713.6756566238701</c:v>
                </c:pt>
                <c:pt idx="891">
                  <c:v>1723.21769719747</c:v>
                </c:pt>
                <c:pt idx="892">
                  <c:v>1710.8733272797799</c:v>
                </c:pt>
                <c:pt idx="893">
                  <c:v>1402.45338270108</c:v>
                </c:pt>
                <c:pt idx="894">
                  <c:v>1356.9259250366699</c:v>
                </c:pt>
                <c:pt idx="895">
                  <c:v>1179.55269291689</c:v>
                </c:pt>
                <c:pt idx="896">
                  <c:v>1476.9615583730299</c:v>
                </c:pt>
                <c:pt idx="897">
                  <c:v>1462.5651573938801</c:v>
                </c:pt>
                <c:pt idx="898">
                  <c:v>1620.2549693359199</c:v>
                </c:pt>
                <c:pt idx="899">
                  <c:v>1756.4546430294199</c:v>
                </c:pt>
                <c:pt idx="900">
                  <c:v>1704.6565038316801</c:v>
                </c:pt>
                <c:pt idx="901">
                  <c:v>1636.3192416843201</c:v>
                </c:pt>
                <c:pt idx="902">
                  <c:v>1701.78902677012</c:v>
                </c:pt>
                <c:pt idx="903">
                  <c:v>1411.35489932153</c:v>
                </c:pt>
                <c:pt idx="904">
                  <c:v>1423.9452392637099</c:v>
                </c:pt>
                <c:pt idx="905">
                  <c:v>1601.5191627244201</c:v>
                </c:pt>
                <c:pt idx="906">
                  <c:v>1512.82567492214</c:v>
                </c:pt>
                <c:pt idx="907">
                  <c:v>1488.0123393384199</c:v>
                </c:pt>
                <c:pt idx="908">
                  <c:v>1482.3831922111699</c:v>
                </c:pt>
                <c:pt idx="909">
                  <c:v>1716.1670574720099</c:v>
                </c:pt>
                <c:pt idx="910">
                  <c:v>1680.4962834693799</c:v>
                </c:pt>
                <c:pt idx="911">
                  <c:v>1779.3950958849</c:v>
                </c:pt>
                <c:pt idx="912">
                  <c:v>1722.54430657495</c:v>
                </c:pt>
                <c:pt idx="913">
                  <c:v>1629.7940880112601</c:v>
                </c:pt>
                <c:pt idx="914">
                  <c:v>1462.0159883732599</c:v>
                </c:pt>
                <c:pt idx="915">
                  <c:v>1756.9699487445901</c:v>
                </c:pt>
                <c:pt idx="916">
                  <c:v>1570.04633086743</c:v>
                </c:pt>
                <c:pt idx="917">
                  <c:v>1586.8262772017599</c:v>
                </c:pt>
                <c:pt idx="918">
                  <c:v>1612.80778508254</c:v>
                </c:pt>
                <c:pt idx="919">
                  <c:v>1608.55637180805</c:v>
                </c:pt>
                <c:pt idx="920">
                  <c:v>1541.42065562316</c:v>
                </c:pt>
                <c:pt idx="921">
                  <c:v>1756.2831956677901</c:v>
                </c:pt>
                <c:pt idx="922">
                  <c:v>1742.0016637512499</c:v>
                </c:pt>
                <c:pt idx="923">
                  <c:v>2138.9778829717202</c:v>
                </c:pt>
                <c:pt idx="924">
                  <c:v>1843.5585939344101</c:v>
                </c:pt>
                <c:pt idx="925">
                  <c:v>1709.3555610129299</c:v>
                </c:pt>
                <c:pt idx="926">
                  <c:v>1779.93563952212</c:v>
                </c:pt>
                <c:pt idx="927">
                  <c:v>1794.57564412542</c:v>
                </c:pt>
                <c:pt idx="928">
                  <c:v>1926.0324918777501</c:v>
                </c:pt>
                <c:pt idx="929">
                  <c:v>1985.6396981747901</c:v>
                </c:pt>
                <c:pt idx="930">
                  <c:v>1939.7191948749401</c:v>
                </c:pt>
                <c:pt idx="931">
                  <c:v>1915.1252268977801</c:v>
                </c:pt>
                <c:pt idx="932">
                  <c:v>1640.21650919699</c:v>
                </c:pt>
                <c:pt idx="933">
                  <c:v>1505.7382204032699</c:v>
                </c:pt>
                <c:pt idx="934">
                  <c:v>1471.3865932623501</c:v>
                </c:pt>
                <c:pt idx="935">
                  <c:v>1687.03180054123</c:v>
                </c:pt>
                <c:pt idx="936">
                  <c:v>1743.0266974892299</c:v>
                </c:pt>
                <c:pt idx="937">
                  <c:v>1587.7834091280999</c:v>
                </c:pt>
                <c:pt idx="938">
                  <c:v>1612.6086561218999</c:v>
                </c:pt>
                <c:pt idx="939">
                  <c:v>1737.9645773106399</c:v>
                </c:pt>
                <c:pt idx="940">
                  <c:v>1544.5294073034299</c:v>
                </c:pt>
                <c:pt idx="941">
                  <c:v>1498.1337940537101</c:v>
                </c:pt>
                <c:pt idx="942">
                  <c:v>1504.4419800465</c:v>
                </c:pt>
                <c:pt idx="943">
                  <c:v>1851.16408605379</c:v>
                </c:pt>
                <c:pt idx="944">
                  <c:v>1943.3568107933199</c:v>
                </c:pt>
                <c:pt idx="945">
                  <c:v>1907.95241575099</c:v>
                </c:pt>
                <c:pt idx="946">
                  <c:v>1760.6307265154501</c:v>
                </c:pt>
                <c:pt idx="947">
                  <c:v>1732.64921301647</c:v>
                </c:pt>
                <c:pt idx="948">
                  <c:v>1615.37203416184</c:v>
                </c:pt>
                <c:pt idx="949">
                  <c:v>1541.70552676327</c:v>
                </c:pt>
                <c:pt idx="950">
                  <c:v>1586.76738767391</c:v>
                </c:pt>
                <c:pt idx="951">
                  <c:v>2179.8486887239301</c:v>
                </c:pt>
                <c:pt idx="952">
                  <c:v>2260.9396222135301</c:v>
                </c:pt>
                <c:pt idx="953">
                  <c:v>1775.5786609127499</c:v>
                </c:pt>
                <c:pt idx="954">
                  <c:v>1581.9961605333201</c:v>
                </c:pt>
                <c:pt idx="955">
                  <c:v>1496.3052112304899</c:v>
                </c:pt>
                <c:pt idx="956">
                  <c:v>1388.5784701554501</c:v>
                </c:pt>
                <c:pt idx="957">
                  <c:v>1679.3501839155899</c:v>
                </c:pt>
                <c:pt idx="958">
                  <c:v>1884.41138352233</c:v>
                </c:pt>
                <c:pt idx="959">
                  <c:v>1836.83401436853</c:v>
                </c:pt>
                <c:pt idx="960">
                  <c:v>1528.0834465271</c:v>
                </c:pt>
                <c:pt idx="961">
                  <c:v>1405.05397132909</c:v>
                </c:pt>
                <c:pt idx="962">
                  <c:v>1108.2725048227401</c:v>
                </c:pt>
                <c:pt idx="963">
                  <c:v>1186.7728030218</c:v>
                </c:pt>
                <c:pt idx="964">
                  <c:v>1493.6835468618599</c:v>
                </c:pt>
                <c:pt idx="965">
                  <c:v>1574.16553137498</c:v>
                </c:pt>
                <c:pt idx="966">
                  <c:v>1462.13594441901</c:v>
                </c:pt>
                <c:pt idx="967">
                  <c:v>1618.6228520242801</c:v>
                </c:pt>
                <c:pt idx="968">
                  <c:v>1602.4543468177001</c:v>
                </c:pt>
                <c:pt idx="969">
                  <c:v>1560.7565958376299</c:v>
                </c:pt>
                <c:pt idx="970">
                  <c:v>1374.7122248884</c:v>
                </c:pt>
                <c:pt idx="971">
                  <c:v>1501.96749239823</c:v>
                </c:pt>
                <c:pt idx="972">
                  <c:v>1457.99292096366</c:v>
                </c:pt>
                <c:pt idx="973">
                  <c:v>1454.0672947292501</c:v>
                </c:pt>
                <c:pt idx="974">
                  <c:v>1569.1786054921799</c:v>
                </c:pt>
                <c:pt idx="975">
                  <c:v>1521.68296884901</c:v>
                </c:pt>
                <c:pt idx="976">
                  <c:v>1314.9076458621801</c:v>
                </c:pt>
                <c:pt idx="977">
                  <c:v>1340.23710418869</c:v>
                </c:pt>
                <c:pt idx="978">
                  <c:v>1553.7956922968001</c:v>
                </c:pt>
                <c:pt idx="979">
                  <c:v>1488.93632784907</c:v>
                </c:pt>
                <c:pt idx="980">
                  <c:v>1385.59629773641</c:v>
                </c:pt>
                <c:pt idx="981">
                  <c:v>1313.1071515195399</c:v>
                </c:pt>
                <c:pt idx="982">
                  <c:v>1163.766553598</c:v>
                </c:pt>
                <c:pt idx="983">
                  <c:v>1004.19403891012</c:v>
                </c:pt>
                <c:pt idx="984">
                  <c:v>964.97732238329195</c:v>
                </c:pt>
                <c:pt idx="985">
                  <c:v>921.88051797795197</c:v>
                </c:pt>
                <c:pt idx="986">
                  <c:v>1130.7200366930799</c:v>
                </c:pt>
                <c:pt idx="987">
                  <c:v>1246.63922812384</c:v>
                </c:pt>
                <c:pt idx="988">
                  <c:v>1301.13019956062</c:v>
                </c:pt>
                <c:pt idx="989">
                  <c:v>1331.96338197501</c:v>
                </c:pt>
                <c:pt idx="990">
                  <c:v>1106.87303307498</c:v>
                </c:pt>
                <c:pt idx="991">
                  <c:v>918.68573701518596</c:v>
                </c:pt>
                <c:pt idx="992">
                  <c:v>1318.5825020626301</c:v>
                </c:pt>
                <c:pt idx="993">
                  <c:v>1505.9464497394599</c:v>
                </c:pt>
                <c:pt idx="994">
                  <c:v>1481.99547261615</c:v>
                </c:pt>
                <c:pt idx="995">
                  <c:v>1405.34195951382</c:v>
                </c:pt>
                <c:pt idx="996">
                  <c:v>1239.2033004913401</c:v>
                </c:pt>
                <c:pt idx="997">
                  <c:v>1079.9043785998799</c:v>
                </c:pt>
                <c:pt idx="998">
                  <c:v>947.70562324586501</c:v>
                </c:pt>
                <c:pt idx="999">
                  <c:v>1061.2979331599699</c:v>
                </c:pt>
                <c:pt idx="1000">
                  <c:v>1140.2143123839401</c:v>
                </c:pt>
                <c:pt idx="1001">
                  <c:v>1134.8337818697601</c:v>
                </c:pt>
                <c:pt idx="1002">
                  <c:v>1012.36132936024</c:v>
                </c:pt>
                <c:pt idx="1003">
                  <c:v>867.64943154119305</c:v>
                </c:pt>
                <c:pt idx="1004">
                  <c:v>762.73927299154798</c:v>
                </c:pt>
                <c:pt idx="1005">
                  <c:v>707.70151490120304</c:v>
                </c:pt>
                <c:pt idx="1006">
                  <c:v>726.49397150869197</c:v>
                </c:pt>
                <c:pt idx="1007">
                  <c:v>776.99035802167805</c:v>
                </c:pt>
                <c:pt idx="1008">
                  <c:v>925.85736482406401</c:v>
                </c:pt>
                <c:pt idx="1009">
                  <c:v>899.65692783988504</c:v>
                </c:pt>
                <c:pt idx="1010">
                  <c:v>754.92434630115395</c:v>
                </c:pt>
                <c:pt idx="1011">
                  <c:v>668.12588508508497</c:v>
                </c:pt>
                <c:pt idx="1012">
                  <c:v>720.57199723232998</c:v>
                </c:pt>
                <c:pt idx="1013">
                  <c:v>967.80919416004997</c:v>
                </c:pt>
                <c:pt idx="1014">
                  <c:v>923.14247901737394</c:v>
                </c:pt>
                <c:pt idx="1015">
                  <c:v>816.53442983868399</c:v>
                </c:pt>
                <c:pt idx="1016">
                  <c:v>775.78956251855004</c:v>
                </c:pt>
                <c:pt idx="1017">
                  <c:v>772.56087394344399</c:v>
                </c:pt>
                <c:pt idx="1018">
                  <c:v>734.66461223914598</c:v>
                </c:pt>
                <c:pt idx="1019">
                  <c:v>754.36225201300897</c:v>
                </c:pt>
                <c:pt idx="1020">
                  <c:v>797.29393514060598</c:v>
                </c:pt>
                <c:pt idx="1021">
                  <c:v>772.18263659243496</c:v>
                </c:pt>
                <c:pt idx="1022">
                  <c:v>893.55451713000002</c:v>
                </c:pt>
                <c:pt idx="1023">
                  <c:v>1012.29524537489</c:v>
                </c:pt>
                <c:pt idx="1024">
                  <c:v>965.49350487153595</c:v>
                </c:pt>
                <c:pt idx="1025">
                  <c:v>796.40224764140498</c:v>
                </c:pt>
                <c:pt idx="1026">
                  <c:v>738.75028936197896</c:v>
                </c:pt>
                <c:pt idx="1027">
                  <c:v>956.52942215439805</c:v>
                </c:pt>
                <c:pt idx="1028">
                  <c:v>905.43980263691105</c:v>
                </c:pt>
                <c:pt idx="1029">
                  <c:v>861.78858435181405</c:v>
                </c:pt>
                <c:pt idx="1030">
                  <c:v>825.91764425814802</c:v>
                </c:pt>
                <c:pt idx="1031">
                  <c:v>775.48609169628503</c:v>
                </c:pt>
                <c:pt idx="1032">
                  <c:v>684.57384656248098</c:v>
                </c:pt>
                <c:pt idx="1033">
                  <c:v>697.63217686348003</c:v>
                </c:pt>
                <c:pt idx="1034">
                  <c:v>887.84306426587898</c:v>
                </c:pt>
                <c:pt idx="1035">
                  <c:v>808.33411306943697</c:v>
                </c:pt>
                <c:pt idx="1036">
                  <c:v>799.69648616781797</c:v>
                </c:pt>
                <c:pt idx="1037">
                  <c:v>780.21851491770201</c:v>
                </c:pt>
                <c:pt idx="1038">
                  <c:v>830.71362010705695</c:v>
                </c:pt>
                <c:pt idx="1039">
                  <c:v>799.75517766178302</c:v>
                </c:pt>
                <c:pt idx="1040">
                  <c:v>732.20918234544104</c:v>
                </c:pt>
                <c:pt idx="1041">
                  <c:v>764.93118264408804</c:v>
                </c:pt>
                <c:pt idx="1042">
                  <c:v>915.48157377314703</c:v>
                </c:pt>
                <c:pt idx="1043">
                  <c:v>916.15417566235601</c:v>
                </c:pt>
                <c:pt idx="1044">
                  <c:v>906.48665608023998</c:v>
                </c:pt>
                <c:pt idx="1045">
                  <c:v>973.354600642842</c:v>
                </c:pt>
                <c:pt idx="1046">
                  <c:v>797.33779043458503</c:v>
                </c:pt>
                <c:pt idx="1047">
                  <c:v>759.04754700461399</c:v>
                </c:pt>
                <c:pt idx="1048">
                  <c:v>788.37502446066105</c:v>
                </c:pt>
                <c:pt idx="1049">
                  <c:v>782.87629119040605</c:v>
                </c:pt>
                <c:pt idx="1050">
                  <c:v>778.49913925316901</c:v>
                </c:pt>
                <c:pt idx="1051">
                  <c:v>769.98679073181995</c:v>
                </c:pt>
                <c:pt idx="1052">
                  <c:v>766.18293123308194</c:v>
                </c:pt>
                <c:pt idx="1053">
                  <c:v>807.36849661453095</c:v>
                </c:pt>
                <c:pt idx="1054">
                  <c:v>727.28100131206099</c:v>
                </c:pt>
                <c:pt idx="1055">
                  <c:v>815.36825283582004</c:v>
                </c:pt>
                <c:pt idx="1056">
                  <c:v>815.83589398587196</c:v>
                </c:pt>
                <c:pt idx="1057">
                  <c:v>772.97061650765102</c:v>
                </c:pt>
                <c:pt idx="1058">
                  <c:v>858.08822979892204</c:v>
                </c:pt>
                <c:pt idx="1059">
                  <c:v>852.26596885919798</c:v>
                </c:pt>
                <c:pt idx="1060">
                  <c:v>709.82225616555502</c:v>
                </c:pt>
                <c:pt idx="1061">
                  <c:v>713.20495154374203</c:v>
                </c:pt>
                <c:pt idx="1062">
                  <c:v>757.99938323201002</c:v>
                </c:pt>
                <c:pt idx="1063">
                  <c:v>789.476465404377</c:v>
                </c:pt>
                <c:pt idx="1064">
                  <c:v>895.67584916569501</c:v>
                </c:pt>
                <c:pt idx="1065">
                  <c:v>898.75463436252505</c:v>
                </c:pt>
                <c:pt idx="1066">
                  <c:v>748.380330509327</c:v>
                </c:pt>
                <c:pt idx="1067">
                  <c:v>641.34363694270201</c:v>
                </c:pt>
                <c:pt idx="1068">
                  <c:v>631.33134043418102</c:v>
                </c:pt>
                <c:pt idx="1069">
                  <c:v>690.54459005396302</c:v>
                </c:pt>
                <c:pt idx="1070">
                  <c:v>721.58922283127595</c:v>
                </c:pt>
                <c:pt idx="1071">
                  <c:v>719.05432139585798</c:v>
                </c:pt>
                <c:pt idx="1072">
                  <c:v>718.37009535899597</c:v>
                </c:pt>
                <c:pt idx="1073">
                  <c:v>779.19157986530797</c:v>
                </c:pt>
                <c:pt idx="1074">
                  <c:v>724.62250529622395</c:v>
                </c:pt>
                <c:pt idx="1075">
                  <c:v>680.70298451959798</c:v>
                </c:pt>
                <c:pt idx="1076">
                  <c:v>747.54570636079495</c:v>
                </c:pt>
                <c:pt idx="1077">
                  <c:v>739.07025299295299</c:v>
                </c:pt>
                <c:pt idx="1078">
                  <c:v>740.24488196258403</c:v>
                </c:pt>
                <c:pt idx="1079">
                  <c:v>713.49350279101395</c:v>
                </c:pt>
                <c:pt idx="1080">
                  <c:v>661.994536295751</c:v>
                </c:pt>
                <c:pt idx="1081">
                  <c:v>588.58694467243902</c:v>
                </c:pt>
                <c:pt idx="1082">
                  <c:v>616.10632549079298</c:v>
                </c:pt>
                <c:pt idx="1083">
                  <c:v>733.81451890671804</c:v>
                </c:pt>
                <c:pt idx="1084">
                  <c:v>733.34186135408095</c:v>
                </c:pt>
                <c:pt idx="1085">
                  <c:v>652.03647305580103</c:v>
                </c:pt>
                <c:pt idx="1086">
                  <c:v>588.47549358310096</c:v>
                </c:pt>
                <c:pt idx="1087">
                  <c:v>661.994536295751</c:v>
                </c:pt>
                <c:pt idx="1088">
                  <c:v>588.58694467243902</c:v>
                </c:pt>
                <c:pt idx="1089">
                  <c:v>594.83518338013903</c:v>
                </c:pt>
                <c:pt idx="1090">
                  <c:v>609.04190663730901</c:v>
                </c:pt>
                <c:pt idx="1091">
                  <c:v>509.39172089402501</c:v>
                </c:pt>
                <c:pt idx="1092">
                  <c:v>567.54702258156794</c:v>
                </c:pt>
                <c:pt idx="1093">
                  <c:v>577.38079002166899</c:v>
                </c:pt>
                <c:pt idx="1094">
                  <c:v>661.994536295751</c:v>
                </c:pt>
                <c:pt idx="1095">
                  <c:v>593.45848011797705</c:v>
                </c:pt>
                <c:pt idx="1096">
                  <c:v>555.48276272697603</c:v>
                </c:pt>
                <c:pt idx="1097">
                  <c:v>589.43688914370296</c:v>
                </c:pt>
                <c:pt idx="1098">
                  <c:v>567.47670259017798</c:v>
                </c:pt>
                <c:pt idx="1099">
                  <c:v>761.29167141770904</c:v>
                </c:pt>
                <c:pt idx="1100">
                  <c:v>1184.9765802665299</c:v>
                </c:pt>
                <c:pt idx="1101">
                  <c:v>804.00779740039297</c:v>
                </c:pt>
                <c:pt idx="1102">
                  <c:v>938.19284234522297</c:v>
                </c:pt>
                <c:pt idx="1103">
                  <c:v>638.68782588210001</c:v>
                </c:pt>
                <c:pt idx="1104">
                  <c:v>630.13456087028203</c:v>
                </c:pt>
                <c:pt idx="1105">
                  <c:v>722.85498817874702</c:v>
                </c:pt>
                <c:pt idx="1106">
                  <c:v>709.88905446078002</c:v>
                </c:pt>
                <c:pt idx="1107">
                  <c:v>748.75346308028702</c:v>
                </c:pt>
                <c:pt idx="1108">
                  <c:v>755.65663923771604</c:v>
                </c:pt>
                <c:pt idx="1109">
                  <c:v>690.922056531473</c:v>
                </c:pt>
                <c:pt idx="1110">
                  <c:v>599.47768686218706</c:v>
                </c:pt>
                <c:pt idx="1111">
                  <c:v>631.13922179322901</c:v>
                </c:pt>
                <c:pt idx="1112">
                  <c:v>747.00719429335504</c:v>
                </c:pt>
                <c:pt idx="1113">
                  <c:v>717.91280404241002</c:v>
                </c:pt>
                <c:pt idx="1114">
                  <c:v>728.26513364013397</c:v>
                </c:pt>
                <c:pt idx="1115">
                  <c:v>889.89243357496196</c:v>
                </c:pt>
                <c:pt idx="1116">
                  <c:v>745.28907546298603</c:v>
                </c:pt>
                <c:pt idx="1117">
                  <c:v>602.73308561174701</c:v>
                </c:pt>
                <c:pt idx="1118">
                  <c:v>621.30547262371897</c:v>
                </c:pt>
                <c:pt idx="1119">
                  <c:v>747.032692254783</c:v>
                </c:pt>
                <c:pt idx="1120">
                  <c:v>792.85628891952001</c:v>
                </c:pt>
                <c:pt idx="1121">
                  <c:v>687.21799064495201</c:v>
                </c:pt>
                <c:pt idx="1122">
                  <c:v>790.73833747344804</c:v>
                </c:pt>
                <c:pt idx="1123">
                  <c:v>737.738822920963</c:v>
                </c:pt>
                <c:pt idx="1124">
                  <c:v>669.45145660965397</c:v>
                </c:pt>
                <c:pt idx="1125">
                  <c:v>678.45358046079104</c:v>
                </c:pt>
                <c:pt idx="1126">
                  <c:v>757.51562083999897</c:v>
                </c:pt>
                <c:pt idx="1127">
                  <c:v>762.89433753396304</c:v>
                </c:pt>
                <c:pt idx="1128">
                  <c:v>781.56641257716797</c:v>
                </c:pt>
                <c:pt idx="1129">
                  <c:v>759.64346771292696</c:v>
                </c:pt>
                <c:pt idx="1130">
                  <c:v>830.71671742051899</c:v>
                </c:pt>
                <c:pt idx="1131">
                  <c:v>619.25085371157104</c:v>
                </c:pt>
                <c:pt idx="1132">
                  <c:v>633.81775737578198</c:v>
                </c:pt>
                <c:pt idx="1133">
                  <c:v>738.585384841566</c:v>
                </c:pt>
                <c:pt idx="1134">
                  <c:v>727.73677708464402</c:v>
                </c:pt>
                <c:pt idx="1135">
                  <c:v>816.44749428745001</c:v>
                </c:pt>
                <c:pt idx="1136">
                  <c:v>747.36861159936802</c:v>
                </c:pt>
                <c:pt idx="1137">
                  <c:v>710.87151461881103</c:v>
                </c:pt>
                <c:pt idx="1138">
                  <c:v>718.33449725566095</c:v>
                </c:pt>
                <c:pt idx="1139">
                  <c:v>618.30468518498401</c:v>
                </c:pt>
                <c:pt idx="1140">
                  <c:v>720.67289910370505</c:v>
                </c:pt>
                <c:pt idx="1141">
                  <c:v>740.69280889837205</c:v>
                </c:pt>
                <c:pt idx="1142">
                  <c:v>740.35373401339803</c:v>
                </c:pt>
                <c:pt idx="1143">
                  <c:v>754.08953430740701</c:v>
                </c:pt>
                <c:pt idx="1144">
                  <c:v>729.79996422904503</c:v>
                </c:pt>
                <c:pt idx="1145">
                  <c:v>651.66995329617805</c:v>
                </c:pt>
                <c:pt idx="1146">
                  <c:v>758.40047371041703</c:v>
                </c:pt>
                <c:pt idx="1147">
                  <c:v>731.13383866405502</c:v>
                </c:pt>
                <c:pt idx="1148">
                  <c:v>741.367090221941</c:v>
                </c:pt>
                <c:pt idx="1149">
                  <c:v>740.76731391962005</c:v>
                </c:pt>
                <c:pt idx="1150">
                  <c:v>753.38639487317698</c:v>
                </c:pt>
                <c:pt idx="1151">
                  <c:v>765.05197638842901</c:v>
                </c:pt>
                <c:pt idx="1152">
                  <c:v>641.373156142732</c:v>
                </c:pt>
                <c:pt idx="1153">
                  <c:v>663.96853447012597</c:v>
                </c:pt>
                <c:pt idx="1154">
                  <c:v>757.60790835310195</c:v>
                </c:pt>
                <c:pt idx="1155">
                  <c:v>758.27730003043303</c:v>
                </c:pt>
                <c:pt idx="1156">
                  <c:v>737.54215847915998</c:v>
                </c:pt>
                <c:pt idx="1157">
                  <c:v>790.48273634132897</c:v>
                </c:pt>
                <c:pt idx="1158">
                  <c:v>760.75847500444195</c:v>
                </c:pt>
                <c:pt idx="1159">
                  <c:v>659.44827839408504</c:v>
                </c:pt>
                <c:pt idx="1160">
                  <c:v>638.65656713860699</c:v>
                </c:pt>
                <c:pt idx="1161">
                  <c:v>695.25233986844205</c:v>
                </c:pt>
                <c:pt idx="1162">
                  <c:v>768.91184191465095</c:v>
                </c:pt>
                <c:pt idx="1163">
                  <c:v>757.61437318333105</c:v>
                </c:pt>
                <c:pt idx="1164">
                  <c:v>786.80101870062299</c:v>
                </c:pt>
                <c:pt idx="1165">
                  <c:v>775.83415401539901</c:v>
                </c:pt>
                <c:pt idx="1166">
                  <c:v>673.246473809637</c:v>
                </c:pt>
                <c:pt idx="1167">
                  <c:v>710.02358995599002</c:v>
                </c:pt>
                <c:pt idx="1168">
                  <c:v>769.76647794951998</c:v>
                </c:pt>
                <c:pt idx="1169">
                  <c:v>735.86176309471398</c:v>
                </c:pt>
                <c:pt idx="1170">
                  <c:v>752.64661874778903</c:v>
                </c:pt>
                <c:pt idx="1171">
                  <c:v>741.09417791067801</c:v>
                </c:pt>
                <c:pt idx="1172">
                  <c:v>765.62683743054595</c:v>
                </c:pt>
                <c:pt idx="1173">
                  <c:v>696.55810260333203</c:v>
                </c:pt>
                <c:pt idx="1174">
                  <c:v>664.32399694787705</c:v>
                </c:pt>
                <c:pt idx="1175">
                  <c:v>750.55887857104096</c:v>
                </c:pt>
                <c:pt idx="1176">
                  <c:v>890.52342594729305</c:v>
                </c:pt>
                <c:pt idx="1177">
                  <c:v>838.876422924096</c:v>
                </c:pt>
                <c:pt idx="1178">
                  <c:v>1020.82113330308</c:v>
                </c:pt>
                <c:pt idx="1179">
                  <c:v>981.43899156228201</c:v>
                </c:pt>
                <c:pt idx="1180">
                  <c:v>798.80465929693105</c:v>
                </c:pt>
                <c:pt idx="1181">
                  <c:v>751.49934002606699</c:v>
                </c:pt>
                <c:pt idx="1182">
                  <c:v>816.67134949467004</c:v>
                </c:pt>
                <c:pt idx="1183">
                  <c:v>796.12967563779398</c:v>
                </c:pt>
                <c:pt idx="1184">
                  <c:v>767.61520537393699</c:v>
                </c:pt>
                <c:pt idx="1185">
                  <c:v>820.830618459844</c:v>
                </c:pt>
                <c:pt idx="1186">
                  <c:v>979.98520467853996</c:v>
                </c:pt>
                <c:pt idx="1187">
                  <c:v>878.29590694013496</c:v>
                </c:pt>
                <c:pt idx="1188">
                  <c:v>873.44277526738597</c:v>
                </c:pt>
                <c:pt idx="1189">
                  <c:v>1026.4150905485999</c:v>
                </c:pt>
                <c:pt idx="1190">
                  <c:v>1139.0023878715201</c:v>
                </c:pt>
                <c:pt idx="1191">
                  <c:v>1099.18560937238</c:v>
                </c:pt>
                <c:pt idx="1192">
                  <c:v>1061.88288125128</c:v>
                </c:pt>
                <c:pt idx="1193">
                  <c:v>978.75811947543298</c:v>
                </c:pt>
                <c:pt idx="1194">
                  <c:v>818.95669654098003</c:v>
                </c:pt>
                <c:pt idx="1195">
                  <c:v>868.37778859570903</c:v>
                </c:pt>
                <c:pt idx="1196">
                  <c:v>1023.8129498925</c:v>
                </c:pt>
                <c:pt idx="1197">
                  <c:v>890.47054066489602</c:v>
                </c:pt>
                <c:pt idx="1198">
                  <c:v>831.73698828527597</c:v>
                </c:pt>
                <c:pt idx="1199">
                  <c:v>920.59291059455904</c:v>
                </c:pt>
                <c:pt idx="1200">
                  <c:v>774.48418498406102</c:v>
                </c:pt>
                <c:pt idx="1201">
                  <c:v>761.57480550673301</c:v>
                </c:pt>
                <c:pt idx="1202">
                  <c:v>726.01939171955405</c:v>
                </c:pt>
                <c:pt idx="1203">
                  <c:v>838.62795901437198</c:v>
                </c:pt>
                <c:pt idx="1204">
                  <c:v>1255.9430689271701</c:v>
                </c:pt>
                <c:pt idx="1205">
                  <c:v>1152.9204051147599</c:v>
                </c:pt>
                <c:pt idx="1206">
                  <c:v>1137.9387034235101</c:v>
                </c:pt>
                <c:pt idx="1207">
                  <c:v>955.79371273827201</c:v>
                </c:pt>
                <c:pt idx="1208">
                  <c:v>1021.64403222617</c:v>
                </c:pt>
                <c:pt idx="1209">
                  <c:v>1163.2559887643899</c:v>
                </c:pt>
                <c:pt idx="1210">
                  <c:v>1405.4439469967299</c:v>
                </c:pt>
                <c:pt idx="1211">
                  <c:v>1455.59873473531</c:v>
                </c:pt>
                <c:pt idx="1212">
                  <c:v>1367.08269018084</c:v>
                </c:pt>
                <c:pt idx="1213">
                  <c:v>1318.6284747305899</c:v>
                </c:pt>
                <c:pt idx="1214">
                  <c:v>1085.7771956510701</c:v>
                </c:pt>
                <c:pt idx="1215">
                  <c:v>894.16363431381205</c:v>
                </c:pt>
                <c:pt idx="1216">
                  <c:v>1010.8008970094201</c:v>
                </c:pt>
                <c:pt idx="1217">
                  <c:v>1014.39192459445</c:v>
                </c:pt>
                <c:pt idx="1218">
                  <c:v>1180.8217087334699</c:v>
                </c:pt>
                <c:pt idx="1219">
                  <c:v>1318.2990309724</c:v>
                </c:pt>
                <c:pt idx="1220">
                  <c:v>1402.20606973395</c:v>
                </c:pt>
                <c:pt idx="1221">
                  <c:v>1278.9780331688701</c:v>
                </c:pt>
                <c:pt idx="1222">
                  <c:v>1018.6314190304601</c:v>
                </c:pt>
                <c:pt idx="1223">
                  <c:v>1115.8971843735501</c:v>
                </c:pt>
                <c:pt idx="1224">
                  <c:v>1229.19698792496</c:v>
                </c:pt>
                <c:pt idx="1225">
                  <c:v>1387.2074006201899</c:v>
                </c:pt>
                <c:pt idx="1226">
                  <c:v>1661.97387938917</c:v>
                </c:pt>
                <c:pt idx="1227">
                  <c:v>1556.5079181204301</c:v>
                </c:pt>
                <c:pt idx="1228">
                  <c:v>1480.8338412206299</c:v>
                </c:pt>
                <c:pt idx="1229">
                  <c:v>1204.3429187725401</c:v>
                </c:pt>
                <c:pt idx="1230">
                  <c:v>1189.6491282141501</c:v>
                </c:pt>
                <c:pt idx="1231">
                  <c:v>1251.8146328095099</c:v>
                </c:pt>
                <c:pt idx="1232">
                  <c:v>1280.5047959034</c:v>
                </c:pt>
                <c:pt idx="1233">
                  <c:v>1309.18946059412</c:v>
                </c:pt>
                <c:pt idx="1234">
                  <c:v>1681.9808112047799</c:v>
                </c:pt>
                <c:pt idx="1235">
                  <c:v>1690.2744302528299</c:v>
                </c:pt>
                <c:pt idx="1236">
                  <c:v>1544.33660166303</c:v>
                </c:pt>
                <c:pt idx="1237">
                  <c:v>1548.13177883666</c:v>
                </c:pt>
                <c:pt idx="1238">
                  <c:v>1626.6784453918599</c:v>
                </c:pt>
                <c:pt idx="1239">
                  <c:v>1613.22661506292</c:v>
                </c:pt>
                <c:pt idx="1240">
                  <c:v>1362.72900138978</c:v>
                </c:pt>
                <c:pt idx="1241">
                  <c:v>1299.45920726037</c:v>
                </c:pt>
                <c:pt idx="1242">
                  <c:v>1446.9058073380199</c:v>
                </c:pt>
                <c:pt idx="1243">
                  <c:v>1250.9738874345201</c:v>
                </c:pt>
                <c:pt idx="1244">
                  <c:v>1388.05441992851</c:v>
                </c:pt>
                <c:pt idx="1245">
                  <c:v>1998.7087625243801</c:v>
                </c:pt>
                <c:pt idx="1246">
                  <c:v>2154.7134448164002</c:v>
                </c:pt>
                <c:pt idx="1247">
                  <c:v>2140.6475378517798</c:v>
                </c:pt>
                <c:pt idx="1248">
                  <c:v>1987.6801784158999</c:v>
                </c:pt>
                <c:pt idx="1249">
                  <c:v>1703.39204616542</c:v>
                </c:pt>
                <c:pt idx="1250">
                  <c:v>1273.43342425008</c:v>
                </c:pt>
                <c:pt idx="1251">
                  <c:v>1286.1984915304899</c:v>
                </c:pt>
                <c:pt idx="1252">
                  <c:v>1902.8297252836201</c:v>
                </c:pt>
                <c:pt idx="1253">
                  <c:v>1524.813569181</c:v>
                </c:pt>
                <c:pt idx="1254">
                  <c:v>1697.4888666546501</c:v>
                </c:pt>
                <c:pt idx="1255">
                  <c:v>1674.90329660404</c:v>
                </c:pt>
                <c:pt idx="1256">
                  <c:v>1628.95071808987</c:v>
                </c:pt>
                <c:pt idx="1257">
                  <c:v>1365.29804111049</c:v>
                </c:pt>
                <c:pt idx="1258">
                  <c:v>1335.95122510705</c:v>
                </c:pt>
                <c:pt idx="1259">
                  <c:v>1180.42657258539</c:v>
                </c:pt>
                <c:pt idx="1260">
                  <c:v>1452.07006165293</c:v>
                </c:pt>
                <c:pt idx="1261">
                  <c:v>1465.88283866187</c:v>
                </c:pt>
                <c:pt idx="1262">
                  <c:v>1625.96232924837</c:v>
                </c:pt>
                <c:pt idx="1263">
                  <c:v>1730.6892227189201</c:v>
                </c:pt>
                <c:pt idx="1264">
                  <c:v>1678.0710554971899</c:v>
                </c:pt>
                <c:pt idx="1265">
                  <c:v>1628.2999562403099</c:v>
                </c:pt>
                <c:pt idx="1266">
                  <c:v>1713.20277695711</c:v>
                </c:pt>
                <c:pt idx="1267">
                  <c:v>1425.2644574287101</c:v>
                </c:pt>
                <c:pt idx="1268">
                  <c:v>1440.44896607746</c:v>
                </c:pt>
                <c:pt idx="1269">
                  <c:v>1580.61684275736</c:v>
                </c:pt>
                <c:pt idx="1270">
                  <c:v>1516.4560650876101</c:v>
                </c:pt>
                <c:pt idx="1271">
                  <c:v>1492.1301621546099</c:v>
                </c:pt>
                <c:pt idx="1272">
                  <c:v>1512.7583435536401</c:v>
                </c:pt>
                <c:pt idx="1273">
                  <c:v>1823.2897324217199</c:v>
                </c:pt>
                <c:pt idx="1274">
                  <c:v>1788.8687221738501</c:v>
                </c:pt>
                <c:pt idx="1275">
                  <c:v>1797.6095960616999</c:v>
                </c:pt>
                <c:pt idx="1276">
                  <c:v>1713.97299533415</c:v>
                </c:pt>
                <c:pt idx="1277">
                  <c:v>1619.29908682926</c:v>
                </c:pt>
                <c:pt idx="1278">
                  <c:v>1454.50925290444</c:v>
                </c:pt>
                <c:pt idx="1279">
                  <c:v>1763.0500458515901</c:v>
                </c:pt>
                <c:pt idx="1280">
                  <c:v>1576.4992334403801</c:v>
                </c:pt>
                <c:pt idx="1281">
                  <c:v>1567.3312451458401</c:v>
                </c:pt>
                <c:pt idx="1282">
                  <c:v>1602.7186588572699</c:v>
                </c:pt>
                <c:pt idx="1283">
                  <c:v>1569.4341829288101</c:v>
                </c:pt>
                <c:pt idx="1284">
                  <c:v>1498.96990320345</c:v>
                </c:pt>
                <c:pt idx="1285">
                  <c:v>1691.5764869167299</c:v>
                </c:pt>
                <c:pt idx="1286">
                  <c:v>1700.9577118904499</c:v>
                </c:pt>
                <c:pt idx="1287">
                  <c:v>2006.9226746874201</c:v>
                </c:pt>
                <c:pt idx="1288">
                  <c:v>1775.62064659219</c:v>
                </c:pt>
                <c:pt idx="1289">
                  <c:v>1661.9751218040601</c:v>
                </c:pt>
                <c:pt idx="1290">
                  <c:v>1718.2117958450899</c:v>
                </c:pt>
                <c:pt idx="1291">
                  <c:v>1712.59863152821</c:v>
                </c:pt>
                <c:pt idx="1292">
                  <c:v>1850.3145169135901</c:v>
                </c:pt>
                <c:pt idx="1293">
                  <c:v>1867.5410067775299</c:v>
                </c:pt>
                <c:pt idx="1294">
                  <c:v>1756.8445809514701</c:v>
                </c:pt>
                <c:pt idx="1295">
                  <c:v>1726.8781260196399</c:v>
                </c:pt>
                <c:pt idx="1296">
                  <c:v>1571.9430622699399</c:v>
                </c:pt>
                <c:pt idx="1297">
                  <c:v>1506.2080421083899</c:v>
                </c:pt>
                <c:pt idx="1298">
                  <c:v>1500.5240197882599</c:v>
                </c:pt>
                <c:pt idx="1299">
                  <c:v>1690.8562076496501</c:v>
                </c:pt>
                <c:pt idx="1300">
                  <c:v>1713.3363494091</c:v>
                </c:pt>
                <c:pt idx="1301">
                  <c:v>1557.94337393355</c:v>
                </c:pt>
                <c:pt idx="1302">
                  <c:v>1591.6856383732099</c:v>
                </c:pt>
                <c:pt idx="1303">
                  <c:v>1714.5429057855499</c:v>
                </c:pt>
                <c:pt idx="1304">
                  <c:v>1517.92544953433</c:v>
                </c:pt>
                <c:pt idx="1305">
                  <c:v>1490.45877238965</c:v>
                </c:pt>
                <c:pt idx="1306">
                  <c:v>1539.49004874966</c:v>
                </c:pt>
                <c:pt idx="1307">
                  <c:v>1871.3854455210001</c:v>
                </c:pt>
                <c:pt idx="1308">
                  <c:v>2029.5136615777401</c:v>
                </c:pt>
                <c:pt idx="1309">
                  <c:v>2001.4630597072601</c:v>
                </c:pt>
                <c:pt idx="1310">
                  <c:v>1804.59637384747</c:v>
                </c:pt>
                <c:pt idx="1311">
                  <c:v>1939.39711938046</c:v>
                </c:pt>
                <c:pt idx="1312">
                  <c:v>1754.9114510224299</c:v>
                </c:pt>
                <c:pt idx="1313">
                  <c:v>1492.4841999888499</c:v>
                </c:pt>
                <c:pt idx="1314">
                  <c:v>1539.5804686720201</c:v>
                </c:pt>
                <c:pt idx="1315">
                  <c:v>1794.4445716765799</c:v>
                </c:pt>
                <c:pt idx="1316">
                  <c:v>1817.75307107299</c:v>
                </c:pt>
                <c:pt idx="1317">
                  <c:v>1667.81879271054</c:v>
                </c:pt>
                <c:pt idx="1318">
                  <c:v>1577.5612692309001</c:v>
                </c:pt>
                <c:pt idx="1319">
                  <c:v>1473.29077177819</c:v>
                </c:pt>
                <c:pt idx="1320">
                  <c:v>1416.10897251561</c:v>
                </c:pt>
                <c:pt idx="1321">
                  <c:v>1643.05836192224</c:v>
                </c:pt>
                <c:pt idx="1322">
                  <c:v>1875.8732098713699</c:v>
                </c:pt>
                <c:pt idx="1323">
                  <c:v>1873.15528391111</c:v>
                </c:pt>
                <c:pt idx="1324">
                  <c:v>1507.13359375342</c:v>
                </c:pt>
                <c:pt idx="1325">
                  <c:v>1358.4353595831999</c:v>
                </c:pt>
                <c:pt idx="1326">
                  <c:v>1043.89080841487</c:v>
                </c:pt>
                <c:pt idx="1327">
                  <c:v>1125.0210841885701</c:v>
                </c:pt>
                <c:pt idx="1328">
                  <c:v>1448.0835130355799</c:v>
                </c:pt>
                <c:pt idx="1329">
                  <c:v>1528.5545434565599</c:v>
                </c:pt>
                <c:pt idx="1330">
                  <c:v>1375.63186427664</c:v>
                </c:pt>
                <c:pt idx="1331">
                  <c:v>1546.9987004807001</c:v>
                </c:pt>
                <c:pt idx="1332">
                  <c:v>1537.96354122351</c:v>
                </c:pt>
                <c:pt idx="1333">
                  <c:v>1524.37088880344</c:v>
                </c:pt>
                <c:pt idx="1334">
                  <c:v>1399.43729660489</c:v>
                </c:pt>
                <c:pt idx="1335">
                  <c:v>1478.1756396698099</c:v>
                </c:pt>
                <c:pt idx="1336">
                  <c:v>1422.6322176317999</c:v>
                </c:pt>
                <c:pt idx="1337">
                  <c:v>1469.6303971078901</c:v>
                </c:pt>
                <c:pt idx="1338">
                  <c:v>1606.0951159558499</c:v>
                </c:pt>
                <c:pt idx="1339">
                  <c:v>1545.3948207260601</c:v>
                </c:pt>
                <c:pt idx="1340">
                  <c:v>1347.8208487500101</c:v>
                </c:pt>
                <c:pt idx="1341">
                  <c:v>1333.2716119747199</c:v>
                </c:pt>
                <c:pt idx="1342">
                  <c:v>1516.1735420564901</c:v>
                </c:pt>
                <c:pt idx="1343">
                  <c:v>1463.59028743258</c:v>
                </c:pt>
                <c:pt idx="1344">
                  <c:v>1382.4084221232799</c:v>
                </c:pt>
                <c:pt idx="1345">
                  <c:v>1314.65905484425</c:v>
                </c:pt>
                <c:pt idx="1346">
                  <c:v>1196.7114553558899</c:v>
                </c:pt>
                <c:pt idx="1347">
                  <c:v>1042.7473223659699</c:v>
                </c:pt>
                <c:pt idx="1348">
                  <c:v>920.74480908681699</c:v>
                </c:pt>
                <c:pt idx="1349">
                  <c:v>882.64138911017903</c:v>
                </c:pt>
                <c:pt idx="1350">
                  <c:v>1113.8695161763401</c:v>
                </c:pt>
                <c:pt idx="1351">
                  <c:v>1223.97503192206</c:v>
                </c:pt>
                <c:pt idx="1352">
                  <c:v>1282.02184735843</c:v>
                </c:pt>
                <c:pt idx="1353">
                  <c:v>1345.9764670132599</c:v>
                </c:pt>
                <c:pt idx="1354">
                  <c:v>1070.68115345825</c:v>
                </c:pt>
                <c:pt idx="1355">
                  <c:v>897.26011685765002</c:v>
                </c:pt>
                <c:pt idx="1356">
                  <c:v>1270.92205112086</c:v>
                </c:pt>
                <c:pt idx="1357">
                  <c:v>1470.8672805983001</c:v>
                </c:pt>
                <c:pt idx="1358">
                  <c:v>1445.96431148289</c:v>
                </c:pt>
                <c:pt idx="1359">
                  <c:v>1366.82676823728</c:v>
                </c:pt>
                <c:pt idx="1360">
                  <c:v>1209.66477681674</c:v>
                </c:pt>
                <c:pt idx="1361">
                  <c:v>1038.03254135405</c:v>
                </c:pt>
                <c:pt idx="1362">
                  <c:v>918.50514711715402</c:v>
                </c:pt>
                <c:pt idx="1363">
                  <c:v>1033.6803060681</c:v>
                </c:pt>
                <c:pt idx="1364">
                  <c:v>1131.3550820267301</c:v>
                </c:pt>
                <c:pt idx="1365">
                  <c:v>1121.6896573028</c:v>
                </c:pt>
                <c:pt idx="1366">
                  <c:v>1016.7608162924899</c:v>
                </c:pt>
                <c:pt idx="1367">
                  <c:v>853.78697665680602</c:v>
                </c:pt>
                <c:pt idx="1368">
                  <c:v>756.35140884647001</c:v>
                </c:pt>
                <c:pt idx="1369">
                  <c:v>687.94954457008896</c:v>
                </c:pt>
                <c:pt idx="1370">
                  <c:v>701.87859711071405</c:v>
                </c:pt>
                <c:pt idx="1371">
                  <c:v>759.06326770797102</c:v>
                </c:pt>
                <c:pt idx="1372">
                  <c:v>909.21245277906098</c:v>
                </c:pt>
                <c:pt idx="1373">
                  <c:v>889.15733726624399</c:v>
                </c:pt>
                <c:pt idx="1374">
                  <c:v>729.84111272170196</c:v>
                </c:pt>
                <c:pt idx="1375">
                  <c:v>642.388002893475</c:v>
                </c:pt>
                <c:pt idx="1376">
                  <c:v>698.92806825647494</c:v>
                </c:pt>
                <c:pt idx="1377">
                  <c:v>941.01308155887398</c:v>
                </c:pt>
                <c:pt idx="1378">
                  <c:v>896.71955682639305</c:v>
                </c:pt>
                <c:pt idx="1379">
                  <c:v>794.94563168706202</c:v>
                </c:pt>
                <c:pt idx="1380">
                  <c:v>765.80187737472795</c:v>
                </c:pt>
                <c:pt idx="1381">
                  <c:v>761.96058584617504</c:v>
                </c:pt>
                <c:pt idx="1382">
                  <c:v>694.73467927711999</c:v>
                </c:pt>
                <c:pt idx="1383">
                  <c:v>719.79095067241599</c:v>
                </c:pt>
                <c:pt idx="1384">
                  <c:v>755.88485743479998</c:v>
                </c:pt>
                <c:pt idx="1385">
                  <c:v>724.72127242643103</c:v>
                </c:pt>
                <c:pt idx="1386">
                  <c:v>868.27375080182298</c:v>
                </c:pt>
                <c:pt idx="1387">
                  <c:v>976.50066586708203</c:v>
                </c:pt>
                <c:pt idx="1388">
                  <c:v>943.595675229368</c:v>
                </c:pt>
                <c:pt idx="1389">
                  <c:v>770.91217648541897</c:v>
                </c:pt>
                <c:pt idx="1390">
                  <c:v>721.46501399448505</c:v>
                </c:pt>
                <c:pt idx="1391">
                  <c:v>926.31855973686902</c:v>
                </c:pt>
                <c:pt idx="1392">
                  <c:v>872.77898757619198</c:v>
                </c:pt>
                <c:pt idx="1393">
                  <c:v>835.84245284426595</c:v>
                </c:pt>
                <c:pt idx="1394">
                  <c:v>812.75675307155097</c:v>
                </c:pt>
                <c:pt idx="1395">
                  <c:v>799.00467204754705</c:v>
                </c:pt>
                <c:pt idx="1396">
                  <c:v>667.03834225724404</c:v>
                </c:pt>
                <c:pt idx="1397">
                  <c:v>664.60580761761503</c:v>
                </c:pt>
                <c:pt idx="1398">
                  <c:v>863.58102157609005</c:v>
                </c:pt>
                <c:pt idx="1399">
                  <c:v>811.99380246802195</c:v>
                </c:pt>
                <c:pt idx="1400">
                  <c:v>772.74304882149897</c:v>
                </c:pt>
                <c:pt idx="1401">
                  <c:v>772.61932969659301</c:v>
                </c:pt>
                <c:pt idx="1402">
                  <c:v>888.51317192505496</c:v>
                </c:pt>
                <c:pt idx="1403">
                  <c:v>772.742363702793</c:v>
                </c:pt>
                <c:pt idx="1404">
                  <c:v>687.17670996557194</c:v>
                </c:pt>
                <c:pt idx="1405">
                  <c:v>727.19966837720699</c:v>
                </c:pt>
                <c:pt idx="1406">
                  <c:v>860.62874357339899</c:v>
                </c:pt>
                <c:pt idx="1407">
                  <c:v>835.05305581574305</c:v>
                </c:pt>
                <c:pt idx="1408">
                  <c:v>820.91152122104302</c:v>
                </c:pt>
                <c:pt idx="1409">
                  <c:v>869.13272317557505</c:v>
                </c:pt>
                <c:pt idx="1410">
                  <c:v>817.915166434703</c:v>
                </c:pt>
                <c:pt idx="1411">
                  <c:v>770.64231891257396</c:v>
                </c:pt>
                <c:pt idx="1412">
                  <c:v>764.77772294618796</c:v>
                </c:pt>
                <c:pt idx="1413">
                  <c:v>758.66331646525305</c:v>
                </c:pt>
                <c:pt idx="1414">
                  <c:v>752.21653090585198</c:v>
                </c:pt>
                <c:pt idx="1415">
                  <c:v>732.78816011084405</c:v>
                </c:pt>
                <c:pt idx="1416">
                  <c:v>717.18502475103696</c:v>
                </c:pt>
                <c:pt idx="1417">
                  <c:v>740.64360458925705</c:v>
                </c:pt>
                <c:pt idx="1418">
                  <c:v>697.51087783910202</c:v>
                </c:pt>
                <c:pt idx="1419">
                  <c:v>789.85358240091398</c:v>
                </c:pt>
                <c:pt idx="1420">
                  <c:v>776.05522649026705</c:v>
                </c:pt>
                <c:pt idx="1421">
                  <c:v>736.38370750426805</c:v>
                </c:pt>
                <c:pt idx="1422">
                  <c:v>824.89131499976895</c:v>
                </c:pt>
                <c:pt idx="1423">
                  <c:v>825.24907117242003</c:v>
                </c:pt>
                <c:pt idx="1424">
                  <c:v>686.51220886697399</c:v>
                </c:pt>
                <c:pt idx="1425">
                  <c:v>699.50972849207403</c:v>
                </c:pt>
                <c:pt idx="1426">
                  <c:v>725.63192266588101</c:v>
                </c:pt>
                <c:pt idx="1427">
                  <c:v>765.45908556307802</c:v>
                </c:pt>
                <c:pt idx="1428">
                  <c:v>860.41722246144604</c:v>
                </c:pt>
                <c:pt idx="1429">
                  <c:v>780.66363482752001</c:v>
                </c:pt>
                <c:pt idx="1430">
                  <c:v>740.54149710031504</c:v>
                </c:pt>
                <c:pt idx="1431">
                  <c:v>650.70860660829203</c:v>
                </c:pt>
                <c:pt idx="1432">
                  <c:v>605.40634409153199</c:v>
                </c:pt>
                <c:pt idx="1433">
                  <c:v>673.86678914283198</c:v>
                </c:pt>
                <c:pt idx="1434">
                  <c:v>717.50838428863801</c:v>
                </c:pt>
                <c:pt idx="1435">
                  <c:v>711.418284298868</c:v>
                </c:pt>
                <c:pt idx="1436">
                  <c:v>718.06244400679304</c:v>
                </c:pt>
                <c:pt idx="1437">
                  <c:v>752.61042513251596</c:v>
                </c:pt>
                <c:pt idx="1438">
                  <c:v>697.27854066966802</c:v>
                </c:pt>
                <c:pt idx="1439">
                  <c:v>661.00629411351895</c:v>
                </c:pt>
                <c:pt idx="1440">
                  <c:v>725.07653108390502</c:v>
                </c:pt>
                <c:pt idx="1441">
                  <c:v>721.652561086069</c:v>
                </c:pt>
                <c:pt idx="1442">
                  <c:v>718.06118849735503</c:v>
                </c:pt>
                <c:pt idx="1443">
                  <c:v>701.91907543003197</c:v>
                </c:pt>
                <c:pt idx="1444">
                  <c:v>637.30033487370304</c:v>
                </c:pt>
                <c:pt idx="1445">
                  <c:v>563.90653574294004</c:v>
                </c:pt>
                <c:pt idx="1446">
                  <c:v>596.80345578857498</c:v>
                </c:pt>
                <c:pt idx="1447">
                  <c:v>714.41691984839304</c:v>
                </c:pt>
                <c:pt idx="1448">
                  <c:v>720.34336732763802</c:v>
                </c:pt>
                <c:pt idx="1449">
                  <c:v>626.870546289343</c:v>
                </c:pt>
                <c:pt idx="1450">
                  <c:v>562.57584306103502</c:v>
                </c:pt>
                <c:pt idx="1451">
                  <c:v>639.86763939794696</c:v>
                </c:pt>
                <c:pt idx="1452">
                  <c:v>566.60743816943398</c:v>
                </c:pt>
                <c:pt idx="1453">
                  <c:v>571.763580186583</c:v>
                </c:pt>
                <c:pt idx="1454">
                  <c:v>597.48549954994098</c:v>
                </c:pt>
                <c:pt idx="1455">
                  <c:v>483.03760773480599</c:v>
                </c:pt>
                <c:pt idx="1456">
                  <c:v>541.12035994734799</c:v>
                </c:pt>
                <c:pt idx="1457">
                  <c:v>553.69881237134598</c:v>
                </c:pt>
                <c:pt idx="1458">
                  <c:v>637.30033487370304</c:v>
                </c:pt>
                <c:pt idx="1459">
                  <c:v>564.82930522978302</c:v>
                </c:pt>
                <c:pt idx="1460">
                  <c:v>572.89351494203197</c:v>
                </c:pt>
                <c:pt idx="1461">
                  <c:v>551.46956997295899</c:v>
                </c:pt>
                <c:pt idx="1462">
                  <c:v>523.40914913290601</c:v>
                </c:pt>
                <c:pt idx="1463">
                  <c:v>714.92861222241004</c:v>
                </c:pt>
                <c:pt idx="1464">
                  <c:v>997.41454464870799</c:v>
                </c:pt>
                <c:pt idx="1465">
                  <c:v>798.99612195847305</c:v>
                </c:pt>
                <c:pt idx="1466">
                  <c:v>728.39894129619097</c:v>
                </c:pt>
                <c:pt idx="1467">
                  <c:v>598.35393690243802</c:v>
                </c:pt>
                <c:pt idx="1468">
                  <c:v>590.86147006467695</c:v>
                </c:pt>
                <c:pt idx="1469">
                  <c:v>697.21985985749404</c:v>
                </c:pt>
                <c:pt idx="1470">
                  <c:v>669.56573856965599</c:v>
                </c:pt>
                <c:pt idx="1471">
                  <c:v>712.58771836512506</c:v>
                </c:pt>
                <c:pt idx="1472">
                  <c:v>734.66096027828496</c:v>
                </c:pt>
                <c:pt idx="1473">
                  <c:v>665.040203365705</c:v>
                </c:pt>
                <c:pt idx="1474">
                  <c:v>566.74699231304703</c:v>
                </c:pt>
                <c:pt idx="1475">
                  <c:v>594.270910654153</c:v>
                </c:pt>
                <c:pt idx="1476">
                  <c:v>712.72754864631099</c:v>
                </c:pt>
                <c:pt idx="1477">
                  <c:v>677.31055242873197</c:v>
                </c:pt>
                <c:pt idx="1478">
                  <c:v>713.49152246701999</c:v>
                </c:pt>
                <c:pt idx="1479">
                  <c:v>949.34886759997096</c:v>
                </c:pt>
                <c:pt idx="1480">
                  <c:v>833.36389479488298</c:v>
                </c:pt>
                <c:pt idx="1481">
                  <c:v>570.33096767137397</c:v>
                </c:pt>
                <c:pt idx="1482">
                  <c:v>576.68836373481997</c:v>
                </c:pt>
                <c:pt idx="1483">
                  <c:v>712.71802023780401</c:v>
                </c:pt>
                <c:pt idx="1484">
                  <c:v>751.26782553672899</c:v>
                </c:pt>
                <c:pt idx="1485">
                  <c:v>753.01650496706202</c:v>
                </c:pt>
                <c:pt idx="1486">
                  <c:v>646.26572628026202</c:v>
                </c:pt>
                <c:pt idx="1487">
                  <c:v>696.76005746400597</c:v>
                </c:pt>
                <c:pt idx="1488">
                  <c:v>628.74305102581297</c:v>
                </c:pt>
                <c:pt idx="1489">
                  <c:v>637.29697191413095</c:v>
                </c:pt>
                <c:pt idx="1490">
                  <c:v>725.98908381906301</c:v>
                </c:pt>
                <c:pt idx="1491">
                  <c:v>719.15930873375498</c:v>
                </c:pt>
                <c:pt idx="1492">
                  <c:v>736.81782821253898</c:v>
                </c:pt>
                <c:pt idx="1493">
                  <c:v>714.42027390938301</c:v>
                </c:pt>
                <c:pt idx="1494">
                  <c:v>806.496420508651</c:v>
                </c:pt>
                <c:pt idx="1495">
                  <c:v>583.85747585087597</c:v>
                </c:pt>
                <c:pt idx="1496">
                  <c:v>594.20070461595799</c:v>
                </c:pt>
                <c:pt idx="1497">
                  <c:v>694.47273379601302</c:v>
                </c:pt>
                <c:pt idx="1498">
                  <c:v>723.77080096964301</c:v>
                </c:pt>
                <c:pt idx="1499">
                  <c:v>821.30223346581704</c:v>
                </c:pt>
                <c:pt idx="1500">
                  <c:v>712.17349333420805</c:v>
                </c:pt>
                <c:pt idx="1501">
                  <c:v>694.86344668881804</c:v>
                </c:pt>
                <c:pt idx="1502">
                  <c:v>691.21374729798697</c:v>
                </c:pt>
                <c:pt idx="1503">
                  <c:v>593.89252603672799</c:v>
                </c:pt>
                <c:pt idx="1504">
                  <c:v>684.07617100172195</c:v>
                </c:pt>
                <c:pt idx="1505">
                  <c:v>690.606163914582</c:v>
                </c:pt>
                <c:pt idx="1506">
                  <c:v>688.47492568006305</c:v>
                </c:pt>
                <c:pt idx="1507">
                  <c:v>716.30802997795695</c:v>
                </c:pt>
                <c:pt idx="1508">
                  <c:v>702.62852770005702</c:v>
                </c:pt>
                <c:pt idx="1509">
                  <c:v>619.84226185505497</c:v>
                </c:pt>
                <c:pt idx="1510">
                  <c:v>743.10091269067004</c:v>
                </c:pt>
                <c:pt idx="1511">
                  <c:v>674.75387654301505</c:v>
                </c:pt>
                <c:pt idx="1512">
                  <c:v>683.52597056955096</c:v>
                </c:pt>
                <c:pt idx="1513">
                  <c:v>682.47513558291405</c:v>
                </c:pt>
                <c:pt idx="1514">
                  <c:v>715.37134908219798</c:v>
                </c:pt>
                <c:pt idx="1515">
                  <c:v>714.86619520040995</c:v>
                </c:pt>
                <c:pt idx="1516">
                  <c:v>579.47152625848503</c:v>
                </c:pt>
                <c:pt idx="1517">
                  <c:v>621.35877126941898</c:v>
                </c:pt>
                <c:pt idx="1518">
                  <c:v>706.80771123452303</c:v>
                </c:pt>
                <c:pt idx="1519">
                  <c:v>671.12161498023102</c:v>
                </c:pt>
                <c:pt idx="1520">
                  <c:v>684.676919600308</c:v>
                </c:pt>
                <c:pt idx="1521">
                  <c:v>761.933571790977</c:v>
                </c:pt>
                <c:pt idx="1522">
                  <c:v>730.50776312039204</c:v>
                </c:pt>
                <c:pt idx="1523">
                  <c:v>623.34329214763704</c:v>
                </c:pt>
                <c:pt idx="1524">
                  <c:v>599.25987955594098</c:v>
                </c:pt>
                <c:pt idx="1525">
                  <c:v>663.04379286297103</c:v>
                </c:pt>
                <c:pt idx="1526">
                  <c:v>743.13172361385205</c:v>
                </c:pt>
                <c:pt idx="1527">
                  <c:v>748.05402554112902</c:v>
                </c:pt>
                <c:pt idx="1528">
                  <c:v>747.36775511665405</c:v>
                </c:pt>
                <c:pt idx="1529">
                  <c:v>736.40539794664301</c:v>
                </c:pt>
                <c:pt idx="1530">
                  <c:v>638.41740225817898</c:v>
                </c:pt>
                <c:pt idx="1531">
                  <c:v>669.581254707683</c:v>
                </c:pt>
                <c:pt idx="1532">
                  <c:v>735.09831207099501</c:v>
                </c:pt>
                <c:pt idx="1533">
                  <c:v>703.58864009486297</c:v>
                </c:pt>
                <c:pt idx="1534">
                  <c:v>722.98915407927097</c:v>
                </c:pt>
                <c:pt idx="1535">
                  <c:v>709.13618965444198</c:v>
                </c:pt>
                <c:pt idx="1536">
                  <c:v>735.75987724979905</c:v>
                </c:pt>
                <c:pt idx="1537">
                  <c:v>654.90032220593105</c:v>
                </c:pt>
                <c:pt idx="1538">
                  <c:v>626.46282735604302</c:v>
                </c:pt>
                <c:pt idx="1539">
                  <c:v>710.59259332746603</c:v>
                </c:pt>
                <c:pt idx="1540">
                  <c:v>850.70357238084796</c:v>
                </c:pt>
                <c:pt idx="1541">
                  <c:v>800.43406130424603</c:v>
                </c:pt>
                <c:pt idx="1542">
                  <c:v>981.645667045913</c:v>
                </c:pt>
                <c:pt idx="1543">
                  <c:v>948.67271255050105</c:v>
                </c:pt>
                <c:pt idx="1544">
                  <c:v>761.85465601178498</c:v>
                </c:pt>
                <c:pt idx="1545">
                  <c:v>724.24335084251697</c:v>
                </c:pt>
                <c:pt idx="1546">
                  <c:v>785.15300028260197</c:v>
                </c:pt>
                <c:pt idx="1547">
                  <c:v>754.86965081784695</c:v>
                </c:pt>
                <c:pt idx="1548">
                  <c:v>718.13536897393999</c:v>
                </c:pt>
                <c:pt idx="1549">
                  <c:v>767.50007339278397</c:v>
                </c:pt>
                <c:pt idx="1550">
                  <c:v>874.34183187396798</c:v>
                </c:pt>
                <c:pt idx="1551">
                  <c:v>783.02267098753396</c:v>
                </c:pt>
                <c:pt idx="1552">
                  <c:v>779.20048277116598</c:v>
                </c:pt>
                <c:pt idx="1553">
                  <c:v>900.54145552950104</c:v>
                </c:pt>
                <c:pt idx="1554">
                  <c:v>1071.66055432128</c:v>
                </c:pt>
                <c:pt idx="1555">
                  <c:v>1098.7474209412701</c:v>
                </c:pt>
                <c:pt idx="1556">
                  <c:v>1071.6356954053299</c:v>
                </c:pt>
                <c:pt idx="1557">
                  <c:v>735.02086147702801</c:v>
                </c:pt>
                <c:pt idx="1558">
                  <c:v>745.63338303351702</c:v>
                </c:pt>
                <c:pt idx="1559">
                  <c:v>688.99885897084096</c:v>
                </c:pt>
                <c:pt idx="1560">
                  <c:v>800.15396144164197</c:v>
                </c:pt>
                <c:pt idx="1561">
                  <c:v>866.79393376228097</c:v>
                </c:pt>
                <c:pt idx="1562">
                  <c:v>785.07145454095098</c:v>
                </c:pt>
                <c:pt idx="1563">
                  <c:v>863.58761586254798</c:v>
                </c:pt>
                <c:pt idx="1564">
                  <c:v>981.20590514260095</c:v>
                </c:pt>
                <c:pt idx="1565">
                  <c:v>771.47099815601302</c:v>
                </c:pt>
                <c:pt idx="1566">
                  <c:v>1103.4383465774699</c:v>
                </c:pt>
                <c:pt idx="1567">
                  <c:v>1361.4356468742001</c:v>
                </c:pt>
                <c:pt idx="1568">
                  <c:v>1288.0619623106099</c:v>
                </c:pt>
                <c:pt idx="1569">
                  <c:v>1162.2662100820601</c:v>
                </c:pt>
                <c:pt idx="1570">
                  <c:v>1132.4669710368601</c:v>
                </c:pt>
                <c:pt idx="1571">
                  <c:v>906.52801815903797</c:v>
                </c:pt>
                <c:pt idx="1572">
                  <c:v>940.96260800291498</c:v>
                </c:pt>
                <c:pt idx="1573">
                  <c:v>1070.2450885809201</c:v>
                </c:pt>
                <c:pt idx="1574">
                  <c:v>1254.76491421848</c:v>
                </c:pt>
                <c:pt idx="1575">
                  <c:v>1361.18935472936</c:v>
                </c:pt>
                <c:pt idx="1576">
                  <c:v>1409.4885291876701</c:v>
                </c:pt>
                <c:pt idx="1577">
                  <c:v>1338.4982975109999</c:v>
                </c:pt>
                <c:pt idx="1578">
                  <c:v>1073.9128337201901</c:v>
                </c:pt>
                <c:pt idx="1579">
                  <c:v>934.95467710836601</c:v>
                </c:pt>
                <c:pt idx="1580">
                  <c:v>1035.18858453848</c:v>
                </c:pt>
                <c:pt idx="1581">
                  <c:v>1044.4894240221199</c:v>
                </c:pt>
                <c:pt idx="1582">
                  <c:v>1145.56890815257</c:v>
                </c:pt>
                <c:pt idx="1583">
                  <c:v>1279.98256339057</c:v>
                </c:pt>
                <c:pt idx="1584">
                  <c:v>1377.1082583345601</c:v>
                </c:pt>
                <c:pt idx="1585">
                  <c:v>1226.4468702132799</c:v>
                </c:pt>
                <c:pt idx="1586">
                  <c:v>959.43990807104205</c:v>
                </c:pt>
                <c:pt idx="1587">
                  <c:v>1050.7582653603799</c:v>
                </c:pt>
                <c:pt idx="1588">
                  <c:v>1158.0451756965699</c:v>
                </c:pt>
                <c:pt idx="1589">
                  <c:v>1316.3904801849101</c:v>
                </c:pt>
                <c:pt idx="1590">
                  <c:v>1596.7664904017799</c:v>
                </c:pt>
                <c:pt idx="1591">
                  <c:v>1498.97200307871</c:v>
                </c:pt>
                <c:pt idx="1592">
                  <c:v>1509.7161105448199</c:v>
                </c:pt>
                <c:pt idx="1593">
                  <c:v>1163.2295127259499</c:v>
                </c:pt>
                <c:pt idx="1594">
                  <c:v>1132.6823896200899</c:v>
                </c:pt>
                <c:pt idx="1595">
                  <c:v>1215.2442081317599</c:v>
                </c:pt>
                <c:pt idx="1596">
                  <c:v>1233.50925182132</c:v>
                </c:pt>
                <c:pt idx="1597">
                  <c:v>1220.3705810521401</c:v>
                </c:pt>
                <c:pt idx="1598">
                  <c:v>1467.32731748692</c:v>
                </c:pt>
                <c:pt idx="1599">
                  <c:v>1488.5906116157901</c:v>
                </c:pt>
                <c:pt idx="1600">
                  <c:v>1379.46637727505</c:v>
                </c:pt>
                <c:pt idx="1601">
                  <c:v>1498.17197079261</c:v>
                </c:pt>
                <c:pt idx="1602">
                  <c:v>1727.6695390283801</c:v>
                </c:pt>
                <c:pt idx="1603">
                  <c:v>1705.3564211994301</c:v>
                </c:pt>
                <c:pt idx="1604">
                  <c:v>1356.97307960694</c:v>
                </c:pt>
                <c:pt idx="1605">
                  <c:v>1320.48432640237</c:v>
                </c:pt>
                <c:pt idx="1606">
                  <c:v>1413.2531285607499</c:v>
                </c:pt>
                <c:pt idx="1607">
                  <c:v>1259.56565217968</c:v>
                </c:pt>
                <c:pt idx="1608">
                  <c:v>1360.0949806962701</c:v>
                </c:pt>
                <c:pt idx="1609">
                  <c:v>1835.2943552906299</c:v>
                </c:pt>
                <c:pt idx="1610">
                  <c:v>1938.58303026058</c:v>
                </c:pt>
                <c:pt idx="1611">
                  <c:v>1880.74520327031</c:v>
                </c:pt>
                <c:pt idx="1612">
                  <c:v>1869.8727018442601</c:v>
                </c:pt>
                <c:pt idx="1613">
                  <c:v>1640.07008344825</c:v>
                </c:pt>
                <c:pt idx="1614">
                  <c:v>1225.06610092447</c:v>
                </c:pt>
                <c:pt idx="1615">
                  <c:v>1221.00559842805</c:v>
                </c:pt>
                <c:pt idx="1616">
                  <c:v>1808.1876645531299</c:v>
                </c:pt>
                <c:pt idx="1617">
                  <c:v>1449.34671232503</c:v>
                </c:pt>
                <c:pt idx="1618">
                  <c:v>1592.8065830538201</c:v>
                </c:pt>
                <c:pt idx="1619">
                  <c:v>1586.5651768850901</c:v>
                </c:pt>
                <c:pt idx="1620">
                  <c:v>1606.5623302440399</c:v>
                </c:pt>
                <c:pt idx="1621">
                  <c:v>1331.74657745688</c:v>
                </c:pt>
                <c:pt idx="1622">
                  <c:v>1313.87413627302</c:v>
                </c:pt>
                <c:pt idx="1623">
                  <c:v>1118.7593191436199</c:v>
                </c:pt>
                <c:pt idx="1624">
                  <c:v>1456.80954951797</c:v>
                </c:pt>
                <c:pt idx="1625">
                  <c:v>1498.4553239243</c:v>
                </c:pt>
                <c:pt idx="1626">
                  <c:v>1660.0920805859901</c:v>
                </c:pt>
                <c:pt idx="1627">
                  <c:v>1882.2102140214799</c:v>
                </c:pt>
                <c:pt idx="1628">
                  <c:v>1801.1456737071501</c:v>
                </c:pt>
                <c:pt idx="1629">
                  <c:v>1660.91491426265</c:v>
                </c:pt>
                <c:pt idx="1630">
                  <c:v>1766.57227943266</c:v>
                </c:pt>
                <c:pt idx="1631">
                  <c:v>1384.9672417752499</c:v>
                </c:pt>
                <c:pt idx="1632">
                  <c:v>1409.2930855463501</c:v>
                </c:pt>
                <c:pt idx="1633">
                  <c:v>1546.6785363265701</c:v>
                </c:pt>
                <c:pt idx="1634">
                  <c:v>1473.1356192492999</c:v>
                </c:pt>
                <c:pt idx="1635">
                  <c:v>1422.96274813936</c:v>
                </c:pt>
                <c:pt idx="1636">
                  <c:v>1428.7910713656499</c:v>
                </c:pt>
                <c:pt idx="1637">
                  <c:v>1720.9141540084199</c:v>
                </c:pt>
                <c:pt idx="1638">
                  <c:v>1663.59796104477</c:v>
                </c:pt>
                <c:pt idx="1639">
                  <c:v>1363.8993519524499</c:v>
                </c:pt>
                <c:pt idx="1640">
                  <c:v>1528.2708954048501</c:v>
                </c:pt>
                <c:pt idx="1641">
                  <c:v>1482.41047924142</c:v>
                </c:pt>
                <c:pt idx="1642">
                  <c:v>1503.7770344611299</c:v>
                </c:pt>
                <c:pt idx="1643">
                  <c:v>1767.8610303876301</c:v>
                </c:pt>
                <c:pt idx="1644">
                  <c:v>1556.3584854089399</c:v>
                </c:pt>
                <c:pt idx="1645">
                  <c:v>1713.36642278456</c:v>
                </c:pt>
                <c:pt idx="1646">
                  <c:v>1743.57209312801</c:v>
                </c:pt>
                <c:pt idx="1647">
                  <c:v>1685.15644714617</c:v>
                </c:pt>
                <c:pt idx="1648">
                  <c:v>1572.64025731007</c:v>
                </c:pt>
                <c:pt idx="1649">
                  <c:v>1411.01234529928</c:v>
                </c:pt>
                <c:pt idx="1650">
                  <c:v>1684.0799077258</c:v>
                </c:pt>
                <c:pt idx="1651">
                  <c:v>1527.2777179919501</c:v>
                </c:pt>
                <c:pt idx="1652">
                  <c:v>1516.45301500592</c:v>
                </c:pt>
                <c:pt idx="1653">
                  <c:v>1547.97885996692</c:v>
                </c:pt>
                <c:pt idx="1654">
                  <c:v>1510.48474001201</c:v>
                </c:pt>
                <c:pt idx="1655">
                  <c:v>1456.1724451064999</c:v>
                </c:pt>
                <c:pt idx="1656">
                  <c:v>1665.30597978115</c:v>
                </c:pt>
                <c:pt idx="1657">
                  <c:v>1702.6243740953801</c:v>
                </c:pt>
                <c:pt idx="1658">
                  <c:v>2105.4828724819699</c:v>
                </c:pt>
                <c:pt idx="1659">
                  <c:v>1761.54505886778</c:v>
                </c:pt>
                <c:pt idx="1660">
                  <c:v>1620.7558589785001</c:v>
                </c:pt>
                <c:pt idx="1661">
                  <c:v>1698.1477456474099</c:v>
                </c:pt>
                <c:pt idx="1662">
                  <c:v>1720.37074094283</c:v>
                </c:pt>
                <c:pt idx="1663">
                  <c:v>1840.1466732497499</c:v>
                </c:pt>
                <c:pt idx="1664">
                  <c:v>1825.04172502611</c:v>
                </c:pt>
                <c:pt idx="1665">
                  <c:v>1704.49102282893</c:v>
                </c:pt>
                <c:pt idx="1666">
                  <c:v>1719.1495212483001</c:v>
                </c:pt>
                <c:pt idx="1667">
                  <c:v>1517.49774995283</c:v>
                </c:pt>
                <c:pt idx="1668">
                  <c:v>1451.3720521080199</c:v>
                </c:pt>
                <c:pt idx="1669">
                  <c:v>1470.00356538355</c:v>
                </c:pt>
                <c:pt idx="1670">
                  <c:v>1654.03456049639</c:v>
                </c:pt>
                <c:pt idx="1671">
                  <c:v>1666.46044803169</c:v>
                </c:pt>
                <c:pt idx="1672">
                  <c:v>1524.89945964149</c:v>
                </c:pt>
                <c:pt idx="1673">
                  <c:v>1559.98240674833</c:v>
                </c:pt>
                <c:pt idx="1674">
                  <c:v>1663.7756418622</c:v>
                </c:pt>
                <c:pt idx="1675">
                  <c:v>1470.0566722764299</c:v>
                </c:pt>
                <c:pt idx="1676">
                  <c:v>1541.1085224574099</c:v>
                </c:pt>
                <c:pt idx="1677">
                  <c:v>1625.0508455102399</c:v>
                </c:pt>
                <c:pt idx="1678">
                  <c:v>1901.1219158885799</c:v>
                </c:pt>
                <c:pt idx="1679">
                  <c:v>1991.5165018719499</c:v>
                </c:pt>
                <c:pt idx="1680">
                  <c:v>1979.7517825993</c:v>
                </c:pt>
                <c:pt idx="1681">
                  <c:v>1766.5182687987401</c:v>
                </c:pt>
                <c:pt idx="1682">
                  <c:v>1785.1956095340299</c:v>
                </c:pt>
                <c:pt idx="1683">
                  <c:v>1670.5742816167001</c:v>
                </c:pt>
                <c:pt idx="1684">
                  <c:v>1440.77318687667</c:v>
                </c:pt>
                <c:pt idx="1685">
                  <c:v>1531.92019861689</c:v>
                </c:pt>
                <c:pt idx="1686">
                  <c:v>1914.4338013630099</c:v>
                </c:pt>
                <c:pt idx="1687">
                  <c:v>1959.38520555744</c:v>
                </c:pt>
                <c:pt idx="1688">
                  <c:v>1712.26914792566</c:v>
                </c:pt>
                <c:pt idx="1689">
                  <c:v>1487.0429095024799</c:v>
                </c:pt>
                <c:pt idx="1690">
                  <c:v>1407.21369646279</c:v>
                </c:pt>
                <c:pt idx="1691">
                  <c:v>1333.5851484249499</c:v>
                </c:pt>
                <c:pt idx="1692">
                  <c:v>1568.0750516497901</c:v>
                </c:pt>
                <c:pt idx="1693">
                  <c:v>1709.1762620799</c:v>
                </c:pt>
                <c:pt idx="1694">
                  <c:v>1706.78482068275</c:v>
                </c:pt>
                <c:pt idx="1695">
                  <c:v>1444.66109392985</c:v>
                </c:pt>
                <c:pt idx="1696">
                  <c:v>1302.2682409903</c:v>
                </c:pt>
                <c:pt idx="1697">
                  <c:v>988.83983673913099</c:v>
                </c:pt>
                <c:pt idx="1698">
                  <c:v>1086.4867302827299</c:v>
                </c:pt>
                <c:pt idx="1699">
                  <c:v>1410.1277155335799</c:v>
                </c:pt>
                <c:pt idx="1700">
                  <c:v>1500.3464045021201</c:v>
                </c:pt>
                <c:pt idx="1701">
                  <c:v>1411.92085310838</c:v>
                </c:pt>
                <c:pt idx="1702">
                  <c:v>1594.04995427781</c:v>
                </c:pt>
                <c:pt idx="1703">
                  <c:v>1565.8947052768899</c:v>
                </c:pt>
                <c:pt idx="1704">
                  <c:v>1552.51904282891</c:v>
                </c:pt>
                <c:pt idx="1705">
                  <c:v>1364.6186911800701</c:v>
                </c:pt>
                <c:pt idx="1706">
                  <c:v>1443.5780011919601</c:v>
                </c:pt>
                <c:pt idx="1707">
                  <c:v>1369.50677995198</c:v>
                </c:pt>
                <c:pt idx="1708">
                  <c:v>1386.2571493319399</c:v>
                </c:pt>
                <c:pt idx="1709">
                  <c:v>1593.5264580140999</c:v>
                </c:pt>
                <c:pt idx="1710">
                  <c:v>1586.35510682674</c:v>
                </c:pt>
                <c:pt idx="1711">
                  <c:v>1431.7600490944501</c:v>
                </c:pt>
                <c:pt idx="1712">
                  <c:v>1408.6857379154301</c:v>
                </c:pt>
                <c:pt idx="1713">
                  <c:v>1500.77553963792</c:v>
                </c:pt>
                <c:pt idx="1714">
                  <c:v>1434.55391111945</c:v>
                </c:pt>
                <c:pt idx="1715">
                  <c:v>1340.76718956645</c:v>
                </c:pt>
                <c:pt idx="1716">
                  <c:v>1268.2520617990599</c:v>
                </c:pt>
                <c:pt idx="1717">
                  <c:v>1155.22868921189</c:v>
                </c:pt>
                <c:pt idx="1718">
                  <c:v>1056.1772018552399</c:v>
                </c:pt>
                <c:pt idx="1719">
                  <c:v>963.87629262491703</c:v>
                </c:pt>
                <c:pt idx="1720">
                  <c:v>927.30153657680205</c:v>
                </c:pt>
                <c:pt idx="1721">
                  <c:v>1175.28269322646</c:v>
                </c:pt>
                <c:pt idx="1722">
                  <c:v>1251.22946457123</c:v>
                </c:pt>
                <c:pt idx="1723">
                  <c:v>1247.72179018164</c:v>
                </c:pt>
                <c:pt idx="1724">
                  <c:v>1265.84133165561</c:v>
                </c:pt>
                <c:pt idx="1725">
                  <c:v>978.38149323168102</c:v>
                </c:pt>
                <c:pt idx="1726">
                  <c:v>867.51389980708097</c:v>
                </c:pt>
                <c:pt idx="1727">
                  <c:v>1222.1607713870501</c:v>
                </c:pt>
                <c:pt idx="1728">
                  <c:v>1431.4967392123699</c:v>
                </c:pt>
                <c:pt idx="1729">
                  <c:v>1443.0076174971</c:v>
                </c:pt>
                <c:pt idx="1730">
                  <c:v>1385.9597578897401</c:v>
                </c:pt>
                <c:pt idx="1731">
                  <c:v>1247.6084631619899</c:v>
                </c:pt>
                <c:pt idx="1732">
                  <c:v>1045.33155706767</c:v>
                </c:pt>
                <c:pt idx="1733">
                  <c:v>918.49458943350203</c:v>
                </c:pt>
                <c:pt idx="1734">
                  <c:v>1011.15278248764</c:v>
                </c:pt>
                <c:pt idx="1735">
                  <c:v>1067.4439767093199</c:v>
                </c:pt>
                <c:pt idx="1736">
                  <c:v>1080.66214176422</c:v>
                </c:pt>
                <c:pt idx="1737">
                  <c:v>953.97040001098105</c:v>
                </c:pt>
                <c:pt idx="1738">
                  <c:v>795.10683186131303</c:v>
                </c:pt>
                <c:pt idx="1739">
                  <c:v>687.166918048208</c:v>
                </c:pt>
                <c:pt idx="1740">
                  <c:v>670.81620058106296</c:v>
                </c:pt>
                <c:pt idx="1741">
                  <c:v>697.69170432293902</c:v>
                </c:pt>
                <c:pt idx="1742">
                  <c:v>744.71551561736101</c:v>
                </c:pt>
                <c:pt idx="1743">
                  <c:v>890.05963830978396</c:v>
                </c:pt>
                <c:pt idx="1744">
                  <c:v>858.47753676133402</c:v>
                </c:pt>
                <c:pt idx="1745">
                  <c:v>702.327157492943</c:v>
                </c:pt>
                <c:pt idx="1746">
                  <c:v>614.87706474268896</c:v>
                </c:pt>
                <c:pt idx="1747">
                  <c:v>669.75284990119599</c:v>
                </c:pt>
                <c:pt idx="1748">
                  <c:v>901.61881278654596</c:v>
                </c:pt>
                <c:pt idx="1749">
                  <c:v>862.70206580070601</c:v>
                </c:pt>
                <c:pt idx="1750">
                  <c:v>768.11694137079996</c:v>
                </c:pt>
                <c:pt idx="1751">
                  <c:v>738.03436978655998</c:v>
                </c:pt>
                <c:pt idx="1752">
                  <c:v>741.08596712124495</c:v>
                </c:pt>
                <c:pt idx="1753">
                  <c:v>686.31734766107195</c:v>
                </c:pt>
                <c:pt idx="1754">
                  <c:v>709.28150551763804</c:v>
                </c:pt>
                <c:pt idx="1755">
                  <c:v>751.59619478894194</c:v>
                </c:pt>
                <c:pt idx="1756">
                  <c:v>732.63066098935303</c:v>
                </c:pt>
                <c:pt idx="1757">
                  <c:v>858.40574669060595</c:v>
                </c:pt>
                <c:pt idx="1758">
                  <c:v>959.39821371207495</c:v>
                </c:pt>
                <c:pt idx="1759">
                  <c:v>927.56910933073505</c:v>
                </c:pt>
                <c:pt idx="1760">
                  <c:v>760.74097910858404</c:v>
                </c:pt>
                <c:pt idx="1761">
                  <c:v>736.68806091742397</c:v>
                </c:pt>
                <c:pt idx="1762">
                  <c:v>902.67236634937296</c:v>
                </c:pt>
                <c:pt idx="1763">
                  <c:v>855.83544626240996</c:v>
                </c:pt>
                <c:pt idx="1764">
                  <c:v>828.05805643206202</c:v>
                </c:pt>
                <c:pt idx="1765">
                  <c:v>781.648615802991</c:v>
                </c:pt>
                <c:pt idx="1766">
                  <c:v>783.25464649238097</c:v>
                </c:pt>
                <c:pt idx="1767">
                  <c:v>642.56751569915798</c:v>
                </c:pt>
                <c:pt idx="1768">
                  <c:v>627.15682604063898</c:v>
                </c:pt>
                <c:pt idx="1769">
                  <c:v>814.97257048991503</c:v>
                </c:pt>
                <c:pt idx="1770">
                  <c:v>769.82215506802697</c:v>
                </c:pt>
                <c:pt idx="1771">
                  <c:v>763.23366270036001</c:v>
                </c:pt>
                <c:pt idx="1772">
                  <c:v>755.71690434362097</c:v>
                </c:pt>
                <c:pt idx="1773">
                  <c:v>830.86155214730604</c:v>
                </c:pt>
                <c:pt idx="1774">
                  <c:v>776.642515347482</c:v>
                </c:pt>
                <c:pt idx="1775">
                  <c:v>702.89437893532795</c:v>
                </c:pt>
                <c:pt idx="1776">
                  <c:v>749.39441631589796</c:v>
                </c:pt>
                <c:pt idx="1777">
                  <c:v>861.38002834250904</c:v>
                </c:pt>
                <c:pt idx="1778">
                  <c:v>815.73106672680603</c:v>
                </c:pt>
                <c:pt idx="1779">
                  <c:v>784.45641114657099</c:v>
                </c:pt>
                <c:pt idx="1780">
                  <c:v>800.48269551780004</c:v>
                </c:pt>
                <c:pt idx="1781">
                  <c:v>726.72645215332898</c:v>
                </c:pt>
                <c:pt idx="1782">
                  <c:v>719.28951605554903</c:v>
                </c:pt>
                <c:pt idx="1783">
                  <c:v>749.15326495999898</c:v>
                </c:pt>
                <c:pt idx="1784">
                  <c:v>741.93241465216295</c:v>
                </c:pt>
                <c:pt idx="1785">
                  <c:v>719.704278670078</c:v>
                </c:pt>
                <c:pt idx="1786">
                  <c:v>725.09942083238002</c:v>
                </c:pt>
                <c:pt idx="1787">
                  <c:v>715.01738061147603</c:v>
                </c:pt>
                <c:pt idx="1788">
                  <c:v>766.08923554218904</c:v>
                </c:pt>
                <c:pt idx="1789">
                  <c:v>692.03952552090402</c:v>
                </c:pt>
                <c:pt idx="1790">
                  <c:v>792.73356139245504</c:v>
                </c:pt>
                <c:pt idx="1791">
                  <c:v>765.17875331623998</c:v>
                </c:pt>
                <c:pt idx="1792">
                  <c:v>735.24810384082605</c:v>
                </c:pt>
                <c:pt idx="1793">
                  <c:v>820.11011223359401</c:v>
                </c:pt>
                <c:pt idx="1794">
                  <c:v>811.24583940762295</c:v>
                </c:pt>
                <c:pt idx="1795">
                  <c:v>672.009082969004</c:v>
                </c:pt>
                <c:pt idx="1796">
                  <c:v>704.85389996314098</c:v>
                </c:pt>
                <c:pt idx="1797">
                  <c:v>729.10259331099303</c:v>
                </c:pt>
                <c:pt idx="1798">
                  <c:v>789.66918429616101</c:v>
                </c:pt>
                <c:pt idx="1799">
                  <c:v>1022.26527889933</c:v>
                </c:pt>
                <c:pt idx="1800">
                  <c:v>948.71031852135195</c:v>
                </c:pt>
                <c:pt idx="1801">
                  <c:v>709.01080231265598</c:v>
                </c:pt>
                <c:pt idx="1802">
                  <c:v>604.39353942252797</c:v>
                </c:pt>
                <c:pt idx="1803">
                  <c:v>593.96447165417806</c:v>
                </c:pt>
                <c:pt idx="1804">
                  <c:v>651.88375499366998</c:v>
                </c:pt>
                <c:pt idx="1805">
                  <c:v>687.79702780324601</c:v>
                </c:pt>
                <c:pt idx="1806">
                  <c:v>686.75682052694503</c:v>
                </c:pt>
                <c:pt idx="1807">
                  <c:v>686.54196814605905</c:v>
                </c:pt>
                <c:pt idx="1808">
                  <c:v>742.16589772670704</c:v>
                </c:pt>
                <c:pt idx="1809">
                  <c:v>682.64331835277403</c:v>
                </c:pt>
                <c:pt idx="1810">
                  <c:v>646.98008691185703</c:v>
                </c:pt>
                <c:pt idx="1811">
                  <c:v>708.17431267771303</c:v>
                </c:pt>
                <c:pt idx="1812">
                  <c:v>709.69609201281503</c:v>
                </c:pt>
                <c:pt idx="1813">
                  <c:v>704.37343319312799</c:v>
                </c:pt>
                <c:pt idx="1814">
                  <c:v>690.64012709553401</c:v>
                </c:pt>
                <c:pt idx="1815">
                  <c:v>626.16606415551598</c:v>
                </c:pt>
                <c:pt idx="1816">
                  <c:v>553.34908956319896</c:v>
                </c:pt>
                <c:pt idx="1817">
                  <c:v>583.465668205469</c:v>
                </c:pt>
                <c:pt idx="1818">
                  <c:v>707.96975903001601</c:v>
                </c:pt>
                <c:pt idx="1819">
                  <c:v>474.67014551447397</c:v>
                </c:pt>
                <c:pt idx="1820">
                  <c:v>530.91650932352502</c:v>
                </c:pt>
                <c:pt idx="1821">
                  <c:v>552.635493766384</c:v>
                </c:pt>
                <c:pt idx="1822">
                  <c:v>625.42376932117702</c:v>
                </c:pt>
                <c:pt idx="1823">
                  <c:v>557.77830554888101</c:v>
                </c:pt>
                <c:pt idx="1824">
                  <c:v>557.49853505005899</c:v>
                </c:pt>
                <c:pt idx="1825">
                  <c:v>576.144046671826</c:v>
                </c:pt>
                <c:pt idx="1826">
                  <c:v>528.93095642969797</c:v>
                </c:pt>
                <c:pt idx="1827">
                  <c:v>662.01757856447102</c:v>
                </c:pt>
                <c:pt idx="1828">
                  <c:v>1068.9670096356299</c:v>
                </c:pt>
                <c:pt idx="1829">
                  <c:v>710.78034489926802</c:v>
                </c:pt>
                <c:pt idx="1830">
                  <c:v>657.47357202820899</c:v>
                </c:pt>
                <c:pt idx="1831">
                  <c:v>531.30857191905204</c:v>
                </c:pt>
                <c:pt idx="1832">
                  <c:v>555.87293077211496</c:v>
                </c:pt>
                <c:pt idx="1833">
                  <c:v>643.03596511272201</c:v>
                </c:pt>
                <c:pt idx="1834">
                  <c:v>662.50862412005199</c:v>
                </c:pt>
                <c:pt idx="1835">
                  <c:v>1011.92743338428</c:v>
                </c:pt>
                <c:pt idx="1836">
                  <c:v>720.993673110337</c:v>
                </c:pt>
                <c:pt idx="1837">
                  <c:v>797.28777334751896</c:v>
                </c:pt>
                <c:pt idx="1838">
                  <c:v>601.99908773726997</c:v>
                </c:pt>
                <c:pt idx="1839">
                  <c:v>593.26639003552998</c:v>
                </c:pt>
                <c:pt idx="1840">
                  <c:v>699.58856205182201</c:v>
                </c:pt>
                <c:pt idx="1841">
                  <c:v>681.64702016131503</c:v>
                </c:pt>
                <c:pt idx="1842">
                  <c:v>837.39154537048501</c:v>
                </c:pt>
                <c:pt idx="1843">
                  <c:v>771.15616558456202</c:v>
                </c:pt>
                <c:pt idx="1844">
                  <c:v>686.33765800881201</c:v>
                </c:pt>
                <c:pt idx="1845">
                  <c:v>565.20533238222197</c:v>
                </c:pt>
                <c:pt idx="1846">
                  <c:v>603.85793254570206</c:v>
                </c:pt>
                <c:pt idx="1847">
                  <c:v>720.23920103648595</c:v>
                </c:pt>
                <c:pt idx="1848">
                  <c:v>685.789085245146</c:v>
                </c:pt>
                <c:pt idx="1849">
                  <c:v>720.65465296219099</c:v>
                </c:pt>
                <c:pt idx="1850">
                  <c:v>895.91351774837403</c:v>
                </c:pt>
                <c:pt idx="1851">
                  <c:v>650.88490248174298</c:v>
                </c:pt>
                <c:pt idx="1852">
                  <c:v>578.98388216256296</c:v>
                </c:pt>
                <c:pt idx="1853">
                  <c:v>608.186640036673</c:v>
                </c:pt>
                <c:pt idx="1854">
                  <c:v>729.25926922589395</c:v>
                </c:pt>
                <c:pt idx="1855">
                  <c:v>754.259037538131</c:v>
                </c:pt>
                <c:pt idx="1856">
                  <c:v>747.42226731874496</c:v>
                </c:pt>
                <c:pt idx="1857">
                  <c:v>754.96532500994795</c:v>
                </c:pt>
                <c:pt idx="1858">
                  <c:v>702.25824802962495</c:v>
                </c:pt>
                <c:pt idx="1859">
                  <c:v>633.28152181686698</c:v>
                </c:pt>
                <c:pt idx="1860">
                  <c:v>641.45938599629301</c:v>
                </c:pt>
                <c:pt idx="1861">
                  <c:v>729.019238483869</c:v>
                </c:pt>
                <c:pt idx="1862">
                  <c:v>721.50552205583199</c:v>
                </c:pt>
                <c:pt idx="1863">
                  <c:v>739.46017825999695</c:v>
                </c:pt>
                <c:pt idx="1864">
                  <c:v>708.27782009571399</c:v>
                </c:pt>
                <c:pt idx="1865">
                  <c:v>681.13725478610604</c:v>
                </c:pt>
                <c:pt idx="1866">
                  <c:v>571.854268843162</c:v>
                </c:pt>
                <c:pt idx="1867">
                  <c:v>586.92524225316504</c:v>
                </c:pt>
                <c:pt idx="1868">
                  <c:v>690.91816881375701</c:v>
                </c:pt>
                <c:pt idx="1869">
                  <c:v>697.37602804052699</c:v>
                </c:pt>
                <c:pt idx="1870">
                  <c:v>752.04952736278005</c:v>
                </c:pt>
                <c:pt idx="1871">
                  <c:v>707.477725712302</c:v>
                </c:pt>
                <c:pt idx="1872">
                  <c:v>678.38245861399605</c:v>
                </c:pt>
                <c:pt idx="1873">
                  <c:v>632.69728411484698</c:v>
                </c:pt>
                <c:pt idx="1874">
                  <c:v>567.05973297215098</c:v>
                </c:pt>
                <c:pt idx="1875">
                  <c:v>670.58626017618599</c:v>
                </c:pt>
                <c:pt idx="1876">
                  <c:v>690.823377072325</c:v>
                </c:pt>
                <c:pt idx="1877">
                  <c:v>704.75596035631099</c:v>
                </c:pt>
                <c:pt idx="1878">
                  <c:v>727.28345710699705</c:v>
                </c:pt>
                <c:pt idx="1879">
                  <c:v>719.01120219929896</c:v>
                </c:pt>
                <c:pt idx="1880">
                  <c:v>625.68102928902601</c:v>
                </c:pt>
                <c:pt idx="1881">
                  <c:v>757.11305580544399</c:v>
                </c:pt>
                <c:pt idx="1882">
                  <c:v>699.18310374042301</c:v>
                </c:pt>
                <c:pt idx="1883">
                  <c:v>703.66596797795501</c:v>
                </c:pt>
                <c:pt idx="1884">
                  <c:v>701.93871341274803</c:v>
                </c:pt>
                <c:pt idx="1885">
                  <c:v>721.58401817997401</c:v>
                </c:pt>
                <c:pt idx="1886">
                  <c:v>719.50692402587094</c:v>
                </c:pt>
                <c:pt idx="1887">
                  <c:v>596.15568785403002</c:v>
                </c:pt>
                <c:pt idx="1888">
                  <c:v>628.49035015316099</c:v>
                </c:pt>
                <c:pt idx="1889">
                  <c:v>723.61731655273695</c:v>
                </c:pt>
                <c:pt idx="1890">
                  <c:v>708.86576067499198</c:v>
                </c:pt>
                <c:pt idx="1891">
                  <c:v>688.77956832268205</c:v>
                </c:pt>
                <c:pt idx="1892">
                  <c:v>753.61311143547198</c:v>
                </c:pt>
                <c:pt idx="1893">
                  <c:v>715.97486957256797</c:v>
                </c:pt>
                <c:pt idx="1894">
                  <c:v>622.55808366482199</c:v>
                </c:pt>
                <c:pt idx="1895">
                  <c:v>612.96803338089501</c:v>
                </c:pt>
                <c:pt idx="1896">
                  <c:v>676.09271534845402</c:v>
                </c:pt>
                <c:pt idx="1897">
                  <c:v>752.15637575942299</c:v>
                </c:pt>
                <c:pt idx="1898">
                  <c:v>745.77344312976504</c:v>
                </c:pt>
                <c:pt idx="1899">
                  <c:v>760.16748781039405</c:v>
                </c:pt>
                <c:pt idx="1900">
                  <c:v>745.04578663986103</c:v>
                </c:pt>
                <c:pt idx="1901">
                  <c:v>640.60587840202095</c:v>
                </c:pt>
                <c:pt idx="1902">
                  <c:v>671.75055214135898</c:v>
                </c:pt>
                <c:pt idx="1903">
                  <c:v>733.11014653192103</c:v>
                </c:pt>
                <c:pt idx="1904">
                  <c:v>706.45394192360197</c:v>
                </c:pt>
                <c:pt idx="1905">
                  <c:v>721.74663147009301</c:v>
                </c:pt>
                <c:pt idx="1906">
                  <c:v>709.69424576956101</c:v>
                </c:pt>
                <c:pt idx="1907">
                  <c:v>736.49250018273494</c:v>
                </c:pt>
                <c:pt idx="1908">
                  <c:v>658.196255452591</c:v>
                </c:pt>
                <c:pt idx="1909">
                  <c:v>629.61125177257804</c:v>
                </c:pt>
                <c:pt idx="1910">
                  <c:v>718.07796300221105</c:v>
                </c:pt>
                <c:pt idx="1911">
                  <c:v>916.58196470426901</c:v>
                </c:pt>
                <c:pt idx="1912">
                  <c:v>815.87917261499297</c:v>
                </c:pt>
                <c:pt idx="1913">
                  <c:v>983.73930957463301</c:v>
                </c:pt>
                <c:pt idx="1914">
                  <c:v>699.02719844552598</c:v>
                </c:pt>
                <c:pt idx="1915">
                  <c:v>670.01269245865899</c:v>
                </c:pt>
                <c:pt idx="1916">
                  <c:v>666.63675378099799</c:v>
                </c:pt>
                <c:pt idx="1917">
                  <c:v>782.13581835790296</c:v>
                </c:pt>
                <c:pt idx="1918">
                  <c:v>808.71040696632497</c:v>
                </c:pt>
                <c:pt idx="1919">
                  <c:v>771.59924875748197</c:v>
                </c:pt>
                <c:pt idx="1920">
                  <c:v>814.83716441122499</c:v>
                </c:pt>
                <c:pt idx="1921">
                  <c:v>1002.13061371228</c:v>
                </c:pt>
                <c:pt idx="1922">
                  <c:v>836.84448304723901</c:v>
                </c:pt>
                <c:pt idx="1923">
                  <c:v>850.70500252842203</c:v>
                </c:pt>
                <c:pt idx="1924">
                  <c:v>988.97139305078599</c:v>
                </c:pt>
                <c:pt idx="1925">
                  <c:v>1045.5041062994001</c:v>
                </c:pt>
                <c:pt idx="1926">
                  <c:v>1013.25327948659</c:v>
                </c:pt>
                <c:pt idx="1927">
                  <c:v>1002.7741703000499</c:v>
                </c:pt>
                <c:pt idx="1928">
                  <c:v>923.08783185573304</c:v>
                </c:pt>
                <c:pt idx="1929">
                  <c:v>766.84531036035605</c:v>
                </c:pt>
                <c:pt idx="1930">
                  <c:v>814.85773964121904</c:v>
                </c:pt>
                <c:pt idx="1931">
                  <c:v>955.30630458804399</c:v>
                </c:pt>
                <c:pt idx="1932">
                  <c:v>850.37179768546298</c:v>
                </c:pt>
                <c:pt idx="1933">
                  <c:v>892.11710508042995</c:v>
                </c:pt>
                <c:pt idx="1934">
                  <c:v>1044.69324734149</c:v>
                </c:pt>
                <c:pt idx="1935">
                  <c:v>1298.1717446820301</c:v>
                </c:pt>
                <c:pt idx="1936">
                  <c:v>887.51324584905205</c:v>
                </c:pt>
                <c:pt idx="1937">
                  <c:v>1128.65524479395</c:v>
                </c:pt>
                <c:pt idx="1938">
                  <c:v>1329.25677809319</c:v>
                </c:pt>
                <c:pt idx="1939">
                  <c:v>1233.7683620394901</c:v>
                </c:pt>
                <c:pt idx="1940">
                  <c:v>1168.88976682262</c:v>
                </c:pt>
                <c:pt idx="1941">
                  <c:v>1386.8690765920201</c:v>
                </c:pt>
                <c:pt idx="1942">
                  <c:v>990.31479005396795</c:v>
                </c:pt>
                <c:pt idx="1943">
                  <c:v>1008.0889811821301</c:v>
                </c:pt>
                <c:pt idx="1944">
                  <c:v>1105.35928542989</c:v>
                </c:pt>
                <c:pt idx="1945">
                  <c:v>999.89539249952202</c:v>
                </c:pt>
                <c:pt idx="1946">
                  <c:v>1324.2106731213401</c:v>
                </c:pt>
                <c:pt idx="1947">
                  <c:v>1252.35016335158</c:v>
                </c:pt>
                <c:pt idx="1948">
                  <c:v>1197.6345632684399</c:v>
                </c:pt>
                <c:pt idx="1949">
                  <c:v>1013.1399835414001</c:v>
                </c:pt>
                <c:pt idx="1950">
                  <c:v>857.82270998763704</c:v>
                </c:pt>
                <c:pt idx="1951">
                  <c:v>985.95889611284997</c:v>
                </c:pt>
                <c:pt idx="1952">
                  <c:v>977.56034099123895</c:v>
                </c:pt>
                <c:pt idx="1953">
                  <c:v>1157.4432067192699</c:v>
                </c:pt>
                <c:pt idx="1954">
                  <c:v>1293.0932520782401</c:v>
                </c:pt>
                <c:pt idx="1955">
                  <c:v>1362.3522825135101</c:v>
                </c:pt>
                <c:pt idx="1956">
                  <c:v>1268.4141256221999</c:v>
                </c:pt>
                <c:pt idx="1957">
                  <c:v>967.16052590931395</c:v>
                </c:pt>
                <c:pt idx="1958">
                  <c:v>1064.55436893195</c:v>
                </c:pt>
                <c:pt idx="1959">
                  <c:v>1167.1439331424499</c:v>
                </c:pt>
                <c:pt idx="1960">
                  <c:v>1304.22842378983</c:v>
                </c:pt>
                <c:pt idx="1961">
                  <c:v>1528.06138513773</c:v>
                </c:pt>
                <c:pt idx="1962">
                  <c:v>1407.9844520220399</c:v>
                </c:pt>
                <c:pt idx="1963">
                  <c:v>1367.19019243552</c:v>
                </c:pt>
                <c:pt idx="1964">
                  <c:v>1146.5349242787599</c:v>
                </c:pt>
                <c:pt idx="1965">
                  <c:v>1151.59405977493</c:v>
                </c:pt>
                <c:pt idx="1966">
                  <c:v>1245.3681070684499</c:v>
                </c:pt>
                <c:pt idx="1967">
                  <c:v>1271.73319954665</c:v>
                </c:pt>
                <c:pt idx="1968">
                  <c:v>1294.6921371521501</c:v>
                </c:pt>
                <c:pt idx="1969">
                  <c:v>1596.01247703078</c:v>
                </c:pt>
                <c:pt idx="1970">
                  <c:v>1561.29350109183</c:v>
                </c:pt>
                <c:pt idx="1971">
                  <c:v>1448.6132954181501</c:v>
                </c:pt>
                <c:pt idx="1972">
                  <c:v>1506.84541582201</c:v>
                </c:pt>
                <c:pt idx="1973">
                  <c:v>1707.2184466876299</c:v>
                </c:pt>
                <c:pt idx="1974">
                  <c:v>1727.28408951338</c:v>
                </c:pt>
                <c:pt idx="1975">
                  <c:v>1349.0741233828301</c:v>
                </c:pt>
                <c:pt idx="1976">
                  <c:v>1228.7603322961299</c:v>
                </c:pt>
                <c:pt idx="1977">
                  <c:v>1353.2741770631401</c:v>
                </c:pt>
                <c:pt idx="1978">
                  <c:v>1195.6929947702299</c:v>
                </c:pt>
                <c:pt idx="1979">
                  <c:v>1294.5173313161899</c:v>
                </c:pt>
                <c:pt idx="1980">
                  <c:v>1810.4236304772701</c:v>
                </c:pt>
                <c:pt idx="1981">
                  <c:v>1919.9913721262899</c:v>
                </c:pt>
                <c:pt idx="1982">
                  <c:v>1800.4059793280501</c:v>
                </c:pt>
                <c:pt idx="1983">
                  <c:v>1826.8606255796701</c:v>
                </c:pt>
                <c:pt idx="1984">
                  <c:v>1651.30305074237</c:v>
                </c:pt>
                <c:pt idx="1985">
                  <c:v>1244.99325642599</c:v>
                </c:pt>
                <c:pt idx="1986">
                  <c:v>1220.0236474891501</c:v>
                </c:pt>
                <c:pt idx="1987">
                  <c:v>1119.0053798039</c:v>
                </c:pt>
                <c:pt idx="1988">
                  <c:v>1439.3398434631499</c:v>
                </c:pt>
                <c:pt idx="1989">
                  <c:v>1632.7290875546701</c:v>
                </c:pt>
                <c:pt idx="1990">
                  <c:v>1626.0770092799601</c:v>
                </c:pt>
                <c:pt idx="1991">
                  <c:v>1593.7650832116501</c:v>
                </c:pt>
                <c:pt idx="1992">
                  <c:v>1313.73312050448</c:v>
                </c:pt>
                <c:pt idx="1993">
                  <c:v>1346.7193700164901</c:v>
                </c:pt>
                <c:pt idx="1994">
                  <c:v>1549.6789489974301</c:v>
                </c:pt>
                <c:pt idx="1995">
                  <c:v>1538.6532182677099</c:v>
                </c:pt>
                <c:pt idx="1996">
                  <c:v>1535.48977372743</c:v>
                </c:pt>
                <c:pt idx="1997">
                  <c:v>1680.80060443408</c:v>
                </c:pt>
                <c:pt idx="1998">
                  <c:v>1803.9880189058999</c:v>
                </c:pt>
                <c:pt idx="1999">
                  <c:v>1683.6958081158</c:v>
                </c:pt>
                <c:pt idx="2000">
                  <c:v>1616.7608462998101</c:v>
                </c:pt>
                <c:pt idx="2001">
                  <c:v>1656.1399316720299</c:v>
                </c:pt>
                <c:pt idx="2002">
                  <c:v>1387.71273056622</c:v>
                </c:pt>
                <c:pt idx="2003">
                  <c:v>1427.5896487157299</c:v>
                </c:pt>
                <c:pt idx="2004">
                  <c:v>1524.1243464515301</c:v>
                </c:pt>
                <c:pt idx="2005">
                  <c:v>1446.03372914536</c:v>
                </c:pt>
                <c:pt idx="2006">
                  <c:v>1432.86193893563</c:v>
                </c:pt>
                <c:pt idx="2007">
                  <c:v>1407.8660392276499</c:v>
                </c:pt>
                <c:pt idx="2008">
                  <c:v>1806.38194825711</c:v>
                </c:pt>
                <c:pt idx="2009">
                  <c:v>1794.8202334923999</c:v>
                </c:pt>
                <c:pt idx="2010">
                  <c:v>1796.2760703373301</c:v>
                </c:pt>
                <c:pt idx="2011">
                  <c:v>1724.75693117792</c:v>
                </c:pt>
                <c:pt idx="2012">
                  <c:v>1585.57751168186</c:v>
                </c:pt>
                <c:pt idx="2013">
                  <c:v>1418.2244893545301</c:v>
                </c:pt>
                <c:pt idx="2014">
                  <c:v>1702.06392384372</c:v>
                </c:pt>
                <c:pt idx="2015">
                  <c:v>1540.91294601194</c:v>
                </c:pt>
                <c:pt idx="2016">
                  <c:v>1531.03309406268</c:v>
                </c:pt>
                <c:pt idx="2017">
                  <c:v>1560.5766124865199</c:v>
                </c:pt>
                <c:pt idx="2018">
                  <c:v>1516.7511459733901</c:v>
                </c:pt>
                <c:pt idx="2019">
                  <c:v>1472.91890967014</c:v>
                </c:pt>
                <c:pt idx="2020">
                  <c:v>1662.22410951079</c:v>
                </c:pt>
                <c:pt idx="2021">
                  <c:v>1702.73020032722</c:v>
                </c:pt>
                <c:pt idx="2022">
                  <c:v>2007.3898530336901</c:v>
                </c:pt>
                <c:pt idx="2023">
                  <c:v>1749.0016558652401</c:v>
                </c:pt>
                <c:pt idx="2024">
                  <c:v>1647.1717613214</c:v>
                </c:pt>
                <c:pt idx="2025">
                  <c:v>1675.11711569003</c:v>
                </c:pt>
                <c:pt idx="2026">
                  <c:v>1692.18610793323</c:v>
                </c:pt>
                <c:pt idx="2027">
                  <c:v>1843.9807993024899</c:v>
                </c:pt>
                <c:pt idx="2028">
                  <c:v>1853.0976149893499</c:v>
                </c:pt>
                <c:pt idx="2029">
                  <c:v>1742.9254181062499</c:v>
                </c:pt>
                <c:pt idx="2030">
                  <c:v>1718.1302504653599</c:v>
                </c:pt>
                <c:pt idx="2031">
                  <c:v>1544.23627730409</c:v>
                </c:pt>
                <c:pt idx="2032">
                  <c:v>1462.9864184473199</c:v>
                </c:pt>
                <c:pt idx="2033">
                  <c:v>1465.3657504754699</c:v>
                </c:pt>
                <c:pt idx="2034">
                  <c:v>1654.5885150828301</c:v>
                </c:pt>
                <c:pt idx="2035">
                  <c:v>1688.59268595188</c:v>
                </c:pt>
                <c:pt idx="2036">
                  <c:v>1548.28890153814</c:v>
                </c:pt>
                <c:pt idx="2037">
                  <c:v>1553.5136569369899</c:v>
                </c:pt>
                <c:pt idx="2038">
                  <c:v>1680.32454959193</c:v>
                </c:pt>
                <c:pt idx="2039">
                  <c:v>1475.41084873164</c:v>
                </c:pt>
                <c:pt idx="2040">
                  <c:v>1471.1036145150099</c:v>
                </c:pt>
                <c:pt idx="2041">
                  <c:v>1557.4080351943001</c:v>
                </c:pt>
                <c:pt idx="2042">
                  <c:v>1978.09463669103</c:v>
                </c:pt>
                <c:pt idx="2043">
                  <c:v>2090.6819135577998</c:v>
                </c:pt>
                <c:pt idx="2044">
                  <c:v>2031.1079347904199</c:v>
                </c:pt>
                <c:pt idx="2045">
                  <c:v>1802.09944558542</c:v>
                </c:pt>
                <c:pt idx="2046">
                  <c:v>1811.4916268285999</c:v>
                </c:pt>
                <c:pt idx="2047">
                  <c:v>1693.96383653577</c:v>
                </c:pt>
                <c:pt idx="2048">
                  <c:v>1471.09020894848</c:v>
                </c:pt>
                <c:pt idx="2049">
                  <c:v>1558.88935461138</c:v>
                </c:pt>
                <c:pt idx="2050">
                  <c:v>1884.9300212058199</c:v>
                </c:pt>
                <c:pt idx="2051">
                  <c:v>1921.3413802426601</c:v>
                </c:pt>
                <c:pt idx="2052">
                  <c:v>1735.7835291170099</c:v>
                </c:pt>
                <c:pt idx="2053">
                  <c:v>1640.0495633595799</c:v>
                </c:pt>
                <c:pt idx="2054">
                  <c:v>1485.2371909572901</c:v>
                </c:pt>
                <c:pt idx="2055">
                  <c:v>1311.6708324179299</c:v>
                </c:pt>
                <c:pt idx="2056">
                  <c:v>1585.9667172935101</c:v>
                </c:pt>
                <c:pt idx="2057">
                  <c:v>1759.2684816374799</c:v>
                </c:pt>
                <c:pt idx="2058">
                  <c:v>1714.2813982975199</c:v>
                </c:pt>
                <c:pt idx="2059">
                  <c:v>1475.92881741315</c:v>
                </c:pt>
                <c:pt idx="2060">
                  <c:v>1348.52972970001</c:v>
                </c:pt>
                <c:pt idx="2061">
                  <c:v>994.97398544655005</c:v>
                </c:pt>
                <c:pt idx="2062">
                  <c:v>1096.0437947688199</c:v>
                </c:pt>
                <c:pt idx="2063">
                  <c:v>1410.24969164047</c:v>
                </c:pt>
                <c:pt idx="2064">
                  <c:v>1459.06798765437</c:v>
                </c:pt>
                <c:pt idx="2065">
                  <c:v>1402.7165606773001</c:v>
                </c:pt>
                <c:pt idx="2066">
                  <c:v>1582.9815383807199</c:v>
                </c:pt>
                <c:pt idx="2067">
                  <c:v>1633.61715386169</c:v>
                </c:pt>
                <c:pt idx="2068">
                  <c:v>1622.80275470633</c:v>
                </c:pt>
                <c:pt idx="2069">
                  <c:v>1375.0408495476299</c:v>
                </c:pt>
                <c:pt idx="2070">
                  <c:v>1471.51996619085</c:v>
                </c:pt>
                <c:pt idx="2071">
                  <c:v>1440.86671690099</c:v>
                </c:pt>
                <c:pt idx="2072">
                  <c:v>1389.2530434099799</c:v>
                </c:pt>
                <c:pt idx="2073">
                  <c:v>1491.1755118173201</c:v>
                </c:pt>
                <c:pt idx="2074">
                  <c:v>1530.8546155080001</c:v>
                </c:pt>
                <c:pt idx="2075">
                  <c:v>1435.1368626553001</c:v>
                </c:pt>
                <c:pt idx="2076">
                  <c:v>1425.44181019859</c:v>
                </c:pt>
                <c:pt idx="2077">
                  <c:v>1567.0633437039701</c:v>
                </c:pt>
                <c:pt idx="2078">
                  <c:v>1453.7955038554801</c:v>
                </c:pt>
                <c:pt idx="2079">
                  <c:v>1355.7941192795699</c:v>
                </c:pt>
                <c:pt idx="2080">
                  <c:v>1278.6024242148401</c:v>
                </c:pt>
                <c:pt idx="2081">
                  <c:v>1130.2818154658401</c:v>
                </c:pt>
                <c:pt idx="2082">
                  <c:v>961.10462851094303</c:v>
                </c:pt>
                <c:pt idx="2083">
                  <c:v>910.39721001087196</c:v>
                </c:pt>
                <c:pt idx="2084">
                  <c:v>933.258058292942</c:v>
                </c:pt>
                <c:pt idx="2085">
                  <c:v>1134.3650675521401</c:v>
                </c:pt>
                <c:pt idx="2086">
                  <c:v>1243.8212216698701</c:v>
                </c:pt>
                <c:pt idx="2087">
                  <c:v>1283.18449631412</c:v>
                </c:pt>
                <c:pt idx="2088">
                  <c:v>1310.59559334032</c:v>
                </c:pt>
                <c:pt idx="2089">
                  <c:v>1033.0575875218401</c:v>
                </c:pt>
                <c:pt idx="2090">
                  <c:v>853.68044200345798</c:v>
                </c:pt>
                <c:pt idx="2091">
                  <c:v>1193.81650609808</c:v>
                </c:pt>
                <c:pt idx="2092">
                  <c:v>1440.44099579457</c:v>
                </c:pt>
                <c:pt idx="2093">
                  <c:v>1440.0838203496701</c:v>
                </c:pt>
                <c:pt idx="2094">
                  <c:v>1402.1638114150401</c:v>
                </c:pt>
                <c:pt idx="2095">
                  <c:v>1244.19677808302</c:v>
                </c:pt>
                <c:pt idx="2096">
                  <c:v>1045.7897763426299</c:v>
                </c:pt>
                <c:pt idx="2097">
                  <c:v>908.31122151742704</c:v>
                </c:pt>
                <c:pt idx="2098">
                  <c:v>1022.41381078359</c:v>
                </c:pt>
                <c:pt idx="2099">
                  <c:v>1104.6340667039001</c:v>
                </c:pt>
                <c:pt idx="2100">
                  <c:v>1098.0678478602399</c:v>
                </c:pt>
                <c:pt idx="2101">
                  <c:v>964.84050370863997</c:v>
                </c:pt>
                <c:pt idx="2102">
                  <c:v>803.69303167703004</c:v>
                </c:pt>
                <c:pt idx="2103">
                  <c:v>683.47587159579905</c:v>
                </c:pt>
                <c:pt idx="2104">
                  <c:v>670.70827334195701</c:v>
                </c:pt>
                <c:pt idx="2105">
                  <c:v>698.68805441164102</c:v>
                </c:pt>
                <c:pt idx="2106">
                  <c:v>747.97331541248298</c:v>
                </c:pt>
                <c:pt idx="2107">
                  <c:v>890.48469486090403</c:v>
                </c:pt>
                <c:pt idx="2108">
                  <c:v>853.60147266633896</c:v>
                </c:pt>
                <c:pt idx="2109">
                  <c:v>706.12309359781295</c:v>
                </c:pt>
                <c:pt idx="2110">
                  <c:v>617.06076132374506</c:v>
                </c:pt>
                <c:pt idx="2111">
                  <c:v>675.75062335012899</c:v>
                </c:pt>
                <c:pt idx="2112">
                  <c:v>905.624922450496</c:v>
                </c:pt>
                <c:pt idx="2113">
                  <c:v>850.119906907825</c:v>
                </c:pt>
                <c:pt idx="2114">
                  <c:v>744.82888527304601</c:v>
                </c:pt>
                <c:pt idx="2115">
                  <c:v>709.74837013905596</c:v>
                </c:pt>
                <c:pt idx="2116">
                  <c:v>712.33670465880198</c:v>
                </c:pt>
                <c:pt idx="2117">
                  <c:v>664.13388322034803</c:v>
                </c:pt>
                <c:pt idx="2118">
                  <c:v>680.80505094918897</c:v>
                </c:pt>
                <c:pt idx="2119">
                  <c:v>710.35526836380905</c:v>
                </c:pt>
                <c:pt idx="2120">
                  <c:v>700.08306942689205</c:v>
                </c:pt>
                <c:pt idx="2121">
                  <c:v>837.77574927708497</c:v>
                </c:pt>
                <c:pt idx="2122">
                  <c:v>955.82582284532998</c:v>
                </c:pt>
                <c:pt idx="2123">
                  <c:v>907.29002634238998</c:v>
                </c:pt>
                <c:pt idx="2124">
                  <c:v>736.34286478598005</c:v>
                </c:pt>
                <c:pt idx="2125">
                  <c:v>690.16807147182499</c:v>
                </c:pt>
                <c:pt idx="2126">
                  <c:v>905.86939941154503</c:v>
                </c:pt>
                <c:pt idx="2127">
                  <c:v>860.60978412514305</c:v>
                </c:pt>
                <c:pt idx="2128">
                  <c:v>822.57234658257801</c:v>
                </c:pt>
                <c:pt idx="2129">
                  <c:v>822.86363606031898</c:v>
                </c:pt>
                <c:pt idx="2130">
                  <c:v>838.36483610540995</c:v>
                </c:pt>
                <c:pt idx="2131">
                  <c:v>669.82609148672202</c:v>
                </c:pt>
                <c:pt idx="2132">
                  <c:v>632.04571698097698</c:v>
                </c:pt>
                <c:pt idx="2133">
                  <c:v>816.67741601608702</c:v>
                </c:pt>
                <c:pt idx="2134">
                  <c:v>775.38339097699497</c:v>
                </c:pt>
                <c:pt idx="2135">
                  <c:v>765.71287044206201</c:v>
                </c:pt>
                <c:pt idx="2136">
                  <c:v>741.61585028956904</c:v>
                </c:pt>
                <c:pt idx="2137">
                  <c:v>815.96454197580999</c:v>
                </c:pt>
                <c:pt idx="2138">
                  <c:v>765.74257217417005</c:v>
                </c:pt>
                <c:pt idx="2139">
                  <c:v>694.991084700746</c:v>
                </c:pt>
                <c:pt idx="2140">
                  <c:v>746.211731162913</c:v>
                </c:pt>
                <c:pt idx="2141">
                  <c:v>871.28929594682904</c:v>
                </c:pt>
                <c:pt idx="2142">
                  <c:v>847.03332914919395</c:v>
                </c:pt>
                <c:pt idx="2143">
                  <c:v>810.36351342542002</c:v>
                </c:pt>
                <c:pt idx="2144">
                  <c:v>807.97740517702402</c:v>
                </c:pt>
                <c:pt idx="2145">
                  <c:v>735.78391599330701</c:v>
                </c:pt>
                <c:pt idx="2146">
                  <c:v>722.04057831131797</c:v>
                </c:pt>
                <c:pt idx="2147">
                  <c:v>752.33621557423805</c:v>
                </c:pt>
                <c:pt idx="2148">
                  <c:v>734.87799150810702</c:v>
                </c:pt>
                <c:pt idx="2149">
                  <c:v>711.05584787064697</c:v>
                </c:pt>
                <c:pt idx="2150">
                  <c:v>709.57879709911401</c:v>
                </c:pt>
                <c:pt idx="2151">
                  <c:v>710.90123308576096</c:v>
                </c:pt>
                <c:pt idx="2152">
                  <c:v>758.71046327241902</c:v>
                </c:pt>
                <c:pt idx="2153">
                  <c:v>693.17278338863196</c:v>
                </c:pt>
                <c:pt idx="2154">
                  <c:v>789.14924762671706</c:v>
                </c:pt>
                <c:pt idx="2155">
                  <c:v>769.87746332268296</c:v>
                </c:pt>
                <c:pt idx="2156">
                  <c:v>737.50985479288602</c:v>
                </c:pt>
                <c:pt idx="2157">
                  <c:v>823.56198834756697</c:v>
                </c:pt>
                <c:pt idx="2158">
                  <c:v>815.64532467583899</c:v>
                </c:pt>
                <c:pt idx="2159">
                  <c:v>677.98817998935397</c:v>
                </c:pt>
                <c:pt idx="2160">
                  <c:v>685.55955879451403</c:v>
                </c:pt>
                <c:pt idx="2161">
                  <c:v>723.09732928072901</c:v>
                </c:pt>
                <c:pt idx="2162">
                  <c:v>787.92791963193497</c:v>
                </c:pt>
                <c:pt idx="2163">
                  <c:v>887.95975963259195</c:v>
                </c:pt>
                <c:pt idx="2164">
                  <c:v>889.92165984154997</c:v>
                </c:pt>
                <c:pt idx="2165">
                  <c:v>712.28743190492003</c:v>
                </c:pt>
                <c:pt idx="2166">
                  <c:v>625.25046401707004</c:v>
                </c:pt>
                <c:pt idx="2167">
                  <c:v>596.43724243755003</c:v>
                </c:pt>
                <c:pt idx="2168">
                  <c:v>654.32147656128905</c:v>
                </c:pt>
                <c:pt idx="2169">
                  <c:v>692.13483592211401</c:v>
                </c:pt>
                <c:pt idx="2170">
                  <c:v>685.55954211041205</c:v>
                </c:pt>
                <c:pt idx="2171">
                  <c:v>681.63708417170199</c:v>
                </c:pt>
                <c:pt idx="2172">
                  <c:v>741.51735354063305</c:v>
                </c:pt>
                <c:pt idx="2173">
                  <c:v>685.06965760329399</c:v>
                </c:pt>
                <c:pt idx="2174">
                  <c:v>635.59308770701705</c:v>
                </c:pt>
                <c:pt idx="2175">
                  <c:v>710.88391628522402</c:v>
                </c:pt>
                <c:pt idx="2176">
                  <c:v>716.424997094741</c:v>
                </c:pt>
                <c:pt idx="2177">
                  <c:v>705.46200394099696</c:v>
                </c:pt>
                <c:pt idx="2178">
                  <c:v>705.12238309087502</c:v>
                </c:pt>
                <c:pt idx="2179">
                  <c:v>632.45867864611296</c:v>
                </c:pt>
                <c:pt idx="2180">
                  <c:v>557.75732618149004</c:v>
                </c:pt>
                <c:pt idx="2181">
                  <c:v>581.87347746942601</c:v>
                </c:pt>
                <c:pt idx="2182">
                  <c:v>696.11880465409899</c:v>
                </c:pt>
                <c:pt idx="2183">
                  <c:v>693.52872417358003</c:v>
                </c:pt>
                <c:pt idx="2184">
                  <c:v>618.90581529807298</c:v>
                </c:pt>
                <c:pt idx="2185">
                  <c:v>476.810186404663</c:v>
                </c:pt>
                <c:pt idx="2186">
                  <c:v>533.43723647395996</c:v>
                </c:pt>
                <c:pt idx="2187">
                  <c:v>557.90685044687098</c:v>
                </c:pt>
                <c:pt idx="2188">
                  <c:v>560.47330272755403</c:v>
                </c:pt>
                <c:pt idx="2189">
                  <c:v>579.68118196982198</c:v>
                </c:pt>
                <c:pt idx="2190">
                  <c:v>596.51290205861005</c:v>
                </c:pt>
                <c:pt idx="2191">
                  <c:v>573.841456412051</c:v>
                </c:pt>
                <c:pt idx="2192">
                  <c:v>533.29909756292795</c:v>
                </c:pt>
                <c:pt idx="2193">
                  <c:v>703.65860169673999</c:v>
                </c:pt>
                <c:pt idx="2194">
                  <c:v>613.79292324637697</c:v>
                </c:pt>
                <c:pt idx="2195">
                  <c:v>535.01949805730806</c:v>
                </c:pt>
                <c:pt idx="2196">
                  <c:v>553.211861191499</c:v>
                </c:pt>
                <c:pt idx="2197">
                  <c:v>641.89393061474402</c:v>
                </c:pt>
                <c:pt idx="2198">
                  <c:v>644.38192332738197</c:v>
                </c:pt>
                <c:pt idx="2199">
                  <c:v>930.08621269991102</c:v>
                </c:pt>
                <c:pt idx="2200">
                  <c:v>696.69796843883796</c:v>
                </c:pt>
                <c:pt idx="2201">
                  <c:v>770.59500674750802</c:v>
                </c:pt>
                <c:pt idx="2202">
                  <c:v>600.84722463765797</c:v>
                </c:pt>
                <c:pt idx="2203">
                  <c:v>592.89107683083705</c:v>
                </c:pt>
                <c:pt idx="2204">
                  <c:v>689.73542151693698</c:v>
                </c:pt>
                <c:pt idx="2205">
                  <c:v>678.31459636105296</c:v>
                </c:pt>
                <c:pt idx="2206">
                  <c:v>744.94717229278206</c:v>
                </c:pt>
                <c:pt idx="2207">
                  <c:v>763.728115768517</c:v>
                </c:pt>
                <c:pt idx="2208">
                  <c:v>660.28849711627402</c:v>
                </c:pt>
                <c:pt idx="2209">
                  <c:v>569.540825202257</c:v>
                </c:pt>
                <c:pt idx="2210">
                  <c:v>596.30065618540095</c:v>
                </c:pt>
                <c:pt idx="2211">
                  <c:v>705.08292388305802</c:v>
                </c:pt>
                <c:pt idx="2212">
                  <c:v>683.80506179021404</c:v>
                </c:pt>
                <c:pt idx="2213">
                  <c:v>702.508633478295</c:v>
                </c:pt>
                <c:pt idx="2214">
                  <c:v>867.45310686547498</c:v>
                </c:pt>
                <c:pt idx="2215">
                  <c:v>925.13492284032304</c:v>
                </c:pt>
                <c:pt idx="2216">
                  <c:v>578.97413025637502</c:v>
                </c:pt>
                <c:pt idx="2217">
                  <c:v>605.68487670207298</c:v>
                </c:pt>
                <c:pt idx="2218">
                  <c:v>649.66205589699405</c:v>
                </c:pt>
                <c:pt idx="2219">
                  <c:v>754.075941037956</c:v>
                </c:pt>
                <c:pt idx="2220">
                  <c:v>746.44141444789898</c:v>
                </c:pt>
                <c:pt idx="2221">
                  <c:v>752.50399576056395</c:v>
                </c:pt>
                <c:pt idx="2222">
                  <c:v>701.20054969304294</c:v>
                </c:pt>
                <c:pt idx="2223">
                  <c:v>636.92876833685796</c:v>
                </c:pt>
                <c:pt idx="2224">
                  <c:v>642.55524093477698</c:v>
                </c:pt>
                <c:pt idx="2225">
                  <c:v>724.253129159031</c:v>
                </c:pt>
                <c:pt idx="2226">
                  <c:v>705.12044560810796</c:v>
                </c:pt>
                <c:pt idx="2227">
                  <c:v>721.060809202668</c:v>
                </c:pt>
                <c:pt idx="2228">
                  <c:v>698.98626678513995</c:v>
                </c:pt>
                <c:pt idx="2229">
                  <c:v>738.75330361376098</c:v>
                </c:pt>
                <c:pt idx="2230">
                  <c:v>562.52988982750503</c:v>
                </c:pt>
                <c:pt idx="2231">
                  <c:v>579.43774906545298</c:v>
                </c:pt>
                <c:pt idx="2232">
                  <c:v>679.25471239404396</c:v>
                </c:pt>
                <c:pt idx="2233">
                  <c:v>692.82215281927597</c:v>
                </c:pt>
                <c:pt idx="2234">
                  <c:v>730.56896768099102</c:v>
                </c:pt>
                <c:pt idx="2235">
                  <c:v>687.56534152277402</c:v>
                </c:pt>
                <c:pt idx="2236">
                  <c:v>660.92262877615804</c:v>
                </c:pt>
                <c:pt idx="2237">
                  <c:v>647.14250540318096</c:v>
                </c:pt>
                <c:pt idx="2238">
                  <c:v>590.11990186965102</c:v>
                </c:pt>
                <c:pt idx="2239">
                  <c:v>685.08476385009305</c:v>
                </c:pt>
                <c:pt idx="2240">
                  <c:v>709.91836090656898</c:v>
                </c:pt>
                <c:pt idx="2241">
                  <c:v>707.49702529889498</c:v>
                </c:pt>
                <c:pt idx="2242">
                  <c:v>723.33813041632197</c:v>
                </c:pt>
                <c:pt idx="2243">
                  <c:v>681.74727672417703</c:v>
                </c:pt>
                <c:pt idx="2244">
                  <c:v>595.51160025189301</c:v>
                </c:pt>
                <c:pt idx="2245">
                  <c:v>670.26081076932405</c:v>
                </c:pt>
                <c:pt idx="2246">
                  <c:v>699.550870673963</c:v>
                </c:pt>
                <c:pt idx="2247">
                  <c:v>703.43018108674403</c:v>
                </c:pt>
                <c:pt idx="2248">
                  <c:v>699.48312954579399</c:v>
                </c:pt>
                <c:pt idx="2249">
                  <c:v>709.75803462085901</c:v>
                </c:pt>
                <c:pt idx="2250">
                  <c:v>689.34845097642199</c:v>
                </c:pt>
                <c:pt idx="2251">
                  <c:v>594.38254432119697</c:v>
                </c:pt>
                <c:pt idx="2252">
                  <c:v>627.02056374011499</c:v>
                </c:pt>
                <c:pt idx="2253">
                  <c:v>718.37771131593195</c:v>
                </c:pt>
                <c:pt idx="2254">
                  <c:v>679.18392499761796</c:v>
                </c:pt>
                <c:pt idx="2255">
                  <c:v>680.78688117486104</c:v>
                </c:pt>
                <c:pt idx="2256">
                  <c:v>751.18955078297699</c:v>
                </c:pt>
                <c:pt idx="2257">
                  <c:v>715.51863364647795</c:v>
                </c:pt>
                <c:pt idx="2258">
                  <c:v>624.61557430430196</c:v>
                </c:pt>
                <c:pt idx="2259">
                  <c:v>605.93159587632499</c:v>
                </c:pt>
                <c:pt idx="2260">
                  <c:v>663.77268310165198</c:v>
                </c:pt>
                <c:pt idx="2261">
                  <c:v>730.49288981038103</c:v>
                </c:pt>
                <c:pt idx="2262">
                  <c:v>738.47097225058906</c:v>
                </c:pt>
                <c:pt idx="2263">
                  <c:v>757.24798052254005</c:v>
                </c:pt>
                <c:pt idx="2264">
                  <c:v>751.04876119774895</c:v>
                </c:pt>
                <c:pt idx="2265">
                  <c:v>638.24250757202299</c:v>
                </c:pt>
                <c:pt idx="2266">
                  <c:v>673.14652759883495</c:v>
                </c:pt>
                <c:pt idx="2267">
                  <c:v>736.28357157377002</c:v>
                </c:pt>
                <c:pt idx="2268">
                  <c:v>700.917366021318</c:v>
                </c:pt>
                <c:pt idx="2269">
                  <c:v>706.71170728037896</c:v>
                </c:pt>
                <c:pt idx="2270">
                  <c:v>706.20808689383</c:v>
                </c:pt>
                <c:pt idx="2271">
                  <c:v>731.92431997802805</c:v>
                </c:pt>
                <c:pt idx="2272">
                  <c:v>658.18961250058601</c:v>
                </c:pt>
                <c:pt idx="2273">
                  <c:v>628.72408975328005</c:v>
                </c:pt>
                <c:pt idx="2274">
                  <c:v>717.62366244413704</c:v>
                </c:pt>
                <c:pt idx="2275">
                  <c:v>851.201053254013</c:v>
                </c:pt>
                <c:pt idx="2276">
                  <c:v>787.94645809131498</c:v>
                </c:pt>
                <c:pt idx="2277">
                  <c:v>984.60738336938402</c:v>
                </c:pt>
                <c:pt idx="2278">
                  <c:v>949.540823150096</c:v>
                </c:pt>
                <c:pt idx="2279">
                  <c:v>764.59164363813295</c:v>
                </c:pt>
                <c:pt idx="2280">
                  <c:v>723.01561888327603</c:v>
                </c:pt>
                <c:pt idx="2281">
                  <c:v>775.11879890756097</c:v>
                </c:pt>
                <c:pt idx="2282">
                  <c:v>799.812452087515</c:v>
                </c:pt>
                <c:pt idx="2283">
                  <c:v>743.23165230483403</c:v>
                </c:pt>
                <c:pt idx="2284">
                  <c:v>789.32794541636599</c:v>
                </c:pt>
                <c:pt idx="2285">
                  <c:v>919.83699150652001</c:v>
                </c:pt>
                <c:pt idx="2286">
                  <c:v>797.73469635031904</c:v>
                </c:pt>
                <c:pt idx="2287">
                  <c:v>817.05665499218196</c:v>
                </c:pt>
                <c:pt idx="2288">
                  <c:v>949.10140725717895</c:v>
                </c:pt>
                <c:pt idx="2289">
                  <c:v>1038.06312241969</c:v>
                </c:pt>
                <c:pt idx="2290">
                  <c:v>999.83467800021697</c:v>
                </c:pt>
                <c:pt idx="2291">
                  <c:v>985.28681574893801</c:v>
                </c:pt>
                <c:pt idx="2292">
                  <c:v>928.28842729501105</c:v>
                </c:pt>
                <c:pt idx="2293">
                  <c:v>758.26215839034205</c:v>
                </c:pt>
                <c:pt idx="2294">
                  <c:v>798.33792115848405</c:v>
                </c:pt>
                <c:pt idx="2295">
                  <c:v>928.887417597801</c:v>
                </c:pt>
                <c:pt idx="2296">
                  <c:v>842.77031449083097</c:v>
                </c:pt>
                <c:pt idx="2297">
                  <c:v>786.66111488701495</c:v>
                </c:pt>
                <c:pt idx="2298">
                  <c:v>981.51610892620499</c:v>
                </c:pt>
                <c:pt idx="2299">
                  <c:v>754.14801183637303</c:v>
                </c:pt>
                <c:pt idx="2300">
                  <c:v>812.44107449021499</c:v>
                </c:pt>
                <c:pt idx="2301">
                  <c:v>805.634468722821</c:v>
                </c:pt>
                <c:pt idx="2302">
                  <c:v>826.05286282643306</c:v>
                </c:pt>
                <c:pt idx="2303">
                  <c:v>1180.23579038619</c:v>
                </c:pt>
                <c:pt idx="2304">
                  <c:v>1067.0066083234799</c:v>
                </c:pt>
                <c:pt idx="2305">
                  <c:v>1039.42421965421</c:v>
                </c:pt>
                <c:pt idx="2306">
                  <c:v>1300.2070319771301</c:v>
                </c:pt>
                <c:pt idx="2307">
                  <c:v>975.81045641485798</c:v>
                </c:pt>
                <c:pt idx="2308">
                  <c:v>1089.4477350140901</c:v>
                </c:pt>
                <c:pt idx="2309">
                  <c:v>972.519295105693</c:v>
                </c:pt>
                <c:pt idx="2310">
                  <c:v>1272.05275904531</c:v>
                </c:pt>
                <c:pt idx="2311">
                  <c:v>1211.4018226814901</c:v>
                </c:pt>
                <c:pt idx="2312">
                  <c:v>1169.5176601575999</c:v>
                </c:pt>
                <c:pt idx="2313">
                  <c:v>993.39974910799299</c:v>
                </c:pt>
                <c:pt idx="2314">
                  <c:v>864.02666397717701</c:v>
                </c:pt>
                <c:pt idx="2315">
                  <c:v>1004.19731962659</c:v>
                </c:pt>
                <c:pt idx="2316">
                  <c:v>993.70511055718896</c:v>
                </c:pt>
                <c:pt idx="2317">
                  <c:v>1134.6026323193</c:v>
                </c:pt>
                <c:pt idx="2318">
                  <c:v>1271.7566248609301</c:v>
                </c:pt>
                <c:pt idx="2319">
                  <c:v>1347.63568929553</c:v>
                </c:pt>
                <c:pt idx="2320">
                  <c:v>1246.5254692173701</c:v>
                </c:pt>
                <c:pt idx="2321">
                  <c:v>991.09859919882399</c:v>
                </c:pt>
                <c:pt idx="2322">
                  <c:v>1065.4722096349001</c:v>
                </c:pt>
                <c:pt idx="2323">
                  <c:v>1212.4099477443399</c:v>
                </c:pt>
                <c:pt idx="2324">
                  <c:v>1332.1984525437599</c:v>
                </c:pt>
                <c:pt idx="2325">
                  <c:v>1511.8912297167899</c:v>
                </c:pt>
                <c:pt idx="2326">
                  <c:v>1373.2187809439899</c:v>
                </c:pt>
                <c:pt idx="2327">
                  <c:v>1307.3022705667199</c:v>
                </c:pt>
                <c:pt idx="2328">
                  <c:v>1117.57400971571</c:v>
                </c:pt>
                <c:pt idx="2329">
                  <c:v>1112.2053921484501</c:v>
                </c:pt>
                <c:pt idx="2330">
                  <c:v>1207.29616977245</c:v>
                </c:pt>
                <c:pt idx="2331">
                  <c:v>1251.9695785070501</c:v>
                </c:pt>
                <c:pt idx="2332">
                  <c:v>1274.9970379618801</c:v>
                </c:pt>
                <c:pt idx="2333">
                  <c:v>1538.9388495169601</c:v>
                </c:pt>
                <c:pt idx="2334">
                  <c:v>1503.84987085272</c:v>
                </c:pt>
                <c:pt idx="2335">
                  <c:v>1354.17003635422</c:v>
                </c:pt>
                <c:pt idx="2336">
                  <c:v>1432.10923194066</c:v>
                </c:pt>
                <c:pt idx="2337">
                  <c:v>1630.58837616187</c:v>
                </c:pt>
                <c:pt idx="2338">
                  <c:v>1561.10735536877</c:v>
                </c:pt>
                <c:pt idx="2339">
                  <c:v>1331.4623082066801</c:v>
                </c:pt>
                <c:pt idx="2340">
                  <c:v>1220.6692396230701</c:v>
                </c:pt>
                <c:pt idx="2341">
                  <c:v>1330.3147273545101</c:v>
                </c:pt>
                <c:pt idx="2342">
                  <c:v>1194.4673256854001</c:v>
                </c:pt>
                <c:pt idx="2343">
                  <c:v>1293.39414516279</c:v>
                </c:pt>
                <c:pt idx="2344">
                  <c:v>1773.4623712604</c:v>
                </c:pt>
                <c:pt idx="2345">
                  <c:v>1871.7914483494001</c:v>
                </c:pt>
                <c:pt idx="2346">
                  <c:v>1768.3006926411001</c:v>
                </c:pt>
                <c:pt idx="2347">
                  <c:v>1765.81541259758</c:v>
                </c:pt>
                <c:pt idx="2348">
                  <c:v>1597.4845618289401</c:v>
                </c:pt>
                <c:pt idx="2349">
                  <c:v>1217.93923648246</c:v>
                </c:pt>
                <c:pt idx="2350">
                  <c:v>1230.7850227666099</c:v>
                </c:pt>
                <c:pt idx="2351">
                  <c:v>1127.9882102028</c:v>
                </c:pt>
                <c:pt idx="2352">
                  <c:v>1454.8868619008699</c:v>
                </c:pt>
                <c:pt idx="2353">
                  <c:v>1585.4752429165201</c:v>
                </c:pt>
                <c:pt idx="2354">
                  <c:v>1525.846331106</c:v>
                </c:pt>
                <c:pt idx="2355">
                  <c:v>1543.62905862666</c:v>
                </c:pt>
                <c:pt idx="2356">
                  <c:v>1306.2202108453901</c:v>
                </c:pt>
                <c:pt idx="2357">
                  <c:v>1282.9694958046</c:v>
                </c:pt>
                <c:pt idx="2358">
                  <c:v>1439.6644290640199</c:v>
                </c:pt>
                <c:pt idx="2359">
                  <c:v>1441.2417282798699</c:v>
                </c:pt>
                <c:pt idx="2360">
                  <c:v>1515.02589221831</c:v>
                </c:pt>
                <c:pt idx="2361">
                  <c:v>1677.1385828783</c:v>
                </c:pt>
                <c:pt idx="2362">
                  <c:v>1791.5900775937801</c:v>
                </c:pt>
                <c:pt idx="2363">
                  <c:v>1647.5903427472499</c:v>
                </c:pt>
                <c:pt idx="2364">
                  <c:v>1568.3594460709201</c:v>
                </c:pt>
                <c:pt idx="2365">
                  <c:v>1647.2716485829999</c:v>
                </c:pt>
                <c:pt idx="2366">
                  <c:v>1343.39876541474</c:v>
                </c:pt>
                <c:pt idx="2367">
                  <c:v>1369.53924361604</c:v>
                </c:pt>
                <c:pt idx="2368">
                  <c:v>1482.3990864406301</c:v>
                </c:pt>
                <c:pt idx="2369">
                  <c:v>1377.38064852046</c:v>
                </c:pt>
                <c:pt idx="2370">
                  <c:v>1403.2118100104999</c:v>
                </c:pt>
                <c:pt idx="2371">
                  <c:v>1380.0622895681399</c:v>
                </c:pt>
                <c:pt idx="2372">
                  <c:v>1631.78274495132</c:v>
                </c:pt>
                <c:pt idx="2373">
                  <c:v>1692.17874836593</c:v>
                </c:pt>
                <c:pt idx="2374">
                  <c:v>1760.9253751926501</c:v>
                </c:pt>
                <c:pt idx="2375">
                  <c:v>1675.9167339574699</c:v>
                </c:pt>
                <c:pt idx="2376">
                  <c:v>1575.3906478517899</c:v>
                </c:pt>
                <c:pt idx="2377">
                  <c:v>1415.4826722288999</c:v>
                </c:pt>
                <c:pt idx="2378">
                  <c:v>1672.4540033902599</c:v>
                </c:pt>
                <c:pt idx="2379">
                  <c:v>1523.0336567378999</c:v>
                </c:pt>
                <c:pt idx="2380">
                  <c:v>1549.4430902259301</c:v>
                </c:pt>
                <c:pt idx="2381">
                  <c:v>1547.8309794551999</c:v>
                </c:pt>
                <c:pt idx="2382">
                  <c:v>1507.7210192462001</c:v>
                </c:pt>
                <c:pt idx="2383">
                  <c:v>1475.7498025566099</c:v>
                </c:pt>
                <c:pt idx="2384">
                  <c:v>1653.7660608055501</c:v>
                </c:pt>
                <c:pt idx="2385">
                  <c:v>1652.44959947252</c:v>
                </c:pt>
                <c:pt idx="2386">
                  <c:v>1941.8912205767499</c:v>
                </c:pt>
                <c:pt idx="2387">
                  <c:v>1743.5167653870899</c:v>
                </c:pt>
                <c:pt idx="2388">
                  <c:v>1640.6124404888701</c:v>
                </c:pt>
                <c:pt idx="2389">
                  <c:v>1682.90031168716</c:v>
                </c:pt>
                <c:pt idx="2390">
                  <c:v>1629.0431641092</c:v>
                </c:pt>
                <c:pt idx="2391">
                  <c:v>1772.09084094687</c:v>
                </c:pt>
                <c:pt idx="2392">
                  <c:v>1801.0175958242201</c:v>
                </c:pt>
                <c:pt idx="2393">
                  <c:v>1648.4427570594901</c:v>
                </c:pt>
                <c:pt idx="2394">
                  <c:v>1637.39449180066</c:v>
                </c:pt>
                <c:pt idx="2395">
                  <c:v>1492.4667447495899</c:v>
                </c:pt>
                <c:pt idx="2396">
                  <c:v>1450.25460303969</c:v>
                </c:pt>
                <c:pt idx="2397">
                  <c:v>1426.88040988483</c:v>
                </c:pt>
                <c:pt idx="2398">
                  <c:v>1622.1060610534701</c:v>
                </c:pt>
                <c:pt idx="2399">
                  <c:v>1687.31884804643</c:v>
                </c:pt>
                <c:pt idx="2400">
                  <c:v>1548.63772551636</c:v>
                </c:pt>
                <c:pt idx="2401">
                  <c:v>1583.95390682894</c:v>
                </c:pt>
                <c:pt idx="2402">
                  <c:v>1679.2538726034199</c:v>
                </c:pt>
                <c:pt idx="2403">
                  <c:v>1494.51840168324</c:v>
                </c:pt>
                <c:pt idx="2404">
                  <c:v>1473.5375387971901</c:v>
                </c:pt>
                <c:pt idx="2405">
                  <c:v>1507.39529514064</c:v>
                </c:pt>
                <c:pt idx="2406">
                  <c:v>1844.9226634806901</c:v>
                </c:pt>
                <c:pt idx="2407">
                  <c:v>1991.32192250555</c:v>
                </c:pt>
                <c:pt idx="2408">
                  <c:v>1931.2966097953199</c:v>
                </c:pt>
                <c:pt idx="2409">
                  <c:v>1717.5122384260201</c:v>
                </c:pt>
                <c:pt idx="2410">
                  <c:v>1718.7016868706401</c:v>
                </c:pt>
                <c:pt idx="2411">
                  <c:v>1594.83454570514</c:v>
                </c:pt>
                <c:pt idx="2412">
                  <c:v>1420.67466134798</c:v>
                </c:pt>
                <c:pt idx="2413">
                  <c:v>1476.9048887823801</c:v>
                </c:pt>
                <c:pt idx="2414">
                  <c:v>1714.89070537067</c:v>
                </c:pt>
                <c:pt idx="2415">
                  <c:v>1704.47575805064</c:v>
                </c:pt>
                <c:pt idx="2416">
                  <c:v>1614.3993939960701</c:v>
                </c:pt>
                <c:pt idx="2417">
                  <c:v>1501.7614788010501</c:v>
                </c:pt>
                <c:pt idx="2418">
                  <c:v>1404.63626102377</c:v>
                </c:pt>
                <c:pt idx="2419">
                  <c:v>1298.4377487023</c:v>
                </c:pt>
                <c:pt idx="2420">
                  <c:v>1575.06020006728</c:v>
                </c:pt>
                <c:pt idx="2421">
                  <c:v>1725.80340208089</c:v>
                </c:pt>
                <c:pt idx="2422">
                  <c:v>1673.9951804278901</c:v>
                </c:pt>
                <c:pt idx="2423">
                  <c:v>1445.10318934627</c:v>
                </c:pt>
                <c:pt idx="2424">
                  <c:v>1277.3635832519301</c:v>
                </c:pt>
                <c:pt idx="2425">
                  <c:v>998.58056604205899</c:v>
                </c:pt>
                <c:pt idx="2426">
                  <c:v>1094.8123814676301</c:v>
                </c:pt>
                <c:pt idx="2427">
                  <c:v>1406.35917841696</c:v>
                </c:pt>
                <c:pt idx="2428">
                  <c:v>1443.72242416831</c:v>
                </c:pt>
                <c:pt idx="2429">
                  <c:v>1313.36960590175</c:v>
                </c:pt>
                <c:pt idx="2430">
                  <c:v>1495.7567679024901</c:v>
                </c:pt>
                <c:pt idx="2431">
                  <c:v>1519.6045963347001</c:v>
                </c:pt>
                <c:pt idx="2432">
                  <c:v>1503.1757389129</c:v>
                </c:pt>
                <c:pt idx="2433">
                  <c:v>1321.3641450377199</c:v>
                </c:pt>
                <c:pt idx="2434">
                  <c:v>1445.2855547783099</c:v>
                </c:pt>
                <c:pt idx="2435">
                  <c:v>1378.54286765491</c:v>
                </c:pt>
                <c:pt idx="2436">
                  <c:v>1348.65804991288</c:v>
                </c:pt>
                <c:pt idx="2437">
                  <c:v>1458.1588539727099</c:v>
                </c:pt>
                <c:pt idx="2438">
                  <c:v>1400.5736857269901</c:v>
                </c:pt>
                <c:pt idx="2439">
                  <c:v>1248.51711448111</c:v>
                </c:pt>
                <c:pt idx="2440">
                  <c:v>1297.04420074685</c:v>
                </c:pt>
                <c:pt idx="2441">
                  <c:v>1497.6203975639</c:v>
                </c:pt>
                <c:pt idx="2442">
                  <c:v>1435.2460935910599</c:v>
                </c:pt>
                <c:pt idx="2443">
                  <c:v>1351.43019191747</c:v>
                </c:pt>
                <c:pt idx="2444">
                  <c:v>1266.4831620520399</c:v>
                </c:pt>
                <c:pt idx="2445">
                  <c:v>1104.1639824920501</c:v>
                </c:pt>
                <c:pt idx="2446">
                  <c:v>917.14353198676201</c:v>
                </c:pt>
                <c:pt idx="2447">
                  <c:v>827.36478194151698</c:v>
                </c:pt>
                <c:pt idx="2448">
                  <c:v>874.84183866009903</c:v>
                </c:pt>
                <c:pt idx="2449">
                  <c:v>1113.7169420850701</c:v>
                </c:pt>
                <c:pt idx="2450">
                  <c:v>1214.02031086997</c:v>
                </c:pt>
                <c:pt idx="2451">
                  <c:v>1241.1202064510601</c:v>
                </c:pt>
                <c:pt idx="2452">
                  <c:v>1284.0091559320099</c:v>
                </c:pt>
                <c:pt idx="2453">
                  <c:v>1013.78920042629</c:v>
                </c:pt>
                <c:pt idx="2454">
                  <c:v>850.30086880412296</c:v>
                </c:pt>
                <c:pt idx="2455">
                  <c:v>1177.1058884409499</c:v>
                </c:pt>
                <c:pt idx="2456">
                  <c:v>1404.9296622557299</c:v>
                </c:pt>
                <c:pt idx="2457">
                  <c:v>1421.75323120096</c:v>
                </c:pt>
                <c:pt idx="2458">
                  <c:v>1341.6454630467799</c:v>
                </c:pt>
                <c:pt idx="2459">
                  <c:v>1183.0205770617599</c:v>
                </c:pt>
                <c:pt idx="2460">
                  <c:v>994.89920410045397</c:v>
                </c:pt>
                <c:pt idx="2461">
                  <c:v>906.09943551605704</c:v>
                </c:pt>
                <c:pt idx="2462">
                  <c:v>1017.18783048411</c:v>
                </c:pt>
                <c:pt idx="2463">
                  <c:v>1077.6473212266801</c:v>
                </c:pt>
                <c:pt idx="2464">
                  <c:v>1088.66753663901</c:v>
                </c:pt>
                <c:pt idx="2465">
                  <c:v>961.72843840145799</c:v>
                </c:pt>
                <c:pt idx="2466">
                  <c:v>789.29312918816299</c:v>
                </c:pt>
                <c:pt idx="2467">
                  <c:v>674.32593574911004</c:v>
                </c:pt>
                <c:pt idx="2468">
                  <c:v>667.66291460902801</c:v>
                </c:pt>
                <c:pt idx="2469">
                  <c:v>689.26383647812895</c:v>
                </c:pt>
                <c:pt idx="2470">
                  <c:v>739.67217773232198</c:v>
                </c:pt>
                <c:pt idx="2471">
                  <c:v>868.56613140780701</c:v>
                </c:pt>
                <c:pt idx="2472">
                  <c:v>851.00141835878799</c:v>
                </c:pt>
                <c:pt idx="2473">
                  <c:v>698.42859172931298</c:v>
                </c:pt>
                <c:pt idx="2474">
                  <c:v>615.04212419492296</c:v>
                </c:pt>
                <c:pt idx="2475">
                  <c:v>660.08817731542104</c:v>
                </c:pt>
                <c:pt idx="2476">
                  <c:v>886.84435056371001</c:v>
                </c:pt>
                <c:pt idx="2477">
                  <c:v>845.530665079389</c:v>
                </c:pt>
                <c:pt idx="2478">
                  <c:v>742.64349303440304</c:v>
                </c:pt>
                <c:pt idx="2479">
                  <c:v>700.34884808231095</c:v>
                </c:pt>
                <c:pt idx="2480">
                  <c:v>701.62602611741704</c:v>
                </c:pt>
                <c:pt idx="2481">
                  <c:v>647.03815405447597</c:v>
                </c:pt>
                <c:pt idx="2482">
                  <c:v>673.03807179945898</c:v>
                </c:pt>
                <c:pt idx="2483">
                  <c:v>727.84873871720094</c:v>
                </c:pt>
                <c:pt idx="2484">
                  <c:v>699.63858958368996</c:v>
                </c:pt>
                <c:pt idx="2485">
                  <c:v>817.60779142291506</c:v>
                </c:pt>
                <c:pt idx="2486">
                  <c:v>938.19817548997503</c:v>
                </c:pt>
                <c:pt idx="2487">
                  <c:v>893.885033456717</c:v>
                </c:pt>
                <c:pt idx="2488">
                  <c:v>740.76707898567599</c:v>
                </c:pt>
                <c:pt idx="2489">
                  <c:v>687.55361586094398</c:v>
                </c:pt>
                <c:pt idx="2490">
                  <c:v>900.38692232623305</c:v>
                </c:pt>
                <c:pt idx="2491">
                  <c:v>853.90751261119101</c:v>
                </c:pt>
                <c:pt idx="2492">
                  <c:v>809.31876875600096</c:v>
                </c:pt>
                <c:pt idx="2493">
                  <c:v>781.58876167125902</c:v>
                </c:pt>
                <c:pt idx="2494">
                  <c:v>772.71490719774204</c:v>
                </c:pt>
                <c:pt idx="2495">
                  <c:v>661.73946742768305</c:v>
                </c:pt>
                <c:pt idx="2496">
                  <c:v>629.91166782124196</c:v>
                </c:pt>
                <c:pt idx="2497">
                  <c:v>814.13172884920903</c:v>
                </c:pt>
                <c:pt idx="2498">
                  <c:v>773.29670846817203</c:v>
                </c:pt>
                <c:pt idx="2499">
                  <c:v>758.49986366412702</c:v>
                </c:pt>
                <c:pt idx="2500">
                  <c:v>749.94603709176499</c:v>
                </c:pt>
                <c:pt idx="2501">
                  <c:v>802.01206125457895</c:v>
                </c:pt>
                <c:pt idx="2502">
                  <c:v>748.02773146611196</c:v>
                </c:pt>
                <c:pt idx="2503">
                  <c:v>689.899999065271</c:v>
                </c:pt>
                <c:pt idx="2504">
                  <c:v>723.88807083513495</c:v>
                </c:pt>
                <c:pt idx="2505">
                  <c:v>853.131125429029</c:v>
                </c:pt>
                <c:pt idx="2506">
                  <c:v>819.23240957777</c:v>
                </c:pt>
                <c:pt idx="2507">
                  <c:v>781.41347647337398</c:v>
                </c:pt>
                <c:pt idx="2508">
                  <c:v>802.43621638531204</c:v>
                </c:pt>
                <c:pt idx="2509">
                  <c:v>718.45266160923802</c:v>
                </c:pt>
                <c:pt idx="2510">
                  <c:v>721.37359881965494</c:v>
                </c:pt>
                <c:pt idx="2511">
                  <c:v>751.47348438875395</c:v>
                </c:pt>
                <c:pt idx="2512">
                  <c:v>730.92567686955897</c:v>
                </c:pt>
                <c:pt idx="2513">
                  <c:v>701.22633764511102</c:v>
                </c:pt>
                <c:pt idx="2514">
                  <c:v>708.557421616694</c:v>
                </c:pt>
                <c:pt idx="2515">
                  <c:v>701.70978846640503</c:v>
                </c:pt>
                <c:pt idx="2516">
                  <c:v>719.02031131835099</c:v>
                </c:pt>
                <c:pt idx="2517">
                  <c:v>686.65741253975602</c:v>
                </c:pt>
                <c:pt idx="2518">
                  <c:v>772.07522736504802</c:v>
                </c:pt>
                <c:pt idx="2519">
                  <c:v>762.87996564467301</c:v>
                </c:pt>
                <c:pt idx="2520">
                  <c:v>727.36640024373298</c:v>
                </c:pt>
                <c:pt idx="2521">
                  <c:v>816.19562493988303</c:v>
                </c:pt>
                <c:pt idx="2522">
                  <c:v>812.510174797079</c:v>
                </c:pt>
                <c:pt idx="2523">
                  <c:v>672.65885817985099</c:v>
                </c:pt>
                <c:pt idx="2524">
                  <c:v>670.13797344617001</c:v>
                </c:pt>
                <c:pt idx="2525">
                  <c:v>718.15206779021003</c:v>
                </c:pt>
                <c:pt idx="2526">
                  <c:v>748.15433473440396</c:v>
                </c:pt>
                <c:pt idx="2527">
                  <c:v>833.75050823293202</c:v>
                </c:pt>
                <c:pt idx="2528">
                  <c:v>854.31623235882603</c:v>
                </c:pt>
                <c:pt idx="2529">
                  <c:v>694.36017044743403</c:v>
                </c:pt>
                <c:pt idx="2530">
                  <c:v>605.68783878336103</c:v>
                </c:pt>
                <c:pt idx="2531">
                  <c:v>596.090353187446</c:v>
                </c:pt>
                <c:pt idx="2532">
                  <c:v>653.54318003025605</c:v>
                </c:pt>
                <c:pt idx="2533">
                  <c:v>683.87495338975305</c:v>
                </c:pt>
                <c:pt idx="2534">
                  <c:v>678.06232417624096</c:v>
                </c:pt>
                <c:pt idx="2535">
                  <c:v>680.98845742307196</c:v>
                </c:pt>
                <c:pt idx="2536">
                  <c:v>738.72966540323705</c:v>
                </c:pt>
                <c:pt idx="2537">
                  <c:v>684.58931246414397</c:v>
                </c:pt>
                <c:pt idx="2538">
                  <c:v>636.40457153774105</c:v>
                </c:pt>
                <c:pt idx="2539">
                  <c:v>710.31223881579103</c:v>
                </c:pt>
                <c:pt idx="2540">
                  <c:v>701.86212187220201</c:v>
                </c:pt>
                <c:pt idx="2541">
                  <c:v>703.27157029492002</c:v>
                </c:pt>
                <c:pt idx="2542">
                  <c:v>682.34382367697697</c:v>
                </c:pt>
                <c:pt idx="2543">
                  <c:v>626.83117230882397</c:v>
                </c:pt>
                <c:pt idx="2544">
                  <c:v>554.224824523439</c:v>
                </c:pt>
                <c:pt idx="2545">
                  <c:v>581.45337609847695</c:v>
                </c:pt>
                <c:pt idx="2546">
                  <c:v>690.29730079037404</c:v>
                </c:pt>
                <c:pt idx="2547">
                  <c:v>681.16423234438605</c:v>
                </c:pt>
                <c:pt idx="2548">
                  <c:v>617.962057043031</c:v>
                </c:pt>
                <c:pt idx="2549">
                  <c:v>555.37644966128198</c:v>
                </c:pt>
                <c:pt idx="2550">
                  <c:v>476.75275086902599</c:v>
                </c:pt>
                <c:pt idx="2551">
                  <c:v>535.98528224319796</c:v>
                </c:pt>
                <c:pt idx="2552">
                  <c:v>564.02956902619701</c:v>
                </c:pt>
                <c:pt idx="2553">
                  <c:v>588.41173195569195</c:v>
                </c:pt>
                <c:pt idx="2554">
                  <c:v>596.40432467633298</c:v>
                </c:pt>
                <c:pt idx="2555">
                  <c:v>572.09756755060903</c:v>
                </c:pt>
                <c:pt idx="2556">
                  <c:v>543.89382553759697</c:v>
                </c:pt>
              </c:numCache>
            </c:numRef>
          </c:val>
          <c:extLst>
            <c:ext xmlns:c16="http://schemas.microsoft.com/office/drawing/2014/chart" uri="{C3380CC4-5D6E-409C-BE32-E72D297353CC}">
              <c16:uniqueId val="{00000001-4AC2-4998-8B59-F5758D7B43F8}"/>
            </c:ext>
          </c:extLst>
        </c:ser>
        <c:dLbls>
          <c:showLegendKey val="0"/>
          <c:showVal val="0"/>
          <c:showCatName val="0"/>
          <c:showSerName val="0"/>
          <c:showPercent val="0"/>
          <c:showBubbleSize val="0"/>
        </c:dLbls>
        <c:gapWidth val="0"/>
        <c:overlap val="9"/>
        <c:axId val="207721984"/>
        <c:axId val="207723520"/>
      </c:barChart>
      <c:lineChart>
        <c:grouping val="standard"/>
        <c:varyColors val="0"/>
        <c:ser>
          <c:idx val="2"/>
          <c:order val="2"/>
          <c:tx>
            <c:strRef>
              <c:f>'APA v Figure 1 SWP Staged'!$E$21</c:f>
              <c:strCache>
                <c:ptCount val="1"/>
                <c:pt idx="0">
                  <c:v>Max. southern production</c:v>
                </c:pt>
              </c:strCache>
            </c:strRef>
          </c:tx>
          <c:spPr>
            <a:ln w="15875" cap="rnd">
              <a:solidFill>
                <a:schemeClr val="accent1"/>
              </a:solidFill>
              <a:round/>
            </a:ln>
            <a:effectLst/>
          </c:spPr>
          <c:marker>
            <c:symbol val="none"/>
          </c:marker>
          <c:cat>
            <c:numRef>
              <c:f>'APA v Figure 1 SWP Staged'!$B$22:$B$2578</c:f>
              <c:numCache>
                <c:formatCode>m/d/yyyy</c:formatCode>
                <c:ptCount val="2557"/>
                <c:pt idx="0">
                  <c:v>43466</c:v>
                </c:pt>
                <c:pt idx="1">
                  <c:v>43467</c:v>
                </c:pt>
                <c:pt idx="2">
                  <c:v>43468</c:v>
                </c:pt>
                <c:pt idx="3">
                  <c:v>43469</c:v>
                </c:pt>
                <c:pt idx="4">
                  <c:v>43470</c:v>
                </c:pt>
                <c:pt idx="5">
                  <c:v>43471</c:v>
                </c:pt>
                <c:pt idx="6">
                  <c:v>43472</c:v>
                </c:pt>
                <c:pt idx="7">
                  <c:v>43473</c:v>
                </c:pt>
                <c:pt idx="8">
                  <c:v>43474</c:v>
                </c:pt>
                <c:pt idx="9">
                  <c:v>43475</c:v>
                </c:pt>
                <c:pt idx="10">
                  <c:v>43476</c:v>
                </c:pt>
                <c:pt idx="11">
                  <c:v>43477</c:v>
                </c:pt>
                <c:pt idx="12">
                  <c:v>43478</c:v>
                </c:pt>
                <c:pt idx="13">
                  <c:v>43479</c:v>
                </c:pt>
                <c:pt idx="14">
                  <c:v>43480</c:v>
                </c:pt>
                <c:pt idx="15">
                  <c:v>43481</c:v>
                </c:pt>
                <c:pt idx="16">
                  <c:v>43482</c:v>
                </c:pt>
                <c:pt idx="17">
                  <c:v>43483</c:v>
                </c:pt>
                <c:pt idx="18">
                  <c:v>43484</c:v>
                </c:pt>
                <c:pt idx="19">
                  <c:v>43485</c:v>
                </c:pt>
                <c:pt idx="20">
                  <c:v>43486</c:v>
                </c:pt>
                <c:pt idx="21">
                  <c:v>43487</c:v>
                </c:pt>
                <c:pt idx="22">
                  <c:v>43488</c:v>
                </c:pt>
                <c:pt idx="23">
                  <c:v>43489</c:v>
                </c:pt>
                <c:pt idx="24">
                  <c:v>43490</c:v>
                </c:pt>
                <c:pt idx="25">
                  <c:v>43491</c:v>
                </c:pt>
                <c:pt idx="26">
                  <c:v>43492</c:v>
                </c:pt>
                <c:pt idx="27">
                  <c:v>43493</c:v>
                </c:pt>
                <c:pt idx="28">
                  <c:v>43494</c:v>
                </c:pt>
                <c:pt idx="29">
                  <c:v>43495</c:v>
                </c:pt>
                <c:pt idx="30">
                  <c:v>43496</c:v>
                </c:pt>
                <c:pt idx="31">
                  <c:v>43497</c:v>
                </c:pt>
                <c:pt idx="32">
                  <c:v>43498</c:v>
                </c:pt>
                <c:pt idx="33">
                  <c:v>43499</c:v>
                </c:pt>
                <c:pt idx="34">
                  <c:v>43500</c:v>
                </c:pt>
                <c:pt idx="35">
                  <c:v>43501</c:v>
                </c:pt>
                <c:pt idx="36">
                  <c:v>43502</c:v>
                </c:pt>
                <c:pt idx="37">
                  <c:v>43503</c:v>
                </c:pt>
                <c:pt idx="38">
                  <c:v>43504</c:v>
                </c:pt>
                <c:pt idx="39">
                  <c:v>43505</c:v>
                </c:pt>
                <c:pt idx="40">
                  <c:v>43506</c:v>
                </c:pt>
                <c:pt idx="41">
                  <c:v>43507</c:v>
                </c:pt>
                <c:pt idx="42">
                  <c:v>43508</c:v>
                </c:pt>
                <c:pt idx="43">
                  <c:v>43509</c:v>
                </c:pt>
                <c:pt idx="44">
                  <c:v>43510</c:v>
                </c:pt>
                <c:pt idx="45">
                  <c:v>43511</c:v>
                </c:pt>
                <c:pt idx="46">
                  <c:v>43512</c:v>
                </c:pt>
                <c:pt idx="47">
                  <c:v>43513</c:v>
                </c:pt>
                <c:pt idx="48">
                  <c:v>43514</c:v>
                </c:pt>
                <c:pt idx="49">
                  <c:v>43515</c:v>
                </c:pt>
                <c:pt idx="50">
                  <c:v>43516</c:v>
                </c:pt>
                <c:pt idx="51">
                  <c:v>43517</c:v>
                </c:pt>
                <c:pt idx="52">
                  <c:v>43518</c:v>
                </c:pt>
                <c:pt idx="53">
                  <c:v>43519</c:v>
                </c:pt>
                <c:pt idx="54">
                  <c:v>43520</c:v>
                </c:pt>
                <c:pt idx="55">
                  <c:v>43521</c:v>
                </c:pt>
                <c:pt idx="56">
                  <c:v>43522</c:v>
                </c:pt>
                <c:pt idx="57">
                  <c:v>43523</c:v>
                </c:pt>
                <c:pt idx="58">
                  <c:v>43524</c:v>
                </c:pt>
                <c:pt idx="59">
                  <c:v>43525</c:v>
                </c:pt>
                <c:pt idx="60">
                  <c:v>43526</c:v>
                </c:pt>
                <c:pt idx="61">
                  <c:v>43527</c:v>
                </c:pt>
                <c:pt idx="62">
                  <c:v>43528</c:v>
                </c:pt>
                <c:pt idx="63">
                  <c:v>43529</c:v>
                </c:pt>
                <c:pt idx="64">
                  <c:v>43530</c:v>
                </c:pt>
                <c:pt idx="65">
                  <c:v>43531</c:v>
                </c:pt>
                <c:pt idx="66">
                  <c:v>43532</c:v>
                </c:pt>
                <c:pt idx="67">
                  <c:v>43533</c:v>
                </c:pt>
                <c:pt idx="68">
                  <c:v>43534</c:v>
                </c:pt>
                <c:pt idx="69">
                  <c:v>43535</c:v>
                </c:pt>
                <c:pt idx="70">
                  <c:v>43536</c:v>
                </c:pt>
                <c:pt idx="71">
                  <c:v>43537</c:v>
                </c:pt>
                <c:pt idx="72">
                  <c:v>43538</c:v>
                </c:pt>
                <c:pt idx="73">
                  <c:v>43539</c:v>
                </c:pt>
                <c:pt idx="74">
                  <c:v>43540</c:v>
                </c:pt>
                <c:pt idx="75">
                  <c:v>43541</c:v>
                </c:pt>
                <c:pt idx="76">
                  <c:v>43542</c:v>
                </c:pt>
                <c:pt idx="77">
                  <c:v>43543</c:v>
                </c:pt>
                <c:pt idx="78">
                  <c:v>43544</c:v>
                </c:pt>
                <c:pt idx="79">
                  <c:v>43545</c:v>
                </c:pt>
                <c:pt idx="80">
                  <c:v>43546</c:v>
                </c:pt>
                <c:pt idx="81">
                  <c:v>43547</c:v>
                </c:pt>
                <c:pt idx="82">
                  <c:v>43548</c:v>
                </c:pt>
                <c:pt idx="83">
                  <c:v>43549</c:v>
                </c:pt>
                <c:pt idx="84">
                  <c:v>43550</c:v>
                </c:pt>
                <c:pt idx="85">
                  <c:v>43551</c:v>
                </c:pt>
                <c:pt idx="86">
                  <c:v>43552</c:v>
                </c:pt>
                <c:pt idx="87">
                  <c:v>43553</c:v>
                </c:pt>
                <c:pt idx="88">
                  <c:v>43554</c:v>
                </c:pt>
                <c:pt idx="89">
                  <c:v>43555</c:v>
                </c:pt>
                <c:pt idx="90">
                  <c:v>43556</c:v>
                </c:pt>
                <c:pt idx="91">
                  <c:v>43557</c:v>
                </c:pt>
                <c:pt idx="92">
                  <c:v>43558</c:v>
                </c:pt>
                <c:pt idx="93">
                  <c:v>43559</c:v>
                </c:pt>
                <c:pt idx="94">
                  <c:v>43560</c:v>
                </c:pt>
                <c:pt idx="95">
                  <c:v>43561</c:v>
                </c:pt>
                <c:pt idx="96">
                  <c:v>43562</c:v>
                </c:pt>
                <c:pt idx="97">
                  <c:v>43563</c:v>
                </c:pt>
                <c:pt idx="98">
                  <c:v>43564</c:v>
                </c:pt>
                <c:pt idx="99">
                  <c:v>43565</c:v>
                </c:pt>
                <c:pt idx="100">
                  <c:v>43566</c:v>
                </c:pt>
                <c:pt idx="101">
                  <c:v>43567</c:v>
                </c:pt>
                <c:pt idx="102">
                  <c:v>43568</c:v>
                </c:pt>
                <c:pt idx="103">
                  <c:v>43569</c:v>
                </c:pt>
                <c:pt idx="104">
                  <c:v>43570</c:v>
                </c:pt>
                <c:pt idx="105">
                  <c:v>43571</c:v>
                </c:pt>
                <c:pt idx="106">
                  <c:v>43572</c:v>
                </c:pt>
                <c:pt idx="107">
                  <c:v>43573</c:v>
                </c:pt>
                <c:pt idx="108">
                  <c:v>43574</c:v>
                </c:pt>
                <c:pt idx="109">
                  <c:v>43575</c:v>
                </c:pt>
                <c:pt idx="110">
                  <c:v>43576</c:v>
                </c:pt>
                <c:pt idx="111">
                  <c:v>43577</c:v>
                </c:pt>
                <c:pt idx="112">
                  <c:v>43578</c:v>
                </c:pt>
                <c:pt idx="113">
                  <c:v>43579</c:v>
                </c:pt>
                <c:pt idx="114">
                  <c:v>43580</c:v>
                </c:pt>
                <c:pt idx="115">
                  <c:v>43581</c:v>
                </c:pt>
                <c:pt idx="116">
                  <c:v>43582</c:v>
                </c:pt>
                <c:pt idx="117">
                  <c:v>43583</c:v>
                </c:pt>
                <c:pt idx="118">
                  <c:v>43584</c:v>
                </c:pt>
                <c:pt idx="119">
                  <c:v>43585</c:v>
                </c:pt>
                <c:pt idx="120">
                  <c:v>43586</c:v>
                </c:pt>
                <c:pt idx="121">
                  <c:v>43587</c:v>
                </c:pt>
                <c:pt idx="122">
                  <c:v>43588</c:v>
                </c:pt>
                <c:pt idx="123">
                  <c:v>43589</c:v>
                </c:pt>
                <c:pt idx="124">
                  <c:v>43590</c:v>
                </c:pt>
                <c:pt idx="125">
                  <c:v>43591</c:v>
                </c:pt>
                <c:pt idx="126">
                  <c:v>43592</c:v>
                </c:pt>
                <c:pt idx="127">
                  <c:v>43593</c:v>
                </c:pt>
                <c:pt idx="128">
                  <c:v>43594</c:v>
                </c:pt>
                <c:pt idx="129">
                  <c:v>43595</c:v>
                </c:pt>
                <c:pt idx="130">
                  <c:v>43596</c:v>
                </c:pt>
                <c:pt idx="131">
                  <c:v>43597</c:v>
                </c:pt>
                <c:pt idx="132">
                  <c:v>43598</c:v>
                </c:pt>
                <c:pt idx="133">
                  <c:v>43599</c:v>
                </c:pt>
                <c:pt idx="134">
                  <c:v>43600</c:v>
                </c:pt>
                <c:pt idx="135">
                  <c:v>43601</c:v>
                </c:pt>
                <c:pt idx="136">
                  <c:v>43602</c:v>
                </c:pt>
                <c:pt idx="137">
                  <c:v>43603</c:v>
                </c:pt>
                <c:pt idx="138">
                  <c:v>43604</c:v>
                </c:pt>
                <c:pt idx="139">
                  <c:v>43605</c:v>
                </c:pt>
                <c:pt idx="140">
                  <c:v>43606</c:v>
                </c:pt>
                <c:pt idx="141">
                  <c:v>43607</c:v>
                </c:pt>
                <c:pt idx="142">
                  <c:v>43608</c:v>
                </c:pt>
                <c:pt idx="143">
                  <c:v>43609</c:v>
                </c:pt>
                <c:pt idx="144">
                  <c:v>43610</c:v>
                </c:pt>
                <c:pt idx="145">
                  <c:v>43611</c:v>
                </c:pt>
                <c:pt idx="146">
                  <c:v>43612</c:v>
                </c:pt>
                <c:pt idx="147">
                  <c:v>43613</c:v>
                </c:pt>
                <c:pt idx="148">
                  <c:v>43614</c:v>
                </c:pt>
                <c:pt idx="149">
                  <c:v>43615</c:v>
                </c:pt>
                <c:pt idx="150">
                  <c:v>43616</c:v>
                </c:pt>
                <c:pt idx="151">
                  <c:v>43617</c:v>
                </c:pt>
                <c:pt idx="152">
                  <c:v>43618</c:v>
                </c:pt>
                <c:pt idx="153">
                  <c:v>43619</c:v>
                </c:pt>
                <c:pt idx="154">
                  <c:v>43620</c:v>
                </c:pt>
                <c:pt idx="155">
                  <c:v>43621</c:v>
                </c:pt>
                <c:pt idx="156">
                  <c:v>43622</c:v>
                </c:pt>
                <c:pt idx="157">
                  <c:v>43623</c:v>
                </c:pt>
                <c:pt idx="158">
                  <c:v>43624</c:v>
                </c:pt>
                <c:pt idx="159">
                  <c:v>43625</c:v>
                </c:pt>
                <c:pt idx="160">
                  <c:v>43626</c:v>
                </c:pt>
                <c:pt idx="161">
                  <c:v>43627</c:v>
                </c:pt>
                <c:pt idx="162">
                  <c:v>43628</c:v>
                </c:pt>
                <c:pt idx="163">
                  <c:v>43629</c:v>
                </c:pt>
                <c:pt idx="164">
                  <c:v>43630</c:v>
                </c:pt>
                <c:pt idx="165">
                  <c:v>43631</c:v>
                </c:pt>
                <c:pt idx="166">
                  <c:v>43632</c:v>
                </c:pt>
                <c:pt idx="167">
                  <c:v>43633</c:v>
                </c:pt>
                <c:pt idx="168">
                  <c:v>43634</c:v>
                </c:pt>
                <c:pt idx="169">
                  <c:v>43635</c:v>
                </c:pt>
                <c:pt idx="170">
                  <c:v>43636</c:v>
                </c:pt>
                <c:pt idx="171">
                  <c:v>43637</c:v>
                </c:pt>
                <c:pt idx="172">
                  <c:v>43638</c:v>
                </c:pt>
                <c:pt idx="173">
                  <c:v>43639</c:v>
                </c:pt>
                <c:pt idx="174">
                  <c:v>43640</c:v>
                </c:pt>
                <c:pt idx="175">
                  <c:v>43641</c:v>
                </c:pt>
                <c:pt idx="176">
                  <c:v>43642</c:v>
                </c:pt>
                <c:pt idx="177">
                  <c:v>43643</c:v>
                </c:pt>
                <c:pt idx="178">
                  <c:v>43644</c:v>
                </c:pt>
                <c:pt idx="179">
                  <c:v>43645</c:v>
                </c:pt>
                <c:pt idx="180">
                  <c:v>43646</c:v>
                </c:pt>
                <c:pt idx="181">
                  <c:v>43647</c:v>
                </c:pt>
                <c:pt idx="182">
                  <c:v>43648</c:v>
                </c:pt>
                <c:pt idx="183">
                  <c:v>43649</c:v>
                </c:pt>
                <c:pt idx="184">
                  <c:v>43650</c:v>
                </c:pt>
                <c:pt idx="185">
                  <c:v>43651</c:v>
                </c:pt>
                <c:pt idx="186">
                  <c:v>43652</c:v>
                </c:pt>
                <c:pt idx="187">
                  <c:v>43653</c:v>
                </c:pt>
                <c:pt idx="188">
                  <c:v>43654</c:v>
                </c:pt>
                <c:pt idx="189">
                  <c:v>43655</c:v>
                </c:pt>
                <c:pt idx="190">
                  <c:v>43656</c:v>
                </c:pt>
                <c:pt idx="191">
                  <c:v>43657</c:v>
                </c:pt>
                <c:pt idx="192">
                  <c:v>43658</c:v>
                </c:pt>
                <c:pt idx="193">
                  <c:v>43659</c:v>
                </c:pt>
                <c:pt idx="194">
                  <c:v>43660</c:v>
                </c:pt>
                <c:pt idx="195">
                  <c:v>43661</c:v>
                </c:pt>
                <c:pt idx="196">
                  <c:v>43662</c:v>
                </c:pt>
                <c:pt idx="197">
                  <c:v>43663</c:v>
                </c:pt>
                <c:pt idx="198">
                  <c:v>43664</c:v>
                </c:pt>
                <c:pt idx="199">
                  <c:v>43665</c:v>
                </c:pt>
                <c:pt idx="200">
                  <c:v>43666</c:v>
                </c:pt>
                <c:pt idx="201">
                  <c:v>43667</c:v>
                </c:pt>
                <c:pt idx="202">
                  <c:v>43668</c:v>
                </c:pt>
                <c:pt idx="203">
                  <c:v>43669</c:v>
                </c:pt>
                <c:pt idx="204">
                  <c:v>43670</c:v>
                </c:pt>
                <c:pt idx="205">
                  <c:v>43671</c:v>
                </c:pt>
                <c:pt idx="206">
                  <c:v>43672</c:v>
                </c:pt>
                <c:pt idx="207">
                  <c:v>43673</c:v>
                </c:pt>
                <c:pt idx="208">
                  <c:v>43674</c:v>
                </c:pt>
                <c:pt idx="209">
                  <c:v>43675</c:v>
                </c:pt>
                <c:pt idx="210">
                  <c:v>43676</c:v>
                </c:pt>
                <c:pt idx="211">
                  <c:v>43677</c:v>
                </c:pt>
                <c:pt idx="212">
                  <c:v>43678</c:v>
                </c:pt>
                <c:pt idx="213">
                  <c:v>43679</c:v>
                </c:pt>
                <c:pt idx="214">
                  <c:v>43680</c:v>
                </c:pt>
                <c:pt idx="215">
                  <c:v>43681</c:v>
                </c:pt>
                <c:pt idx="216">
                  <c:v>43682</c:v>
                </c:pt>
                <c:pt idx="217">
                  <c:v>43683</c:v>
                </c:pt>
                <c:pt idx="218">
                  <c:v>43684</c:v>
                </c:pt>
                <c:pt idx="219">
                  <c:v>43685</c:v>
                </c:pt>
                <c:pt idx="220">
                  <c:v>43686</c:v>
                </c:pt>
                <c:pt idx="221">
                  <c:v>43687</c:v>
                </c:pt>
                <c:pt idx="222">
                  <c:v>43688</c:v>
                </c:pt>
                <c:pt idx="223">
                  <c:v>43689</c:v>
                </c:pt>
                <c:pt idx="224">
                  <c:v>43690</c:v>
                </c:pt>
                <c:pt idx="225">
                  <c:v>43691</c:v>
                </c:pt>
                <c:pt idx="226">
                  <c:v>43692</c:v>
                </c:pt>
                <c:pt idx="227">
                  <c:v>43693</c:v>
                </c:pt>
                <c:pt idx="228">
                  <c:v>43694</c:v>
                </c:pt>
                <c:pt idx="229">
                  <c:v>43695</c:v>
                </c:pt>
                <c:pt idx="230">
                  <c:v>43696</c:v>
                </c:pt>
                <c:pt idx="231">
                  <c:v>43697</c:v>
                </c:pt>
                <c:pt idx="232">
                  <c:v>43698</c:v>
                </c:pt>
                <c:pt idx="233">
                  <c:v>43699</c:v>
                </c:pt>
                <c:pt idx="234">
                  <c:v>43700</c:v>
                </c:pt>
                <c:pt idx="235">
                  <c:v>43701</c:v>
                </c:pt>
                <c:pt idx="236">
                  <c:v>43702</c:v>
                </c:pt>
                <c:pt idx="237">
                  <c:v>43703</c:v>
                </c:pt>
                <c:pt idx="238">
                  <c:v>43704</c:v>
                </c:pt>
                <c:pt idx="239">
                  <c:v>43705</c:v>
                </c:pt>
                <c:pt idx="240">
                  <c:v>43706</c:v>
                </c:pt>
                <c:pt idx="241">
                  <c:v>43707</c:v>
                </c:pt>
                <c:pt idx="242">
                  <c:v>43708</c:v>
                </c:pt>
                <c:pt idx="243">
                  <c:v>43709</c:v>
                </c:pt>
                <c:pt idx="244">
                  <c:v>43710</c:v>
                </c:pt>
                <c:pt idx="245">
                  <c:v>43711</c:v>
                </c:pt>
                <c:pt idx="246">
                  <c:v>43712</c:v>
                </c:pt>
                <c:pt idx="247">
                  <c:v>43713</c:v>
                </c:pt>
                <c:pt idx="248">
                  <c:v>43714</c:v>
                </c:pt>
                <c:pt idx="249">
                  <c:v>43715</c:v>
                </c:pt>
                <c:pt idx="250">
                  <c:v>43716</c:v>
                </c:pt>
                <c:pt idx="251">
                  <c:v>43717</c:v>
                </c:pt>
                <c:pt idx="252">
                  <c:v>43718</c:v>
                </c:pt>
                <c:pt idx="253">
                  <c:v>43719</c:v>
                </c:pt>
                <c:pt idx="254">
                  <c:v>43720</c:v>
                </c:pt>
                <c:pt idx="255">
                  <c:v>43721</c:v>
                </c:pt>
                <c:pt idx="256">
                  <c:v>43722</c:v>
                </c:pt>
                <c:pt idx="257">
                  <c:v>43723</c:v>
                </c:pt>
                <c:pt idx="258">
                  <c:v>43724</c:v>
                </c:pt>
                <c:pt idx="259">
                  <c:v>43725</c:v>
                </c:pt>
                <c:pt idx="260">
                  <c:v>43726</c:v>
                </c:pt>
                <c:pt idx="261">
                  <c:v>43727</c:v>
                </c:pt>
                <c:pt idx="262">
                  <c:v>43728</c:v>
                </c:pt>
                <c:pt idx="263">
                  <c:v>43729</c:v>
                </c:pt>
                <c:pt idx="264">
                  <c:v>43730</c:v>
                </c:pt>
                <c:pt idx="265">
                  <c:v>43731</c:v>
                </c:pt>
                <c:pt idx="266">
                  <c:v>43732</c:v>
                </c:pt>
                <c:pt idx="267">
                  <c:v>43733</c:v>
                </c:pt>
                <c:pt idx="268">
                  <c:v>43734</c:v>
                </c:pt>
                <c:pt idx="269">
                  <c:v>43735</c:v>
                </c:pt>
                <c:pt idx="270">
                  <c:v>43736</c:v>
                </c:pt>
                <c:pt idx="271">
                  <c:v>43737</c:v>
                </c:pt>
                <c:pt idx="272">
                  <c:v>43738</c:v>
                </c:pt>
                <c:pt idx="273">
                  <c:v>43739</c:v>
                </c:pt>
                <c:pt idx="274">
                  <c:v>43740</c:v>
                </c:pt>
                <c:pt idx="275">
                  <c:v>43741</c:v>
                </c:pt>
                <c:pt idx="276">
                  <c:v>43742</c:v>
                </c:pt>
                <c:pt idx="277">
                  <c:v>43743</c:v>
                </c:pt>
                <c:pt idx="278">
                  <c:v>43744</c:v>
                </c:pt>
                <c:pt idx="279">
                  <c:v>43745</c:v>
                </c:pt>
                <c:pt idx="280">
                  <c:v>43746</c:v>
                </c:pt>
                <c:pt idx="281">
                  <c:v>43747</c:v>
                </c:pt>
                <c:pt idx="282">
                  <c:v>43748</c:v>
                </c:pt>
                <c:pt idx="283">
                  <c:v>43749</c:v>
                </c:pt>
                <c:pt idx="284">
                  <c:v>43750</c:v>
                </c:pt>
                <c:pt idx="285">
                  <c:v>43751</c:v>
                </c:pt>
                <c:pt idx="286">
                  <c:v>43752</c:v>
                </c:pt>
                <c:pt idx="287">
                  <c:v>43753</c:v>
                </c:pt>
                <c:pt idx="288">
                  <c:v>43754</c:v>
                </c:pt>
                <c:pt idx="289">
                  <c:v>43755</c:v>
                </c:pt>
                <c:pt idx="290">
                  <c:v>43756</c:v>
                </c:pt>
                <c:pt idx="291">
                  <c:v>43757</c:v>
                </c:pt>
                <c:pt idx="292">
                  <c:v>43758</c:v>
                </c:pt>
                <c:pt idx="293">
                  <c:v>43759</c:v>
                </c:pt>
                <c:pt idx="294">
                  <c:v>43760</c:v>
                </c:pt>
                <c:pt idx="295">
                  <c:v>43761</c:v>
                </c:pt>
                <c:pt idx="296">
                  <c:v>43762</c:v>
                </c:pt>
                <c:pt idx="297">
                  <c:v>43763</c:v>
                </c:pt>
                <c:pt idx="298">
                  <c:v>43764</c:v>
                </c:pt>
                <c:pt idx="299">
                  <c:v>43765</c:v>
                </c:pt>
                <c:pt idx="300">
                  <c:v>43766</c:v>
                </c:pt>
                <c:pt idx="301">
                  <c:v>43767</c:v>
                </c:pt>
                <c:pt idx="302">
                  <c:v>43768</c:v>
                </c:pt>
                <c:pt idx="303">
                  <c:v>43769</c:v>
                </c:pt>
                <c:pt idx="304">
                  <c:v>43770</c:v>
                </c:pt>
                <c:pt idx="305">
                  <c:v>43771</c:v>
                </c:pt>
                <c:pt idx="306">
                  <c:v>43772</c:v>
                </c:pt>
                <c:pt idx="307">
                  <c:v>43773</c:v>
                </c:pt>
                <c:pt idx="308">
                  <c:v>43774</c:v>
                </c:pt>
                <c:pt idx="309">
                  <c:v>43775</c:v>
                </c:pt>
                <c:pt idx="310">
                  <c:v>43776</c:v>
                </c:pt>
                <c:pt idx="311">
                  <c:v>43777</c:v>
                </c:pt>
                <c:pt idx="312">
                  <c:v>43778</c:v>
                </c:pt>
                <c:pt idx="313">
                  <c:v>43779</c:v>
                </c:pt>
                <c:pt idx="314">
                  <c:v>43780</c:v>
                </c:pt>
                <c:pt idx="315">
                  <c:v>43781</c:v>
                </c:pt>
                <c:pt idx="316">
                  <c:v>43782</c:v>
                </c:pt>
                <c:pt idx="317">
                  <c:v>43783</c:v>
                </c:pt>
                <c:pt idx="318">
                  <c:v>43784</c:v>
                </c:pt>
                <c:pt idx="319">
                  <c:v>43785</c:v>
                </c:pt>
                <c:pt idx="320">
                  <c:v>43786</c:v>
                </c:pt>
                <c:pt idx="321">
                  <c:v>43787</c:v>
                </c:pt>
                <c:pt idx="322">
                  <c:v>43788</c:v>
                </c:pt>
                <c:pt idx="323">
                  <c:v>43789</c:v>
                </c:pt>
                <c:pt idx="324">
                  <c:v>43790</c:v>
                </c:pt>
                <c:pt idx="325">
                  <c:v>43791</c:v>
                </c:pt>
                <c:pt idx="326">
                  <c:v>43792</c:v>
                </c:pt>
                <c:pt idx="327">
                  <c:v>43793</c:v>
                </c:pt>
                <c:pt idx="328">
                  <c:v>43794</c:v>
                </c:pt>
                <c:pt idx="329">
                  <c:v>43795</c:v>
                </c:pt>
                <c:pt idx="330">
                  <c:v>43796</c:v>
                </c:pt>
                <c:pt idx="331">
                  <c:v>43797</c:v>
                </c:pt>
                <c:pt idx="332">
                  <c:v>43798</c:v>
                </c:pt>
                <c:pt idx="333">
                  <c:v>43799</c:v>
                </c:pt>
                <c:pt idx="334">
                  <c:v>43800</c:v>
                </c:pt>
                <c:pt idx="335">
                  <c:v>43801</c:v>
                </c:pt>
                <c:pt idx="336">
                  <c:v>43802</c:v>
                </c:pt>
                <c:pt idx="337">
                  <c:v>43803</c:v>
                </c:pt>
                <c:pt idx="338">
                  <c:v>43804</c:v>
                </c:pt>
                <c:pt idx="339">
                  <c:v>43805</c:v>
                </c:pt>
                <c:pt idx="340">
                  <c:v>43806</c:v>
                </c:pt>
                <c:pt idx="341">
                  <c:v>43807</c:v>
                </c:pt>
                <c:pt idx="342">
                  <c:v>43808</c:v>
                </c:pt>
                <c:pt idx="343">
                  <c:v>43809</c:v>
                </c:pt>
                <c:pt idx="344">
                  <c:v>43810</c:v>
                </c:pt>
                <c:pt idx="345">
                  <c:v>43811</c:v>
                </c:pt>
                <c:pt idx="346">
                  <c:v>43812</c:v>
                </c:pt>
                <c:pt idx="347">
                  <c:v>43813</c:v>
                </c:pt>
                <c:pt idx="348">
                  <c:v>43814</c:v>
                </c:pt>
                <c:pt idx="349">
                  <c:v>43815</c:v>
                </c:pt>
                <c:pt idx="350">
                  <c:v>43816</c:v>
                </c:pt>
                <c:pt idx="351">
                  <c:v>43817</c:v>
                </c:pt>
                <c:pt idx="352">
                  <c:v>43818</c:v>
                </c:pt>
                <c:pt idx="353">
                  <c:v>43819</c:v>
                </c:pt>
                <c:pt idx="354">
                  <c:v>43820</c:v>
                </c:pt>
                <c:pt idx="355">
                  <c:v>43821</c:v>
                </c:pt>
                <c:pt idx="356">
                  <c:v>43822</c:v>
                </c:pt>
                <c:pt idx="357">
                  <c:v>43823</c:v>
                </c:pt>
                <c:pt idx="358">
                  <c:v>43824</c:v>
                </c:pt>
                <c:pt idx="359">
                  <c:v>43825</c:v>
                </c:pt>
                <c:pt idx="360">
                  <c:v>43826</c:v>
                </c:pt>
                <c:pt idx="361">
                  <c:v>43827</c:v>
                </c:pt>
                <c:pt idx="362">
                  <c:v>43828</c:v>
                </c:pt>
                <c:pt idx="363">
                  <c:v>43829</c:v>
                </c:pt>
                <c:pt idx="364">
                  <c:v>43830</c:v>
                </c:pt>
                <c:pt idx="365">
                  <c:v>43831</c:v>
                </c:pt>
                <c:pt idx="366">
                  <c:v>43832</c:v>
                </c:pt>
                <c:pt idx="367">
                  <c:v>43833</c:v>
                </c:pt>
                <c:pt idx="368">
                  <c:v>43834</c:v>
                </c:pt>
                <c:pt idx="369">
                  <c:v>43835</c:v>
                </c:pt>
                <c:pt idx="370">
                  <c:v>43836</c:v>
                </c:pt>
                <c:pt idx="371">
                  <c:v>43837</c:v>
                </c:pt>
                <c:pt idx="372">
                  <c:v>43838</c:v>
                </c:pt>
                <c:pt idx="373">
                  <c:v>43839</c:v>
                </c:pt>
                <c:pt idx="374">
                  <c:v>43840</c:v>
                </c:pt>
                <c:pt idx="375">
                  <c:v>43841</c:v>
                </c:pt>
                <c:pt idx="376">
                  <c:v>43842</c:v>
                </c:pt>
                <c:pt idx="377">
                  <c:v>43843</c:v>
                </c:pt>
                <c:pt idx="378">
                  <c:v>43844</c:v>
                </c:pt>
                <c:pt idx="379">
                  <c:v>43845</c:v>
                </c:pt>
                <c:pt idx="380">
                  <c:v>43846</c:v>
                </c:pt>
                <c:pt idx="381">
                  <c:v>43847</c:v>
                </c:pt>
                <c:pt idx="382">
                  <c:v>43848</c:v>
                </c:pt>
                <c:pt idx="383">
                  <c:v>43849</c:v>
                </c:pt>
                <c:pt idx="384">
                  <c:v>43850</c:v>
                </c:pt>
                <c:pt idx="385">
                  <c:v>43851</c:v>
                </c:pt>
                <c:pt idx="386">
                  <c:v>43852</c:v>
                </c:pt>
                <c:pt idx="387">
                  <c:v>43853</c:v>
                </c:pt>
                <c:pt idx="388">
                  <c:v>43854</c:v>
                </c:pt>
                <c:pt idx="389">
                  <c:v>43855</c:v>
                </c:pt>
                <c:pt idx="390">
                  <c:v>43856</c:v>
                </c:pt>
                <c:pt idx="391">
                  <c:v>43857</c:v>
                </c:pt>
                <c:pt idx="392">
                  <c:v>43858</c:v>
                </c:pt>
                <c:pt idx="393">
                  <c:v>43859</c:v>
                </c:pt>
                <c:pt idx="394">
                  <c:v>43860</c:v>
                </c:pt>
                <c:pt idx="395">
                  <c:v>43861</c:v>
                </c:pt>
                <c:pt idx="396">
                  <c:v>43862</c:v>
                </c:pt>
                <c:pt idx="397">
                  <c:v>43863</c:v>
                </c:pt>
                <c:pt idx="398">
                  <c:v>43864</c:v>
                </c:pt>
                <c:pt idx="399">
                  <c:v>43865</c:v>
                </c:pt>
                <c:pt idx="400">
                  <c:v>43866</c:v>
                </c:pt>
                <c:pt idx="401">
                  <c:v>43867</c:v>
                </c:pt>
                <c:pt idx="402">
                  <c:v>43868</c:v>
                </c:pt>
                <c:pt idx="403">
                  <c:v>43869</c:v>
                </c:pt>
                <c:pt idx="404">
                  <c:v>43870</c:v>
                </c:pt>
                <c:pt idx="405">
                  <c:v>43871</c:v>
                </c:pt>
                <c:pt idx="406">
                  <c:v>43872</c:v>
                </c:pt>
                <c:pt idx="407">
                  <c:v>43873</c:v>
                </c:pt>
                <c:pt idx="408">
                  <c:v>43874</c:v>
                </c:pt>
                <c:pt idx="409">
                  <c:v>43875</c:v>
                </c:pt>
                <c:pt idx="410">
                  <c:v>43876</c:v>
                </c:pt>
                <c:pt idx="411">
                  <c:v>43877</c:v>
                </c:pt>
                <c:pt idx="412">
                  <c:v>43878</c:v>
                </c:pt>
                <c:pt idx="413">
                  <c:v>43879</c:v>
                </c:pt>
                <c:pt idx="414">
                  <c:v>43880</c:v>
                </c:pt>
                <c:pt idx="415">
                  <c:v>43881</c:v>
                </c:pt>
                <c:pt idx="416">
                  <c:v>43882</c:v>
                </c:pt>
                <c:pt idx="417">
                  <c:v>43883</c:v>
                </c:pt>
                <c:pt idx="418">
                  <c:v>43884</c:v>
                </c:pt>
                <c:pt idx="419">
                  <c:v>43885</c:v>
                </c:pt>
                <c:pt idx="420">
                  <c:v>43886</c:v>
                </c:pt>
                <c:pt idx="421">
                  <c:v>43887</c:v>
                </c:pt>
                <c:pt idx="422">
                  <c:v>43888</c:v>
                </c:pt>
                <c:pt idx="423">
                  <c:v>43889</c:v>
                </c:pt>
                <c:pt idx="424">
                  <c:v>43890</c:v>
                </c:pt>
                <c:pt idx="425">
                  <c:v>43891</c:v>
                </c:pt>
                <c:pt idx="426">
                  <c:v>43892</c:v>
                </c:pt>
                <c:pt idx="427">
                  <c:v>43893</c:v>
                </c:pt>
                <c:pt idx="428">
                  <c:v>43894</c:v>
                </c:pt>
                <c:pt idx="429">
                  <c:v>43895</c:v>
                </c:pt>
                <c:pt idx="430">
                  <c:v>43896</c:v>
                </c:pt>
                <c:pt idx="431">
                  <c:v>43897</c:v>
                </c:pt>
                <c:pt idx="432">
                  <c:v>43898</c:v>
                </c:pt>
                <c:pt idx="433">
                  <c:v>43899</c:v>
                </c:pt>
                <c:pt idx="434">
                  <c:v>43900</c:v>
                </c:pt>
                <c:pt idx="435">
                  <c:v>43901</c:v>
                </c:pt>
                <c:pt idx="436">
                  <c:v>43902</c:v>
                </c:pt>
                <c:pt idx="437">
                  <c:v>43903</c:v>
                </c:pt>
                <c:pt idx="438">
                  <c:v>43904</c:v>
                </c:pt>
                <c:pt idx="439">
                  <c:v>43905</c:v>
                </c:pt>
                <c:pt idx="440">
                  <c:v>43906</c:v>
                </c:pt>
                <c:pt idx="441">
                  <c:v>43907</c:v>
                </c:pt>
                <c:pt idx="442">
                  <c:v>43908</c:v>
                </c:pt>
                <c:pt idx="443">
                  <c:v>43909</c:v>
                </c:pt>
                <c:pt idx="444">
                  <c:v>43910</c:v>
                </c:pt>
                <c:pt idx="445">
                  <c:v>43911</c:v>
                </c:pt>
                <c:pt idx="446">
                  <c:v>43912</c:v>
                </c:pt>
                <c:pt idx="447">
                  <c:v>43913</c:v>
                </c:pt>
                <c:pt idx="448">
                  <c:v>43914</c:v>
                </c:pt>
                <c:pt idx="449">
                  <c:v>43915</c:v>
                </c:pt>
                <c:pt idx="450">
                  <c:v>43916</c:v>
                </c:pt>
                <c:pt idx="451">
                  <c:v>43917</c:v>
                </c:pt>
                <c:pt idx="452">
                  <c:v>43918</c:v>
                </c:pt>
                <c:pt idx="453">
                  <c:v>43919</c:v>
                </c:pt>
                <c:pt idx="454">
                  <c:v>43920</c:v>
                </c:pt>
                <c:pt idx="455">
                  <c:v>43921</c:v>
                </c:pt>
                <c:pt idx="456">
                  <c:v>43922</c:v>
                </c:pt>
                <c:pt idx="457">
                  <c:v>43923</c:v>
                </c:pt>
                <c:pt idx="458">
                  <c:v>43924</c:v>
                </c:pt>
                <c:pt idx="459">
                  <c:v>43925</c:v>
                </c:pt>
                <c:pt idx="460">
                  <c:v>43926</c:v>
                </c:pt>
                <c:pt idx="461">
                  <c:v>43927</c:v>
                </c:pt>
                <c:pt idx="462">
                  <c:v>43928</c:v>
                </c:pt>
                <c:pt idx="463">
                  <c:v>43929</c:v>
                </c:pt>
                <c:pt idx="464">
                  <c:v>43930</c:v>
                </c:pt>
                <c:pt idx="465">
                  <c:v>43931</c:v>
                </c:pt>
                <c:pt idx="466">
                  <c:v>43932</c:v>
                </c:pt>
                <c:pt idx="467">
                  <c:v>43933</c:v>
                </c:pt>
                <c:pt idx="468">
                  <c:v>43934</c:v>
                </c:pt>
                <c:pt idx="469">
                  <c:v>43935</c:v>
                </c:pt>
                <c:pt idx="470">
                  <c:v>43936</c:v>
                </c:pt>
                <c:pt idx="471">
                  <c:v>43937</c:v>
                </c:pt>
                <c:pt idx="472">
                  <c:v>43938</c:v>
                </c:pt>
                <c:pt idx="473">
                  <c:v>43939</c:v>
                </c:pt>
                <c:pt idx="474">
                  <c:v>43940</c:v>
                </c:pt>
                <c:pt idx="475">
                  <c:v>43941</c:v>
                </c:pt>
                <c:pt idx="476">
                  <c:v>43942</c:v>
                </c:pt>
                <c:pt idx="477">
                  <c:v>43943</c:v>
                </c:pt>
                <c:pt idx="478">
                  <c:v>43944</c:v>
                </c:pt>
                <c:pt idx="479">
                  <c:v>43945</c:v>
                </c:pt>
                <c:pt idx="480">
                  <c:v>43946</c:v>
                </c:pt>
                <c:pt idx="481">
                  <c:v>43947</c:v>
                </c:pt>
                <c:pt idx="482">
                  <c:v>43948</c:v>
                </c:pt>
                <c:pt idx="483">
                  <c:v>43949</c:v>
                </c:pt>
                <c:pt idx="484">
                  <c:v>43950</c:v>
                </c:pt>
                <c:pt idx="485">
                  <c:v>43951</c:v>
                </c:pt>
                <c:pt idx="486">
                  <c:v>43952</c:v>
                </c:pt>
                <c:pt idx="487">
                  <c:v>43953</c:v>
                </c:pt>
                <c:pt idx="488">
                  <c:v>43954</c:v>
                </c:pt>
                <c:pt idx="489">
                  <c:v>43955</c:v>
                </c:pt>
                <c:pt idx="490">
                  <c:v>43956</c:v>
                </c:pt>
                <c:pt idx="491">
                  <c:v>43957</c:v>
                </c:pt>
                <c:pt idx="492">
                  <c:v>43958</c:v>
                </c:pt>
                <c:pt idx="493">
                  <c:v>43959</c:v>
                </c:pt>
                <c:pt idx="494">
                  <c:v>43960</c:v>
                </c:pt>
                <c:pt idx="495">
                  <c:v>43961</c:v>
                </c:pt>
                <c:pt idx="496">
                  <c:v>43962</c:v>
                </c:pt>
                <c:pt idx="497">
                  <c:v>43963</c:v>
                </c:pt>
                <c:pt idx="498">
                  <c:v>43964</c:v>
                </c:pt>
                <c:pt idx="499">
                  <c:v>43965</c:v>
                </c:pt>
                <c:pt idx="500">
                  <c:v>43966</c:v>
                </c:pt>
                <c:pt idx="501">
                  <c:v>43967</c:v>
                </c:pt>
                <c:pt idx="502">
                  <c:v>43968</c:v>
                </c:pt>
                <c:pt idx="503">
                  <c:v>43969</c:v>
                </c:pt>
                <c:pt idx="504">
                  <c:v>43970</c:v>
                </c:pt>
                <c:pt idx="505">
                  <c:v>43971</c:v>
                </c:pt>
                <c:pt idx="506">
                  <c:v>43972</c:v>
                </c:pt>
                <c:pt idx="507">
                  <c:v>43973</c:v>
                </c:pt>
                <c:pt idx="508">
                  <c:v>43974</c:v>
                </c:pt>
                <c:pt idx="509">
                  <c:v>43975</c:v>
                </c:pt>
                <c:pt idx="510">
                  <c:v>43976</c:v>
                </c:pt>
                <c:pt idx="511">
                  <c:v>43977</c:v>
                </c:pt>
                <c:pt idx="512">
                  <c:v>43978</c:v>
                </c:pt>
                <c:pt idx="513">
                  <c:v>43979</c:v>
                </c:pt>
                <c:pt idx="514">
                  <c:v>43980</c:v>
                </c:pt>
                <c:pt idx="515">
                  <c:v>43981</c:v>
                </c:pt>
                <c:pt idx="516">
                  <c:v>43982</c:v>
                </c:pt>
                <c:pt idx="517">
                  <c:v>43983</c:v>
                </c:pt>
                <c:pt idx="518">
                  <c:v>43984</c:v>
                </c:pt>
                <c:pt idx="519">
                  <c:v>43985</c:v>
                </c:pt>
                <c:pt idx="520">
                  <c:v>43986</c:v>
                </c:pt>
                <c:pt idx="521">
                  <c:v>43987</c:v>
                </c:pt>
                <c:pt idx="522">
                  <c:v>43988</c:v>
                </c:pt>
                <c:pt idx="523">
                  <c:v>43989</c:v>
                </c:pt>
                <c:pt idx="524">
                  <c:v>43990</c:v>
                </c:pt>
                <c:pt idx="525">
                  <c:v>43991</c:v>
                </c:pt>
                <c:pt idx="526">
                  <c:v>43992</c:v>
                </c:pt>
                <c:pt idx="527">
                  <c:v>43993</c:v>
                </c:pt>
                <c:pt idx="528">
                  <c:v>43994</c:v>
                </c:pt>
                <c:pt idx="529">
                  <c:v>43995</c:v>
                </c:pt>
                <c:pt idx="530">
                  <c:v>43996</c:v>
                </c:pt>
                <c:pt idx="531">
                  <c:v>43997</c:v>
                </c:pt>
                <c:pt idx="532">
                  <c:v>43998</c:v>
                </c:pt>
                <c:pt idx="533">
                  <c:v>43999</c:v>
                </c:pt>
                <c:pt idx="534">
                  <c:v>44000</c:v>
                </c:pt>
                <c:pt idx="535">
                  <c:v>44001</c:v>
                </c:pt>
                <c:pt idx="536">
                  <c:v>44002</c:v>
                </c:pt>
                <c:pt idx="537">
                  <c:v>44003</c:v>
                </c:pt>
                <c:pt idx="538">
                  <c:v>44004</c:v>
                </c:pt>
                <c:pt idx="539">
                  <c:v>44005</c:v>
                </c:pt>
                <c:pt idx="540">
                  <c:v>44006</c:v>
                </c:pt>
                <c:pt idx="541">
                  <c:v>44007</c:v>
                </c:pt>
                <c:pt idx="542">
                  <c:v>44008</c:v>
                </c:pt>
                <c:pt idx="543">
                  <c:v>44009</c:v>
                </c:pt>
                <c:pt idx="544">
                  <c:v>44010</c:v>
                </c:pt>
                <c:pt idx="545">
                  <c:v>44011</c:v>
                </c:pt>
                <c:pt idx="546">
                  <c:v>44012</c:v>
                </c:pt>
                <c:pt idx="547">
                  <c:v>44013</c:v>
                </c:pt>
                <c:pt idx="548">
                  <c:v>44014</c:v>
                </c:pt>
                <c:pt idx="549">
                  <c:v>44015</c:v>
                </c:pt>
                <c:pt idx="550">
                  <c:v>44016</c:v>
                </c:pt>
                <c:pt idx="551">
                  <c:v>44017</c:v>
                </c:pt>
                <c:pt idx="552">
                  <c:v>44018</c:v>
                </c:pt>
                <c:pt idx="553">
                  <c:v>44019</c:v>
                </c:pt>
                <c:pt idx="554">
                  <c:v>44020</c:v>
                </c:pt>
                <c:pt idx="555">
                  <c:v>44021</c:v>
                </c:pt>
                <c:pt idx="556">
                  <c:v>44022</c:v>
                </c:pt>
                <c:pt idx="557">
                  <c:v>44023</c:v>
                </c:pt>
                <c:pt idx="558">
                  <c:v>44024</c:v>
                </c:pt>
                <c:pt idx="559">
                  <c:v>44025</c:v>
                </c:pt>
                <c:pt idx="560">
                  <c:v>44026</c:v>
                </c:pt>
                <c:pt idx="561">
                  <c:v>44027</c:v>
                </c:pt>
                <c:pt idx="562">
                  <c:v>44028</c:v>
                </c:pt>
                <c:pt idx="563">
                  <c:v>44029</c:v>
                </c:pt>
                <c:pt idx="564">
                  <c:v>44030</c:v>
                </c:pt>
                <c:pt idx="565">
                  <c:v>44031</c:v>
                </c:pt>
                <c:pt idx="566">
                  <c:v>44032</c:v>
                </c:pt>
                <c:pt idx="567">
                  <c:v>44033</c:v>
                </c:pt>
                <c:pt idx="568">
                  <c:v>44034</c:v>
                </c:pt>
                <c:pt idx="569">
                  <c:v>44035</c:v>
                </c:pt>
                <c:pt idx="570">
                  <c:v>44036</c:v>
                </c:pt>
                <c:pt idx="571">
                  <c:v>44037</c:v>
                </c:pt>
                <c:pt idx="572">
                  <c:v>44038</c:v>
                </c:pt>
                <c:pt idx="573">
                  <c:v>44039</c:v>
                </c:pt>
                <c:pt idx="574">
                  <c:v>44040</c:v>
                </c:pt>
                <c:pt idx="575">
                  <c:v>44041</c:v>
                </c:pt>
                <c:pt idx="576">
                  <c:v>44042</c:v>
                </c:pt>
                <c:pt idx="577">
                  <c:v>44043</c:v>
                </c:pt>
                <c:pt idx="578">
                  <c:v>44044</c:v>
                </c:pt>
                <c:pt idx="579">
                  <c:v>44045</c:v>
                </c:pt>
                <c:pt idx="580">
                  <c:v>44046</c:v>
                </c:pt>
                <c:pt idx="581">
                  <c:v>44047</c:v>
                </c:pt>
                <c:pt idx="582">
                  <c:v>44048</c:v>
                </c:pt>
                <c:pt idx="583">
                  <c:v>44049</c:v>
                </c:pt>
                <c:pt idx="584">
                  <c:v>44050</c:v>
                </c:pt>
                <c:pt idx="585">
                  <c:v>44051</c:v>
                </c:pt>
                <c:pt idx="586">
                  <c:v>44052</c:v>
                </c:pt>
                <c:pt idx="587">
                  <c:v>44053</c:v>
                </c:pt>
                <c:pt idx="588">
                  <c:v>44054</c:v>
                </c:pt>
                <c:pt idx="589">
                  <c:v>44055</c:v>
                </c:pt>
                <c:pt idx="590">
                  <c:v>44056</c:v>
                </c:pt>
                <c:pt idx="591">
                  <c:v>44057</c:v>
                </c:pt>
                <c:pt idx="592">
                  <c:v>44058</c:v>
                </c:pt>
                <c:pt idx="593">
                  <c:v>44059</c:v>
                </c:pt>
                <c:pt idx="594">
                  <c:v>44060</c:v>
                </c:pt>
                <c:pt idx="595">
                  <c:v>44061</c:v>
                </c:pt>
                <c:pt idx="596">
                  <c:v>44062</c:v>
                </c:pt>
                <c:pt idx="597">
                  <c:v>44063</c:v>
                </c:pt>
                <c:pt idx="598">
                  <c:v>44064</c:v>
                </c:pt>
                <c:pt idx="599">
                  <c:v>44065</c:v>
                </c:pt>
                <c:pt idx="600">
                  <c:v>44066</c:v>
                </c:pt>
                <c:pt idx="601">
                  <c:v>44067</c:v>
                </c:pt>
                <c:pt idx="602">
                  <c:v>44068</c:v>
                </c:pt>
                <c:pt idx="603">
                  <c:v>44069</c:v>
                </c:pt>
                <c:pt idx="604">
                  <c:v>44070</c:v>
                </c:pt>
                <c:pt idx="605">
                  <c:v>44071</c:v>
                </c:pt>
                <c:pt idx="606">
                  <c:v>44072</c:v>
                </c:pt>
                <c:pt idx="607">
                  <c:v>44073</c:v>
                </c:pt>
                <c:pt idx="608">
                  <c:v>44074</c:v>
                </c:pt>
                <c:pt idx="609">
                  <c:v>44075</c:v>
                </c:pt>
                <c:pt idx="610">
                  <c:v>44076</c:v>
                </c:pt>
                <c:pt idx="611">
                  <c:v>44077</c:v>
                </c:pt>
                <c:pt idx="612">
                  <c:v>44078</c:v>
                </c:pt>
                <c:pt idx="613">
                  <c:v>44079</c:v>
                </c:pt>
                <c:pt idx="614">
                  <c:v>44080</c:v>
                </c:pt>
                <c:pt idx="615">
                  <c:v>44081</c:v>
                </c:pt>
                <c:pt idx="616">
                  <c:v>44082</c:v>
                </c:pt>
                <c:pt idx="617">
                  <c:v>44083</c:v>
                </c:pt>
                <c:pt idx="618">
                  <c:v>44084</c:v>
                </c:pt>
                <c:pt idx="619">
                  <c:v>44085</c:v>
                </c:pt>
                <c:pt idx="620">
                  <c:v>44086</c:v>
                </c:pt>
                <c:pt idx="621">
                  <c:v>44087</c:v>
                </c:pt>
                <c:pt idx="622">
                  <c:v>44088</c:v>
                </c:pt>
                <c:pt idx="623">
                  <c:v>44089</c:v>
                </c:pt>
                <c:pt idx="624">
                  <c:v>44090</c:v>
                </c:pt>
                <c:pt idx="625">
                  <c:v>44091</c:v>
                </c:pt>
                <c:pt idx="626">
                  <c:v>44092</c:v>
                </c:pt>
                <c:pt idx="627">
                  <c:v>44093</c:v>
                </c:pt>
                <c:pt idx="628">
                  <c:v>44094</c:v>
                </c:pt>
                <c:pt idx="629">
                  <c:v>44095</c:v>
                </c:pt>
                <c:pt idx="630">
                  <c:v>44096</c:v>
                </c:pt>
                <c:pt idx="631">
                  <c:v>44097</c:v>
                </c:pt>
                <c:pt idx="632">
                  <c:v>44098</c:v>
                </c:pt>
                <c:pt idx="633">
                  <c:v>44099</c:v>
                </c:pt>
                <c:pt idx="634">
                  <c:v>44100</c:v>
                </c:pt>
                <c:pt idx="635">
                  <c:v>44101</c:v>
                </c:pt>
                <c:pt idx="636">
                  <c:v>44102</c:v>
                </c:pt>
                <c:pt idx="637">
                  <c:v>44103</c:v>
                </c:pt>
                <c:pt idx="638">
                  <c:v>44104</c:v>
                </c:pt>
                <c:pt idx="639">
                  <c:v>44105</c:v>
                </c:pt>
                <c:pt idx="640">
                  <c:v>44106</c:v>
                </c:pt>
                <c:pt idx="641">
                  <c:v>44107</c:v>
                </c:pt>
                <c:pt idx="642">
                  <c:v>44108</c:v>
                </c:pt>
                <c:pt idx="643">
                  <c:v>44109</c:v>
                </c:pt>
                <c:pt idx="644">
                  <c:v>44110</c:v>
                </c:pt>
                <c:pt idx="645">
                  <c:v>44111</c:v>
                </c:pt>
                <c:pt idx="646">
                  <c:v>44112</c:v>
                </c:pt>
                <c:pt idx="647">
                  <c:v>44113</c:v>
                </c:pt>
                <c:pt idx="648">
                  <c:v>44114</c:v>
                </c:pt>
                <c:pt idx="649">
                  <c:v>44115</c:v>
                </c:pt>
                <c:pt idx="650">
                  <c:v>44116</c:v>
                </c:pt>
                <c:pt idx="651">
                  <c:v>44117</c:v>
                </c:pt>
                <c:pt idx="652">
                  <c:v>44118</c:v>
                </c:pt>
                <c:pt idx="653">
                  <c:v>44119</c:v>
                </c:pt>
                <c:pt idx="654">
                  <c:v>44120</c:v>
                </c:pt>
                <c:pt idx="655">
                  <c:v>44121</c:v>
                </c:pt>
                <c:pt idx="656">
                  <c:v>44122</c:v>
                </c:pt>
                <c:pt idx="657">
                  <c:v>44123</c:v>
                </c:pt>
                <c:pt idx="658">
                  <c:v>44124</c:v>
                </c:pt>
                <c:pt idx="659">
                  <c:v>44125</c:v>
                </c:pt>
                <c:pt idx="660">
                  <c:v>44126</c:v>
                </c:pt>
                <c:pt idx="661">
                  <c:v>44127</c:v>
                </c:pt>
                <c:pt idx="662">
                  <c:v>44128</c:v>
                </c:pt>
                <c:pt idx="663">
                  <c:v>44129</c:v>
                </c:pt>
                <c:pt idx="664">
                  <c:v>44130</c:v>
                </c:pt>
                <c:pt idx="665">
                  <c:v>44131</c:v>
                </c:pt>
                <c:pt idx="666">
                  <c:v>44132</c:v>
                </c:pt>
                <c:pt idx="667">
                  <c:v>44133</c:v>
                </c:pt>
                <c:pt idx="668">
                  <c:v>44134</c:v>
                </c:pt>
                <c:pt idx="669">
                  <c:v>44135</c:v>
                </c:pt>
                <c:pt idx="670">
                  <c:v>44136</c:v>
                </c:pt>
                <c:pt idx="671">
                  <c:v>44137</c:v>
                </c:pt>
                <c:pt idx="672">
                  <c:v>44138</c:v>
                </c:pt>
                <c:pt idx="673">
                  <c:v>44139</c:v>
                </c:pt>
                <c:pt idx="674">
                  <c:v>44140</c:v>
                </c:pt>
                <c:pt idx="675">
                  <c:v>44141</c:v>
                </c:pt>
                <c:pt idx="676">
                  <c:v>44142</c:v>
                </c:pt>
                <c:pt idx="677">
                  <c:v>44143</c:v>
                </c:pt>
                <c:pt idx="678">
                  <c:v>44144</c:v>
                </c:pt>
                <c:pt idx="679">
                  <c:v>44145</c:v>
                </c:pt>
                <c:pt idx="680">
                  <c:v>44146</c:v>
                </c:pt>
                <c:pt idx="681">
                  <c:v>44147</c:v>
                </c:pt>
                <c:pt idx="682">
                  <c:v>44148</c:v>
                </c:pt>
                <c:pt idx="683">
                  <c:v>44149</c:v>
                </c:pt>
                <c:pt idx="684">
                  <c:v>44150</c:v>
                </c:pt>
                <c:pt idx="685">
                  <c:v>44151</c:v>
                </c:pt>
                <c:pt idx="686">
                  <c:v>44152</c:v>
                </c:pt>
                <c:pt idx="687">
                  <c:v>44153</c:v>
                </c:pt>
                <c:pt idx="688">
                  <c:v>44154</c:v>
                </c:pt>
                <c:pt idx="689">
                  <c:v>44155</c:v>
                </c:pt>
                <c:pt idx="690">
                  <c:v>44156</c:v>
                </c:pt>
                <c:pt idx="691">
                  <c:v>44157</c:v>
                </c:pt>
                <c:pt idx="692">
                  <c:v>44158</c:v>
                </c:pt>
                <c:pt idx="693">
                  <c:v>44159</c:v>
                </c:pt>
                <c:pt idx="694">
                  <c:v>44160</c:v>
                </c:pt>
                <c:pt idx="695">
                  <c:v>44161</c:v>
                </c:pt>
                <c:pt idx="696">
                  <c:v>44162</c:v>
                </c:pt>
                <c:pt idx="697">
                  <c:v>44163</c:v>
                </c:pt>
                <c:pt idx="698">
                  <c:v>44164</c:v>
                </c:pt>
                <c:pt idx="699">
                  <c:v>44165</c:v>
                </c:pt>
                <c:pt idx="700">
                  <c:v>44166</c:v>
                </c:pt>
                <c:pt idx="701">
                  <c:v>44167</c:v>
                </c:pt>
                <c:pt idx="702">
                  <c:v>44168</c:v>
                </c:pt>
                <c:pt idx="703">
                  <c:v>44169</c:v>
                </c:pt>
                <c:pt idx="704">
                  <c:v>44170</c:v>
                </c:pt>
                <c:pt idx="705">
                  <c:v>44171</c:v>
                </c:pt>
                <c:pt idx="706">
                  <c:v>44172</c:v>
                </c:pt>
                <c:pt idx="707">
                  <c:v>44173</c:v>
                </c:pt>
                <c:pt idx="708">
                  <c:v>44174</c:v>
                </c:pt>
                <c:pt idx="709">
                  <c:v>44175</c:v>
                </c:pt>
                <c:pt idx="710">
                  <c:v>44176</c:v>
                </c:pt>
                <c:pt idx="711">
                  <c:v>44177</c:v>
                </c:pt>
                <c:pt idx="712">
                  <c:v>44178</c:v>
                </c:pt>
                <c:pt idx="713">
                  <c:v>44179</c:v>
                </c:pt>
                <c:pt idx="714">
                  <c:v>44180</c:v>
                </c:pt>
                <c:pt idx="715">
                  <c:v>44181</c:v>
                </c:pt>
                <c:pt idx="716">
                  <c:v>44182</c:v>
                </c:pt>
                <c:pt idx="717">
                  <c:v>44183</c:v>
                </c:pt>
                <c:pt idx="718">
                  <c:v>44184</c:v>
                </c:pt>
                <c:pt idx="719">
                  <c:v>44185</c:v>
                </c:pt>
                <c:pt idx="720">
                  <c:v>44186</c:v>
                </c:pt>
                <c:pt idx="721">
                  <c:v>44187</c:v>
                </c:pt>
                <c:pt idx="722">
                  <c:v>44188</c:v>
                </c:pt>
                <c:pt idx="723">
                  <c:v>44189</c:v>
                </c:pt>
                <c:pt idx="724">
                  <c:v>44190</c:v>
                </c:pt>
                <c:pt idx="725">
                  <c:v>44191</c:v>
                </c:pt>
                <c:pt idx="726">
                  <c:v>44192</c:v>
                </c:pt>
                <c:pt idx="727">
                  <c:v>44193</c:v>
                </c:pt>
                <c:pt idx="728">
                  <c:v>44194</c:v>
                </c:pt>
                <c:pt idx="729">
                  <c:v>44195</c:v>
                </c:pt>
                <c:pt idx="730">
                  <c:v>44196</c:v>
                </c:pt>
                <c:pt idx="731">
                  <c:v>44197</c:v>
                </c:pt>
                <c:pt idx="732">
                  <c:v>44198</c:v>
                </c:pt>
                <c:pt idx="733">
                  <c:v>44199</c:v>
                </c:pt>
                <c:pt idx="734">
                  <c:v>44200</c:v>
                </c:pt>
                <c:pt idx="735">
                  <c:v>44201</c:v>
                </c:pt>
                <c:pt idx="736">
                  <c:v>44202</c:v>
                </c:pt>
                <c:pt idx="737">
                  <c:v>44203</c:v>
                </c:pt>
                <c:pt idx="738">
                  <c:v>44204</c:v>
                </c:pt>
                <c:pt idx="739">
                  <c:v>44205</c:v>
                </c:pt>
                <c:pt idx="740">
                  <c:v>44206</c:v>
                </c:pt>
                <c:pt idx="741">
                  <c:v>44207</c:v>
                </c:pt>
                <c:pt idx="742">
                  <c:v>44208</c:v>
                </c:pt>
                <c:pt idx="743">
                  <c:v>44209</c:v>
                </c:pt>
                <c:pt idx="744">
                  <c:v>44210</c:v>
                </c:pt>
                <c:pt idx="745">
                  <c:v>44211</c:v>
                </c:pt>
                <c:pt idx="746">
                  <c:v>44212</c:v>
                </c:pt>
                <c:pt idx="747">
                  <c:v>44213</c:v>
                </c:pt>
                <c:pt idx="748">
                  <c:v>44214</c:v>
                </c:pt>
                <c:pt idx="749">
                  <c:v>44215</c:v>
                </c:pt>
                <c:pt idx="750">
                  <c:v>44216</c:v>
                </c:pt>
                <c:pt idx="751">
                  <c:v>44217</c:v>
                </c:pt>
                <c:pt idx="752">
                  <c:v>44218</c:v>
                </c:pt>
                <c:pt idx="753">
                  <c:v>44219</c:v>
                </c:pt>
                <c:pt idx="754">
                  <c:v>44220</c:v>
                </c:pt>
                <c:pt idx="755">
                  <c:v>44221</c:v>
                </c:pt>
                <c:pt idx="756">
                  <c:v>44222</c:v>
                </c:pt>
                <c:pt idx="757">
                  <c:v>44223</c:v>
                </c:pt>
                <c:pt idx="758">
                  <c:v>44224</c:v>
                </c:pt>
                <c:pt idx="759">
                  <c:v>44225</c:v>
                </c:pt>
                <c:pt idx="760">
                  <c:v>44226</c:v>
                </c:pt>
                <c:pt idx="761">
                  <c:v>44227</c:v>
                </c:pt>
                <c:pt idx="762">
                  <c:v>44228</c:v>
                </c:pt>
                <c:pt idx="763">
                  <c:v>44229</c:v>
                </c:pt>
                <c:pt idx="764">
                  <c:v>44230</c:v>
                </c:pt>
                <c:pt idx="765">
                  <c:v>44231</c:v>
                </c:pt>
                <c:pt idx="766">
                  <c:v>44232</c:v>
                </c:pt>
                <c:pt idx="767">
                  <c:v>44233</c:v>
                </c:pt>
                <c:pt idx="768">
                  <c:v>44234</c:v>
                </c:pt>
                <c:pt idx="769">
                  <c:v>44235</c:v>
                </c:pt>
                <c:pt idx="770">
                  <c:v>44236</c:v>
                </c:pt>
                <c:pt idx="771">
                  <c:v>44237</c:v>
                </c:pt>
                <c:pt idx="772">
                  <c:v>44238</c:v>
                </c:pt>
                <c:pt idx="773">
                  <c:v>44239</c:v>
                </c:pt>
                <c:pt idx="774">
                  <c:v>44240</c:v>
                </c:pt>
                <c:pt idx="775">
                  <c:v>44241</c:v>
                </c:pt>
                <c:pt idx="776">
                  <c:v>44242</c:v>
                </c:pt>
                <c:pt idx="777">
                  <c:v>44243</c:v>
                </c:pt>
                <c:pt idx="778">
                  <c:v>44244</c:v>
                </c:pt>
                <c:pt idx="779">
                  <c:v>44245</c:v>
                </c:pt>
                <c:pt idx="780">
                  <c:v>44246</c:v>
                </c:pt>
                <c:pt idx="781">
                  <c:v>44247</c:v>
                </c:pt>
                <c:pt idx="782">
                  <c:v>44248</c:v>
                </c:pt>
                <c:pt idx="783">
                  <c:v>44249</c:v>
                </c:pt>
                <c:pt idx="784">
                  <c:v>44250</c:v>
                </c:pt>
                <c:pt idx="785">
                  <c:v>44251</c:v>
                </c:pt>
                <c:pt idx="786">
                  <c:v>44252</c:v>
                </c:pt>
                <c:pt idx="787">
                  <c:v>44253</c:v>
                </c:pt>
                <c:pt idx="788">
                  <c:v>44254</c:v>
                </c:pt>
                <c:pt idx="789">
                  <c:v>44255</c:v>
                </c:pt>
                <c:pt idx="790">
                  <c:v>44256</c:v>
                </c:pt>
                <c:pt idx="791">
                  <c:v>44257</c:v>
                </c:pt>
                <c:pt idx="792">
                  <c:v>44258</c:v>
                </c:pt>
                <c:pt idx="793">
                  <c:v>44259</c:v>
                </c:pt>
                <c:pt idx="794">
                  <c:v>44260</c:v>
                </c:pt>
                <c:pt idx="795">
                  <c:v>44261</c:v>
                </c:pt>
                <c:pt idx="796">
                  <c:v>44262</c:v>
                </c:pt>
                <c:pt idx="797">
                  <c:v>44263</c:v>
                </c:pt>
                <c:pt idx="798">
                  <c:v>44264</c:v>
                </c:pt>
                <c:pt idx="799">
                  <c:v>44265</c:v>
                </c:pt>
                <c:pt idx="800">
                  <c:v>44266</c:v>
                </c:pt>
                <c:pt idx="801">
                  <c:v>44267</c:v>
                </c:pt>
                <c:pt idx="802">
                  <c:v>44268</c:v>
                </c:pt>
                <c:pt idx="803">
                  <c:v>44269</c:v>
                </c:pt>
                <c:pt idx="804">
                  <c:v>44270</c:v>
                </c:pt>
                <c:pt idx="805">
                  <c:v>44271</c:v>
                </c:pt>
                <c:pt idx="806">
                  <c:v>44272</c:v>
                </c:pt>
                <c:pt idx="807">
                  <c:v>44273</c:v>
                </c:pt>
                <c:pt idx="808">
                  <c:v>44274</c:v>
                </c:pt>
                <c:pt idx="809">
                  <c:v>44275</c:v>
                </c:pt>
                <c:pt idx="810">
                  <c:v>44276</c:v>
                </c:pt>
                <c:pt idx="811">
                  <c:v>44277</c:v>
                </c:pt>
                <c:pt idx="812">
                  <c:v>44278</c:v>
                </c:pt>
                <c:pt idx="813">
                  <c:v>44279</c:v>
                </c:pt>
                <c:pt idx="814">
                  <c:v>44280</c:v>
                </c:pt>
                <c:pt idx="815">
                  <c:v>44281</c:v>
                </c:pt>
                <c:pt idx="816">
                  <c:v>44282</c:v>
                </c:pt>
                <c:pt idx="817">
                  <c:v>44283</c:v>
                </c:pt>
                <c:pt idx="818">
                  <c:v>44284</c:v>
                </c:pt>
                <c:pt idx="819">
                  <c:v>44285</c:v>
                </c:pt>
                <c:pt idx="820">
                  <c:v>44286</c:v>
                </c:pt>
                <c:pt idx="821">
                  <c:v>44287</c:v>
                </c:pt>
                <c:pt idx="822">
                  <c:v>44288</c:v>
                </c:pt>
                <c:pt idx="823">
                  <c:v>44289</c:v>
                </c:pt>
                <c:pt idx="824">
                  <c:v>44290</c:v>
                </c:pt>
                <c:pt idx="825">
                  <c:v>44291</c:v>
                </c:pt>
                <c:pt idx="826">
                  <c:v>44292</c:v>
                </c:pt>
                <c:pt idx="827">
                  <c:v>44293</c:v>
                </c:pt>
                <c:pt idx="828">
                  <c:v>44294</c:v>
                </c:pt>
                <c:pt idx="829">
                  <c:v>44295</c:v>
                </c:pt>
                <c:pt idx="830">
                  <c:v>44296</c:v>
                </c:pt>
                <c:pt idx="831">
                  <c:v>44297</c:v>
                </c:pt>
                <c:pt idx="832">
                  <c:v>44298</c:v>
                </c:pt>
                <c:pt idx="833">
                  <c:v>44299</c:v>
                </c:pt>
                <c:pt idx="834">
                  <c:v>44300</c:v>
                </c:pt>
                <c:pt idx="835">
                  <c:v>44301</c:v>
                </c:pt>
                <c:pt idx="836">
                  <c:v>44302</c:v>
                </c:pt>
                <c:pt idx="837">
                  <c:v>44303</c:v>
                </c:pt>
                <c:pt idx="838">
                  <c:v>44304</c:v>
                </c:pt>
                <c:pt idx="839">
                  <c:v>44305</c:v>
                </c:pt>
                <c:pt idx="840">
                  <c:v>44306</c:v>
                </c:pt>
                <c:pt idx="841">
                  <c:v>44307</c:v>
                </c:pt>
                <c:pt idx="842">
                  <c:v>44308</c:v>
                </c:pt>
                <c:pt idx="843">
                  <c:v>44309</c:v>
                </c:pt>
                <c:pt idx="844">
                  <c:v>44310</c:v>
                </c:pt>
                <c:pt idx="845">
                  <c:v>44311</c:v>
                </c:pt>
                <c:pt idx="846">
                  <c:v>44312</c:v>
                </c:pt>
                <c:pt idx="847">
                  <c:v>44313</c:v>
                </c:pt>
                <c:pt idx="848">
                  <c:v>44314</c:v>
                </c:pt>
                <c:pt idx="849">
                  <c:v>44315</c:v>
                </c:pt>
                <c:pt idx="850">
                  <c:v>44316</c:v>
                </c:pt>
                <c:pt idx="851">
                  <c:v>44317</c:v>
                </c:pt>
                <c:pt idx="852">
                  <c:v>44318</c:v>
                </c:pt>
                <c:pt idx="853">
                  <c:v>44319</c:v>
                </c:pt>
                <c:pt idx="854">
                  <c:v>44320</c:v>
                </c:pt>
                <c:pt idx="855">
                  <c:v>44321</c:v>
                </c:pt>
                <c:pt idx="856">
                  <c:v>44322</c:v>
                </c:pt>
                <c:pt idx="857">
                  <c:v>44323</c:v>
                </c:pt>
                <c:pt idx="858">
                  <c:v>44324</c:v>
                </c:pt>
                <c:pt idx="859">
                  <c:v>44325</c:v>
                </c:pt>
                <c:pt idx="860">
                  <c:v>44326</c:v>
                </c:pt>
                <c:pt idx="861">
                  <c:v>44327</c:v>
                </c:pt>
                <c:pt idx="862">
                  <c:v>44328</c:v>
                </c:pt>
                <c:pt idx="863">
                  <c:v>44329</c:v>
                </c:pt>
                <c:pt idx="864">
                  <c:v>44330</c:v>
                </c:pt>
                <c:pt idx="865">
                  <c:v>44331</c:v>
                </c:pt>
                <c:pt idx="866">
                  <c:v>44332</c:v>
                </c:pt>
                <c:pt idx="867">
                  <c:v>44333</c:v>
                </c:pt>
                <c:pt idx="868">
                  <c:v>44334</c:v>
                </c:pt>
                <c:pt idx="869">
                  <c:v>44335</c:v>
                </c:pt>
                <c:pt idx="870">
                  <c:v>44336</c:v>
                </c:pt>
                <c:pt idx="871">
                  <c:v>44337</c:v>
                </c:pt>
                <c:pt idx="872">
                  <c:v>44338</c:v>
                </c:pt>
                <c:pt idx="873">
                  <c:v>44339</c:v>
                </c:pt>
                <c:pt idx="874">
                  <c:v>44340</c:v>
                </c:pt>
                <c:pt idx="875">
                  <c:v>44341</c:v>
                </c:pt>
                <c:pt idx="876">
                  <c:v>44342</c:v>
                </c:pt>
                <c:pt idx="877">
                  <c:v>44343</c:v>
                </c:pt>
                <c:pt idx="878">
                  <c:v>44344</c:v>
                </c:pt>
                <c:pt idx="879">
                  <c:v>44345</c:v>
                </c:pt>
                <c:pt idx="880">
                  <c:v>44346</c:v>
                </c:pt>
                <c:pt idx="881">
                  <c:v>44347</c:v>
                </c:pt>
                <c:pt idx="882">
                  <c:v>44348</c:v>
                </c:pt>
                <c:pt idx="883">
                  <c:v>44349</c:v>
                </c:pt>
                <c:pt idx="884">
                  <c:v>44350</c:v>
                </c:pt>
                <c:pt idx="885">
                  <c:v>44351</c:v>
                </c:pt>
                <c:pt idx="886">
                  <c:v>44352</c:v>
                </c:pt>
                <c:pt idx="887">
                  <c:v>44353</c:v>
                </c:pt>
                <c:pt idx="888">
                  <c:v>44354</c:v>
                </c:pt>
                <c:pt idx="889">
                  <c:v>44355</c:v>
                </c:pt>
                <c:pt idx="890">
                  <c:v>44356</c:v>
                </c:pt>
                <c:pt idx="891">
                  <c:v>44357</c:v>
                </c:pt>
                <c:pt idx="892">
                  <c:v>44358</c:v>
                </c:pt>
                <c:pt idx="893">
                  <c:v>44359</c:v>
                </c:pt>
                <c:pt idx="894">
                  <c:v>44360</c:v>
                </c:pt>
                <c:pt idx="895">
                  <c:v>44361</c:v>
                </c:pt>
                <c:pt idx="896">
                  <c:v>44362</c:v>
                </c:pt>
                <c:pt idx="897">
                  <c:v>44363</c:v>
                </c:pt>
                <c:pt idx="898">
                  <c:v>44364</c:v>
                </c:pt>
                <c:pt idx="899">
                  <c:v>44365</c:v>
                </c:pt>
                <c:pt idx="900">
                  <c:v>44366</c:v>
                </c:pt>
                <c:pt idx="901">
                  <c:v>44367</c:v>
                </c:pt>
                <c:pt idx="902">
                  <c:v>44368</c:v>
                </c:pt>
                <c:pt idx="903">
                  <c:v>44369</c:v>
                </c:pt>
                <c:pt idx="904">
                  <c:v>44370</c:v>
                </c:pt>
                <c:pt idx="905">
                  <c:v>44371</c:v>
                </c:pt>
                <c:pt idx="906">
                  <c:v>44372</c:v>
                </c:pt>
                <c:pt idx="907">
                  <c:v>44373</c:v>
                </c:pt>
                <c:pt idx="908">
                  <c:v>44374</c:v>
                </c:pt>
                <c:pt idx="909">
                  <c:v>44375</c:v>
                </c:pt>
                <c:pt idx="910">
                  <c:v>44376</c:v>
                </c:pt>
                <c:pt idx="911">
                  <c:v>44377</c:v>
                </c:pt>
                <c:pt idx="912">
                  <c:v>44378</c:v>
                </c:pt>
                <c:pt idx="913">
                  <c:v>44379</c:v>
                </c:pt>
                <c:pt idx="914">
                  <c:v>44380</c:v>
                </c:pt>
                <c:pt idx="915">
                  <c:v>44381</c:v>
                </c:pt>
                <c:pt idx="916">
                  <c:v>44382</c:v>
                </c:pt>
                <c:pt idx="917">
                  <c:v>44383</c:v>
                </c:pt>
                <c:pt idx="918">
                  <c:v>44384</c:v>
                </c:pt>
                <c:pt idx="919">
                  <c:v>44385</c:v>
                </c:pt>
                <c:pt idx="920">
                  <c:v>44386</c:v>
                </c:pt>
                <c:pt idx="921">
                  <c:v>44387</c:v>
                </c:pt>
                <c:pt idx="922">
                  <c:v>44388</c:v>
                </c:pt>
                <c:pt idx="923">
                  <c:v>44389</c:v>
                </c:pt>
                <c:pt idx="924">
                  <c:v>44390</c:v>
                </c:pt>
                <c:pt idx="925">
                  <c:v>44391</c:v>
                </c:pt>
                <c:pt idx="926">
                  <c:v>44392</c:v>
                </c:pt>
                <c:pt idx="927">
                  <c:v>44393</c:v>
                </c:pt>
                <c:pt idx="928">
                  <c:v>44394</c:v>
                </c:pt>
                <c:pt idx="929">
                  <c:v>44395</c:v>
                </c:pt>
                <c:pt idx="930">
                  <c:v>44396</c:v>
                </c:pt>
                <c:pt idx="931">
                  <c:v>44397</c:v>
                </c:pt>
                <c:pt idx="932">
                  <c:v>44398</c:v>
                </c:pt>
                <c:pt idx="933">
                  <c:v>44399</c:v>
                </c:pt>
                <c:pt idx="934">
                  <c:v>44400</c:v>
                </c:pt>
                <c:pt idx="935">
                  <c:v>44401</c:v>
                </c:pt>
                <c:pt idx="936">
                  <c:v>44402</c:v>
                </c:pt>
                <c:pt idx="937">
                  <c:v>44403</c:v>
                </c:pt>
                <c:pt idx="938">
                  <c:v>44404</c:v>
                </c:pt>
                <c:pt idx="939">
                  <c:v>44405</c:v>
                </c:pt>
                <c:pt idx="940">
                  <c:v>44406</c:v>
                </c:pt>
                <c:pt idx="941">
                  <c:v>44407</c:v>
                </c:pt>
                <c:pt idx="942">
                  <c:v>44408</c:v>
                </c:pt>
                <c:pt idx="943">
                  <c:v>44409</c:v>
                </c:pt>
                <c:pt idx="944">
                  <c:v>44410</c:v>
                </c:pt>
                <c:pt idx="945">
                  <c:v>44411</c:v>
                </c:pt>
                <c:pt idx="946">
                  <c:v>44412</c:v>
                </c:pt>
                <c:pt idx="947">
                  <c:v>44413</c:v>
                </c:pt>
                <c:pt idx="948">
                  <c:v>44414</c:v>
                </c:pt>
                <c:pt idx="949">
                  <c:v>44415</c:v>
                </c:pt>
                <c:pt idx="950">
                  <c:v>44416</c:v>
                </c:pt>
                <c:pt idx="951">
                  <c:v>44417</c:v>
                </c:pt>
                <c:pt idx="952">
                  <c:v>44418</c:v>
                </c:pt>
                <c:pt idx="953">
                  <c:v>44419</c:v>
                </c:pt>
                <c:pt idx="954">
                  <c:v>44420</c:v>
                </c:pt>
                <c:pt idx="955">
                  <c:v>44421</c:v>
                </c:pt>
                <c:pt idx="956">
                  <c:v>44422</c:v>
                </c:pt>
                <c:pt idx="957">
                  <c:v>44423</c:v>
                </c:pt>
                <c:pt idx="958">
                  <c:v>44424</c:v>
                </c:pt>
                <c:pt idx="959">
                  <c:v>44425</c:v>
                </c:pt>
                <c:pt idx="960">
                  <c:v>44426</c:v>
                </c:pt>
                <c:pt idx="961">
                  <c:v>44427</c:v>
                </c:pt>
                <c:pt idx="962">
                  <c:v>44428</c:v>
                </c:pt>
                <c:pt idx="963">
                  <c:v>44429</c:v>
                </c:pt>
                <c:pt idx="964">
                  <c:v>44430</c:v>
                </c:pt>
                <c:pt idx="965">
                  <c:v>44431</c:v>
                </c:pt>
                <c:pt idx="966">
                  <c:v>44432</c:v>
                </c:pt>
                <c:pt idx="967">
                  <c:v>44433</c:v>
                </c:pt>
                <c:pt idx="968">
                  <c:v>44434</c:v>
                </c:pt>
                <c:pt idx="969">
                  <c:v>44435</c:v>
                </c:pt>
                <c:pt idx="970">
                  <c:v>44436</c:v>
                </c:pt>
                <c:pt idx="971">
                  <c:v>44437</c:v>
                </c:pt>
                <c:pt idx="972">
                  <c:v>44438</c:v>
                </c:pt>
                <c:pt idx="973">
                  <c:v>44439</c:v>
                </c:pt>
                <c:pt idx="974">
                  <c:v>44440</c:v>
                </c:pt>
                <c:pt idx="975">
                  <c:v>44441</c:v>
                </c:pt>
                <c:pt idx="976">
                  <c:v>44442</c:v>
                </c:pt>
                <c:pt idx="977">
                  <c:v>44443</c:v>
                </c:pt>
                <c:pt idx="978">
                  <c:v>44444</c:v>
                </c:pt>
                <c:pt idx="979">
                  <c:v>44445</c:v>
                </c:pt>
                <c:pt idx="980">
                  <c:v>44446</c:v>
                </c:pt>
                <c:pt idx="981">
                  <c:v>44447</c:v>
                </c:pt>
                <c:pt idx="982">
                  <c:v>44448</c:v>
                </c:pt>
                <c:pt idx="983">
                  <c:v>44449</c:v>
                </c:pt>
                <c:pt idx="984">
                  <c:v>44450</c:v>
                </c:pt>
                <c:pt idx="985">
                  <c:v>44451</c:v>
                </c:pt>
                <c:pt idx="986">
                  <c:v>44452</c:v>
                </c:pt>
                <c:pt idx="987">
                  <c:v>44453</c:v>
                </c:pt>
                <c:pt idx="988">
                  <c:v>44454</c:v>
                </c:pt>
                <c:pt idx="989">
                  <c:v>44455</c:v>
                </c:pt>
                <c:pt idx="990">
                  <c:v>44456</c:v>
                </c:pt>
                <c:pt idx="991">
                  <c:v>44457</c:v>
                </c:pt>
                <c:pt idx="992">
                  <c:v>44458</c:v>
                </c:pt>
                <c:pt idx="993">
                  <c:v>44459</c:v>
                </c:pt>
                <c:pt idx="994">
                  <c:v>44460</c:v>
                </c:pt>
                <c:pt idx="995">
                  <c:v>44461</c:v>
                </c:pt>
                <c:pt idx="996">
                  <c:v>44462</c:v>
                </c:pt>
                <c:pt idx="997">
                  <c:v>44463</c:v>
                </c:pt>
                <c:pt idx="998">
                  <c:v>44464</c:v>
                </c:pt>
                <c:pt idx="999">
                  <c:v>44465</c:v>
                </c:pt>
                <c:pt idx="1000">
                  <c:v>44466</c:v>
                </c:pt>
                <c:pt idx="1001">
                  <c:v>44467</c:v>
                </c:pt>
                <c:pt idx="1002">
                  <c:v>44468</c:v>
                </c:pt>
                <c:pt idx="1003">
                  <c:v>44469</c:v>
                </c:pt>
                <c:pt idx="1004">
                  <c:v>44470</c:v>
                </c:pt>
                <c:pt idx="1005">
                  <c:v>44471</c:v>
                </c:pt>
                <c:pt idx="1006">
                  <c:v>44472</c:v>
                </c:pt>
                <c:pt idx="1007">
                  <c:v>44473</c:v>
                </c:pt>
                <c:pt idx="1008">
                  <c:v>44474</c:v>
                </c:pt>
                <c:pt idx="1009">
                  <c:v>44475</c:v>
                </c:pt>
                <c:pt idx="1010">
                  <c:v>44476</c:v>
                </c:pt>
                <c:pt idx="1011">
                  <c:v>44477</c:v>
                </c:pt>
                <c:pt idx="1012">
                  <c:v>44478</c:v>
                </c:pt>
                <c:pt idx="1013">
                  <c:v>44479</c:v>
                </c:pt>
                <c:pt idx="1014">
                  <c:v>44480</c:v>
                </c:pt>
                <c:pt idx="1015">
                  <c:v>44481</c:v>
                </c:pt>
                <c:pt idx="1016">
                  <c:v>44482</c:v>
                </c:pt>
                <c:pt idx="1017">
                  <c:v>44483</c:v>
                </c:pt>
                <c:pt idx="1018">
                  <c:v>44484</c:v>
                </c:pt>
                <c:pt idx="1019">
                  <c:v>44485</c:v>
                </c:pt>
                <c:pt idx="1020">
                  <c:v>44486</c:v>
                </c:pt>
                <c:pt idx="1021">
                  <c:v>44487</c:v>
                </c:pt>
                <c:pt idx="1022">
                  <c:v>44488</c:v>
                </c:pt>
                <c:pt idx="1023">
                  <c:v>44489</c:v>
                </c:pt>
                <c:pt idx="1024">
                  <c:v>44490</c:v>
                </c:pt>
                <c:pt idx="1025">
                  <c:v>44491</c:v>
                </c:pt>
                <c:pt idx="1026">
                  <c:v>44492</c:v>
                </c:pt>
                <c:pt idx="1027">
                  <c:v>44493</c:v>
                </c:pt>
                <c:pt idx="1028">
                  <c:v>44494</c:v>
                </c:pt>
                <c:pt idx="1029">
                  <c:v>44495</c:v>
                </c:pt>
                <c:pt idx="1030">
                  <c:v>44496</c:v>
                </c:pt>
                <c:pt idx="1031">
                  <c:v>44497</c:v>
                </c:pt>
                <c:pt idx="1032">
                  <c:v>44498</c:v>
                </c:pt>
                <c:pt idx="1033">
                  <c:v>44499</c:v>
                </c:pt>
                <c:pt idx="1034">
                  <c:v>44500</c:v>
                </c:pt>
                <c:pt idx="1035">
                  <c:v>44501</c:v>
                </c:pt>
                <c:pt idx="1036">
                  <c:v>44502</c:v>
                </c:pt>
                <c:pt idx="1037">
                  <c:v>44503</c:v>
                </c:pt>
                <c:pt idx="1038">
                  <c:v>44504</c:v>
                </c:pt>
                <c:pt idx="1039">
                  <c:v>44505</c:v>
                </c:pt>
                <c:pt idx="1040">
                  <c:v>44506</c:v>
                </c:pt>
                <c:pt idx="1041">
                  <c:v>44507</c:v>
                </c:pt>
                <c:pt idx="1042">
                  <c:v>44508</c:v>
                </c:pt>
                <c:pt idx="1043">
                  <c:v>44509</c:v>
                </c:pt>
                <c:pt idx="1044">
                  <c:v>44510</c:v>
                </c:pt>
                <c:pt idx="1045">
                  <c:v>44511</c:v>
                </c:pt>
                <c:pt idx="1046">
                  <c:v>44512</c:v>
                </c:pt>
                <c:pt idx="1047">
                  <c:v>44513</c:v>
                </c:pt>
                <c:pt idx="1048">
                  <c:v>44514</c:v>
                </c:pt>
                <c:pt idx="1049">
                  <c:v>44515</c:v>
                </c:pt>
                <c:pt idx="1050">
                  <c:v>44516</c:v>
                </c:pt>
                <c:pt idx="1051">
                  <c:v>44517</c:v>
                </c:pt>
                <c:pt idx="1052">
                  <c:v>44518</c:v>
                </c:pt>
                <c:pt idx="1053">
                  <c:v>44519</c:v>
                </c:pt>
                <c:pt idx="1054">
                  <c:v>44520</c:v>
                </c:pt>
                <c:pt idx="1055">
                  <c:v>44521</c:v>
                </c:pt>
                <c:pt idx="1056">
                  <c:v>44522</c:v>
                </c:pt>
                <c:pt idx="1057">
                  <c:v>44523</c:v>
                </c:pt>
                <c:pt idx="1058">
                  <c:v>44524</c:v>
                </c:pt>
                <c:pt idx="1059">
                  <c:v>44525</c:v>
                </c:pt>
                <c:pt idx="1060">
                  <c:v>44526</c:v>
                </c:pt>
                <c:pt idx="1061">
                  <c:v>44527</c:v>
                </c:pt>
                <c:pt idx="1062">
                  <c:v>44528</c:v>
                </c:pt>
                <c:pt idx="1063">
                  <c:v>44529</c:v>
                </c:pt>
                <c:pt idx="1064">
                  <c:v>44530</c:v>
                </c:pt>
                <c:pt idx="1065">
                  <c:v>44531</c:v>
                </c:pt>
                <c:pt idx="1066">
                  <c:v>44532</c:v>
                </c:pt>
                <c:pt idx="1067">
                  <c:v>44533</c:v>
                </c:pt>
                <c:pt idx="1068">
                  <c:v>44534</c:v>
                </c:pt>
                <c:pt idx="1069">
                  <c:v>44535</c:v>
                </c:pt>
                <c:pt idx="1070">
                  <c:v>44536</c:v>
                </c:pt>
                <c:pt idx="1071">
                  <c:v>44537</c:v>
                </c:pt>
                <c:pt idx="1072">
                  <c:v>44538</c:v>
                </c:pt>
                <c:pt idx="1073">
                  <c:v>44539</c:v>
                </c:pt>
                <c:pt idx="1074">
                  <c:v>44540</c:v>
                </c:pt>
                <c:pt idx="1075">
                  <c:v>44541</c:v>
                </c:pt>
                <c:pt idx="1076">
                  <c:v>44542</c:v>
                </c:pt>
                <c:pt idx="1077">
                  <c:v>44543</c:v>
                </c:pt>
                <c:pt idx="1078">
                  <c:v>44544</c:v>
                </c:pt>
                <c:pt idx="1079">
                  <c:v>44545</c:v>
                </c:pt>
                <c:pt idx="1080">
                  <c:v>44546</c:v>
                </c:pt>
                <c:pt idx="1081">
                  <c:v>44547</c:v>
                </c:pt>
                <c:pt idx="1082">
                  <c:v>44548</c:v>
                </c:pt>
                <c:pt idx="1083">
                  <c:v>44549</c:v>
                </c:pt>
                <c:pt idx="1084">
                  <c:v>44550</c:v>
                </c:pt>
                <c:pt idx="1085">
                  <c:v>44551</c:v>
                </c:pt>
                <c:pt idx="1086">
                  <c:v>44552</c:v>
                </c:pt>
                <c:pt idx="1087">
                  <c:v>44553</c:v>
                </c:pt>
                <c:pt idx="1088">
                  <c:v>44554</c:v>
                </c:pt>
                <c:pt idx="1089">
                  <c:v>44555</c:v>
                </c:pt>
                <c:pt idx="1090">
                  <c:v>44556</c:v>
                </c:pt>
                <c:pt idx="1091">
                  <c:v>44557</c:v>
                </c:pt>
                <c:pt idx="1092">
                  <c:v>44558</c:v>
                </c:pt>
                <c:pt idx="1093">
                  <c:v>44559</c:v>
                </c:pt>
                <c:pt idx="1094">
                  <c:v>44560</c:v>
                </c:pt>
                <c:pt idx="1095">
                  <c:v>44561</c:v>
                </c:pt>
                <c:pt idx="1096">
                  <c:v>44562</c:v>
                </c:pt>
                <c:pt idx="1097">
                  <c:v>44563</c:v>
                </c:pt>
                <c:pt idx="1098">
                  <c:v>44564</c:v>
                </c:pt>
                <c:pt idx="1099">
                  <c:v>44565</c:v>
                </c:pt>
                <c:pt idx="1100">
                  <c:v>44566</c:v>
                </c:pt>
                <c:pt idx="1101">
                  <c:v>44567</c:v>
                </c:pt>
                <c:pt idx="1102">
                  <c:v>44568</c:v>
                </c:pt>
                <c:pt idx="1103">
                  <c:v>44569</c:v>
                </c:pt>
                <c:pt idx="1104">
                  <c:v>44570</c:v>
                </c:pt>
                <c:pt idx="1105">
                  <c:v>44571</c:v>
                </c:pt>
                <c:pt idx="1106">
                  <c:v>44572</c:v>
                </c:pt>
                <c:pt idx="1107">
                  <c:v>44573</c:v>
                </c:pt>
                <c:pt idx="1108">
                  <c:v>44574</c:v>
                </c:pt>
                <c:pt idx="1109">
                  <c:v>44575</c:v>
                </c:pt>
                <c:pt idx="1110">
                  <c:v>44576</c:v>
                </c:pt>
                <c:pt idx="1111">
                  <c:v>44577</c:v>
                </c:pt>
                <c:pt idx="1112">
                  <c:v>44578</c:v>
                </c:pt>
                <c:pt idx="1113">
                  <c:v>44579</c:v>
                </c:pt>
                <c:pt idx="1114">
                  <c:v>44580</c:v>
                </c:pt>
                <c:pt idx="1115">
                  <c:v>44581</c:v>
                </c:pt>
                <c:pt idx="1116">
                  <c:v>44582</c:v>
                </c:pt>
                <c:pt idx="1117">
                  <c:v>44583</c:v>
                </c:pt>
                <c:pt idx="1118">
                  <c:v>44584</c:v>
                </c:pt>
                <c:pt idx="1119">
                  <c:v>44585</c:v>
                </c:pt>
                <c:pt idx="1120">
                  <c:v>44586</c:v>
                </c:pt>
                <c:pt idx="1121">
                  <c:v>44587</c:v>
                </c:pt>
                <c:pt idx="1122">
                  <c:v>44588</c:v>
                </c:pt>
                <c:pt idx="1123">
                  <c:v>44589</c:v>
                </c:pt>
                <c:pt idx="1124">
                  <c:v>44590</c:v>
                </c:pt>
                <c:pt idx="1125">
                  <c:v>44591</c:v>
                </c:pt>
                <c:pt idx="1126">
                  <c:v>44592</c:v>
                </c:pt>
                <c:pt idx="1127">
                  <c:v>44593</c:v>
                </c:pt>
                <c:pt idx="1128">
                  <c:v>44594</c:v>
                </c:pt>
                <c:pt idx="1129">
                  <c:v>44595</c:v>
                </c:pt>
                <c:pt idx="1130">
                  <c:v>44596</c:v>
                </c:pt>
                <c:pt idx="1131">
                  <c:v>44597</c:v>
                </c:pt>
                <c:pt idx="1132">
                  <c:v>44598</c:v>
                </c:pt>
                <c:pt idx="1133">
                  <c:v>44599</c:v>
                </c:pt>
                <c:pt idx="1134">
                  <c:v>44600</c:v>
                </c:pt>
                <c:pt idx="1135">
                  <c:v>44601</c:v>
                </c:pt>
                <c:pt idx="1136">
                  <c:v>44602</c:v>
                </c:pt>
                <c:pt idx="1137">
                  <c:v>44603</c:v>
                </c:pt>
                <c:pt idx="1138">
                  <c:v>44604</c:v>
                </c:pt>
                <c:pt idx="1139">
                  <c:v>44605</c:v>
                </c:pt>
                <c:pt idx="1140">
                  <c:v>44606</c:v>
                </c:pt>
                <c:pt idx="1141">
                  <c:v>44607</c:v>
                </c:pt>
                <c:pt idx="1142">
                  <c:v>44608</c:v>
                </c:pt>
                <c:pt idx="1143">
                  <c:v>44609</c:v>
                </c:pt>
                <c:pt idx="1144">
                  <c:v>44610</c:v>
                </c:pt>
                <c:pt idx="1145">
                  <c:v>44611</c:v>
                </c:pt>
                <c:pt idx="1146">
                  <c:v>44612</c:v>
                </c:pt>
                <c:pt idx="1147">
                  <c:v>44613</c:v>
                </c:pt>
                <c:pt idx="1148">
                  <c:v>44614</c:v>
                </c:pt>
                <c:pt idx="1149">
                  <c:v>44615</c:v>
                </c:pt>
                <c:pt idx="1150">
                  <c:v>44616</c:v>
                </c:pt>
                <c:pt idx="1151">
                  <c:v>44617</c:v>
                </c:pt>
                <c:pt idx="1152">
                  <c:v>44618</c:v>
                </c:pt>
                <c:pt idx="1153">
                  <c:v>44619</c:v>
                </c:pt>
                <c:pt idx="1154">
                  <c:v>44620</c:v>
                </c:pt>
                <c:pt idx="1155">
                  <c:v>44621</c:v>
                </c:pt>
                <c:pt idx="1156">
                  <c:v>44622</c:v>
                </c:pt>
                <c:pt idx="1157">
                  <c:v>44623</c:v>
                </c:pt>
                <c:pt idx="1158">
                  <c:v>44624</c:v>
                </c:pt>
                <c:pt idx="1159">
                  <c:v>44625</c:v>
                </c:pt>
                <c:pt idx="1160">
                  <c:v>44626</c:v>
                </c:pt>
                <c:pt idx="1161">
                  <c:v>44627</c:v>
                </c:pt>
                <c:pt idx="1162">
                  <c:v>44628</c:v>
                </c:pt>
                <c:pt idx="1163">
                  <c:v>44629</c:v>
                </c:pt>
                <c:pt idx="1164">
                  <c:v>44630</c:v>
                </c:pt>
                <c:pt idx="1165">
                  <c:v>44631</c:v>
                </c:pt>
                <c:pt idx="1166">
                  <c:v>44632</c:v>
                </c:pt>
                <c:pt idx="1167">
                  <c:v>44633</c:v>
                </c:pt>
                <c:pt idx="1168">
                  <c:v>44634</c:v>
                </c:pt>
                <c:pt idx="1169">
                  <c:v>44635</c:v>
                </c:pt>
                <c:pt idx="1170">
                  <c:v>44636</c:v>
                </c:pt>
                <c:pt idx="1171">
                  <c:v>44637</c:v>
                </c:pt>
                <c:pt idx="1172">
                  <c:v>44638</c:v>
                </c:pt>
                <c:pt idx="1173">
                  <c:v>44639</c:v>
                </c:pt>
                <c:pt idx="1174">
                  <c:v>44640</c:v>
                </c:pt>
                <c:pt idx="1175">
                  <c:v>44641</c:v>
                </c:pt>
                <c:pt idx="1176">
                  <c:v>44642</c:v>
                </c:pt>
                <c:pt idx="1177">
                  <c:v>44643</c:v>
                </c:pt>
                <c:pt idx="1178">
                  <c:v>44644</c:v>
                </c:pt>
                <c:pt idx="1179">
                  <c:v>44645</c:v>
                </c:pt>
                <c:pt idx="1180">
                  <c:v>44646</c:v>
                </c:pt>
                <c:pt idx="1181">
                  <c:v>44647</c:v>
                </c:pt>
                <c:pt idx="1182">
                  <c:v>44648</c:v>
                </c:pt>
                <c:pt idx="1183">
                  <c:v>44649</c:v>
                </c:pt>
                <c:pt idx="1184">
                  <c:v>44650</c:v>
                </c:pt>
                <c:pt idx="1185">
                  <c:v>44651</c:v>
                </c:pt>
                <c:pt idx="1186">
                  <c:v>44652</c:v>
                </c:pt>
                <c:pt idx="1187">
                  <c:v>44653</c:v>
                </c:pt>
                <c:pt idx="1188">
                  <c:v>44654</c:v>
                </c:pt>
                <c:pt idx="1189">
                  <c:v>44655</c:v>
                </c:pt>
                <c:pt idx="1190">
                  <c:v>44656</c:v>
                </c:pt>
                <c:pt idx="1191">
                  <c:v>44657</c:v>
                </c:pt>
                <c:pt idx="1192">
                  <c:v>44658</c:v>
                </c:pt>
                <c:pt idx="1193">
                  <c:v>44659</c:v>
                </c:pt>
                <c:pt idx="1194">
                  <c:v>44660</c:v>
                </c:pt>
                <c:pt idx="1195">
                  <c:v>44661</c:v>
                </c:pt>
                <c:pt idx="1196">
                  <c:v>44662</c:v>
                </c:pt>
                <c:pt idx="1197">
                  <c:v>44663</c:v>
                </c:pt>
                <c:pt idx="1198">
                  <c:v>44664</c:v>
                </c:pt>
                <c:pt idx="1199">
                  <c:v>44665</c:v>
                </c:pt>
                <c:pt idx="1200">
                  <c:v>44666</c:v>
                </c:pt>
                <c:pt idx="1201">
                  <c:v>44667</c:v>
                </c:pt>
                <c:pt idx="1202">
                  <c:v>44668</c:v>
                </c:pt>
                <c:pt idx="1203">
                  <c:v>44669</c:v>
                </c:pt>
                <c:pt idx="1204">
                  <c:v>44670</c:v>
                </c:pt>
                <c:pt idx="1205">
                  <c:v>44671</c:v>
                </c:pt>
                <c:pt idx="1206">
                  <c:v>44672</c:v>
                </c:pt>
                <c:pt idx="1207">
                  <c:v>44673</c:v>
                </c:pt>
                <c:pt idx="1208">
                  <c:v>44674</c:v>
                </c:pt>
                <c:pt idx="1209">
                  <c:v>44675</c:v>
                </c:pt>
                <c:pt idx="1210">
                  <c:v>44676</c:v>
                </c:pt>
                <c:pt idx="1211">
                  <c:v>44677</c:v>
                </c:pt>
                <c:pt idx="1212">
                  <c:v>44678</c:v>
                </c:pt>
                <c:pt idx="1213">
                  <c:v>44679</c:v>
                </c:pt>
                <c:pt idx="1214">
                  <c:v>44680</c:v>
                </c:pt>
                <c:pt idx="1215">
                  <c:v>44681</c:v>
                </c:pt>
                <c:pt idx="1216">
                  <c:v>44682</c:v>
                </c:pt>
                <c:pt idx="1217">
                  <c:v>44683</c:v>
                </c:pt>
                <c:pt idx="1218">
                  <c:v>44684</c:v>
                </c:pt>
                <c:pt idx="1219">
                  <c:v>44685</c:v>
                </c:pt>
                <c:pt idx="1220">
                  <c:v>44686</c:v>
                </c:pt>
                <c:pt idx="1221">
                  <c:v>44687</c:v>
                </c:pt>
                <c:pt idx="1222">
                  <c:v>44688</c:v>
                </c:pt>
                <c:pt idx="1223">
                  <c:v>44689</c:v>
                </c:pt>
                <c:pt idx="1224">
                  <c:v>44690</c:v>
                </c:pt>
                <c:pt idx="1225">
                  <c:v>44691</c:v>
                </c:pt>
                <c:pt idx="1226">
                  <c:v>44692</c:v>
                </c:pt>
                <c:pt idx="1227">
                  <c:v>44693</c:v>
                </c:pt>
                <c:pt idx="1228">
                  <c:v>44694</c:v>
                </c:pt>
                <c:pt idx="1229">
                  <c:v>44695</c:v>
                </c:pt>
                <c:pt idx="1230">
                  <c:v>44696</c:v>
                </c:pt>
                <c:pt idx="1231">
                  <c:v>44697</c:v>
                </c:pt>
                <c:pt idx="1232">
                  <c:v>44698</c:v>
                </c:pt>
                <c:pt idx="1233">
                  <c:v>44699</c:v>
                </c:pt>
                <c:pt idx="1234">
                  <c:v>44700</c:v>
                </c:pt>
                <c:pt idx="1235">
                  <c:v>44701</c:v>
                </c:pt>
                <c:pt idx="1236">
                  <c:v>44702</c:v>
                </c:pt>
                <c:pt idx="1237">
                  <c:v>44703</c:v>
                </c:pt>
                <c:pt idx="1238">
                  <c:v>44704</c:v>
                </c:pt>
                <c:pt idx="1239">
                  <c:v>44705</c:v>
                </c:pt>
                <c:pt idx="1240">
                  <c:v>44706</c:v>
                </c:pt>
                <c:pt idx="1241">
                  <c:v>44707</c:v>
                </c:pt>
                <c:pt idx="1242">
                  <c:v>44708</c:v>
                </c:pt>
                <c:pt idx="1243">
                  <c:v>44709</c:v>
                </c:pt>
                <c:pt idx="1244">
                  <c:v>44710</c:v>
                </c:pt>
                <c:pt idx="1245">
                  <c:v>44711</c:v>
                </c:pt>
                <c:pt idx="1246">
                  <c:v>44712</c:v>
                </c:pt>
                <c:pt idx="1247">
                  <c:v>44713</c:v>
                </c:pt>
                <c:pt idx="1248">
                  <c:v>44714</c:v>
                </c:pt>
                <c:pt idx="1249">
                  <c:v>44715</c:v>
                </c:pt>
                <c:pt idx="1250">
                  <c:v>44716</c:v>
                </c:pt>
                <c:pt idx="1251">
                  <c:v>44717</c:v>
                </c:pt>
                <c:pt idx="1252">
                  <c:v>44718</c:v>
                </c:pt>
                <c:pt idx="1253">
                  <c:v>44719</c:v>
                </c:pt>
                <c:pt idx="1254">
                  <c:v>44720</c:v>
                </c:pt>
                <c:pt idx="1255">
                  <c:v>44721</c:v>
                </c:pt>
                <c:pt idx="1256">
                  <c:v>44722</c:v>
                </c:pt>
                <c:pt idx="1257">
                  <c:v>44723</c:v>
                </c:pt>
                <c:pt idx="1258">
                  <c:v>44724</c:v>
                </c:pt>
                <c:pt idx="1259">
                  <c:v>44725</c:v>
                </c:pt>
                <c:pt idx="1260">
                  <c:v>44726</c:v>
                </c:pt>
                <c:pt idx="1261">
                  <c:v>44727</c:v>
                </c:pt>
                <c:pt idx="1262">
                  <c:v>44728</c:v>
                </c:pt>
                <c:pt idx="1263">
                  <c:v>44729</c:v>
                </c:pt>
                <c:pt idx="1264">
                  <c:v>44730</c:v>
                </c:pt>
                <c:pt idx="1265">
                  <c:v>44731</c:v>
                </c:pt>
                <c:pt idx="1266">
                  <c:v>44732</c:v>
                </c:pt>
                <c:pt idx="1267">
                  <c:v>44733</c:v>
                </c:pt>
                <c:pt idx="1268">
                  <c:v>44734</c:v>
                </c:pt>
                <c:pt idx="1269">
                  <c:v>44735</c:v>
                </c:pt>
                <c:pt idx="1270">
                  <c:v>44736</c:v>
                </c:pt>
                <c:pt idx="1271">
                  <c:v>44737</c:v>
                </c:pt>
                <c:pt idx="1272">
                  <c:v>44738</c:v>
                </c:pt>
                <c:pt idx="1273">
                  <c:v>44739</c:v>
                </c:pt>
                <c:pt idx="1274">
                  <c:v>44740</c:v>
                </c:pt>
                <c:pt idx="1275">
                  <c:v>44741</c:v>
                </c:pt>
                <c:pt idx="1276">
                  <c:v>44742</c:v>
                </c:pt>
                <c:pt idx="1277">
                  <c:v>44743</c:v>
                </c:pt>
                <c:pt idx="1278">
                  <c:v>44744</c:v>
                </c:pt>
                <c:pt idx="1279">
                  <c:v>44745</c:v>
                </c:pt>
                <c:pt idx="1280">
                  <c:v>44746</c:v>
                </c:pt>
                <c:pt idx="1281">
                  <c:v>44747</c:v>
                </c:pt>
                <c:pt idx="1282">
                  <c:v>44748</c:v>
                </c:pt>
                <c:pt idx="1283">
                  <c:v>44749</c:v>
                </c:pt>
                <c:pt idx="1284">
                  <c:v>44750</c:v>
                </c:pt>
                <c:pt idx="1285">
                  <c:v>44751</c:v>
                </c:pt>
                <c:pt idx="1286">
                  <c:v>44752</c:v>
                </c:pt>
                <c:pt idx="1287">
                  <c:v>44753</c:v>
                </c:pt>
                <c:pt idx="1288">
                  <c:v>44754</c:v>
                </c:pt>
                <c:pt idx="1289">
                  <c:v>44755</c:v>
                </c:pt>
                <c:pt idx="1290">
                  <c:v>44756</c:v>
                </c:pt>
                <c:pt idx="1291">
                  <c:v>44757</c:v>
                </c:pt>
                <c:pt idx="1292">
                  <c:v>44758</c:v>
                </c:pt>
                <c:pt idx="1293">
                  <c:v>44759</c:v>
                </c:pt>
                <c:pt idx="1294">
                  <c:v>44760</c:v>
                </c:pt>
                <c:pt idx="1295">
                  <c:v>44761</c:v>
                </c:pt>
                <c:pt idx="1296">
                  <c:v>44762</c:v>
                </c:pt>
                <c:pt idx="1297">
                  <c:v>44763</c:v>
                </c:pt>
                <c:pt idx="1298">
                  <c:v>44764</c:v>
                </c:pt>
                <c:pt idx="1299">
                  <c:v>44765</c:v>
                </c:pt>
                <c:pt idx="1300">
                  <c:v>44766</c:v>
                </c:pt>
                <c:pt idx="1301">
                  <c:v>44767</c:v>
                </c:pt>
                <c:pt idx="1302">
                  <c:v>44768</c:v>
                </c:pt>
                <c:pt idx="1303">
                  <c:v>44769</c:v>
                </c:pt>
                <c:pt idx="1304">
                  <c:v>44770</c:v>
                </c:pt>
                <c:pt idx="1305">
                  <c:v>44771</c:v>
                </c:pt>
                <c:pt idx="1306">
                  <c:v>44772</c:v>
                </c:pt>
                <c:pt idx="1307">
                  <c:v>44773</c:v>
                </c:pt>
                <c:pt idx="1308">
                  <c:v>44774</c:v>
                </c:pt>
                <c:pt idx="1309">
                  <c:v>44775</c:v>
                </c:pt>
                <c:pt idx="1310">
                  <c:v>44776</c:v>
                </c:pt>
                <c:pt idx="1311">
                  <c:v>44777</c:v>
                </c:pt>
                <c:pt idx="1312">
                  <c:v>44778</c:v>
                </c:pt>
                <c:pt idx="1313">
                  <c:v>44779</c:v>
                </c:pt>
                <c:pt idx="1314">
                  <c:v>44780</c:v>
                </c:pt>
                <c:pt idx="1315">
                  <c:v>44781</c:v>
                </c:pt>
                <c:pt idx="1316">
                  <c:v>44782</c:v>
                </c:pt>
                <c:pt idx="1317">
                  <c:v>44783</c:v>
                </c:pt>
                <c:pt idx="1318">
                  <c:v>44784</c:v>
                </c:pt>
                <c:pt idx="1319">
                  <c:v>44785</c:v>
                </c:pt>
                <c:pt idx="1320">
                  <c:v>44786</c:v>
                </c:pt>
                <c:pt idx="1321">
                  <c:v>44787</c:v>
                </c:pt>
                <c:pt idx="1322">
                  <c:v>44788</c:v>
                </c:pt>
                <c:pt idx="1323">
                  <c:v>44789</c:v>
                </c:pt>
                <c:pt idx="1324">
                  <c:v>44790</c:v>
                </c:pt>
                <c:pt idx="1325">
                  <c:v>44791</c:v>
                </c:pt>
                <c:pt idx="1326">
                  <c:v>44792</c:v>
                </c:pt>
                <c:pt idx="1327">
                  <c:v>44793</c:v>
                </c:pt>
                <c:pt idx="1328">
                  <c:v>44794</c:v>
                </c:pt>
                <c:pt idx="1329">
                  <c:v>44795</c:v>
                </c:pt>
                <c:pt idx="1330">
                  <c:v>44796</c:v>
                </c:pt>
                <c:pt idx="1331">
                  <c:v>44797</c:v>
                </c:pt>
                <c:pt idx="1332">
                  <c:v>44798</c:v>
                </c:pt>
                <c:pt idx="1333">
                  <c:v>44799</c:v>
                </c:pt>
                <c:pt idx="1334">
                  <c:v>44800</c:v>
                </c:pt>
                <c:pt idx="1335">
                  <c:v>44801</c:v>
                </c:pt>
                <c:pt idx="1336">
                  <c:v>44802</c:v>
                </c:pt>
                <c:pt idx="1337">
                  <c:v>44803</c:v>
                </c:pt>
                <c:pt idx="1338">
                  <c:v>44804</c:v>
                </c:pt>
                <c:pt idx="1339">
                  <c:v>44805</c:v>
                </c:pt>
                <c:pt idx="1340">
                  <c:v>44806</c:v>
                </c:pt>
                <c:pt idx="1341">
                  <c:v>44807</c:v>
                </c:pt>
                <c:pt idx="1342">
                  <c:v>44808</c:v>
                </c:pt>
                <c:pt idx="1343">
                  <c:v>44809</c:v>
                </c:pt>
                <c:pt idx="1344">
                  <c:v>44810</c:v>
                </c:pt>
                <c:pt idx="1345">
                  <c:v>44811</c:v>
                </c:pt>
                <c:pt idx="1346">
                  <c:v>44812</c:v>
                </c:pt>
                <c:pt idx="1347">
                  <c:v>44813</c:v>
                </c:pt>
                <c:pt idx="1348">
                  <c:v>44814</c:v>
                </c:pt>
                <c:pt idx="1349">
                  <c:v>44815</c:v>
                </c:pt>
                <c:pt idx="1350">
                  <c:v>44816</c:v>
                </c:pt>
                <c:pt idx="1351">
                  <c:v>44817</c:v>
                </c:pt>
                <c:pt idx="1352">
                  <c:v>44818</c:v>
                </c:pt>
                <c:pt idx="1353">
                  <c:v>44819</c:v>
                </c:pt>
                <c:pt idx="1354">
                  <c:v>44820</c:v>
                </c:pt>
                <c:pt idx="1355">
                  <c:v>44821</c:v>
                </c:pt>
                <c:pt idx="1356">
                  <c:v>44822</c:v>
                </c:pt>
                <c:pt idx="1357">
                  <c:v>44823</c:v>
                </c:pt>
                <c:pt idx="1358">
                  <c:v>44824</c:v>
                </c:pt>
                <c:pt idx="1359">
                  <c:v>44825</c:v>
                </c:pt>
                <c:pt idx="1360">
                  <c:v>44826</c:v>
                </c:pt>
                <c:pt idx="1361">
                  <c:v>44827</c:v>
                </c:pt>
                <c:pt idx="1362">
                  <c:v>44828</c:v>
                </c:pt>
                <c:pt idx="1363">
                  <c:v>44829</c:v>
                </c:pt>
                <c:pt idx="1364">
                  <c:v>44830</c:v>
                </c:pt>
                <c:pt idx="1365">
                  <c:v>44831</c:v>
                </c:pt>
                <c:pt idx="1366">
                  <c:v>44832</c:v>
                </c:pt>
                <c:pt idx="1367">
                  <c:v>44833</c:v>
                </c:pt>
                <c:pt idx="1368">
                  <c:v>44834</c:v>
                </c:pt>
                <c:pt idx="1369">
                  <c:v>44835</c:v>
                </c:pt>
                <c:pt idx="1370">
                  <c:v>44836</c:v>
                </c:pt>
                <c:pt idx="1371">
                  <c:v>44837</c:v>
                </c:pt>
                <c:pt idx="1372">
                  <c:v>44838</c:v>
                </c:pt>
                <c:pt idx="1373">
                  <c:v>44839</c:v>
                </c:pt>
                <c:pt idx="1374">
                  <c:v>44840</c:v>
                </c:pt>
                <c:pt idx="1375">
                  <c:v>44841</c:v>
                </c:pt>
                <c:pt idx="1376">
                  <c:v>44842</c:v>
                </c:pt>
                <c:pt idx="1377">
                  <c:v>44843</c:v>
                </c:pt>
                <c:pt idx="1378">
                  <c:v>44844</c:v>
                </c:pt>
                <c:pt idx="1379">
                  <c:v>44845</c:v>
                </c:pt>
                <c:pt idx="1380">
                  <c:v>44846</c:v>
                </c:pt>
                <c:pt idx="1381">
                  <c:v>44847</c:v>
                </c:pt>
                <c:pt idx="1382">
                  <c:v>44848</c:v>
                </c:pt>
                <c:pt idx="1383">
                  <c:v>44849</c:v>
                </c:pt>
                <c:pt idx="1384">
                  <c:v>44850</c:v>
                </c:pt>
                <c:pt idx="1385">
                  <c:v>44851</c:v>
                </c:pt>
                <c:pt idx="1386">
                  <c:v>44852</c:v>
                </c:pt>
                <c:pt idx="1387">
                  <c:v>44853</c:v>
                </c:pt>
                <c:pt idx="1388">
                  <c:v>44854</c:v>
                </c:pt>
                <c:pt idx="1389">
                  <c:v>44855</c:v>
                </c:pt>
                <c:pt idx="1390">
                  <c:v>44856</c:v>
                </c:pt>
                <c:pt idx="1391">
                  <c:v>44857</c:v>
                </c:pt>
                <c:pt idx="1392">
                  <c:v>44858</c:v>
                </c:pt>
                <c:pt idx="1393">
                  <c:v>44859</c:v>
                </c:pt>
                <c:pt idx="1394">
                  <c:v>44860</c:v>
                </c:pt>
                <c:pt idx="1395">
                  <c:v>44861</c:v>
                </c:pt>
                <c:pt idx="1396">
                  <c:v>44862</c:v>
                </c:pt>
                <c:pt idx="1397">
                  <c:v>44863</c:v>
                </c:pt>
                <c:pt idx="1398">
                  <c:v>44864</c:v>
                </c:pt>
                <c:pt idx="1399">
                  <c:v>44865</c:v>
                </c:pt>
                <c:pt idx="1400">
                  <c:v>44866</c:v>
                </c:pt>
                <c:pt idx="1401">
                  <c:v>44867</c:v>
                </c:pt>
                <c:pt idx="1402">
                  <c:v>44868</c:v>
                </c:pt>
                <c:pt idx="1403">
                  <c:v>44869</c:v>
                </c:pt>
                <c:pt idx="1404">
                  <c:v>44870</c:v>
                </c:pt>
                <c:pt idx="1405">
                  <c:v>44871</c:v>
                </c:pt>
                <c:pt idx="1406">
                  <c:v>44872</c:v>
                </c:pt>
                <c:pt idx="1407">
                  <c:v>44873</c:v>
                </c:pt>
                <c:pt idx="1408">
                  <c:v>44874</c:v>
                </c:pt>
                <c:pt idx="1409">
                  <c:v>44875</c:v>
                </c:pt>
                <c:pt idx="1410">
                  <c:v>44876</c:v>
                </c:pt>
                <c:pt idx="1411">
                  <c:v>44877</c:v>
                </c:pt>
                <c:pt idx="1412">
                  <c:v>44878</c:v>
                </c:pt>
                <c:pt idx="1413">
                  <c:v>44879</c:v>
                </c:pt>
                <c:pt idx="1414">
                  <c:v>44880</c:v>
                </c:pt>
                <c:pt idx="1415">
                  <c:v>44881</c:v>
                </c:pt>
                <c:pt idx="1416">
                  <c:v>44882</c:v>
                </c:pt>
                <c:pt idx="1417">
                  <c:v>44883</c:v>
                </c:pt>
                <c:pt idx="1418">
                  <c:v>44884</c:v>
                </c:pt>
                <c:pt idx="1419">
                  <c:v>44885</c:v>
                </c:pt>
                <c:pt idx="1420">
                  <c:v>44886</c:v>
                </c:pt>
                <c:pt idx="1421">
                  <c:v>44887</c:v>
                </c:pt>
                <c:pt idx="1422">
                  <c:v>44888</c:v>
                </c:pt>
                <c:pt idx="1423">
                  <c:v>44889</c:v>
                </c:pt>
                <c:pt idx="1424">
                  <c:v>44890</c:v>
                </c:pt>
                <c:pt idx="1425">
                  <c:v>44891</c:v>
                </c:pt>
                <c:pt idx="1426">
                  <c:v>44892</c:v>
                </c:pt>
                <c:pt idx="1427">
                  <c:v>44893</c:v>
                </c:pt>
                <c:pt idx="1428">
                  <c:v>44894</c:v>
                </c:pt>
                <c:pt idx="1429">
                  <c:v>44895</c:v>
                </c:pt>
                <c:pt idx="1430">
                  <c:v>44896</c:v>
                </c:pt>
                <c:pt idx="1431">
                  <c:v>44897</c:v>
                </c:pt>
                <c:pt idx="1432">
                  <c:v>44898</c:v>
                </c:pt>
                <c:pt idx="1433">
                  <c:v>44899</c:v>
                </c:pt>
                <c:pt idx="1434">
                  <c:v>44900</c:v>
                </c:pt>
                <c:pt idx="1435">
                  <c:v>44901</c:v>
                </c:pt>
                <c:pt idx="1436">
                  <c:v>44902</c:v>
                </c:pt>
                <c:pt idx="1437">
                  <c:v>44903</c:v>
                </c:pt>
                <c:pt idx="1438">
                  <c:v>44904</c:v>
                </c:pt>
                <c:pt idx="1439">
                  <c:v>44905</c:v>
                </c:pt>
                <c:pt idx="1440">
                  <c:v>44906</c:v>
                </c:pt>
                <c:pt idx="1441">
                  <c:v>44907</c:v>
                </c:pt>
                <c:pt idx="1442">
                  <c:v>44908</c:v>
                </c:pt>
                <c:pt idx="1443">
                  <c:v>44909</c:v>
                </c:pt>
                <c:pt idx="1444">
                  <c:v>44910</c:v>
                </c:pt>
                <c:pt idx="1445">
                  <c:v>44911</c:v>
                </c:pt>
                <c:pt idx="1446">
                  <c:v>44912</c:v>
                </c:pt>
                <c:pt idx="1447">
                  <c:v>44913</c:v>
                </c:pt>
                <c:pt idx="1448">
                  <c:v>44914</c:v>
                </c:pt>
                <c:pt idx="1449">
                  <c:v>44915</c:v>
                </c:pt>
                <c:pt idx="1450">
                  <c:v>44916</c:v>
                </c:pt>
                <c:pt idx="1451">
                  <c:v>44917</c:v>
                </c:pt>
                <c:pt idx="1452">
                  <c:v>44918</c:v>
                </c:pt>
                <c:pt idx="1453">
                  <c:v>44919</c:v>
                </c:pt>
                <c:pt idx="1454">
                  <c:v>44920</c:v>
                </c:pt>
                <c:pt idx="1455">
                  <c:v>44921</c:v>
                </c:pt>
                <c:pt idx="1456">
                  <c:v>44922</c:v>
                </c:pt>
                <c:pt idx="1457">
                  <c:v>44923</c:v>
                </c:pt>
                <c:pt idx="1458">
                  <c:v>44924</c:v>
                </c:pt>
                <c:pt idx="1459">
                  <c:v>44925</c:v>
                </c:pt>
                <c:pt idx="1460">
                  <c:v>44926</c:v>
                </c:pt>
                <c:pt idx="1461">
                  <c:v>44927</c:v>
                </c:pt>
                <c:pt idx="1462">
                  <c:v>44928</c:v>
                </c:pt>
                <c:pt idx="1463">
                  <c:v>44929</c:v>
                </c:pt>
                <c:pt idx="1464">
                  <c:v>44930</c:v>
                </c:pt>
                <c:pt idx="1465">
                  <c:v>44931</c:v>
                </c:pt>
                <c:pt idx="1466">
                  <c:v>44932</c:v>
                </c:pt>
                <c:pt idx="1467">
                  <c:v>44933</c:v>
                </c:pt>
                <c:pt idx="1468">
                  <c:v>44934</c:v>
                </c:pt>
                <c:pt idx="1469">
                  <c:v>44935</c:v>
                </c:pt>
                <c:pt idx="1470">
                  <c:v>44936</c:v>
                </c:pt>
                <c:pt idx="1471">
                  <c:v>44937</c:v>
                </c:pt>
                <c:pt idx="1472">
                  <c:v>44938</c:v>
                </c:pt>
                <c:pt idx="1473">
                  <c:v>44939</c:v>
                </c:pt>
                <c:pt idx="1474">
                  <c:v>44940</c:v>
                </c:pt>
                <c:pt idx="1475">
                  <c:v>44941</c:v>
                </c:pt>
                <c:pt idx="1476">
                  <c:v>44942</c:v>
                </c:pt>
                <c:pt idx="1477">
                  <c:v>44943</c:v>
                </c:pt>
                <c:pt idx="1478">
                  <c:v>44944</c:v>
                </c:pt>
                <c:pt idx="1479">
                  <c:v>44945</c:v>
                </c:pt>
                <c:pt idx="1480">
                  <c:v>44946</c:v>
                </c:pt>
                <c:pt idx="1481">
                  <c:v>44947</c:v>
                </c:pt>
                <c:pt idx="1482">
                  <c:v>44948</c:v>
                </c:pt>
                <c:pt idx="1483">
                  <c:v>44949</c:v>
                </c:pt>
                <c:pt idx="1484">
                  <c:v>44950</c:v>
                </c:pt>
                <c:pt idx="1485">
                  <c:v>44951</c:v>
                </c:pt>
                <c:pt idx="1486">
                  <c:v>44952</c:v>
                </c:pt>
                <c:pt idx="1487">
                  <c:v>44953</c:v>
                </c:pt>
                <c:pt idx="1488">
                  <c:v>44954</c:v>
                </c:pt>
                <c:pt idx="1489">
                  <c:v>44955</c:v>
                </c:pt>
                <c:pt idx="1490">
                  <c:v>44956</c:v>
                </c:pt>
                <c:pt idx="1491">
                  <c:v>44957</c:v>
                </c:pt>
                <c:pt idx="1492">
                  <c:v>44958</c:v>
                </c:pt>
                <c:pt idx="1493">
                  <c:v>44959</c:v>
                </c:pt>
                <c:pt idx="1494">
                  <c:v>44960</c:v>
                </c:pt>
                <c:pt idx="1495">
                  <c:v>44961</c:v>
                </c:pt>
                <c:pt idx="1496">
                  <c:v>44962</c:v>
                </c:pt>
                <c:pt idx="1497">
                  <c:v>44963</c:v>
                </c:pt>
                <c:pt idx="1498">
                  <c:v>44964</c:v>
                </c:pt>
                <c:pt idx="1499">
                  <c:v>44965</c:v>
                </c:pt>
                <c:pt idx="1500">
                  <c:v>44966</c:v>
                </c:pt>
                <c:pt idx="1501">
                  <c:v>44967</c:v>
                </c:pt>
                <c:pt idx="1502">
                  <c:v>44968</c:v>
                </c:pt>
                <c:pt idx="1503">
                  <c:v>44969</c:v>
                </c:pt>
                <c:pt idx="1504">
                  <c:v>44970</c:v>
                </c:pt>
                <c:pt idx="1505">
                  <c:v>44971</c:v>
                </c:pt>
                <c:pt idx="1506">
                  <c:v>44972</c:v>
                </c:pt>
                <c:pt idx="1507">
                  <c:v>44973</c:v>
                </c:pt>
                <c:pt idx="1508">
                  <c:v>44974</c:v>
                </c:pt>
                <c:pt idx="1509">
                  <c:v>44975</c:v>
                </c:pt>
                <c:pt idx="1510">
                  <c:v>44976</c:v>
                </c:pt>
                <c:pt idx="1511">
                  <c:v>44977</c:v>
                </c:pt>
                <c:pt idx="1512">
                  <c:v>44978</c:v>
                </c:pt>
                <c:pt idx="1513">
                  <c:v>44979</c:v>
                </c:pt>
                <c:pt idx="1514">
                  <c:v>44980</c:v>
                </c:pt>
                <c:pt idx="1515">
                  <c:v>44981</c:v>
                </c:pt>
                <c:pt idx="1516">
                  <c:v>44982</c:v>
                </c:pt>
                <c:pt idx="1517">
                  <c:v>44983</c:v>
                </c:pt>
                <c:pt idx="1518">
                  <c:v>44984</c:v>
                </c:pt>
                <c:pt idx="1519">
                  <c:v>44985</c:v>
                </c:pt>
                <c:pt idx="1520">
                  <c:v>44986</c:v>
                </c:pt>
                <c:pt idx="1521">
                  <c:v>44987</c:v>
                </c:pt>
                <c:pt idx="1522">
                  <c:v>44988</c:v>
                </c:pt>
                <c:pt idx="1523">
                  <c:v>44989</c:v>
                </c:pt>
                <c:pt idx="1524">
                  <c:v>44990</c:v>
                </c:pt>
                <c:pt idx="1525">
                  <c:v>44991</c:v>
                </c:pt>
                <c:pt idx="1526">
                  <c:v>44992</c:v>
                </c:pt>
                <c:pt idx="1527">
                  <c:v>44993</c:v>
                </c:pt>
                <c:pt idx="1528">
                  <c:v>44994</c:v>
                </c:pt>
                <c:pt idx="1529">
                  <c:v>44995</c:v>
                </c:pt>
                <c:pt idx="1530">
                  <c:v>44996</c:v>
                </c:pt>
                <c:pt idx="1531">
                  <c:v>44997</c:v>
                </c:pt>
                <c:pt idx="1532">
                  <c:v>44998</c:v>
                </c:pt>
                <c:pt idx="1533">
                  <c:v>44999</c:v>
                </c:pt>
                <c:pt idx="1534">
                  <c:v>45000</c:v>
                </c:pt>
                <c:pt idx="1535">
                  <c:v>45001</c:v>
                </c:pt>
                <c:pt idx="1536">
                  <c:v>45002</c:v>
                </c:pt>
                <c:pt idx="1537">
                  <c:v>45003</c:v>
                </c:pt>
                <c:pt idx="1538">
                  <c:v>45004</c:v>
                </c:pt>
                <c:pt idx="1539">
                  <c:v>45005</c:v>
                </c:pt>
                <c:pt idx="1540">
                  <c:v>45006</c:v>
                </c:pt>
                <c:pt idx="1541">
                  <c:v>45007</c:v>
                </c:pt>
                <c:pt idx="1542">
                  <c:v>45008</c:v>
                </c:pt>
                <c:pt idx="1543">
                  <c:v>45009</c:v>
                </c:pt>
                <c:pt idx="1544">
                  <c:v>45010</c:v>
                </c:pt>
                <c:pt idx="1545">
                  <c:v>45011</c:v>
                </c:pt>
                <c:pt idx="1546">
                  <c:v>45012</c:v>
                </c:pt>
                <c:pt idx="1547">
                  <c:v>45013</c:v>
                </c:pt>
                <c:pt idx="1548">
                  <c:v>45014</c:v>
                </c:pt>
                <c:pt idx="1549">
                  <c:v>45015</c:v>
                </c:pt>
                <c:pt idx="1550">
                  <c:v>45016</c:v>
                </c:pt>
                <c:pt idx="1551">
                  <c:v>45017</c:v>
                </c:pt>
                <c:pt idx="1552">
                  <c:v>45018</c:v>
                </c:pt>
                <c:pt idx="1553">
                  <c:v>45019</c:v>
                </c:pt>
                <c:pt idx="1554">
                  <c:v>45020</c:v>
                </c:pt>
                <c:pt idx="1555">
                  <c:v>45021</c:v>
                </c:pt>
                <c:pt idx="1556">
                  <c:v>45022</c:v>
                </c:pt>
                <c:pt idx="1557">
                  <c:v>45023</c:v>
                </c:pt>
                <c:pt idx="1558">
                  <c:v>45024</c:v>
                </c:pt>
                <c:pt idx="1559">
                  <c:v>45025</c:v>
                </c:pt>
                <c:pt idx="1560">
                  <c:v>45026</c:v>
                </c:pt>
                <c:pt idx="1561">
                  <c:v>45027</c:v>
                </c:pt>
                <c:pt idx="1562">
                  <c:v>45028</c:v>
                </c:pt>
                <c:pt idx="1563">
                  <c:v>45029</c:v>
                </c:pt>
                <c:pt idx="1564">
                  <c:v>45030</c:v>
                </c:pt>
                <c:pt idx="1565">
                  <c:v>45031</c:v>
                </c:pt>
                <c:pt idx="1566">
                  <c:v>45032</c:v>
                </c:pt>
                <c:pt idx="1567">
                  <c:v>45033</c:v>
                </c:pt>
                <c:pt idx="1568">
                  <c:v>45034</c:v>
                </c:pt>
                <c:pt idx="1569">
                  <c:v>45035</c:v>
                </c:pt>
                <c:pt idx="1570">
                  <c:v>45036</c:v>
                </c:pt>
                <c:pt idx="1571">
                  <c:v>45037</c:v>
                </c:pt>
                <c:pt idx="1572">
                  <c:v>45038</c:v>
                </c:pt>
                <c:pt idx="1573">
                  <c:v>45039</c:v>
                </c:pt>
                <c:pt idx="1574">
                  <c:v>45040</c:v>
                </c:pt>
                <c:pt idx="1575">
                  <c:v>45041</c:v>
                </c:pt>
                <c:pt idx="1576">
                  <c:v>45042</c:v>
                </c:pt>
                <c:pt idx="1577">
                  <c:v>45043</c:v>
                </c:pt>
                <c:pt idx="1578">
                  <c:v>45044</c:v>
                </c:pt>
                <c:pt idx="1579">
                  <c:v>45045</c:v>
                </c:pt>
                <c:pt idx="1580">
                  <c:v>45046</c:v>
                </c:pt>
                <c:pt idx="1581">
                  <c:v>45047</c:v>
                </c:pt>
                <c:pt idx="1582">
                  <c:v>45048</c:v>
                </c:pt>
                <c:pt idx="1583">
                  <c:v>45049</c:v>
                </c:pt>
                <c:pt idx="1584">
                  <c:v>45050</c:v>
                </c:pt>
                <c:pt idx="1585">
                  <c:v>45051</c:v>
                </c:pt>
                <c:pt idx="1586">
                  <c:v>45052</c:v>
                </c:pt>
                <c:pt idx="1587">
                  <c:v>45053</c:v>
                </c:pt>
                <c:pt idx="1588">
                  <c:v>45054</c:v>
                </c:pt>
                <c:pt idx="1589">
                  <c:v>45055</c:v>
                </c:pt>
                <c:pt idx="1590">
                  <c:v>45056</c:v>
                </c:pt>
                <c:pt idx="1591">
                  <c:v>45057</c:v>
                </c:pt>
                <c:pt idx="1592">
                  <c:v>45058</c:v>
                </c:pt>
                <c:pt idx="1593">
                  <c:v>45059</c:v>
                </c:pt>
                <c:pt idx="1594">
                  <c:v>45060</c:v>
                </c:pt>
                <c:pt idx="1595">
                  <c:v>45061</c:v>
                </c:pt>
                <c:pt idx="1596">
                  <c:v>45062</c:v>
                </c:pt>
                <c:pt idx="1597">
                  <c:v>45063</c:v>
                </c:pt>
                <c:pt idx="1598">
                  <c:v>45064</c:v>
                </c:pt>
                <c:pt idx="1599">
                  <c:v>45065</c:v>
                </c:pt>
                <c:pt idx="1600">
                  <c:v>45066</c:v>
                </c:pt>
                <c:pt idx="1601">
                  <c:v>45067</c:v>
                </c:pt>
                <c:pt idx="1602">
                  <c:v>45068</c:v>
                </c:pt>
                <c:pt idx="1603">
                  <c:v>45069</c:v>
                </c:pt>
                <c:pt idx="1604">
                  <c:v>45070</c:v>
                </c:pt>
                <c:pt idx="1605">
                  <c:v>45071</c:v>
                </c:pt>
                <c:pt idx="1606">
                  <c:v>45072</c:v>
                </c:pt>
                <c:pt idx="1607">
                  <c:v>45073</c:v>
                </c:pt>
                <c:pt idx="1608">
                  <c:v>45074</c:v>
                </c:pt>
                <c:pt idx="1609">
                  <c:v>45075</c:v>
                </c:pt>
                <c:pt idx="1610">
                  <c:v>45076</c:v>
                </c:pt>
                <c:pt idx="1611">
                  <c:v>45077</c:v>
                </c:pt>
                <c:pt idx="1612">
                  <c:v>45078</c:v>
                </c:pt>
                <c:pt idx="1613">
                  <c:v>45079</c:v>
                </c:pt>
                <c:pt idx="1614">
                  <c:v>45080</c:v>
                </c:pt>
                <c:pt idx="1615">
                  <c:v>45081</c:v>
                </c:pt>
                <c:pt idx="1616">
                  <c:v>45082</c:v>
                </c:pt>
                <c:pt idx="1617">
                  <c:v>45083</c:v>
                </c:pt>
                <c:pt idx="1618">
                  <c:v>45084</c:v>
                </c:pt>
                <c:pt idx="1619">
                  <c:v>45085</c:v>
                </c:pt>
                <c:pt idx="1620">
                  <c:v>45086</c:v>
                </c:pt>
                <c:pt idx="1621">
                  <c:v>45087</c:v>
                </c:pt>
                <c:pt idx="1622">
                  <c:v>45088</c:v>
                </c:pt>
                <c:pt idx="1623">
                  <c:v>45089</c:v>
                </c:pt>
                <c:pt idx="1624">
                  <c:v>45090</c:v>
                </c:pt>
                <c:pt idx="1625">
                  <c:v>45091</c:v>
                </c:pt>
                <c:pt idx="1626">
                  <c:v>45092</c:v>
                </c:pt>
                <c:pt idx="1627">
                  <c:v>45093</c:v>
                </c:pt>
                <c:pt idx="1628">
                  <c:v>45094</c:v>
                </c:pt>
                <c:pt idx="1629">
                  <c:v>45095</c:v>
                </c:pt>
                <c:pt idx="1630">
                  <c:v>45096</c:v>
                </c:pt>
                <c:pt idx="1631">
                  <c:v>45097</c:v>
                </c:pt>
                <c:pt idx="1632">
                  <c:v>45098</c:v>
                </c:pt>
                <c:pt idx="1633">
                  <c:v>45099</c:v>
                </c:pt>
                <c:pt idx="1634">
                  <c:v>45100</c:v>
                </c:pt>
                <c:pt idx="1635">
                  <c:v>45101</c:v>
                </c:pt>
                <c:pt idx="1636">
                  <c:v>45102</c:v>
                </c:pt>
                <c:pt idx="1637">
                  <c:v>45103</c:v>
                </c:pt>
                <c:pt idx="1638">
                  <c:v>45104</c:v>
                </c:pt>
                <c:pt idx="1639">
                  <c:v>45105</c:v>
                </c:pt>
                <c:pt idx="1640">
                  <c:v>45106</c:v>
                </c:pt>
                <c:pt idx="1641">
                  <c:v>45107</c:v>
                </c:pt>
                <c:pt idx="1642">
                  <c:v>45108</c:v>
                </c:pt>
                <c:pt idx="1643">
                  <c:v>45109</c:v>
                </c:pt>
                <c:pt idx="1644">
                  <c:v>45110</c:v>
                </c:pt>
                <c:pt idx="1645">
                  <c:v>45111</c:v>
                </c:pt>
                <c:pt idx="1646">
                  <c:v>45112</c:v>
                </c:pt>
                <c:pt idx="1647">
                  <c:v>45113</c:v>
                </c:pt>
                <c:pt idx="1648">
                  <c:v>45114</c:v>
                </c:pt>
                <c:pt idx="1649">
                  <c:v>45115</c:v>
                </c:pt>
                <c:pt idx="1650">
                  <c:v>45116</c:v>
                </c:pt>
                <c:pt idx="1651">
                  <c:v>45117</c:v>
                </c:pt>
                <c:pt idx="1652">
                  <c:v>45118</c:v>
                </c:pt>
                <c:pt idx="1653">
                  <c:v>45119</c:v>
                </c:pt>
                <c:pt idx="1654">
                  <c:v>45120</c:v>
                </c:pt>
                <c:pt idx="1655">
                  <c:v>45121</c:v>
                </c:pt>
                <c:pt idx="1656">
                  <c:v>45122</c:v>
                </c:pt>
                <c:pt idx="1657">
                  <c:v>45123</c:v>
                </c:pt>
                <c:pt idx="1658">
                  <c:v>45124</c:v>
                </c:pt>
                <c:pt idx="1659">
                  <c:v>45125</c:v>
                </c:pt>
                <c:pt idx="1660">
                  <c:v>45126</c:v>
                </c:pt>
                <c:pt idx="1661">
                  <c:v>45127</c:v>
                </c:pt>
                <c:pt idx="1662">
                  <c:v>45128</c:v>
                </c:pt>
                <c:pt idx="1663">
                  <c:v>45129</c:v>
                </c:pt>
                <c:pt idx="1664">
                  <c:v>45130</c:v>
                </c:pt>
                <c:pt idx="1665">
                  <c:v>45131</c:v>
                </c:pt>
                <c:pt idx="1666">
                  <c:v>45132</c:v>
                </c:pt>
                <c:pt idx="1667">
                  <c:v>45133</c:v>
                </c:pt>
                <c:pt idx="1668">
                  <c:v>45134</c:v>
                </c:pt>
                <c:pt idx="1669">
                  <c:v>45135</c:v>
                </c:pt>
                <c:pt idx="1670">
                  <c:v>45136</c:v>
                </c:pt>
                <c:pt idx="1671">
                  <c:v>45137</c:v>
                </c:pt>
                <c:pt idx="1672">
                  <c:v>45138</c:v>
                </c:pt>
                <c:pt idx="1673">
                  <c:v>45139</c:v>
                </c:pt>
                <c:pt idx="1674">
                  <c:v>45140</c:v>
                </c:pt>
                <c:pt idx="1675">
                  <c:v>45141</c:v>
                </c:pt>
                <c:pt idx="1676">
                  <c:v>45142</c:v>
                </c:pt>
                <c:pt idx="1677">
                  <c:v>45143</c:v>
                </c:pt>
                <c:pt idx="1678">
                  <c:v>45144</c:v>
                </c:pt>
                <c:pt idx="1679">
                  <c:v>45145</c:v>
                </c:pt>
                <c:pt idx="1680">
                  <c:v>45146</c:v>
                </c:pt>
                <c:pt idx="1681">
                  <c:v>45147</c:v>
                </c:pt>
                <c:pt idx="1682">
                  <c:v>45148</c:v>
                </c:pt>
                <c:pt idx="1683">
                  <c:v>45149</c:v>
                </c:pt>
                <c:pt idx="1684">
                  <c:v>45150</c:v>
                </c:pt>
                <c:pt idx="1685">
                  <c:v>45151</c:v>
                </c:pt>
                <c:pt idx="1686">
                  <c:v>45152</c:v>
                </c:pt>
                <c:pt idx="1687">
                  <c:v>45153</c:v>
                </c:pt>
                <c:pt idx="1688">
                  <c:v>45154</c:v>
                </c:pt>
                <c:pt idx="1689">
                  <c:v>45155</c:v>
                </c:pt>
                <c:pt idx="1690">
                  <c:v>45156</c:v>
                </c:pt>
                <c:pt idx="1691">
                  <c:v>45157</c:v>
                </c:pt>
                <c:pt idx="1692">
                  <c:v>45158</c:v>
                </c:pt>
                <c:pt idx="1693">
                  <c:v>45159</c:v>
                </c:pt>
                <c:pt idx="1694">
                  <c:v>45160</c:v>
                </c:pt>
                <c:pt idx="1695">
                  <c:v>45161</c:v>
                </c:pt>
                <c:pt idx="1696">
                  <c:v>45162</c:v>
                </c:pt>
                <c:pt idx="1697">
                  <c:v>45163</c:v>
                </c:pt>
                <c:pt idx="1698">
                  <c:v>45164</c:v>
                </c:pt>
                <c:pt idx="1699">
                  <c:v>45165</c:v>
                </c:pt>
                <c:pt idx="1700">
                  <c:v>45166</c:v>
                </c:pt>
                <c:pt idx="1701">
                  <c:v>45167</c:v>
                </c:pt>
                <c:pt idx="1702">
                  <c:v>45168</c:v>
                </c:pt>
                <c:pt idx="1703">
                  <c:v>45169</c:v>
                </c:pt>
                <c:pt idx="1704">
                  <c:v>45170</c:v>
                </c:pt>
                <c:pt idx="1705">
                  <c:v>45171</c:v>
                </c:pt>
                <c:pt idx="1706">
                  <c:v>45172</c:v>
                </c:pt>
                <c:pt idx="1707">
                  <c:v>45173</c:v>
                </c:pt>
                <c:pt idx="1708">
                  <c:v>45174</c:v>
                </c:pt>
                <c:pt idx="1709">
                  <c:v>45175</c:v>
                </c:pt>
                <c:pt idx="1710">
                  <c:v>45176</c:v>
                </c:pt>
                <c:pt idx="1711">
                  <c:v>45177</c:v>
                </c:pt>
                <c:pt idx="1712">
                  <c:v>45178</c:v>
                </c:pt>
                <c:pt idx="1713">
                  <c:v>45179</c:v>
                </c:pt>
                <c:pt idx="1714">
                  <c:v>45180</c:v>
                </c:pt>
                <c:pt idx="1715">
                  <c:v>45181</c:v>
                </c:pt>
                <c:pt idx="1716">
                  <c:v>45182</c:v>
                </c:pt>
                <c:pt idx="1717">
                  <c:v>45183</c:v>
                </c:pt>
                <c:pt idx="1718">
                  <c:v>45184</c:v>
                </c:pt>
                <c:pt idx="1719">
                  <c:v>45185</c:v>
                </c:pt>
                <c:pt idx="1720">
                  <c:v>45186</c:v>
                </c:pt>
                <c:pt idx="1721">
                  <c:v>45187</c:v>
                </c:pt>
                <c:pt idx="1722">
                  <c:v>45188</c:v>
                </c:pt>
                <c:pt idx="1723">
                  <c:v>45189</c:v>
                </c:pt>
                <c:pt idx="1724">
                  <c:v>45190</c:v>
                </c:pt>
                <c:pt idx="1725">
                  <c:v>45191</c:v>
                </c:pt>
                <c:pt idx="1726">
                  <c:v>45192</c:v>
                </c:pt>
                <c:pt idx="1727">
                  <c:v>45193</c:v>
                </c:pt>
                <c:pt idx="1728">
                  <c:v>45194</c:v>
                </c:pt>
                <c:pt idx="1729">
                  <c:v>45195</c:v>
                </c:pt>
                <c:pt idx="1730">
                  <c:v>45196</c:v>
                </c:pt>
                <c:pt idx="1731">
                  <c:v>45197</c:v>
                </c:pt>
                <c:pt idx="1732">
                  <c:v>45198</c:v>
                </c:pt>
                <c:pt idx="1733">
                  <c:v>45199</c:v>
                </c:pt>
                <c:pt idx="1734">
                  <c:v>45200</c:v>
                </c:pt>
                <c:pt idx="1735">
                  <c:v>45201</c:v>
                </c:pt>
                <c:pt idx="1736">
                  <c:v>45202</c:v>
                </c:pt>
                <c:pt idx="1737">
                  <c:v>45203</c:v>
                </c:pt>
                <c:pt idx="1738">
                  <c:v>45204</c:v>
                </c:pt>
                <c:pt idx="1739">
                  <c:v>45205</c:v>
                </c:pt>
                <c:pt idx="1740">
                  <c:v>45206</c:v>
                </c:pt>
                <c:pt idx="1741">
                  <c:v>45207</c:v>
                </c:pt>
                <c:pt idx="1742">
                  <c:v>45208</c:v>
                </c:pt>
                <c:pt idx="1743">
                  <c:v>45209</c:v>
                </c:pt>
                <c:pt idx="1744">
                  <c:v>45210</c:v>
                </c:pt>
                <c:pt idx="1745">
                  <c:v>45211</c:v>
                </c:pt>
                <c:pt idx="1746">
                  <c:v>45212</c:v>
                </c:pt>
                <c:pt idx="1747">
                  <c:v>45213</c:v>
                </c:pt>
                <c:pt idx="1748">
                  <c:v>45214</c:v>
                </c:pt>
                <c:pt idx="1749">
                  <c:v>45215</c:v>
                </c:pt>
                <c:pt idx="1750">
                  <c:v>45216</c:v>
                </c:pt>
                <c:pt idx="1751">
                  <c:v>45217</c:v>
                </c:pt>
                <c:pt idx="1752">
                  <c:v>45218</c:v>
                </c:pt>
                <c:pt idx="1753">
                  <c:v>45219</c:v>
                </c:pt>
                <c:pt idx="1754">
                  <c:v>45220</c:v>
                </c:pt>
                <c:pt idx="1755">
                  <c:v>45221</c:v>
                </c:pt>
                <c:pt idx="1756">
                  <c:v>45222</c:v>
                </c:pt>
                <c:pt idx="1757">
                  <c:v>45223</c:v>
                </c:pt>
                <c:pt idx="1758">
                  <c:v>45224</c:v>
                </c:pt>
                <c:pt idx="1759">
                  <c:v>45225</c:v>
                </c:pt>
                <c:pt idx="1760">
                  <c:v>45226</c:v>
                </c:pt>
                <c:pt idx="1761">
                  <c:v>45227</c:v>
                </c:pt>
                <c:pt idx="1762">
                  <c:v>45228</c:v>
                </c:pt>
                <c:pt idx="1763">
                  <c:v>45229</c:v>
                </c:pt>
                <c:pt idx="1764">
                  <c:v>45230</c:v>
                </c:pt>
                <c:pt idx="1765">
                  <c:v>45231</c:v>
                </c:pt>
                <c:pt idx="1766">
                  <c:v>45232</c:v>
                </c:pt>
                <c:pt idx="1767">
                  <c:v>45233</c:v>
                </c:pt>
                <c:pt idx="1768">
                  <c:v>45234</c:v>
                </c:pt>
                <c:pt idx="1769">
                  <c:v>45235</c:v>
                </c:pt>
                <c:pt idx="1770">
                  <c:v>45236</c:v>
                </c:pt>
                <c:pt idx="1771">
                  <c:v>45237</c:v>
                </c:pt>
                <c:pt idx="1772">
                  <c:v>45238</c:v>
                </c:pt>
                <c:pt idx="1773">
                  <c:v>45239</c:v>
                </c:pt>
                <c:pt idx="1774">
                  <c:v>45240</c:v>
                </c:pt>
                <c:pt idx="1775">
                  <c:v>45241</c:v>
                </c:pt>
                <c:pt idx="1776">
                  <c:v>45242</c:v>
                </c:pt>
                <c:pt idx="1777">
                  <c:v>45243</c:v>
                </c:pt>
                <c:pt idx="1778">
                  <c:v>45244</c:v>
                </c:pt>
                <c:pt idx="1779">
                  <c:v>45245</c:v>
                </c:pt>
                <c:pt idx="1780">
                  <c:v>45246</c:v>
                </c:pt>
                <c:pt idx="1781">
                  <c:v>45247</c:v>
                </c:pt>
                <c:pt idx="1782">
                  <c:v>45248</c:v>
                </c:pt>
                <c:pt idx="1783">
                  <c:v>45249</c:v>
                </c:pt>
                <c:pt idx="1784">
                  <c:v>45250</c:v>
                </c:pt>
                <c:pt idx="1785">
                  <c:v>45251</c:v>
                </c:pt>
                <c:pt idx="1786">
                  <c:v>45252</c:v>
                </c:pt>
                <c:pt idx="1787">
                  <c:v>45253</c:v>
                </c:pt>
                <c:pt idx="1788">
                  <c:v>45254</c:v>
                </c:pt>
                <c:pt idx="1789">
                  <c:v>45255</c:v>
                </c:pt>
                <c:pt idx="1790">
                  <c:v>45256</c:v>
                </c:pt>
                <c:pt idx="1791">
                  <c:v>45257</c:v>
                </c:pt>
                <c:pt idx="1792">
                  <c:v>45258</c:v>
                </c:pt>
                <c:pt idx="1793">
                  <c:v>45259</c:v>
                </c:pt>
                <c:pt idx="1794">
                  <c:v>45260</c:v>
                </c:pt>
                <c:pt idx="1795">
                  <c:v>45261</c:v>
                </c:pt>
                <c:pt idx="1796">
                  <c:v>45262</c:v>
                </c:pt>
                <c:pt idx="1797">
                  <c:v>45263</c:v>
                </c:pt>
                <c:pt idx="1798">
                  <c:v>45264</c:v>
                </c:pt>
                <c:pt idx="1799">
                  <c:v>45265</c:v>
                </c:pt>
                <c:pt idx="1800">
                  <c:v>45266</c:v>
                </c:pt>
                <c:pt idx="1801">
                  <c:v>45267</c:v>
                </c:pt>
                <c:pt idx="1802">
                  <c:v>45268</c:v>
                </c:pt>
                <c:pt idx="1803">
                  <c:v>45269</c:v>
                </c:pt>
                <c:pt idx="1804">
                  <c:v>45270</c:v>
                </c:pt>
                <c:pt idx="1805">
                  <c:v>45271</c:v>
                </c:pt>
                <c:pt idx="1806">
                  <c:v>45272</c:v>
                </c:pt>
                <c:pt idx="1807">
                  <c:v>45273</c:v>
                </c:pt>
                <c:pt idx="1808">
                  <c:v>45274</c:v>
                </c:pt>
                <c:pt idx="1809">
                  <c:v>45275</c:v>
                </c:pt>
                <c:pt idx="1810">
                  <c:v>45276</c:v>
                </c:pt>
                <c:pt idx="1811">
                  <c:v>45277</c:v>
                </c:pt>
                <c:pt idx="1812">
                  <c:v>45278</c:v>
                </c:pt>
                <c:pt idx="1813">
                  <c:v>45279</c:v>
                </c:pt>
                <c:pt idx="1814">
                  <c:v>45280</c:v>
                </c:pt>
                <c:pt idx="1815">
                  <c:v>45281</c:v>
                </c:pt>
                <c:pt idx="1816">
                  <c:v>45282</c:v>
                </c:pt>
                <c:pt idx="1817">
                  <c:v>45283</c:v>
                </c:pt>
                <c:pt idx="1818">
                  <c:v>45284</c:v>
                </c:pt>
                <c:pt idx="1819">
                  <c:v>45285</c:v>
                </c:pt>
                <c:pt idx="1820">
                  <c:v>45286</c:v>
                </c:pt>
                <c:pt idx="1821">
                  <c:v>45287</c:v>
                </c:pt>
                <c:pt idx="1822">
                  <c:v>45288</c:v>
                </c:pt>
                <c:pt idx="1823">
                  <c:v>45289</c:v>
                </c:pt>
                <c:pt idx="1824">
                  <c:v>45290</c:v>
                </c:pt>
                <c:pt idx="1825">
                  <c:v>45291</c:v>
                </c:pt>
                <c:pt idx="1826">
                  <c:v>45292</c:v>
                </c:pt>
                <c:pt idx="1827">
                  <c:v>45293</c:v>
                </c:pt>
                <c:pt idx="1828">
                  <c:v>45294</c:v>
                </c:pt>
                <c:pt idx="1829">
                  <c:v>45295</c:v>
                </c:pt>
                <c:pt idx="1830">
                  <c:v>45296</c:v>
                </c:pt>
                <c:pt idx="1831">
                  <c:v>45297</c:v>
                </c:pt>
                <c:pt idx="1832">
                  <c:v>45298</c:v>
                </c:pt>
                <c:pt idx="1833">
                  <c:v>45299</c:v>
                </c:pt>
                <c:pt idx="1834">
                  <c:v>45300</c:v>
                </c:pt>
                <c:pt idx="1835">
                  <c:v>45301</c:v>
                </c:pt>
                <c:pt idx="1836">
                  <c:v>45302</c:v>
                </c:pt>
                <c:pt idx="1837">
                  <c:v>45303</c:v>
                </c:pt>
                <c:pt idx="1838">
                  <c:v>45304</c:v>
                </c:pt>
                <c:pt idx="1839">
                  <c:v>45305</c:v>
                </c:pt>
                <c:pt idx="1840">
                  <c:v>45306</c:v>
                </c:pt>
                <c:pt idx="1841">
                  <c:v>45307</c:v>
                </c:pt>
                <c:pt idx="1842">
                  <c:v>45308</c:v>
                </c:pt>
                <c:pt idx="1843">
                  <c:v>45309</c:v>
                </c:pt>
                <c:pt idx="1844">
                  <c:v>45310</c:v>
                </c:pt>
                <c:pt idx="1845">
                  <c:v>45311</c:v>
                </c:pt>
                <c:pt idx="1846">
                  <c:v>45312</c:v>
                </c:pt>
                <c:pt idx="1847">
                  <c:v>45313</c:v>
                </c:pt>
                <c:pt idx="1848">
                  <c:v>45314</c:v>
                </c:pt>
                <c:pt idx="1849">
                  <c:v>45315</c:v>
                </c:pt>
                <c:pt idx="1850">
                  <c:v>45316</c:v>
                </c:pt>
                <c:pt idx="1851">
                  <c:v>45317</c:v>
                </c:pt>
                <c:pt idx="1852">
                  <c:v>45318</c:v>
                </c:pt>
                <c:pt idx="1853">
                  <c:v>45319</c:v>
                </c:pt>
                <c:pt idx="1854">
                  <c:v>45320</c:v>
                </c:pt>
                <c:pt idx="1855">
                  <c:v>45321</c:v>
                </c:pt>
                <c:pt idx="1856">
                  <c:v>45322</c:v>
                </c:pt>
                <c:pt idx="1857">
                  <c:v>45323</c:v>
                </c:pt>
                <c:pt idx="1858">
                  <c:v>45324</c:v>
                </c:pt>
                <c:pt idx="1859">
                  <c:v>45325</c:v>
                </c:pt>
                <c:pt idx="1860">
                  <c:v>45326</c:v>
                </c:pt>
                <c:pt idx="1861">
                  <c:v>45327</c:v>
                </c:pt>
                <c:pt idx="1862">
                  <c:v>45328</c:v>
                </c:pt>
                <c:pt idx="1863">
                  <c:v>45329</c:v>
                </c:pt>
                <c:pt idx="1864">
                  <c:v>45330</c:v>
                </c:pt>
                <c:pt idx="1865">
                  <c:v>45331</c:v>
                </c:pt>
                <c:pt idx="1866">
                  <c:v>45332</c:v>
                </c:pt>
                <c:pt idx="1867">
                  <c:v>45333</c:v>
                </c:pt>
                <c:pt idx="1868">
                  <c:v>45334</c:v>
                </c:pt>
                <c:pt idx="1869">
                  <c:v>45335</c:v>
                </c:pt>
                <c:pt idx="1870">
                  <c:v>45336</c:v>
                </c:pt>
                <c:pt idx="1871">
                  <c:v>45337</c:v>
                </c:pt>
                <c:pt idx="1872">
                  <c:v>45338</c:v>
                </c:pt>
                <c:pt idx="1873">
                  <c:v>45339</c:v>
                </c:pt>
                <c:pt idx="1874">
                  <c:v>45340</c:v>
                </c:pt>
                <c:pt idx="1875">
                  <c:v>45341</c:v>
                </c:pt>
                <c:pt idx="1876">
                  <c:v>45342</c:v>
                </c:pt>
                <c:pt idx="1877">
                  <c:v>45343</c:v>
                </c:pt>
                <c:pt idx="1878">
                  <c:v>45344</c:v>
                </c:pt>
                <c:pt idx="1879">
                  <c:v>45345</c:v>
                </c:pt>
                <c:pt idx="1880">
                  <c:v>45346</c:v>
                </c:pt>
                <c:pt idx="1881">
                  <c:v>45347</c:v>
                </c:pt>
                <c:pt idx="1882">
                  <c:v>45348</c:v>
                </c:pt>
                <c:pt idx="1883">
                  <c:v>45349</c:v>
                </c:pt>
                <c:pt idx="1884">
                  <c:v>45350</c:v>
                </c:pt>
                <c:pt idx="1885">
                  <c:v>45351</c:v>
                </c:pt>
                <c:pt idx="1886">
                  <c:v>45352</c:v>
                </c:pt>
                <c:pt idx="1887">
                  <c:v>45353</c:v>
                </c:pt>
                <c:pt idx="1888">
                  <c:v>45354</c:v>
                </c:pt>
                <c:pt idx="1889">
                  <c:v>45355</c:v>
                </c:pt>
                <c:pt idx="1890">
                  <c:v>45356</c:v>
                </c:pt>
                <c:pt idx="1891">
                  <c:v>45357</c:v>
                </c:pt>
                <c:pt idx="1892">
                  <c:v>45358</c:v>
                </c:pt>
                <c:pt idx="1893">
                  <c:v>45359</c:v>
                </c:pt>
                <c:pt idx="1894">
                  <c:v>45360</c:v>
                </c:pt>
                <c:pt idx="1895">
                  <c:v>45361</c:v>
                </c:pt>
                <c:pt idx="1896">
                  <c:v>45362</c:v>
                </c:pt>
                <c:pt idx="1897">
                  <c:v>45363</c:v>
                </c:pt>
                <c:pt idx="1898">
                  <c:v>45364</c:v>
                </c:pt>
                <c:pt idx="1899">
                  <c:v>45365</c:v>
                </c:pt>
                <c:pt idx="1900">
                  <c:v>45366</c:v>
                </c:pt>
                <c:pt idx="1901">
                  <c:v>45367</c:v>
                </c:pt>
                <c:pt idx="1902">
                  <c:v>45368</c:v>
                </c:pt>
                <c:pt idx="1903">
                  <c:v>45369</c:v>
                </c:pt>
                <c:pt idx="1904">
                  <c:v>45370</c:v>
                </c:pt>
                <c:pt idx="1905">
                  <c:v>45371</c:v>
                </c:pt>
                <c:pt idx="1906">
                  <c:v>45372</c:v>
                </c:pt>
                <c:pt idx="1907">
                  <c:v>45373</c:v>
                </c:pt>
                <c:pt idx="1908">
                  <c:v>45374</c:v>
                </c:pt>
                <c:pt idx="1909">
                  <c:v>45375</c:v>
                </c:pt>
                <c:pt idx="1910">
                  <c:v>45376</c:v>
                </c:pt>
                <c:pt idx="1911">
                  <c:v>45377</c:v>
                </c:pt>
                <c:pt idx="1912">
                  <c:v>45378</c:v>
                </c:pt>
                <c:pt idx="1913">
                  <c:v>45379</c:v>
                </c:pt>
                <c:pt idx="1914">
                  <c:v>45380</c:v>
                </c:pt>
                <c:pt idx="1915">
                  <c:v>45381</c:v>
                </c:pt>
                <c:pt idx="1916">
                  <c:v>45382</c:v>
                </c:pt>
                <c:pt idx="1917">
                  <c:v>45383</c:v>
                </c:pt>
                <c:pt idx="1918">
                  <c:v>45384</c:v>
                </c:pt>
                <c:pt idx="1919">
                  <c:v>45385</c:v>
                </c:pt>
                <c:pt idx="1920">
                  <c:v>45386</c:v>
                </c:pt>
                <c:pt idx="1921">
                  <c:v>45387</c:v>
                </c:pt>
                <c:pt idx="1922">
                  <c:v>45388</c:v>
                </c:pt>
                <c:pt idx="1923">
                  <c:v>45389</c:v>
                </c:pt>
                <c:pt idx="1924">
                  <c:v>45390</c:v>
                </c:pt>
                <c:pt idx="1925">
                  <c:v>45391</c:v>
                </c:pt>
                <c:pt idx="1926">
                  <c:v>45392</c:v>
                </c:pt>
                <c:pt idx="1927">
                  <c:v>45393</c:v>
                </c:pt>
                <c:pt idx="1928">
                  <c:v>45394</c:v>
                </c:pt>
                <c:pt idx="1929">
                  <c:v>45395</c:v>
                </c:pt>
                <c:pt idx="1930">
                  <c:v>45396</c:v>
                </c:pt>
                <c:pt idx="1931">
                  <c:v>45397</c:v>
                </c:pt>
                <c:pt idx="1932">
                  <c:v>45398</c:v>
                </c:pt>
                <c:pt idx="1933">
                  <c:v>45399</c:v>
                </c:pt>
                <c:pt idx="1934">
                  <c:v>45400</c:v>
                </c:pt>
                <c:pt idx="1935">
                  <c:v>45401</c:v>
                </c:pt>
                <c:pt idx="1936">
                  <c:v>45402</c:v>
                </c:pt>
                <c:pt idx="1937">
                  <c:v>45403</c:v>
                </c:pt>
                <c:pt idx="1938">
                  <c:v>45404</c:v>
                </c:pt>
                <c:pt idx="1939">
                  <c:v>45405</c:v>
                </c:pt>
                <c:pt idx="1940">
                  <c:v>45406</c:v>
                </c:pt>
                <c:pt idx="1941">
                  <c:v>45407</c:v>
                </c:pt>
                <c:pt idx="1942">
                  <c:v>45408</c:v>
                </c:pt>
                <c:pt idx="1943">
                  <c:v>45409</c:v>
                </c:pt>
                <c:pt idx="1944">
                  <c:v>45410</c:v>
                </c:pt>
                <c:pt idx="1945">
                  <c:v>45411</c:v>
                </c:pt>
                <c:pt idx="1946">
                  <c:v>45412</c:v>
                </c:pt>
                <c:pt idx="1947">
                  <c:v>45413</c:v>
                </c:pt>
                <c:pt idx="1948">
                  <c:v>45414</c:v>
                </c:pt>
                <c:pt idx="1949">
                  <c:v>45415</c:v>
                </c:pt>
                <c:pt idx="1950">
                  <c:v>45416</c:v>
                </c:pt>
                <c:pt idx="1951">
                  <c:v>45417</c:v>
                </c:pt>
                <c:pt idx="1952">
                  <c:v>45418</c:v>
                </c:pt>
                <c:pt idx="1953">
                  <c:v>45419</c:v>
                </c:pt>
                <c:pt idx="1954">
                  <c:v>45420</c:v>
                </c:pt>
                <c:pt idx="1955">
                  <c:v>45421</c:v>
                </c:pt>
                <c:pt idx="1956">
                  <c:v>45422</c:v>
                </c:pt>
                <c:pt idx="1957">
                  <c:v>45423</c:v>
                </c:pt>
                <c:pt idx="1958">
                  <c:v>45424</c:v>
                </c:pt>
                <c:pt idx="1959">
                  <c:v>45425</c:v>
                </c:pt>
                <c:pt idx="1960">
                  <c:v>45426</c:v>
                </c:pt>
                <c:pt idx="1961">
                  <c:v>45427</c:v>
                </c:pt>
                <c:pt idx="1962">
                  <c:v>45428</c:v>
                </c:pt>
                <c:pt idx="1963">
                  <c:v>45429</c:v>
                </c:pt>
                <c:pt idx="1964">
                  <c:v>45430</c:v>
                </c:pt>
                <c:pt idx="1965">
                  <c:v>45431</c:v>
                </c:pt>
                <c:pt idx="1966">
                  <c:v>45432</c:v>
                </c:pt>
                <c:pt idx="1967">
                  <c:v>45433</c:v>
                </c:pt>
                <c:pt idx="1968">
                  <c:v>45434</c:v>
                </c:pt>
                <c:pt idx="1969">
                  <c:v>45435</c:v>
                </c:pt>
                <c:pt idx="1970">
                  <c:v>45436</c:v>
                </c:pt>
                <c:pt idx="1971">
                  <c:v>45437</c:v>
                </c:pt>
                <c:pt idx="1972">
                  <c:v>45438</c:v>
                </c:pt>
                <c:pt idx="1973">
                  <c:v>45439</c:v>
                </c:pt>
                <c:pt idx="1974">
                  <c:v>45440</c:v>
                </c:pt>
                <c:pt idx="1975">
                  <c:v>45441</c:v>
                </c:pt>
                <c:pt idx="1976">
                  <c:v>45442</c:v>
                </c:pt>
                <c:pt idx="1977">
                  <c:v>45443</c:v>
                </c:pt>
                <c:pt idx="1978">
                  <c:v>45444</c:v>
                </c:pt>
                <c:pt idx="1979">
                  <c:v>45445</c:v>
                </c:pt>
                <c:pt idx="1980">
                  <c:v>45446</c:v>
                </c:pt>
                <c:pt idx="1981">
                  <c:v>45447</c:v>
                </c:pt>
                <c:pt idx="1982">
                  <c:v>45448</c:v>
                </c:pt>
                <c:pt idx="1983">
                  <c:v>45449</c:v>
                </c:pt>
                <c:pt idx="1984">
                  <c:v>45450</c:v>
                </c:pt>
                <c:pt idx="1985">
                  <c:v>45451</c:v>
                </c:pt>
                <c:pt idx="1986">
                  <c:v>45452</c:v>
                </c:pt>
                <c:pt idx="1987">
                  <c:v>45453</c:v>
                </c:pt>
                <c:pt idx="1988">
                  <c:v>45454</c:v>
                </c:pt>
                <c:pt idx="1989">
                  <c:v>45455</c:v>
                </c:pt>
                <c:pt idx="1990">
                  <c:v>45456</c:v>
                </c:pt>
                <c:pt idx="1991">
                  <c:v>45457</c:v>
                </c:pt>
                <c:pt idx="1992">
                  <c:v>45458</c:v>
                </c:pt>
                <c:pt idx="1993">
                  <c:v>45459</c:v>
                </c:pt>
                <c:pt idx="1994">
                  <c:v>45460</c:v>
                </c:pt>
                <c:pt idx="1995">
                  <c:v>45461</c:v>
                </c:pt>
                <c:pt idx="1996">
                  <c:v>45462</c:v>
                </c:pt>
                <c:pt idx="1997">
                  <c:v>45463</c:v>
                </c:pt>
                <c:pt idx="1998">
                  <c:v>45464</c:v>
                </c:pt>
                <c:pt idx="1999">
                  <c:v>45465</c:v>
                </c:pt>
                <c:pt idx="2000">
                  <c:v>45466</c:v>
                </c:pt>
                <c:pt idx="2001">
                  <c:v>45467</c:v>
                </c:pt>
                <c:pt idx="2002">
                  <c:v>45468</c:v>
                </c:pt>
                <c:pt idx="2003">
                  <c:v>45469</c:v>
                </c:pt>
                <c:pt idx="2004">
                  <c:v>45470</c:v>
                </c:pt>
                <c:pt idx="2005">
                  <c:v>45471</c:v>
                </c:pt>
                <c:pt idx="2006">
                  <c:v>45472</c:v>
                </c:pt>
                <c:pt idx="2007">
                  <c:v>45473</c:v>
                </c:pt>
                <c:pt idx="2008">
                  <c:v>45474</c:v>
                </c:pt>
                <c:pt idx="2009">
                  <c:v>45475</c:v>
                </c:pt>
                <c:pt idx="2010">
                  <c:v>45476</c:v>
                </c:pt>
                <c:pt idx="2011">
                  <c:v>45477</c:v>
                </c:pt>
                <c:pt idx="2012">
                  <c:v>45478</c:v>
                </c:pt>
                <c:pt idx="2013">
                  <c:v>45479</c:v>
                </c:pt>
                <c:pt idx="2014">
                  <c:v>45480</c:v>
                </c:pt>
                <c:pt idx="2015">
                  <c:v>45481</c:v>
                </c:pt>
                <c:pt idx="2016">
                  <c:v>45482</c:v>
                </c:pt>
                <c:pt idx="2017">
                  <c:v>45483</c:v>
                </c:pt>
                <c:pt idx="2018">
                  <c:v>45484</c:v>
                </c:pt>
                <c:pt idx="2019">
                  <c:v>45485</c:v>
                </c:pt>
                <c:pt idx="2020">
                  <c:v>45486</c:v>
                </c:pt>
                <c:pt idx="2021">
                  <c:v>45487</c:v>
                </c:pt>
                <c:pt idx="2022">
                  <c:v>45488</c:v>
                </c:pt>
                <c:pt idx="2023">
                  <c:v>45489</c:v>
                </c:pt>
                <c:pt idx="2024">
                  <c:v>45490</c:v>
                </c:pt>
                <c:pt idx="2025">
                  <c:v>45491</c:v>
                </c:pt>
                <c:pt idx="2026">
                  <c:v>45492</c:v>
                </c:pt>
                <c:pt idx="2027">
                  <c:v>45493</c:v>
                </c:pt>
                <c:pt idx="2028">
                  <c:v>45494</c:v>
                </c:pt>
                <c:pt idx="2029">
                  <c:v>45495</c:v>
                </c:pt>
                <c:pt idx="2030">
                  <c:v>45496</c:v>
                </c:pt>
                <c:pt idx="2031">
                  <c:v>45497</c:v>
                </c:pt>
                <c:pt idx="2032">
                  <c:v>45498</c:v>
                </c:pt>
                <c:pt idx="2033">
                  <c:v>45499</c:v>
                </c:pt>
                <c:pt idx="2034">
                  <c:v>45500</c:v>
                </c:pt>
                <c:pt idx="2035">
                  <c:v>45501</c:v>
                </c:pt>
                <c:pt idx="2036">
                  <c:v>45502</c:v>
                </c:pt>
                <c:pt idx="2037">
                  <c:v>45503</c:v>
                </c:pt>
                <c:pt idx="2038">
                  <c:v>45504</c:v>
                </c:pt>
                <c:pt idx="2039">
                  <c:v>45505</c:v>
                </c:pt>
                <c:pt idx="2040">
                  <c:v>45506</c:v>
                </c:pt>
                <c:pt idx="2041">
                  <c:v>45507</c:v>
                </c:pt>
                <c:pt idx="2042">
                  <c:v>45508</c:v>
                </c:pt>
                <c:pt idx="2043">
                  <c:v>45509</c:v>
                </c:pt>
                <c:pt idx="2044">
                  <c:v>45510</c:v>
                </c:pt>
                <c:pt idx="2045">
                  <c:v>45511</c:v>
                </c:pt>
                <c:pt idx="2046">
                  <c:v>45512</c:v>
                </c:pt>
                <c:pt idx="2047">
                  <c:v>45513</c:v>
                </c:pt>
                <c:pt idx="2048">
                  <c:v>45514</c:v>
                </c:pt>
                <c:pt idx="2049">
                  <c:v>45515</c:v>
                </c:pt>
                <c:pt idx="2050">
                  <c:v>45516</c:v>
                </c:pt>
                <c:pt idx="2051">
                  <c:v>45517</c:v>
                </c:pt>
                <c:pt idx="2052">
                  <c:v>45518</c:v>
                </c:pt>
                <c:pt idx="2053">
                  <c:v>45519</c:v>
                </c:pt>
                <c:pt idx="2054">
                  <c:v>45520</c:v>
                </c:pt>
                <c:pt idx="2055">
                  <c:v>45521</c:v>
                </c:pt>
                <c:pt idx="2056">
                  <c:v>45522</c:v>
                </c:pt>
                <c:pt idx="2057">
                  <c:v>45523</c:v>
                </c:pt>
                <c:pt idx="2058">
                  <c:v>45524</c:v>
                </c:pt>
                <c:pt idx="2059">
                  <c:v>45525</c:v>
                </c:pt>
                <c:pt idx="2060">
                  <c:v>45526</c:v>
                </c:pt>
                <c:pt idx="2061">
                  <c:v>45527</c:v>
                </c:pt>
                <c:pt idx="2062">
                  <c:v>45528</c:v>
                </c:pt>
                <c:pt idx="2063">
                  <c:v>45529</c:v>
                </c:pt>
                <c:pt idx="2064">
                  <c:v>45530</c:v>
                </c:pt>
                <c:pt idx="2065">
                  <c:v>45531</c:v>
                </c:pt>
                <c:pt idx="2066">
                  <c:v>45532</c:v>
                </c:pt>
                <c:pt idx="2067">
                  <c:v>45533</c:v>
                </c:pt>
                <c:pt idx="2068">
                  <c:v>45534</c:v>
                </c:pt>
                <c:pt idx="2069">
                  <c:v>45535</c:v>
                </c:pt>
                <c:pt idx="2070">
                  <c:v>45536</c:v>
                </c:pt>
                <c:pt idx="2071">
                  <c:v>45537</c:v>
                </c:pt>
                <c:pt idx="2072">
                  <c:v>45538</c:v>
                </c:pt>
                <c:pt idx="2073">
                  <c:v>45539</c:v>
                </c:pt>
                <c:pt idx="2074">
                  <c:v>45540</c:v>
                </c:pt>
                <c:pt idx="2075">
                  <c:v>45541</c:v>
                </c:pt>
                <c:pt idx="2076">
                  <c:v>45542</c:v>
                </c:pt>
                <c:pt idx="2077">
                  <c:v>45543</c:v>
                </c:pt>
                <c:pt idx="2078">
                  <c:v>45544</c:v>
                </c:pt>
                <c:pt idx="2079">
                  <c:v>45545</c:v>
                </c:pt>
                <c:pt idx="2080">
                  <c:v>45546</c:v>
                </c:pt>
                <c:pt idx="2081">
                  <c:v>45547</c:v>
                </c:pt>
                <c:pt idx="2082">
                  <c:v>45548</c:v>
                </c:pt>
                <c:pt idx="2083">
                  <c:v>45549</c:v>
                </c:pt>
                <c:pt idx="2084">
                  <c:v>45550</c:v>
                </c:pt>
                <c:pt idx="2085">
                  <c:v>45551</c:v>
                </c:pt>
                <c:pt idx="2086">
                  <c:v>45552</c:v>
                </c:pt>
                <c:pt idx="2087">
                  <c:v>45553</c:v>
                </c:pt>
                <c:pt idx="2088">
                  <c:v>45554</c:v>
                </c:pt>
                <c:pt idx="2089">
                  <c:v>45555</c:v>
                </c:pt>
                <c:pt idx="2090">
                  <c:v>45556</c:v>
                </c:pt>
                <c:pt idx="2091">
                  <c:v>45557</c:v>
                </c:pt>
                <c:pt idx="2092">
                  <c:v>45558</c:v>
                </c:pt>
                <c:pt idx="2093">
                  <c:v>45559</c:v>
                </c:pt>
                <c:pt idx="2094">
                  <c:v>45560</c:v>
                </c:pt>
                <c:pt idx="2095">
                  <c:v>45561</c:v>
                </c:pt>
                <c:pt idx="2096">
                  <c:v>45562</c:v>
                </c:pt>
                <c:pt idx="2097">
                  <c:v>45563</c:v>
                </c:pt>
                <c:pt idx="2098">
                  <c:v>45564</c:v>
                </c:pt>
                <c:pt idx="2099">
                  <c:v>45565</c:v>
                </c:pt>
                <c:pt idx="2100">
                  <c:v>45566</c:v>
                </c:pt>
                <c:pt idx="2101">
                  <c:v>45567</c:v>
                </c:pt>
                <c:pt idx="2102">
                  <c:v>45568</c:v>
                </c:pt>
                <c:pt idx="2103">
                  <c:v>45569</c:v>
                </c:pt>
                <c:pt idx="2104">
                  <c:v>45570</c:v>
                </c:pt>
                <c:pt idx="2105">
                  <c:v>45571</c:v>
                </c:pt>
                <c:pt idx="2106">
                  <c:v>45572</c:v>
                </c:pt>
                <c:pt idx="2107">
                  <c:v>45573</c:v>
                </c:pt>
                <c:pt idx="2108">
                  <c:v>45574</c:v>
                </c:pt>
                <c:pt idx="2109">
                  <c:v>45575</c:v>
                </c:pt>
                <c:pt idx="2110">
                  <c:v>45576</c:v>
                </c:pt>
                <c:pt idx="2111">
                  <c:v>45577</c:v>
                </c:pt>
                <c:pt idx="2112">
                  <c:v>45578</c:v>
                </c:pt>
                <c:pt idx="2113">
                  <c:v>45579</c:v>
                </c:pt>
                <c:pt idx="2114">
                  <c:v>45580</c:v>
                </c:pt>
                <c:pt idx="2115">
                  <c:v>45581</c:v>
                </c:pt>
                <c:pt idx="2116">
                  <c:v>45582</c:v>
                </c:pt>
                <c:pt idx="2117">
                  <c:v>45583</c:v>
                </c:pt>
                <c:pt idx="2118">
                  <c:v>45584</c:v>
                </c:pt>
                <c:pt idx="2119">
                  <c:v>45585</c:v>
                </c:pt>
                <c:pt idx="2120">
                  <c:v>45586</c:v>
                </c:pt>
                <c:pt idx="2121">
                  <c:v>45587</c:v>
                </c:pt>
                <c:pt idx="2122">
                  <c:v>45588</c:v>
                </c:pt>
                <c:pt idx="2123">
                  <c:v>45589</c:v>
                </c:pt>
                <c:pt idx="2124">
                  <c:v>45590</c:v>
                </c:pt>
                <c:pt idx="2125">
                  <c:v>45591</c:v>
                </c:pt>
                <c:pt idx="2126">
                  <c:v>45592</c:v>
                </c:pt>
                <c:pt idx="2127">
                  <c:v>45593</c:v>
                </c:pt>
                <c:pt idx="2128">
                  <c:v>45594</c:v>
                </c:pt>
                <c:pt idx="2129">
                  <c:v>45595</c:v>
                </c:pt>
                <c:pt idx="2130">
                  <c:v>45596</c:v>
                </c:pt>
                <c:pt idx="2131">
                  <c:v>45597</c:v>
                </c:pt>
                <c:pt idx="2132">
                  <c:v>45598</c:v>
                </c:pt>
                <c:pt idx="2133">
                  <c:v>45599</c:v>
                </c:pt>
                <c:pt idx="2134">
                  <c:v>45600</c:v>
                </c:pt>
                <c:pt idx="2135">
                  <c:v>45601</c:v>
                </c:pt>
                <c:pt idx="2136">
                  <c:v>45602</c:v>
                </c:pt>
                <c:pt idx="2137">
                  <c:v>45603</c:v>
                </c:pt>
                <c:pt idx="2138">
                  <c:v>45604</c:v>
                </c:pt>
                <c:pt idx="2139">
                  <c:v>45605</c:v>
                </c:pt>
                <c:pt idx="2140">
                  <c:v>45606</c:v>
                </c:pt>
                <c:pt idx="2141">
                  <c:v>45607</c:v>
                </c:pt>
                <c:pt idx="2142">
                  <c:v>45608</c:v>
                </c:pt>
                <c:pt idx="2143">
                  <c:v>45609</c:v>
                </c:pt>
                <c:pt idx="2144">
                  <c:v>45610</c:v>
                </c:pt>
                <c:pt idx="2145">
                  <c:v>45611</c:v>
                </c:pt>
                <c:pt idx="2146">
                  <c:v>45612</c:v>
                </c:pt>
                <c:pt idx="2147">
                  <c:v>45613</c:v>
                </c:pt>
                <c:pt idx="2148">
                  <c:v>45614</c:v>
                </c:pt>
                <c:pt idx="2149">
                  <c:v>45615</c:v>
                </c:pt>
                <c:pt idx="2150">
                  <c:v>45616</c:v>
                </c:pt>
                <c:pt idx="2151">
                  <c:v>45617</c:v>
                </c:pt>
                <c:pt idx="2152">
                  <c:v>45618</c:v>
                </c:pt>
                <c:pt idx="2153">
                  <c:v>45619</c:v>
                </c:pt>
                <c:pt idx="2154">
                  <c:v>45620</c:v>
                </c:pt>
                <c:pt idx="2155">
                  <c:v>45621</c:v>
                </c:pt>
                <c:pt idx="2156">
                  <c:v>45622</c:v>
                </c:pt>
                <c:pt idx="2157">
                  <c:v>45623</c:v>
                </c:pt>
                <c:pt idx="2158">
                  <c:v>45624</c:v>
                </c:pt>
                <c:pt idx="2159">
                  <c:v>45625</c:v>
                </c:pt>
                <c:pt idx="2160">
                  <c:v>45626</c:v>
                </c:pt>
                <c:pt idx="2161">
                  <c:v>45627</c:v>
                </c:pt>
                <c:pt idx="2162">
                  <c:v>45628</c:v>
                </c:pt>
                <c:pt idx="2163">
                  <c:v>45629</c:v>
                </c:pt>
                <c:pt idx="2164">
                  <c:v>45630</c:v>
                </c:pt>
                <c:pt idx="2165">
                  <c:v>45631</c:v>
                </c:pt>
                <c:pt idx="2166">
                  <c:v>45632</c:v>
                </c:pt>
                <c:pt idx="2167">
                  <c:v>45633</c:v>
                </c:pt>
                <c:pt idx="2168">
                  <c:v>45634</c:v>
                </c:pt>
                <c:pt idx="2169">
                  <c:v>45635</c:v>
                </c:pt>
                <c:pt idx="2170">
                  <c:v>45636</c:v>
                </c:pt>
                <c:pt idx="2171">
                  <c:v>45637</c:v>
                </c:pt>
                <c:pt idx="2172">
                  <c:v>45638</c:v>
                </c:pt>
                <c:pt idx="2173">
                  <c:v>45639</c:v>
                </c:pt>
                <c:pt idx="2174">
                  <c:v>45640</c:v>
                </c:pt>
                <c:pt idx="2175">
                  <c:v>45641</c:v>
                </c:pt>
                <c:pt idx="2176">
                  <c:v>45642</c:v>
                </c:pt>
                <c:pt idx="2177">
                  <c:v>45643</c:v>
                </c:pt>
                <c:pt idx="2178">
                  <c:v>45644</c:v>
                </c:pt>
                <c:pt idx="2179">
                  <c:v>45645</c:v>
                </c:pt>
                <c:pt idx="2180">
                  <c:v>45646</c:v>
                </c:pt>
                <c:pt idx="2181">
                  <c:v>45647</c:v>
                </c:pt>
                <c:pt idx="2182">
                  <c:v>45648</c:v>
                </c:pt>
                <c:pt idx="2183">
                  <c:v>45649</c:v>
                </c:pt>
                <c:pt idx="2184">
                  <c:v>45650</c:v>
                </c:pt>
                <c:pt idx="2185">
                  <c:v>45651</c:v>
                </c:pt>
                <c:pt idx="2186">
                  <c:v>45652</c:v>
                </c:pt>
                <c:pt idx="2187">
                  <c:v>45653</c:v>
                </c:pt>
                <c:pt idx="2188">
                  <c:v>45654</c:v>
                </c:pt>
                <c:pt idx="2189">
                  <c:v>45655</c:v>
                </c:pt>
                <c:pt idx="2190">
                  <c:v>45656</c:v>
                </c:pt>
                <c:pt idx="2191">
                  <c:v>45657</c:v>
                </c:pt>
                <c:pt idx="2192">
                  <c:v>45658</c:v>
                </c:pt>
                <c:pt idx="2193">
                  <c:v>45659</c:v>
                </c:pt>
                <c:pt idx="2194">
                  <c:v>45660</c:v>
                </c:pt>
                <c:pt idx="2195">
                  <c:v>45661</c:v>
                </c:pt>
                <c:pt idx="2196">
                  <c:v>45662</c:v>
                </c:pt>
                <c:pt idx="2197">
                  <c:v>45663</c:v>
                </c:pt>
                <c:pt idx="2198">
                  <c:v>45664</c:v>
                </c:pt>
                <c:pt idx="2199">
                  <c:v>45665</c:v>
                </c:pt>
                <c:pt idx="2200">
                  <c:v>45666</c:v>
                </c:pt>
                <c:pt idx="2201">
                  <c:v>45667</c:v>
                </c:pt>
                <c:pt idx="2202">
                  <c:v>45668</c:v>
                </c:pt>
                <c:pt idx="2203">
                  <c:v>45669</c:v>
                </c:pt>
                <c:pt idx="2204">
                  <c:v>45670</c:v>
                </c:pt>
                <c:pt idx="2205">
                  <c:v>45671</c:v>
                </c:pt>
                <c:pt idx="2206">
                  <c:v>45672</c:v>
                </c:pt>
                <c:pt idx="2207">
                  <c:v>45673</c:v>
                </c:pt>
                <c:pt idx="2208">
                  <c:v>45674</c:v>
                </c:pt>
                <c:pt idx="2209">
                  <c:v>45675</c:v>
                </c:pt>
                <c:pt idx="2210">
                  <c:v>45676</c:v>
                </c:pt>
                <c:pt idx="2211">
                  <c:v>45677</c:v>
                </c:pt>
                <c:pt idx="2212">
                  <c:v>45678</c:v>
                </c:pt>
                <c:pt idx="2213">
                  <c:v>45679</c:v>
                </c:pt>
                <c:pt idx="2214">
                  <c:v>45680</c:v>
                </c:pt>
                <c:pt idx="2215">
                  <c:v>45681</c:v>
                </c:pt>
                <c:pt idx="2216">
                  <c:v>45682</c:v>
                </c:pt>
                <c:pt idx="2217">
                  <c:v>45683</c:v>
                </c:pt>
                <c:pt idx="2218">
                  <c:v>45684</c:v>
                </c:pt>
                <c:pt idx="2219">
                  <c:v>45685</c:v>
                </c:pt>
                <c:pt idx="2220">
                  <c:v>45686</c:v>
                </c:pt>
                <c:pt idx="2221">
                  <c:v>45687</c:v>
                </c:pt>
                <c:pt idx="2222">
                  <c:v>45688</c:v>
                </c:pt>
                <c:pt idx="2223">
                  <c:v>45689</c:v>
                </c:pt>
                <c:pt idx="2224">
                  <c:v>45690</c:v>
                </c:pt>
                <c:pt idx="2225">
                  <c:v>45691</c:v>
                </c:pt>
                <c:pt idx="2226">
                  <c:v>45692</c:v>
                </c:pt>
                <c:pt idx="2227">
                  <c:v>45693</c:v>
                </c:pt>
                <c:pt idx="2228">
                  <c:v>45694</c:v>
                </c:pt>
                <c:pt idx="2229">
                  <c:v>45695</c:v>
                </c:pt>
                <c:pt idx="2230">
                  <c:v>45696</c:v>
                </c:pt>
                <c:pt idx="2231">
                  <c:v>45697</c:v>
                </c:pt>
                <c:pt idx="2232">
                  <c:v>45698</c:v>
                </c:pt>
                <c:pt idx="2233">
                  <c:v>45699</c:v>
                </c:pt>
                <c:pt idx="2234">
                  <c:v>45700</c:v>
                </c:pt>
                <c:pt idx="2235">
                  <c:v>45701</c:v>
                </c:pt>
                <c:pt idx="2236">
                  <c:v>45702</c:v>
                </c:pt>
                <c:pt idx="2237">
                  <c:v>45703</c:v>
                </c:pt>
                <c:pt idx="2238">
                  <c:v>45704</c:v>
                </c:pt>
                <c:pt idx="2239">
                  <c:v>45705</c:v>
                </c:pt>
                <c:pt idx="2240">
                  <c:v>45706</c:v>
                </c:pt>
                <c:pt idx="2241">
                  <c:v>45707</c:v>
                </c:pt>
                <c:pt idx="2242">
                  <c:v>45708</c:v>
                </c:pt>
                <c:pt idx="2243">
                  <c:v>45709</c:v>
                </c:pt>
                <c:pt idx="2244">
                  <c:v>45710</c:v>
                </c:pt>
                <c:pt idx="2245">
                  <c:v>45711</c:v>
                </c:pt>
                <c:pt idx="2246">
                  <c:v>45712</c:v>
                </c:pt>
                <c:pt idx="2247">
                  <c:v>45713</c:v>
                </c:pt>
                <c:pt idx="2248">
                  <c:v>45714</c:v>
                </c:pt>
                <c:pt idx="2249">
                  <c:v>45715</c:v>
                </c:pt>
                <c:pt idx="2250">
                  <c:v>45716</c:v>
                </c:pt>
                <c:pt idx="2251">
                  <c:v>45717</c:v>
                </c:pt>
                <c:pt idx="2252">
                  <c:v>45718</c:v>
                </c:pt>
                <c:pt idx="2253">
                  <c:v>45719</c:v>
                </c:pt>
                <c:pt idx="2254">
                  <c:v>45720</c:v>
                </c:pt>
                <c:pt idx="2255">
                  <c:v>45721</c:v>
                </c:pt>
                <c:pt idx="2256">
                  <c:v>45722</c:v>
                </c:pt>
                <c:pt idx="2257">
                  <c:v>45723</c:v>
                </c:pt>
                <c:pt idx="2258">
                  <c:v>45724</c:v>
                </c:pt>
                <c:pt idx="2259">
                  <c:v>45725</c:v>
                </c:pt>
                <c:pt idx="2260">
                  <c:v>45726</c:v>
                </c:pt>
                <c:pt idx="2261">
                  <c:v>45727</c:v>
                </c:pt>
                <c:pt idx="2262">
                  <c:v>45728</c:v>
                </c:pt>
                <c:pt idx="2263">
                  <c:v>45729</c:v>
                </c:pt>
                <c:pt idx="2264">
                  <c:v>45730</c:v>
                </c:pt>
                <c:pt idx="2265">
                  <c:v>45731</c:v>
                </c:pt>
                <c:pt idx="2266">
                  <c:v>45732</c:v>
                </c:pt>
                <c:pt idx="2267">
                  <c:v>45733</c:v>
                </c:pt>
                <c:pt idx="2268">
                  <c:v>45734</c:v>
                </c:pt>
                <c:pt idx="2269">
                  <c:v>45735</c:v>
                </c:pt>
                <c:pt idx="2270">
                  <c:v>45736</c:v>
                </c:pt>
                <c:pt idx="2271">
                  <c:v>45737</c:v>
                </c:pt>
                <c:pt idx="2272">
                  <c:v>45738</c:v>
                </c:pt>
                <c:pt idx="2273">
                  <c:v>45739</c:v>
                </c:pt>
                <c:pt idx="2274">
                  <c:v>45740</c:v>
                </c:pt>
                <c:pt idx="2275">
                  <c:v>45741</c:v>
                </c:pt>
                <c:pt idx="2276">
                  <c:v>45742</c:v>
                </c:pt>
                <c:pt idx="2277">
                  <c:v>45743</c:v>
                </c:pt>
                <c:pt idx="2278">
                  <c:v>45744</c:v>
                </c:pt>
                <c:pt idx="2279">
                  <c:v>45745</c:v>
                </c:pt>
                <c:pt idx="2280">
                  <c:v>45746</c:v>
                </c:pt>
                <c:pt idx="2281">
                  <c:v>45747</c:v>
                </c:pt>
                <c:pt idx="2282">
                  <c:v>45748</c:v>
                </c:pt>
                <c:pt idx="2283">
                  <c:v>45749</c:v>
                </c:pt>
                <c:pt idx="2284">
                  <c:v>45750</c:v>
                </c:pt>
                <c:pt idx="2285">
                  <c:v>45751</c:v>
                </c:pt>
                <c:pt idx="2286">
                  <c:v>45752</c:v>
                </c:pt>
                <c:pt idx="2287">
                  <c:v>45753</c:v>
                </c:pt>
                <c:pt idx="2288">
                  <c:v>45754</c:v>
                </c:pt>
                <c:pt idx="2289">
                  <c:v>45755</c:v>
                </c:pt>
                <c:pt idx="2290">
                  <c:v>45756</c:v>
                </c:pt>
                <c:pt idx="2291">
                  <c:v>45757</c:v>
                </c:pt>
                <c:pt idx="2292">
                  <c:v>45758</c:v>
                </c:pt>
                <c:pt idx="2293">
                  <c:v>45759</c:v>
                </c:pt>
                <c:pt idx="2294">
                  <c:v>45760</c:v>
                </c:pt>
                <c:pt idx="2295">
                  <c:v>45761</c:v>
                </c:pt>
                <c:pt idx="2296">
                  <c:v>45762</c:v>
                </c:pt>
                <c:pt idx="2297">
                  <c:v>45763</c:v>
                </c:pt>
                <c:pt idx="2298">
                  <c:v>45764</c:v>
                </c:pt>
                <c:pt idx="2299">
                  <c:v>45765</c:v>
                </c:pt>
                <c:pt idx="2300">
                  <c:v>45766</c:v>
                </c:pt>
                <c:pt idx="2301">
                  <c:v>45767</c:v>
                </c:pt>
                <c:pt idx="2302">
                  <c:v>45768</c:v>
                </c:pt>
                <c:pt idx="2303">
                  <c:v>45769</c:v>
                </c:pt>
                <c:pt idx="2304">
                  <c:v>45770</c:v>
                </c:pt>
                <c:pt idx="2305">
                  <c:v>45771</c:v>
                </c:pt>
                <c:pt idx="2306">
                  <c:v>45772</c:v>
                </c:pt>
                <c:pt idx="2307">
                  <c:v>45773</c:v>
                </c:pt>
                <c:pt idx="2308">
                  <c:v>45774</c:v>
                </c:pt>
                <c:pt idx="2309">
                  <c:v>45775</c:v>
                </c:pt>
                <c:pt idx="2310">
                  <c:v>45776</c:v>
                </c:pt>
                <c:pt idx="2311">
                  <c:v>45777</c:v>
                </c:pt>
                <c:pt idx="2312">
                  <c:v>45778</c:v>
                </c:pt>
                <c:pt idx="2313">
                  <c:v>45779</c:v>
                </c:pt>
                <c:pt idx="2314">
                  <c:v>45780</c:v>
                </c:pt>
                <c:pt idx="2315">
                  <c:v>45781</c:v>
                </c:pt>
                <c:pt idx="2316">
                  <c:v>45782</c:v>
                </c:pt>
                <c:pt idx="2317">
                  <c:v>45783</c:v>
                </c:pt>
                <c:pt idx="2318">
                  <c:v>45784</c:v>
                </c:pt>
                <c:pt idx="2319">
                  <c:v>45785</c:v>
                </c:pt>
                <c:pt idx="2320">
                  <c:v>45786</c:v>
                </c:pt>
                <c:pt idx="2321">
                  <c:v>45787</c:v>
                </c:pt>
                <c:pt idx="2322">
                  <c:v>45788</c:v>
                </c:pt>
                <c:pt idx="2323">
                  <c:v>45789</c:v>
                </c:pt>
                <c:pt idx="2324">
                  <c:v>45790</c:v>
                </c:pt>
                <c:pt idx="2325">
                  <c:v>45791</c:v>
                </c:pt>
                <c:pt idx="2326">
                  <c:v>45792</c:v>
                </c:pt>
                <c:pt idx="2327">
                  <c:v>45793</c:v>
                </c:pt>
                <c:pt idx="2328">
                  <c:v>45794</c:v>
                </c:pt>
                <c:pt idx="2329">
                  <c:v>45795</c:v>
                </c:pt>
                <c:pt idx="2330">
                  <c:v>45796</c:v>
                </c:pt>
                <c:pt idx="2331">
                  <c:v>45797</c:v>
                </c:pt>
                <c:pt idx="2332">
                  <c:v>45798</c:v>
                </c:pt>
                <c:pt idx="2333">
                  <c:v>45799</c:v>
                </c:pt>
                <c:pt idx="2334">
                  <c:v>45800</c:v>
                </c:pt>
                <c:pt idx="2335">
                  <c:v>45801</c:v>
                </c:pt>
                <c:pt idx="2336">
                  <c:v>45802</c:v>
                </c:pt>
                <c:pt idx="2337">
                  <c:v>45803</c:v>
                </c:pt>
                <c:pt idx="2338">
                  <c:v>45804</c:v>
                </c:pt>
                <c:pt idx="2339">
                  <c:v>45805</c:v>
                </c:pt>
                <c:pt idx="2340">
                  <c:v>45806</c:v>
                </c:pt>
                <c:pt idx="2341">
                  <c:v>45807</c:v>
                </c:pt>
                <c:pt idx="2342">
                  <c:v>45808</c:v>
                </c:pt>
                <c:pt idx="2343">
                  <c:v>45809</c:v>
                </c:pt>
                <c:pt idx="2344">
                  <c:v>45810</c:v>
                </c:pt>
                <c:pt idx="2345">
                  <c:v>45811</c:v>
                </c:pt>
                <c:pt idx="2346">
                  <c:v>45812</c:v>
                </c:pt>
                <c:pt idx="2347">
                  <c:v>45813</c:v>
                </c:pt>
                <c:pt idx="2348">
                  <c:v>45814</c:v>
                </c:pt>
                <c:pt idx="2349">
                  <c:v>45815</c:v>
                </c:pt>
                <c:pt idx="2350">
                  <c:v>45816</c:v>
                </c:pt>
                <c:pt idx="2351">
                  <c:v>45817</c:v>
                </c:pt>
                <c:pt idx="2352">
                  <c:v>45818</c:v>
                </c:pt>
                <c:pt idx="2353">
                  <c:v>45819</c:v>
                </c:pt>
                <c:pt idx="2354">
                  <c:v>45820</c:v>
                </c:pt>
                <c:pt idx="2355">
                  <c:v>45821</c:v>
                </c:pt>
                <c:pt idx="2356">
                  <c:v>45822</c:v>
                </c:pt>
                <c:pt idx="2357">
                  <c:v>45823</c:v>
                </c:pt>
                <c:pt idx="2358">
                  <c:v>45824</c:v>
                </c:pt>
                <c:pt idx="2359">
                  <c:v>45825</c:v>
                </c:pt>
                <c:pt idx="2360">
                  <c:v>45826</c:v>
                </c:pt>
                <c:pt idx="2361">
                  <c:v>45827</c:v>
                </c:pt>
                <c:pt idx="2362">
                  <c:v>45828</c:v>
                </c:pt>
                <c:pt idx="2363">
                  <c:v>45829</c:v>
                </c:pt>
                <c:pt idx="2364">
                  <c:v>45830</c:v>
                </c:pt>
                <c:pt idx="2365">
                  <c:v>45831</c:v>
                </c:pt>
                <c:pt idx="2366">
                  <c:v>45832</c:v>
                </c:pt>
                <c:pt idx="2367">
                  <c:v>45833</c:v>
                </c:pt>
                <c:pt idx="2368">
                  <c:v>45834</c:v>
                </c:pt>
                <c:pt idx="2369">
                  <c:v>45835</c:v>
                </c:pt>
                <c:pt idx="2370">
                  <c:v>45836</c:v>
                </c:pt>
                <c:pt idx="2371">
                  <c:v>45837</c:v>
                </c:pt>
                <c:pt idx="2372">
                  <c:v>45838</c:v>
                </c:pt>
                <c:pt idx="2373">
                  <c:v>45839</c:v>
                </c:pt>
                <c:pt idx="2374">
                  <c:v>45840</c:v>
                </c:pt>
                <c:pt idx="2375">
                  <c:v>45841</c:v>
                </c:pt>
                <c:pt idx="2376">
                  <c:v>45842</c:v>
                </c:pt>
                <c:pt idx="2377">
                  <c:v>45843</c:v>
                </c:pt>
                <c:pt idx="2378">
                  <c:v>45844</c:v>
                </c:pt>
                <c:pt idx="2379">
                  <c:v>45845</c:v>
                </c:pt>
                <c:pt idx="2380">
                  <c:v>45846</c:v>
                </c:pt>
                <c:pt idx="2381">
                  <c:v>45847</c:v>
                </c:pt>
                <c:pt idx="2382">
                  <c:v>45848</c:v>
                </c:pt>
                <c:pt idx="2383">
                  <c:v>45849</c:v>
                </c:pt>
                <c:pt idx="2384">
                  <c:v>45850</c:v>
                </c:pt>
                <c:pt idx="2385">
                  <c:v>45851</c:v>
                </c:pt>
                <c:pt idx="2386">
                  <c:v>45852</c:v>
                </c:pt>
                <c:pt idx="2387">
                  <c:v>45853</c:v>
                </c:pt>
                <c:pt idx="2388">
                  <c:v>45854</c:v>
                </c:pt>
                <c:pt idx="2389">
                  <c:v>45855</c:v>
                </c:pt>
                <c:pt idx="2390">
                  <c:v>45856</c:v>
                </c:pt>
                <c:pt idx="2391">
                  <c:v>45857</c:v>
                </c:pt>
                <c:pt idx="2392">
                  <c:v>45858</c:v>
                </c:pt>
                <c:pt idx="2393">
                  <c:v>45859</c:v>
                </c:pt>
                <c:pt idx="2394">
                  <c:v>45860</c:v>
                </c:pt>
                <c:pt idx="2395">
                  <c:v>45861</c:v>
                </c:pt>
                <c:pt idx="2396">
                  <c:v>45862</c:v>
                </c:pt>
                <c:pt idx="2397">
                  <c:v>45863</c:v>
                </c:pt>
                <c:pt idx="2398">
                  <c:v>45864</c:v>
                </c:pt>
                <c:pt idx="2399">
                  <c:v>45865</c:v>
                </c:pt>
                <c:pt idx="2400">
                  <c:v>45866</c:v>
                </c:pt>
                <c:pt idx="2401">
                  <c:v>45867</c:v>
                </c:pt>
                <c:pt idx="2402">
                  <c:v>45868</c:v>
                </c:pt>
                <c:pt idx="2403">
                  <c:v>45869</c:v>
                </c:pt>
                <c:pt idx="2404">
                  <c:v>45870</c:v>
                </c:pt>
                <c:pt idx="2405">
                  <c:v>45871</c:v>
                </c:pt>
                <c:pt idx="2406">
                  <c:v>45872</c:v>
                </c:pt>
                <c:pt idx="2407">
                  <c:v>45873</c:v>
                </c:pt>
                <c:pt idx="2408">
                  <c:v>45874</c:v>
                </c:pt>
                <c:pt idx="2409">
                  <c:v>45875</c:v>
                </c:pt>
                <c:pt idx="2410">
                  <c:v>45876</c:v>
                </c:pt>
                <c:pt idx="2411">
                  <c:v>45877</c:v>
                </c:pt>
                <c:pt idx="2412">
                  <c:v>45878</c:v>
                </c:pt>
                <c:pt idx="2413">
                  <c:v>45879</c:v>
                </c:pt>
                <c:pt idx="2414">
                  <c:v>45880</c:v>
                </c:pt>
                <c:pt idx="2415">
                  <c:v>45881</c:v>
                </c:pt>
                <c:pt idx="2416">
                  <c:v>45882</c:v>
                </c:pt>
                <c:pt idx="2417">
                  <c:v>45883</c:v>
                </c:pt>
                <c:pt idx="2418">
                  <c:v>45884</c:v>
                </c:pt>
                <c:pt idx="2419">
                  <c:v>45885</c:v>
                </c:pt>
                <c:pt idx="2420">
                  <c:v>45886</c:v>
                </c:pt>
                <c:pt idx="2421">
                  <c:v>45887</c:v>
                </c:pt>
                <c:pt idx="2422">
                  <c:v>45888</c:v>
                </c:pt>
                <c:pt idx="2423">
                  <c:v>45889</c:v>
                </c:pt>
                <c:pt idx="2424">
                  <c:v>45890</c:v>
                </c:pt>
                <c:pt idx="2425">
                  <c:v>45891</c:v>
                </c:pt>
                <c:pt idx="2426">
                  <c:v>45892</c:v>
                </c:pt>
                <c:pt idx="2427">
                  <c:v>45893</c:v>
                </c:pt>
                <c:pt idx="2428">
                  <c:v>45894</c:v>
                </c:pt>
                <c:pt idx="2429">
                  <c:v>45895</c:v>
                </c:pt>
                <c:pt idx="2430">
                  <c:v>45896</c:v>
                </c:pt>
                <c:pt idx="2431">
                  <c:v>45897</c:v>
                </c:pt>
                <c:pt idx="2432">
                  <c:v>45898</c:v>
                </c:pt>
                <c:pt idx="2433">
                  <c:v>45899</c:v>
                </c:pt>
                <c:pt idx="2434">
                  <c:v>45900</c:v>
                </c:pt>
                <c:pt idx="2435">
                  <c:v>45901</c:v>
                </c:pt>
                <c:pt idx="2436">
                  <c:v>45902</c:v>
                </c:pt>
                <c:pt idx="2437">
                  <c:v>45903</c:v>
                </c:pt>
                <c:pt idx="2438">
                  <c:v>45904</c:v>
                </c:pt>
                <c:pt idx="2439">
                  <c:v>45905</c:v>
                </c:pt>
                <c:pt idx="2440">
                  <c:v>45906</c:v>
                </c:pt>
                <c:pt idx="2441">
                  <c:v>45907</c:v>
                </c:pt>
                <c:pt idx="2442">
                  <c:v>45908</c:v>
                </c:pt>
                <c:pt idx="2443">
                  <c:v>45909</c:v>
                </c:pt>
                <c:pt idx="2444">
                  <c:v>45910</c:v>
                </c:pt>
                <c:pt idx="2445">
                  <c:v>45911</c:v>
                </c:pt>
                <c:pt idx="2446">
                  <c:v>45912</c:v>
                </c:pt>
                <c:pt idx="2447">
                  <c:v>45913</c:v>
                </c:pt>
                <c:pt idx="2448">
                  <c:v>45914</c:v>
                </c:pt>
                <c:pt idx="2449">
                  <c:v>45915</c:v>
                </c:pt>
                <c:pt idx="2450">
                  <c:v>45916</c:v>
                </c:pt>
                <c:pt idx="2451">
                  <c:v>45917</c:v>
                </c:pt>
                <c:pt idx="2452">
                  <c:v>45918</c:v>
                </c:pt>
                <c:pt idx="2453">
                  <c:v>45919</c:v>
                </c:pt>
                <c:pt idx="2454">
                  <c:v>45920</c:v>
                </c:pt>
                <c:pt idx="2455">
                  <c:v>45921</c:v>
                </c:pt>
                <c:pt idx="2456">
                  <c:v>45922</c:v>
                </c:pt>
                <c:pt idx="2457">
                  <c:v>45923</c:v>
                </c:pt>
                <c:pt idx="2458">
                  <c:v>45924</c:v>
                </c:pt>
                <c:pt idx="2459">
                  <c:v>45925</c:v>
                </c:pt>
                <c:pt idx="2460">
                  <c:v>45926</c:v>
                </c:pt>
                <c:pt idx="2461">
                  <c:v>45927</c:v>
                </c:pt>
                <c:pt idx="2462">
                  <c:v>45928</c:v>
                </c:pt>
                <c:pt idx="2463">
                  <c:v>45929</c:v>
                </c:pt>
                <c:pt idx="2464">
                  <c:v>45930</c:v>
                </c:pt>
                <c:pt idx="2465">
                  <c:v>45931</c:v>
                </c:pt>
                <c:pt idx="2466">
                  <c:v>45932</c:v>
                </c:pt>
                <c:pt idx="2467">
                  <c:v>45933</c:v>
                </c:pt>
                <c:pt idx="2468">
                  <c:v>45934</c:v>
                </c:pt>
                <c:pt idx="2469">
                  <c:v>45935</c:v>
                </c:pt>
                <c:pt idx="2470">
                  <c:v>45936</c:v>
                </c:pt>
                <c:pt idx="2471">
                  <c:v>45937</c:v>
                </c:pt>
                <c:pt idx="2472">
                  <c:v>45938</c:v>
                </c:pt>
                <c:pt idx="2473">
                  <c:v>45939</c:v>
                </c:pt>
                <c:pt idx="2474">
                  <c:v>45940</c:v>
                </c:pt>
                <c:pt idx="2475">
                  <c:v>45941</c:v>
                </c:pt>
                <c:pt idx="2476">
                  <c:v>45942</c:v>
                </c:pt>
                <c:pt idx="2477">
                  <c:v>45943</c:v>
                </c:pt>
                <c:pt idx="2478">
                  <c:v>45944</c:v>
                </c:pt>
                <c:pt idx="2479">
                  <c:v>45945</c:v>
                </c:pt>
                <c:pt idx="2480">
                  <c:v>45946</c:v>
                </c:pt>
                <c:pt idx="2481">
                  <c:v>45947</c:v>
                </c:pt>
                <c:pt idx="2482">
                  <c:v>45948</c:v>
                </c:pt>
                <c:pt idx="2483">
                  <c:v>45949</c:v>
                </c:pt>
                <c:pt idx="2484">
                  <c:v>45950</c:v>
                </c:pt>
                <c:pt idx="2485">
                  <c:v>45951</c:v>
                </c:pt>
                <c:pt idx="2486">
                  <c:v>45952</c:v>
                </c:pt>
                <c:pt idx="2487">
                  <c:v>45953</c:v>
                </c:pt>
                <c:pt idx="2488">
                  <c:v>45954</c:v>
                </c:pt>
                <c:pt idx="2489">
                  <c:v>45955</c:v>
                </c:pt>
                <c:pt idx="2490">
                  <c:v>45956</c:v>
                </c:pt>
                <c:pt idx="2491">
                  <c:v>45957</c:v>
                </c:pt>
                <c:pt idx="2492">
                  <c:v>45958</c:v>
                </c:pt>
                <c:pt idx="2493">
                  <c:v>45959</c:v>
                </c:pt>
                <c:pt idx="2494">
                  <c:v>45960</c:v>
                </c:pt>
                <c:pt idx="2495">
                  <c:v>45961</c:v>
                </c:pt>
                <c:pt idx="2496">
                  <c:v>45962</c:v>
                </c:pt>
                <c:pt idx="2497">
                  <c:v>45963</c:v>
                </c:pt>
                <c:pt idx="2498">
                  <c:v>45964</c:v>
                </c:pt>
                <c:pt idx="2499">
                  <c:v>45965</c:v>
                </c:pt>
                <c:pt idx="2500">
                  <c:v>45966</c:v>
                </c:pt>
                <c:pt idx="2501">
                  <c:v>45967</c:v>
                </c:pt>
                <c:pt idx="2502">
                  <c:v>45968</c:v>
                </c:pt>
                <c:pt idx="2503">
                  <c:v>45969</c:v>
                </c:pt>
                <c:pt idx="2504">
                  <c:v>45970</c:v>
                </c:pt>
                <c:pt idx="2505">
                  <c:v>45971</c:v>
                </c:pt>
                <c:pt idx="2506">
                  <c:v>45972</c:v>
                </c:pt>
                <c:pt idx="2507">
                  <c:v>45973</c:v>
                </c:pt>
                <c:pt idx="2508">
                  <c:v>45974</c:v>
                </c:pt>
                <c:pt idx="2509">
                  <c:v>45975</c:v>
                </c:pt>
                <c:pt idx="2510">
                  <c:v>45976</c:v>
                </c:pt>
                <c:pt idx="2511">
                  <c:v>45977</c:v>
                </c:pt>
                <c:pt idx="2512">
                  <c:v>45978</c:v>
                </c:pt>
                <c:pt idx="2513">
                  <c:v>45979</c:v>
                </c:pt>
                <c:pt idx="2514">
                  <c:v>45980</c:v>
                </c:pt>
                <c:pt idx="2515">
                  <c:v>45981</c:v>
                </c:pt>
                <c:pt idx="2516">
                  <c:v>45982</c:v>
                </c:pt>
                <c:pt idx="2517">
                  <c:v>45983</c:v>
                </c:pt>
                <c:pt idx="2518">
                  <c:v>45984</c:v>
                </c:pt>
                <c:pt idx="2519">
                  <c:v>45985</c:v>
                </c:pt>
                <c:pt idx="2520">
                  <c:v>45986</c:v>
                </c:pt>
                <c:pt idx="2521">
                  <c:v>45987</c:v>
                </c:pt>
                <c:pt idx="2522">
                  <c:v>45988</c:v>
                </c:pt>
                <c:pt idx="2523">
                  <c:v>45989</c:v>
                </c:pt>
                <c:pt idx="2524">
                  <c:v>45990</c:v>
                </c:pt>
                <c:pt idx="2525">
                  <c:v>45991</c:v>
                </c:pt>
                <c:pt idx="2526">
                  <c:v>45992</c:v>
                </c:pt>
                <c:pt idx="2527">
                  <c:v>45993</c:v>
                </c:pt>
                <c:pt idx="2528">
                  <c:v>45994</c:v>
                </c:pt>
                <c:pt idx="2529">
                  <c:v>45995</c:v>
                </c:pt>
                <c:pt idx="2530">
                  <c:v>45996</c:v>
                </c:pt>
                <c:pt idx="2531">
                  <c:v>45997</c:v>
                </c:pt>
                <c:pt idx="2532">
                  <c:v>45998</c:v>
                </c:pt>
                <c:pt idx="2533">
                  <c:v>45999</c:v>
                </c:pt>
                <c:pt idx="2534">
                  <c:v>46000</c:v>
                </c:pt>
                <c:pt idx="2535">
                  <c:v>46001</c:v>
                </c:pt>
                <c:pt idx="2536">
                  <c:v>46002</c:v>
                </c:pt>
                <c:pt idx="2537">
                  <c:v>46003</c:v>
                </c:pt>
                <c:pt idx="2538">
                  <c:v>46004</c:v>
                </c:pt>
                <c:pt idx="2539">
                  <c:v>46005</c:v>
                </c:pt>
                <c:pt idx="2540">
                  <c:v>46006</c:v>
                </c:pt>
                <c:pt idx="2541">
                  <c:v>46007</c:v>
                </c:pt>
                <c:pt idx="2542">
                  <c:v>46008</c:v>
                </c:pt>
                <c:pt idx="2543">
                  <c:v>46009</c:v>
                </c:pt>
                <c:pt idx="2544">
                  <c:v>46010</c:v>
                </c:pt>
                <c:pt idx="2545">
                  <c:v>46011</c:v>
                </c:pt>
                <c:pt idx="2546">
                  <c:v>46012</c:v>
                </c:pt>
                <c:pt idx="2547">
                  <c:v>46013</c:v>
                </c:pt>
                <c:pt idx="2548">
                  <c:v>46014</c:v>
                </c:pt>
                <c:pt idx="2549">
                  <c:v>46015</c:v>
                </c:pt>
                <c:pt idx="2550">
                  <c:v>46016</c:v>
                </c:pt>
                <c:pt idx="2551">
                  <c:v>46017</c:v>
                </c:pt>
                <c:pt idx="2552">
                  <c:v>46018</c:v>
                </c:pt>
                <c:pt idx="2553">
                  <c:v>46019</c:v>
                </c:pt>
                <c:pt idx="2554">
                  <c:v>46020</c:v>
                </c:pt>
                <c:pt idx="2555">
                  <c:v>46021</c:v>
                </c:pt>
                <c:pt idx="2556">
                  <c:v>46022</c:v>
                </c:pt>
              </c:numCache>
            </c:numRef>
          </c:cat>
          <c:val>
            <c:numRef>
              <c:f>'APA v Figure 1 SWP Staged'!$E$22:$E$2578</c:f>
              <c:numCache>
                <c:formatCode>#,##0</c:formatCode>
                <c:ptCount val="2557"/>
                <c:pt idx="0">
                  <c:v>1818.9839999999999</c:v>
                </c:pt>
                <c:pt idx="1">
                  <c:v>1818.9839999999999</c:v>
                </c:pt>
                <c:pt idx="2">
                  <c:v>1818.9839999999999</c:v>
                </c:pt>
                <c:pt idx="3">
                  <c:v>1818.9839999999999</c:v>
                </c:pt>
                <c:pt idx="4">
                  <c:v>1818.9839999999999</c:v>
                </c:pt>
                <c:pt idx="5">
                  <c:v>1818.9839999999999</c:v>
                </c:pt>
                <c:pt idx="6">
                  <c:v>1818.9839999999999</c:v>
                </c:pt>
                <c:pt idx="7">
                  <c:v>1818.9839999999999</c:v>
                </c:pt>
                <c:pt idx="8">
                  <c:v>1818.9839999999999</c:v>
                </c:pt>
                <c:pt idx="9">
                  <c:v>1818.9839999999999</c:v>
                </c:pt>
                <c:pt idx="10">
                  <c:v>1818.9839999999999</c:v>
                </c:pt>
                <c:pt idx="11">
                  <c:v>1818.9839999999999</c:v>
                </c:pt>
                <c:pt idx="12">
                  <c:v>1818.9839999999999</c:v>
                </c:pt>
                <c:pt idx="13">
                  <c:v>1818.9839999999999</c:v>
                </c:pt>
                <c:pt idx="14">
                  <c:v>1818.9839999999999</c:v>
                </c:pt>
                <c:pt idx="15">
                  <c:v>1818.9839999999999</c:v>
                </c:pt>
                <c:pt idx="16">
                  <c:v>1818.9839999999999</c:v>
                </c:pt>
                <c:pt idx="17">
                  <c:v>1818.9839999999999</c:v>
                </c:pt>
                <c:pt idx="18">
                  <c:v>1818.9839999999999</c:v>
                </c:pt>
                <c:pt idx="19">
                  <c:v>1818.9839999999999</c:v>
                </c:pt>
                <c:pt idx="20">
                  <c:v>1818.9839999999999</c:v>
                </c:pt>
                <c:pt idx="21">
                  <c:v>1818.9839999999999</c:v>
                </c:pt>
                <c:pt idx="22">
                  <c:v>1818.9839999999999</c:v>
                </c:pt>
                <c:pt idx="23">
                  <c:v>1818.9839999999999</c:v>
                </c:pt>
                <c:pt idx="24">
                  <c:v>1818.9839999999999</c:v>
                </c:pt>
                <c:pt idx="25">
                  <c:v>1818.9839999999999</c:v>
                </c:pt>
                <c:pt idx="26">
                  <c:v>1818.9839999999999</c:v>
                </c:pt>
                <c:pt idx="27">
                  <c:v>1818.9839999999999</c:v>
                </c:pt>
                <c:pt idx="28">
                  <c:v>1818.9839999999999</c:v>
                </c:pt>
                <c:pt idx="29">
                  <c:v>1818.9839999999999</c:v>
                </c:pt>
                <c:pt idx="30">
                  <c:v>1818.9839999999999</c:v>
                </c:pt>
                <c:pt idx="31">
                  <c:v>1818.9839999999999</c:v>
                </c:pt>
                <c:pt idx="32">
                  <c:v>1818.9839999999999</c:v>
                </c:pt>
                <c:pt idx="33">
                  <c:v>1818.9839999999999</c:v>
                </c:pt>
                <c:pt idx="34">
                  <c:v>1818.9839999999999</c:v>
                </c:pt>
                <c:pt idx="35">
                  <c:v>1818.9839999999999</c:v>
                </c:pt>
                <c:pt idx="36">
                  <c:v>1818.9839999999999</c:v>
                </c:pt>
                <c:pt idx="37">
                  <c:v>1818.9839999999999</c:v>
                </c:pt>
                <c:pt idx="38">
                  <c:v>1818.9839999999999</c:v>
                </c:pt>
                <c:pt idx="39">
                  <c:v>1818.9839999999999</c:v>
                </c:pt>
                <c:pt idx="40">
                  <c:v>1818.9839999999999</c:v>
                </c:pt>
                <c:pt idx="41">
                  <c:v>1818.9839999999999</c:v>
                </c:pt>
                <c:pt idx="42">
                  <c:v>1818.9839999999999</c:v>
                </c:pt>
                <c:pt idx="43">
                  <c:v>1818.9839999999999</c:v>
                </c:pt>
                <c:pt idx="44">
                  <c:v>1818.9839999999999</c:v>
                </c:pt>
                <c:pt idx="45">
                  <c:v>1818.9839999999999</c:v>
                </c:pt>
                <c:pt idx="46">
                  <c:v>1818.9839999999999</c:v>
                </c:pt>
                <c:pt idx="47">
                  <c:v>1818.9839999999999</c:v>
                </c:pt>
                <c:pt idx="48">
                  <c:v>1818.9839999999999</c:v>
                </c:pt>
                <c:pt idx="49">
                  <c:v>1818.9839999999999</c:v>
                </c:pt>
                <c:pt idx="50">
                  <c:v>1818.9839999999999</c:v>
                </c:pt>
                <c:pt idx="51">
                  <c:v>1818.9839999999999</c:v>
                </c:pt>
                <c:pt idx="52">
                  <c:v>1818.9839999999999</c:v>
                </c:pt>
                <c:pt idx="53">
                  <c:v>1818.9839999999999</c:v>
                </c:pt>
                <c:pt idx="54">
                  <c:v>1818.9839999999999</c:v>
                </c:pt>
                <c:pt idx="55">
                  <c:v>1818.9839999999999</c:v>
                </c:pt>
                <c:pt idx="56">
                  <c:v>1818.9839999999999</c:v>
                </c:pt>
                <c:pt idx="57">
                  <c:v>1818.9839999999999</c:v>
                </c:pt>
                <c:pt idx="58">
                  <c:v>1818.9839999999999</c:v>
                </c:pt>
                <c:pt idx="59">
                  <c:v>1818.9839999999999</c:v>
                </c:pt>
                <c:pt idx="60">
                  <c:v>1818.9839999999999</c:v>
                </c:pt>
                <c:pt idx="61">
                  <c:v>1818.9839999999999</c:v>
                </c:pt>
                <c:pt idx="62">
                  <c:v>1818.9839999999999</c:v>
                </c:pt>
                <c:pt idx="63">
                  <c:v>1818.9839999999999</c:v>
                </c:pt>
                <c:pt idx="64">
                  <c:v>1818.9839999999999</c:v>
                </c:pt>
                <c:pt idx="65">
                  <c:v>1818.9839999999999</c:v>
                </c:pt>
                <c:pt idx="66">
                  <c:v>1818.9839999999999</c:v>
                </c:pt>
                <c:pt idx="67">
                  <c:v>1818.9839999999999</c:v>
                </c:pt>
                <c:pt idx="68">
                  <c:v>1818.9839999999999</c:v>
                </c:pt>
                <c:pt idx="69">
                  <c:v>1818.9839999999999</c:v>
                </c:pt>
                <c:pt idx="70">
                  <c:v>1818.9839999999999</c:v>
                </c:pt>
                <c:pt idx="71">
                  <c:v>1818.9839999999999</c:v>
                </c:pt>
                <c:pt idx="72">
                  <c:v>1818.9839999999999</c:v>
                </c:pt>
                <c:pt idx="73">
                  <c:v>1818.9839999999999</c:v>
                </c:pt>
                <c:pt idx="74">
                  <c:v>1818.9839999999999</c:v>
                </c:pt>
                <c:pt idx="75">
                  <c:v>1818.9839999999999</c:v>
                </c:pt>
                <c:pt idx="76">
                  <c:v>1818.9839999999999</c:v>
                </c:pt>
                <c:pt idx="77">
                  <c:v>1818.9839999999999</c:v>
                </c:pt>
                <c:pt idx="78">
                  <c:v>1818.9839999999999</c:v>
                </c:pt>
                <c:pt idx="79">
                  <c:v>1818.9839999999999</c:v>
                </c:pt>
                <c:pt idx="80">
                  <c:v>1818.9839999999999</c:v>
                </c:pt>
                <c:pt idx="81">
                  <c:v>1818.9839999999999</c:v>
                </c:pt>
                <c:pt idx="82">
                  <c:v>1818.9839999999999</c:v>
                </c:pt>
                <c:pt idx="83">
                  <c:v>1818.9839999999999</c:v>
                </c:pt>
                <c:pt idx="84">
                  <c:v>1818.9839999999999</c:v>
                </c:pt>
                <c:pt idx="85">
                  <c:v>1818.9839999999999</c:v>
                </c:pt>
                <c:pt idx="86">
                  <c:v>1818.9839999999999</c:v>
                </c:pt>
                <c:pt idx="87">
                  <c:v>1818.9839999999999</c:v>
                </c:pt>
                <c:pt idx="88">
                  <c:v>1818.9839999999999</c:v>
                </c:pt>
                <c:pt idx="89">
                  <c:v>1818.9839999999999</c:v>
                </c:pt>
                <c:pt idx="90">
                  <c:v>1818.9839999999999</c:v>
                </c:pt>
                <c:pt idx="91">
                  <c:v>1818.9839999999999</c:v>
                </c:pt>
                <c:pt idx="92">
                  <c:v>1818.9839999999999</c:v>
                </c:pt>
                <c:pt idx="93">
                  <c:v>1818.9839999999999</c:v>
                </c:pt>
                <c:pt idx="94">
                  <c:v>1818.9839999999999</c:v>
                </c:pt>
                <c:pt idx="95">
                  <c:v>1818.9839999999999</c:v>
                </c:pt>
                <c:pt idx="96">
                  <c:v>1818.9839999999999</c:v>
                </c:pt>
                <c:pt idx="97">
                  <c:v>1818.9839999999999</c:v>
                </c:pt>
                <c:pt idx="98">
                  <c:v>1818.9839999999999</c:v>
                </c:pt>
                <c:pt idx="99">
                  <c:v>1818.9839999999999</c:v>
                </c:pt>
                <c:pt idx="100">
                  <c:v>1818.9839999999999</c:v>
                </c:pt>
                <c:pt idx="101">
                  <c:v>1818.9839999999999</c:v>
                </c:pt>
                <c:pt idx="102">
                  <c:v>1818.9839999999999</c:v>
                </c:pt>
                <c:pt idx="103">
                  <c:v>1818.9839999999999</c:v>
                </c:pt>
                <c:pt idx="104">
                  <c:v>1818.9839999999999</c:v>
                </c:pt>
                <c:pt idx="105">
                  <c:v>1818.9839999999999</c:v>
                </c:pt>
                <c:pt idx="106">
                  <c:v>1818.9839999999999</c:v>
                </c:pt>
                <c:pt idx="107">
                  <c:v>1818.9839999999999</c:v>
                </c:pt>
                <c:pt idx="108">
                  <c:v>1818.9839999999999</c:v>
                </c:pt>
                <c:pt idx="109">
                  <c:v>1818.9839999999999</c:v>
                </c:pt>
                <c:pt idx="110">
                  <c:v>1818.9839999999999</c:v>
                </c:pt>
                <c:pt idx="111">
                  <c:v>1818.9839999999999</c:v>
                </c:pt>
                <c:pt idx="112">
                  <c:v>1818.9839999999999</c:v>
                </c:pt>
                <c:pt idx="113">
                  <c:v>1818.9839999999999</c:v>
                </c:pt>
                <c:pt idx="114">
                  <c:v>1818.9839999999999</c:v>
                </c:pt>
                <c:pt idx="115">
                  <c:v>1818.9839999999999</c:v>
                </c:pt>
                <c:pt idx="116">
                  <c:v>1818.9839999999999</c:v>
                </c:pt>
                <c:pt idx="117">
                  <c:v>1818.9839999999999</c:v>
                </c:pt>
                <c:pt idx="118">
                  <c:v>1818.9839999999999</c:v>
                </c:pt>
                <c:pt idx="119">
                  <c:v>1818.9839999999999</c:v>
                </c:pt>
                <c:pt idx="120">
                  <c:v>1818.9839999999999</c:v>
                </c:pt>
                <c:pt idx="121">
                  <c:v>1818.9839999999999</c:v>
                </c:pt>
                <c:pt idx="122">
                  <c:v>1818.9839999999999</c:v>
                </c:pt>
                <c:pt idx="123">
                  <c:v>1818.9839999999999</c:v>
                </c:pt>
                <c:pt idx="124">
                  <c:v>1818.9839999999999</c:v>
                </c:pt>
                <c:pt idx="125">
                  <c:v>1818.9839999999999</c:v>
                </c:pt>
                <c:pt idx="126">
                  <c:v>1818.9839999999999</c:v>
                </c:pt>
                <c:pt idx="127">
                  <c:v>1818.9839999999999</c:v>
                </c:pt>
                <c:pt idx="128">
                  <c:v>1818.9839999999999</c:v>
                </c:pt>
                <c:pt idx="129">
                  <c:v>1818.9839999999999</c:v>
                </c:pt>
                <c:pt idx="130">
                  <c:v>1818.9839999999999</c:v>
                </c:pt>
                <c:pt idx="131">
                  <c:v>1818.9839999999999</c:v>
                </c:pt>
                <c:pt idx="132">
                  <c:v>1818.9839999999999</c:v>
                </c:pt>
                <c:pt idx="133">
                  <c:v>1818.9839999999999</c:v>
                </c:pt>
                <c:pt idx="134">
                  <c:v>1818.9839999999999</c:v>
                </c:pt>
                <c:pt idx="135">
                  <c:v>1818.9839999999999</c:v>
                </c:pt>
                <c:pt idx="136">
                  <c:v>1818.9839999999999</c:v>
                </c:pt>
                <c:pt idx="137">
                  <c:v>1818.9839999999999</c:v>
                </c:pt>
                <c:pt idx="138">
                  <c:v>1818.9839999999999</c:v>
                </c:pt>
                <c:pt idx="139">
                  <c:v>1818.9839999999999</c:v>
                </c:pt>
                <c:pt idx="140">
                  <c:v>1818.9839999999999</c:v>
                </c:pt>
                <c:pt idx="141">
                  <c:v>1818.9839999999999</c:v>
                </c:pt>
                <c:pt idx="142">
                  <c:v>1818.9839999999999</c:v>
                </c:pt>
                <c:pt idx="143">
                  <c:v>1818.9839999999999</c:v>
                </c:pt>
                <c:pt idx="144">
                  <c:v>1818.9839999999999</c:v>
                </c:pt>
                <c:pt idx="145">
                  <c:v>1818.9839999999999</c:v>
                </c:pt>
                <c:pt idx="146">
                  <c:v>1818.9839999999999</c:v>
                </c:pt>
                <c:pt idx="147">
                  <c:v>1818.9839999999999</c:v>
                </c:pt>
                <c:pt idx="148">
                  <c:v>1818.9839999999999</c:v>
                </c:pt>
                <c:pt idx="149">
                  <c:v>1818.9839999999999</c:v>
                </c:pt>
                <c:pt idx="150">
                  <c:v>1818.9839999999999</c:v>
                </c:pt>
                <c:pt idx="151">
                  <c:v>1818.9839999999999</c:v>
                </c:pt>
                <c:pt idx="152">
                  <c:v>1818.9839999999999</c:v>
                </c:pt>
                <c:pt idx="153">
                  <c:v>1818.9839999999999</c:v>
                </c:pt>
                <c:pt idx="154">
                  <c:v>1818.9839999999999</c:v>
                </c:pt>
                <c:pt idx="155">
                  <c:v>1818.9839999999999</c:v>
                </c:pt>
                <c:pt idx="156">
                  <c:v>1818.9839999999999</c:v>
                </c:pt>
                <c:pt idx="157">
                  <c:v>1818.9839999999999</c:v>
                </c:pt>
                <c:pt idx="158">
                  <c:v>1818.9839999999999</c:v>
                </c:pt>
                <c:pt idx="159">
                  <c:v>1818.9839999999999</c:v>
                </c:pt>
                <c:pt idx="160">
                  <c:v>1818.9839999999999</c:v>
                </c:pt>
                <c:pt idx="161">
                  <c:v>1818.9839999999999</c:v>
                </c:pt>
                <c:pt idx="162">
                  <c:v>1818.9839999999999</c:v>
                </c:pt>
                <c:pt idx="163">
                  <c:v>1818.9839999999999</c:v>
                </c:pt>
                <c:pt idx="164">
                  <c:v>1818.9839999999999</c:v>
                </c:pt>
                <c:pt idx="165">
                  <c:v>1818.9839999999999</c:v>
                </c:pt>
                <c:pt idx="166">
                  <c:v>1818.9839999999999</c:v>
                </c:pt>
                <c:pt idx="167">
                  <c:v>1818.9839999999999</c:v>
                </c:pt>
                <c:pt idx="168">
                  <c:v>1818.9839999999999</c:v>
                </c:pt>
                <c:pt idx="169">
                  <c:v>1818.9839999999999</c:v>
                </c:pt>
                <c:pt idx="170">
                  <c:v>1818.9839999999999</c:v>
                </c:pt>
                <c:pt idx="171">
                  <c:v>1818.9839999999999</c:v>
                </c:pt>
                <c:pt idx="172">
                  <c:v>1818.9839999999999</c:v>
                </c:pt>
                <c:pt idx="173">
                  <c:v>1818.9839999999999</c:v>
                </c:pt>
                <c:pt idx="174">
                  <c:v>1818.9839999999999</c:v>
                </c:pt>
                <c:pt idx="175">
                  <c:v>1818.9839999999999</c:v>
                </c:pt>
                <c:pt idx="176">
                  <c:v>1818.9839999999999</c:v>
                </c:pt>
                <c:pt idx="177">
                  <c:v>1818.9839999999999</c:v>
                </c:pt>
                <c:pt idx="178">
                  <c:v>1818.9839999999999</c:v>
                </c:pt>
                <c:pt idx="179">
                  <c:v>1818.9839999999999</c:v>
                </c:pt>
                <c:pt idx="180">
                  <c:v>1818.9839999999999</c:v>
                </c:pt>
                <c:pt idx="181">
                  <c:v>1818.9839999999999</c:v>
                </c:pt>
                <c:pt idx="182">
                  <c:v>1818.9839999999999</c:v>
                </c:pt>
                <c:pt idx="183">
                  <c:v>1818.9839999999999</c:v>
                </c:pt>
                <c:pt idx="184">
                  <c:v>1818.9839999999999</c:v>
                </c:pt>
                <c:pt idx="185">
                  <c:v>1818.9839999999999</c:v>
                </c:pt>
                <c:pt idx="186">
                  <c:v>1818.9839999999999</c:v>
                </c:pt>
                <c:pt idx="187">
                  <c:v>1818.9839999999999</c:v>
                </c:pt>
                <c:pt idx="188">
                  <c:v>1818.9839999999999</c:v>
                </c:pt>
                <c:pt idx="189">
                  <c:v>1818.9839999999999</c:v>
                </c:pt>
                <c:pt idx="190">
                  <c:v>1818.9839999999999</c:v>
                </c:pt>
                <c:pt idx="191">
                  <c:v>1818.9839999999999</c:v>
                </c:pt>
                <c:pt idx="192">
                  <c:v>1818.9839999999999</c:v>
                </c:pt>
                <c:pt idx="193">
                  <c:v>1818.9839999999999</c:v>
                </c:pt>
                <c:pt idx="194">
                  <c:v>1818.9839999999999</c:v>
                </c:pt>
                <c:pt idx="195">
                  <c:v>1818.9839999999999</c:v>
                </c:pt>
                <c:pt idx="196">
                  <c:v>1818.9839999999999</c:v>
                </c:pt>
                <c:pt idx="197">
                  <c:v>1818.9839999999999</c:v>
                </c:pt>
                <c:pt idx="198">
                  <c:v>1818.9839999999999</c:v>
                </c:pt>
                <c:pt idx="199">
                  <c:v>1818.9839999999999</c:v>
                </c:pt>
                <c:pt idx="200">
                  <c:v>1818.9839999999999</c:v>
                </c:pt>
                <c:pt idx="201">
                  <c:v>1818.9839999999999</c:v>
                </c:pt>
                <c:pt idx="202">
                  <c:v>1818.9839999999999</c:v>
                </c:pt>
                <c:pt idx="203">
                  <c:v>1818.9839999999999</c:v>
                </c:pt>
                <c:pt idx="204">
                  <c:v>1818.9839999999999</c:v>
                </c:pt>
                <c:pt idx="205">
                  <c:v>1818.9839999999999</c:v>
                </c:pt>
                <c:pt idx="206">
                  <c:v>1818.9839999999999</c:v>
                </c:pt>
                <c:pt idx="207">
                  <c:v>1818.9839999999999</c:v>
                </c:pt>
                <c:pt idx="208">
                  <c:v>1818.9839999999999</c:v>
                </c:pt>
                <c:pt idx="209">
                  <c:v>1818.9839999999999</c:v>
                </c:pt>
                <c:pt idx="210">
                  <c:v>1818.9839999999999</c:v>
                </c:pt>
                <c:pt idx="211">
                  <c:v>1818.9839999999999</c:v>
                </c:pt>
                <c:pt idx="212">
                  <c:v>1818.9839999999999</c:v>
                </c:pt>
                <c:pt idx="213">
                  <c:v>1818.9839999999999</c:v>
                </c:pt>
                <c:pt idx="214">
                  <c:v>1818.9839999999999</c:v>
                </c:pt>
                <c:pt idx="215">
                  <c:v>1818.9839999999999</c:v>
                </c:pt>
                <c:pt idx="216">
                  <c:v>1818.9839999999999</c:v>
                </c:pt>
                <c:pt idx="217">
                  <c:v>1818.9839999999999</c:v>
                </c:pt>
                <c:pt idx="218">
                  <c:v>1818.9839999999999</c:v>
                </c:pt>
                <c:pt idx="219">
                  <c:v>1818.9839999999999</c:v>
                </c:pt>
                <c:pt idx="220">
                  <c:v>1818.9839999999999</c:v>
                </c:pt>
                <c:pt idx="221">
                  <c:v>1818.9839999999999</c:v>
                </c:pt>
                <c:pt idx="222">
                  <c:v>1818.9839999999999</c:v>
                </c:pt>
                <c:pt idx="223">
                  <c:v>1818.9839999999999</c:v>
                </c:pt>
                <c:pt idx="224">
                  <c:v>1818.9839999999999</c:v>
                </c:pt>
                <c:pt idx="225">
                  <c:v>1818.9839999999999</c:v>
                </c:pt>
                <c:pt idx="226">
                  <c:v>1818.9839999999999</c:v>
                </c:pt>
                <c:pt idx="227">
                  <c:v>1818.9839999999999</c:v>
                </c:pt>
                <c:pt idx="228">
                  <c:v>1818.9839999999999</c:v>
                </c:pt>
                <c:pt idx="229">
                  <c:v>1818.9839999999999</c:v>
                </c:pt>
                <c:pt idx="230">
                  <c:v>1818.9839999999999</c:v>
                </c:pt>
                <c:pt idx="231">
                  <c:v>1818.9839999999999</c:v>
                </c:pt>
                <c:pt idx="232">
                  <c:v>1818.9839999999999</c:v>
                </c:pt>
                <c:pt idx="233">
                  <c:v>1818.9839999999999</c:v>
                </c:pt>
                <c:pt idx="234">
                  <c:v>1818.9839999999999</c:v>
                </c:pt>
                <c:pt idx="235">
                  <c:v>1818.9839999999999</c:v>
                </c:pt>
                <c:pt idx="236">
                  <c:v>1818.9839999999999</c:v>
                </c:pt>
                <c:pt idx="237">
                  <c:v>1818.9839999999999</c:v>
                </c:pt>
                <c:pt idx="238">
                  <c:v>1818.9839999999999</c:v>
                </c:pt>
                <c:pt idx="239">
                  <c:v>1818.9839999999999</c:v>
                </c:pt>
                <c:pt idx="240">
                  <c:v>1818.9839999999999</c:v>
                </c:pt>
                <c:pt idx="241">
                  <c:v>1818.9839999999999</c:v>
                </c:pt>
                <c:pt idx="242">
                  <c:v>1818.9839999999999</c:v>
                </c:pt>
                <c:pt idx="243">
                  <c:v>1818.9839999999999</c:v>
                </c:pt>
                <c:pt idx="244">
                  <c:v>1818.9839999999999</c:v>
                </c:pt>
                <c:pt idx="245">
                  <c:v>1818.9839999999999</c:v>
                </c:pt>
                <c:pt idx="246">
                  <c:v>1818.9839999999999</c:v>
                </c:pt>
                <c:pt idx="247">
                  <c:v>1818.9839999999999</c:v>
                </c:pt>
                <c:pt idx="248">
                  <c:v>1818.9839999999999</c:v>
                </c:pt>
                <c:pt idx="249">
                  <c:v>1818.9839999999999</c:v>
                </c:pt>
                <c:pt idx="250">
                  <c:v>1818.9839999999999</c:v>
                </c:pt>
                <c:pt idx="251">
                  <c:v>1818.9839999999999</c:v>
                </c:pt>
                <c:pt idx="252">
                  <c:v>1818.9839999999999</c:v>
                </c:pt>
                <c:pt idx="253">
                  <c:v>1818.9839999999999</c:v>
                </c:pt>
                <c:pt idx="254">
                  <c:v>1818.9839999999999</c:v>
                </c:pt>
                <c:pt idx="255">
                  <c:v>1818.9839999999999</c:v>
                </c:pt>
                <c:pt idx="256">
                  <c:v>1818.9839999999999</c:v>
                </c:pt>
                <c:pt idx="257">
                  <c:v>1818.9839999999999</c:v>
                </c:pt>
                <c:pt idx="258">
                  <c:v>1818.9839999999999</c:v>
                </c:pt>
                <c:pt idx="259">
                  <c:v>1818.9839999999999</c:v>
                </c:pt>
                <c:pt idx="260">
                  <c:v>1818.9839999999999</c:v>
                </c:pt>
                <c:pt idx="261">
                  <c:v>1818.9839999999999</c:v>
                </c:pt>
                <c:pt idx="262">
                  <c:v>1818.9839999999999</c:v>
                </c:pt>
                <c:pt idx="263">
                  <c:v>1818.9839999999999</c:v>
                </c:pt>
                <c:pt idx="264">
                  <c:v>1818.9839999999999</c:v>
                </c:pt>
                <c:pt idx="265">
                  <c:v>1818.9839999999999</c:v>
                </c:pt>
                <c:pt idx="266">
                  <c:v>1818.9839999999999</c:v>
                </c:pt>
                <c:pt idx="267">
                  <c:v>1818.9839999999999</c:v>
                </c:pt>
                <c:pt idx="268">
                  <c:v>1818.9839999999999</c:v>
                </c:pt>
                <c:pt idx="269">
                  <c:v>1818.9839999999999</c:v>
                </c:pt>
                <c:pt idx="270">
                  <c:v>1818.9839999999999</c:v>
                </c:pt>
                <c:pt idx="271">
                  <c:v>1818.9839999999999</c:v>
                </c:pt>
                <c:pt idx="272">
                  <c:v>1818.9839999999999</c:v>
                </c:pt>
                <c:pt idx="273">
                  <c:v>1818.9839999999999</c:v>
                </c:pt>
                <c:pt idx="274">
                  <c:v>1818.9839999999999</c:v>
                </c:pt>
                <c:pt idx="275">
                  <c:v>1818.9839999999999</c:v>
                </c:pt>
                <c:pt idx="276">
                  <c:v>1818.9839999999999</c:v>
                </c:pt>
                <c:pt idx="277">
                  <c:v>1818.9839999999999</c:v>
                </c:pt>
                <c:pt idx="278">
                  <c:v>1818.9839999999999</c:v>
                </c:pt>
                <c:pt idx="279">
                  <c:v>1818.9839999999999</c:v>
                </c:pt>
                <c:pt idx="280">
                  <c:v>1818.9839999999999</c:v>
                </c:pt>
                <c:pt idx="281">
                  <c:v>1818.9839999999999</c:v>
                </c:pt>
                <c:pt idx="282">
                  <c:v>1818.9839999999999</c:v>
                </c:pt>
                <c:pt idx="283">
                  <c:v>1818.9839999999999</c:v>
                </c:pt>
                <c:pt idx="284">
                  <c:v>1818.9839999999999</c:v>
                </c:pt>
                <c:pt idx="285">
                  <c:v>1818.9839999999999</c:v>
                </c:pt>
                <c:pt idx="286">
                  <c:v>1818.9839999999999</c:v>
                </c:pt>
                <c:pt idx="287">
                  <c:v>1818.9839999999999</c:v>
                </c:pt>
                <c:pt idx="288">
                  <c:v>1818.9839999999999</c:v>
                </c:pt>
                <c:pt idx="289">
                  <c:v>1818.9839999999999</c:v>
                </c:pt>
                <c:pt idx="290">
                  <c:v>1818.9839999999999</c:v>
                </c:pt>
                <c:pt idx="291">
                  <c:v>1818.9839999999999</c:v>
                </c:pt>
                <c:pt idx="292">
                  <c:v>1818.9839999999999</c:v>
                </c:pt>
                <c:pt idx="293">
                  <c:v>1818.9839999999999</c:v>
                </c:pt>
                <c:pt idx="294">
                  <c:v>1818.9839999999999</c:v>
                </c:pt>
                <c:pt idx="295">
                  <c:v>1818.9839999999999</c:v>
                </c:pt>
                <c:pt idx="296">
                  <c:v>1818.9839999999999</c:v>
                </c:pt>
                <c:pt idx="297">
                  <c:v>1818.9839999999999</c:v>
                </c:pt>
                <c:pt idx="298">
                  <c:v>1818.9839999999999</c:v>
                </c:pt>
                <c:pt idx="299">
                  <c:v>1818.9839999999999</c:v>
                </c:pt>
                <c:pt idx="300">
                  <c:v>1818.9839999999999</c:v>
                </c:pt>
                <c:pt idx="301">
                  <c:v>1818.9839999999999</c:v>
                </c:pt>
                <c:pt idx="302">
                  <c:v>1818.9839999999999</c:v>
                </c:pt>
                <c:pt idx="303">
                  <c:v>1818.9839999999999</c:v>
                </c:pt>
                <c:pt idx="304">
                  <c:v>1818.9839999999999</c:v>
                </c:pt>
                <c:pt idx="305">
                  <c:v>1818.9839999999999</c:v>
                </c:pt>
                <c:pt idx="306">
                  <c:v>1818.9839999999999</c:v>
                </c:pt>
                <c:pt idx="307">
                  <c:v>1818.9839999999999</c:v>
                </c:pt>
                <c:pt idx="308">
                  <c:v>1818.9839999999999</c:v>
                </c:pt>
                <c:pt idx="309">
                  <c:v>1818.9839999999999</c:v>
                </c:pt>
                <c:pt idx="310">
                  <c:v>1818.9839999999999</c:v>
                </c:pt>
                <c:pt idx="311">
                  <c:v>1818.9839999999999</c:v>
                </c:pt>
                <c:pt idx="312">
                  <c:v>1818.9839999999999</c:v>
                </c:pt>
                <c:pt idx="313">
                  <c:v>1818.9839999999999</c:v>
                </c:pt>
                <c:pt idx="314">
                  <c:v>1818.9839999999999</c:v>
                </c:pt>
                <c:pt idx="315">
                  <c:v>1818.9839999999999</c:v>
                </c:pt>
                <c:pt idx="316">
                  <c:v>1818.9839999999999</c:v>
                </c:pt>
                <c:pt idx="317">
                  <c:v>1818.9839999999999</c:v>
                </c:pt>
                <c:pt idx="318">
                  <c:v>1818.9839999999999</c:v>
                </c:pt>
                <c:pt idx="319">
                  <c:v>1818.9839999999999</c:v>
                </c:pt>
                <c:pt idx="320">
                  <c:v>1818.9839999999999</c:v>
                </c:pt>
                <c:pt idx="321">
                  <c:v>1818.9839999999999</c:v>
                </c:pt>
                <c:pt idx="322">
                  <c:v>1818.9839999999999</c:v>
                </c:pt>
                <c:pt idx="323">
                  <c:v>1818.9839999999999</c:v>
                </c:pt>
                <c:pt idx="324">
                  <c:v>1818.9839999999999</c:v>
                </c:pt>
                <c:pt idx="325">
                  <c:v>1818.9839999999999</c:v>
                </c:pt>
                <c:pt idx="326">
                  <c:v>1818.9839999999999</c:v>
                </c:pt>
                <c:pt idx="327">
                  <c:v>1818.9839999999999</c:v>
                </c:pt>
                <c:pt idx="328">
                  <c:v>1818.9839999999999</c:v>
                </c:pt>
                <c:pt idx="329">
                  <c:v>1818.9839999999999</c:v>
                </c:pt>
                <c:pt idx="330">
                  <c:v>1818.9839999999999</c:v>
                </c:pt>
                <c:pt idx="331">
                  <c:v>1818.9839999999999</c:v>
                </c:pt>
                <c:pt idx="332">
                  <c:v>1818.9839999999999</c:v>
                </c:pt>
                <c:pt idx="333">
                  <c:v>1818.9839999999999</c:v>
                </c:pt>
                <c:pt idx="334">
                  <c:v>1818.9839999999999</c:v>
                </c:pt>
                <c:pt idx="335">
                  <c:v>1818.9839999999999</c:v>
                </c:pt>
                <c:pt idx="336">
                  <c:v>1818.9839999999999</c:v>
                </c:pt>
                <c:pt idx="337">
                  <c:v>1818.9839999999999</c:v>
                </c:pt>
                <c:pt idx="338">
                  <c:v>1818.9839999999999</c:v>
                </c:pt>
                <c:pt idx="339">
                  <c:v>1818.9839999999999</c:v>
                </c:pt>
                <c:pt idx="340">
                  <c:v>1818.9839999999999</c:v>
                </c:pt>
                <c:pt idx="341">
                  <c:v>1818.9839999999999</c:v>
                </c:pt>
                <c:pt idx="342">
                  <c:v>1818.9839999999999</c:v>
                </c:pt>
                <c:pt idx="343">
                  <c:v>1818.9839999999999</c:v>
                </c:pt>
                <c:pt idx="344">
                  <c:v>1818.9839999999999</c:v>
                </c:pt>
                <c:pt idx="345">
                  <c:v>1818.9839999999999</c:v>
                </c:pt>
                <c:pt idx="346">
                  <c:v>1818.9839999999999</c:v>
                </c:pt>
                <c:pt idx="347">
                  <c:v>1818.9839999999999</c:v>
                </c:pt>
                <c:pt idx="348">
                  <c:v>1818.9839999999999</c:v>
                </c:pt>
                <c:pt idx="349">
                  <c:v>1818.9839999999999</c:v>
                </c:pt>
                <c:pt idx="350">
                  <c:v>1818.9839999999999</c:v>
                </c:pt>
                <c:pt idx="351">
                  <c:v>1818.9839999999999</c:v>
                </c:pt>
                <c:pt idx="352">
                  <c:v>1818.9839999999999</c:v>
                </c:pt>
                <c:pt idx="353">
                  <c:v>1818.9839999999999</c:v>
                </c:pt>
                <c:pt idx="354">
                  <c:v>1818.9839999999999</c:v>
                </c:pt>
                <c:pt idx="355">
                  <c:v>1818.9839999999999</c:v>
                </c:pt>
                <c:pt idx="356">
                  <c:v>1818.9839999999999</c:v>
                </c:pt>
                <c:pt idx="357">
                  <c:v>1818.9839999999999</c:v>
                </c:pt>
                <c:pt idx="358">
                  <c:v>1818.9839999999999</c:v>
                </c:pt>
                <c:pt idx="359">
                  <c:v>1818.9839999999999</c:v>
                </c:pt>
                <c:pt idx="360">
                  <c:v>1818.9839999999999</c:v>
                </c:pt>
                <c:pt idx="361">
                  <c:v>1818.9839999999999</c:v>
                </c:pt>
                <c:pt idx="362">
                  <c:v>1818.9839999999999</c:v>
                </c:pt>
                <c:pt idx="363">
                  <c:v>1818.9839999999999</c:v>
                </c:pt>
                <c:pt idx="365">
                  <c:v>1708.5409999999999</c:v>
                </c:pt>
                <c:pt idx="366">
                  <c:v>1708.5409999999999</c:v>
                </c:pt>
                <c:pt idx="367">
                  <c:v>1708.5409999999999</c:v>
                </c:pt>
                <c:pt idx="368">
                  <c:v>1708.5409999999999</c:v>
                </c:pt>
                <c:pt idx="369">
                  <c:v>1708.5409999999999</c:v>
                </c:pt>
                <c:pt idx="370">
                  <c:v>1708.5409999999999</c:v>
                </c:pt>
                <c:pt idx="371">
                  <c:v>1708.5409999999999</c:v>
                </c:pt>
                <c:pt idx="372">
                  <c:v>1708.5409999999999</c:v>
                </c:pt>
                <c:pt idx="373">
                  <c:v>1708.5409999999999</c:v>
                </c:pt>
                <c:pt idx="374">
                  <c:v>1708.5409999999999</c:v>
                </c:pt>
                <c:pt idx="375">
                  <c:v>1708.5409999999999</c:v>
                </c:pt>
                <c:pt idx="376">
                  <c:v>1708.5409999999999</c:v>
                </c:pt>
                <c:pt idx="377">
                  <c:v>1708.5409999999999</c:v>
                </c:pt>
                <c:pt idx="378">
                  <c:v>1708.5409999999999</c:v>
                </c:pt>
                <c:pt idx="379">
                  <c:v>1708.5409999999999</c:v>
                </c:pt>
                <c:pt idx="380">
                  <c:v>1708.5409999999999</c:v>
                </c:pt>
                <c:pt idx="381">
                  <c:v>1708.5409999999999</c:v>
                </c:pt>
                <c:pt idx="382">
                  <c:v>1708.5409999999999</c:v>
                </c:pt>
                <c:pt idx="383">
                  <c:v>1708.5409999999999</c:v>
                </c:pt>
                <c:pt idx="384">
                  <c:v>1708.5409999999999</c:v>
                </c:pt>
                <c:pt idx="385">
                  <c:v>1708.5409999999999</c:v>
                </c:pt>
                <c:pt idx="386">
                  <c:v>1708.5409999999999</c:v>
                </c:pt>
                <c:pt idx="387">
                  <c:v>1708.5409999999999</c:v>
                </c:pt>
                <c:pt idx="388">
                  <c:v>1708.5409999999999</c:v>
                </c:pt>
                <c:pt idx="389">
                  <c:v>1708.5409999999999</c:v>
                </c:pt>
                <c:pt idx="390">
                  <c:v>1708.5409999999999</c:v>
                </c:pt>
                <c:pt idx="391">
                  <c:v>1708.5409999999999</c:v>
                </c:pt>
                <c:pt idx="392">
                  <c:v>1708.5409999999999</c:v>
                </c:pt>
                <c:pt idx="393">
                  <c:v>1708.5409999999999</c:v>
                </c:pt>
                <c:pt idx="394">
                  <c:v>1708.5409999999999</c:v>
                </c:pt>
                <c:pt idx="395">
                  <c:v>1708.5409999999999</c:v>
                </c:pt>
                <c:pt idx="396">
                  <c:v>1708.5409999999999</c:v>
                </c:pt>
                <c:pt idx="397">
                  <c:v>1708.5409999999999</c:v>
                </c:pt>
                <c:pt idx="398">
                  <c:v>1708.5409999999999</c:v>
                </c:pt>
                <c:pt idx="399">
                  <c:v>1708.5409999999999</c:v>
                </c:pt>
                <c:pt idx="400">
                  <c:v>1708.5409999999999</c:v>
                </c:pt>
                <c:pt idx="401">
                  <c:v>1708.5409999999999</c:v>
                </c:pt>
                <c:pt idx="402">
                  <c:v>1708.5409999999999</c:v>
                </c:pt>
                <c:pt idx="403">
                  <c:v>1708.5409999999999</c:v>
                </c:pt>
                <c:pt idx="404">
                  <c:v>1708.5409999999999</c:v>
                </c:pt>
                <c:pt idx="405">
                  <c:v>1708.5409999999999</c:v>
                </c:pt>
                <c:pt idx="406">
                  <c:v>1708.5409999999999</c:v>
                </c:pt>
                <c:pt idx="407">
                  <c:v>1708.5409999999999</c:v>
                </c:pt>
                <c:pt idx="408">
                  <c:v>1708.5409999999999</c:v>
                </c:pt>
                <c:pt idx="409">
                  <c:v>1708.5409999999999</c:v>
                </c:pt>
                <c:pt idx="410">
                  <c:v>1708.5409999999999</c:v>
                </c:pt>
                <c:pt idx="411">
                  <c:v>1708.5409999999999</c:v>
                </c:pt>
                <c:pt idx="412">
                  <c:v>1708.5409999999999</c:v>
                </c:pt>
                <c:pt idx="413">
                  <c:v>1708.5409999999999</c:v>
                </c:pt>
                <c:pt idx="414">
                  <c:v>1708.5409999999999</c:v>
                </c:pt>
                <c:pt idx="415">
                  <c:v>1708.5409999999999</c:v>
                </c:pt>
                <c:pt idx="416">
                  <c:v>1708.5409999999999</c:v>
                </c:pt>
                <c:pt idx="417">
                  <c:v>1708.5409999999999</c:v>
                </c:pt>
                <c:pt idx="418">
                  <c:v>1708.5409999999999</c:v>
                </c:pt>
                <c:pt idx="419">
                  <c:v>1708.5409999999999</c:v>
                </c:pt>
                <c:pt idx="420">
                  <c:v>1708.5409999999999</c:v>
                </c:pt>
                <c:pt idx="421">
                  <c:v>1708.5409999999999</c:v>
                </c:pt>
                <c:pt idx="422">
                  <c:v>1708.5409999999999</c:v>
                </c:pt>
                <c:pt idx="423">
                  <c:v>1708.5409999999999</c:v>
                </c:pt>
                <c:pt idx="424">
                  <c:v>1708.5409999999999</c:v>
                </c:pt>
                <c:pt idx="425">
                  <c:v>1708.5409999999999</c:v>
                </c:pt>
                <c:pt idx="426">
                  <c:v>1708.5409999999999</c:v>
                </c:pt>
                <c:pt idx="427">
                  <c:v>1708.5409999999999</c:v>
                </c:pt>
                <c:pt idx="428">
                  <c:v>1708.5409999999999</c:v>
                </c:pt>
                <c:pt idx="429">
                  <c:v>1708.5409999999999</c:v>
                </c:pt>
                <c:pt idx="430">
                  <c:v>1708.5409999999999</c:v>
                </c:pt>
                <c:pt idx="431">
                  <c:v>1708.5409999999999</c:v>
                </c:pt>
                <c:pt idx="432">
                  <c:v>1708.5409999999999</c:v>
                </c:pt>
                <c:pt idx="433">
                  <c:v>1708.5409999999999</c:v>
                </c:pt>
                <c:pt idx="434">
                  <c:v>1708.5409999999999</c:v>
                </c:pt>
                <c:pt idx="435">
                  <c:v>1708.5409999999999</c:v>
                </c:pt>
                <c:pt idx="436">
                  <c:v>1708.5409999999999</c:v>
                </c:pt>
                <c:pt idx="437">
                  <c:v>1708.5409999999999</c:v>
                </c:pt>
                <c:pt idx="438">
                  <c:v>1708.5409999999999</c:v>
                </c:pt>
                <c:pt idx="439">
                  <c:v>1708.5409999999999</c:v>
                </c:pt>
                <c:pt idx="440">
                  <c:v>1708.5409999999999</c:v>
                </c:pt>
                <c:pt idx="441">
                  <c:v>1708.5409999999999</c:v>
                </c:pt>
                <c:pt idx="442">
                  <c:v>1708.5409999999999</c:v>
                </c:pt>
                <c:pt idx="443">
                  <c:v>1708.5409999999999</c:v>
                </c:pt>
                <c:pt idx="444">
                  <c:v>1708.5409999999999</c:v>
                </c:pt>
                <c:pt idx="445">
                  <c:v>1708.5409999999999</c:v>
                </c:pt>
                <c:pt idx="446">
                  <c:v>1708.5409999999999</c:v>
                </c:pt>
                <c:pt idx="447">
                  <c:v>1708.5409999999999</c:v>
                </c:pt>
                <c:pt idx="448">
                  <c:v>1708.5409999999999</c:v>
                </c:pt>
                <c:pt idx="449">
                  <c:v>1708.5409999999999</c:v>
                </c:pt>
                <c:pt idx="450">
                  <c:v>1708.5409999999999</c:v>
                </c:pt>
                <c:pt idx="451">
                  <c:v>1708.5409999999999</c:v>
                </c:pt>
                <c:pt idx="452">
                  <c:v>1708.5409999999999</c:v>
                </c:pt>
                <c:pt idx="453">
                  <c:v>1708.5409999999999</c:v>
                </c:pt>
                <c:pt idx="454">
                  <c:v>1708.5409999999999</c:v>
                </c:pt>
                <c:pt idx="455">
                  <c:v>1708.5409999999999</c:v>
                </c:pt>
                <c:pt idx="456">
                  <c:v>1708.5409999999999</c:v>
                </c:pt>
                <c:pt idx="457">
                  <c:v>1708.5409999999999</c:v>
                </c:pt>
                <c:pt idx="458">
                  <c:v>1708.5409999999999</c:v>
                </c:pt>
                <c:pt idx="459">
                  <c:v>1708.5409999999999</c:v>
                </c:pt>
                <c:pt idx="460">
                  <c:v>1708.5409999999999</c:v>
                </c:pt>
                <c:pt idx="461">
                  <c:v>1708.5409999999999</c:v>
                </c:pt>
                <c:pt idx="462">
                  <c:v>1708.5409999999999</c:v>
                </c:pt>
                <c:pt idx="463">
                  <c:v>1708.5409999999999</c:v>
                </c:pt>
                <c:pt idx="464">
                  <c:v>1708.5409999999999</c:v>
                </c:pt>
                <c:pt idx="465">
                  <c:v>1708.5409999999999</c:v>
                </c:pt>
                <c:pt idx="466">
                  <c:v>1708.5409999999999</c:v>
                </c:pt>
                <c:pt idx="467">
                  <c:v>1708.5409999999999</c:v>
                </c:pt>
                <c:pt idx="468">
                  <c:v>1708.5409999999999</c:v>
                </c:pt>
                <c:pt idx="469">
                  <c:v>1708.5409999999999</c:v>
                </c:pt>
                <c:pt idx="470">
                  <c:v>1708.5409999999999</c:v>
                </c:pt>
                <c:pt idx="471">
                  <c:v>1708.5409999999999</c:v>
                </c:pt>
                <c:pt idx="472">
                  <c:v>1708.5409999999999</c:v>
                </c:pt>
                <c:pt idx="473">
                  <c:v>1708.5409999999999</c:v>
                </c:pt>
                <c:pt idx="474">
                  <c:v>1708.5409999999999</c:v>
                </c:pt>
                <c:pt idx="475">
                  <c:v>1708.5409999999999</c:v>
                </c:pt>
                <c:pt idx="476">
                  <c:v>1708.5409999999999</c:v>
                </c:pt>
                <c:pt idx="477">
                  <c:v>1708.5409999999999</c:v>
                </c:pt>
                <c:pt idx="478">
                  <c:v>1708.5409999999999</c:v>
                </c:pt>
                <c:pt idx="479">
                  <c:v>1708.5409999999999</c:v>
                </c:pt>
                <c:pt idx="480">
                  <c:v>1708.5409999999999</c:v>
                </c:pt>
                <c:pt idx="481">
                  <c:v>1708.5409999999999</c:v>
                </c:pt>
                <c:pt idx="482">
                  <c:v>1708.5409999999999</c:v>
                </c:pt>
                <c:pt idx="483">
                  <c:v>1708.5409999999999</c:v>
                </c:pt>
                <c:pt idx="484">
                  <c:v>1708.5409999999999</c:v>
                </c:pt>
                <c:pt idx="485">
                  <c:v>1708.5409999999999</c:v>
                </c:pt>
                <c:pt idx="486">
                  <c:v>1708.5409999999999</c:v>
                </c:pt>
                <c:pt idx="487">
                  <c:v>1708.5409999999999</c:v>
                </c:pt>
                <c:pt idx="488">
                  <c:v>1708.5409999999999</c:v>
                </c:pt>
                <c:pt idx="489">
                  <c:v>1708.5409999999999</c:v>
                </c:pt>
                <c:pt idx="490">
                  <c:v>1708.5409999999999</c:v>
                </c:pt>
                <c:pt idx="491">
                  <c:v>1708.5409999999999</c:v>
                </c:pt>
                <c:pt idx="492">
                  <c:v>1708.5409999999999</c:v>
                </c:pt>
                <c:pt idx="493">
                  <c:v>1708.5409999999999</c:v>
                </c:pt>
                <c:pt idx="494">
                  <c:v>1708.5409999999999</c:v>
                </c:pt>
                <c:pt idx="495">
                  <c:v>1708.5409999999999</c:v>
                </c:pt>
                <c:pt idx="496">
                  <c:v>1708.5409999999999</c:v>
                </c:pt>
                <c:pt idx="497">
                  <c:v>1708.5409999999999</c:v>
                </c:pt>
                <c:pt idx="498">
                  <c:v>1708.5409999999999</c:v>
                </c:pt>
                <c:pt idx="499">
                  <c:v>1708.5409999999999</c:v>
                </c:pt>
                <c:pt idx="500">
                  <c:v>1708.5409999999999</c:v>
                </c:pt>
                <c:pt idx="501">
                  <c:v>1708.5409999999999</c:v>
                </c:pt>
                <c:pt idx="502">
                  <c:v>1708.5409999999999</c:v>
                </c:pt>
                <c:pt idx="503">
                  <c:v>1708.5409999999999</c:v>
                </c:pt>
                <c:pt idx="504">
                  <c:v>1708.5409999999999</c:v>
                </c:pt>
                <c:pt idx="505">
                  <c:v>1708.5409999999999</c:v>
                </c:pt>
                <c:pt idx="506">
                  <c:v>1708.5409999999999</c:v>
                </c:pt>
                <c:pt idx="507">
                  <c:v>1708.5409999999999</c:v>
                </c:pt>
                <c:pt idx="508">
                  <c:v>1708.5409999999999</c:v>
                </c:pt>
                <c:pt idx="509">
                  <c:v>1708.5409999999999</c:v>
                </c:pt>
                <c:pt idx="510">
                  <c:v>1708.5409999999999</c:v>
                </c:pt>
                <c:pt idx="511">
                  <c:v>1708.5409999999999</c:v>
                </c:pt>
                <c:pt idx="512">
                  <c:v>1708.5409999999999</c:v>
                </c:pt>
                <c:pt idx="513">
                  <c:v>1708.5409999999999</c:v>
                </c:pt>
                <c:pt idx="514">
                  <c:v>1708.5409999999999</c:v>
                </c:pt>
                <c:pt idx="515">
                  <c:v>1708.5409999999999</c:v>
                </c:pt>
                <c:pt idx="516">
                  <c:v>1708.5409999999999</c:v>
                </c:pt>
                <c:pt idx="517">
                  <c:v>1708.5409999999999</c:v>
                </c:pt>
                <c:pt idx="518">
                  <c:v>1708.5409999999999</c:v>
                </c:pt>
                <c:pt idx="519">
                  <c:v>1708.5409999999999</c:v>
                </c:pt>
                <c:pt idx="520">
                  <c:v>1708.5409999999999</c:v>
                </c:pt>
                <c:pt idx="521">
                  <c:v>1708.5409999999999</c:v>
                </c:pt>
                <c:pt idx="522">
                  <c:v>1708.5409999999999</c:v>
                </c:pt>
                <c:pt idx="523">
                  <c:v>1708.5409999999999</c:v>
                </c:pt>
                <c:pt idx="524">
                  <c:v>1708.5409999999999</c:v>
                </c:pt>
                <c:pt idx="525">
                  <c:v>1708.5409999999999</c:v>
                </c:pt>
                <c:pt idx="526">
                  <c:v>1708.5409999999999</c:v>
                </c:pt>
                <c:pt idx="527">
                  <c:v>1708.5409999999999</c:v>
                </c:pt>
                <c:pt idx="528">
                  <c:v>1708.5409999999999</c:v>
                </c:pt>
                <c:pt idx="529">
                  <c:v>1708.5409999999999</c:v>
                </c:pt>
                <c:pt idx="530">
                  <c:v>1708.5409999999999</c:v>
                </c:pt>
                <c:pt idx="531">
                  <c:v>1708.5409999999999</c:v>
                </c:pt>
                <c:pt idx="532">
                  <c:v>1708.5409999999999</c:v>
                </c:pt>
                <c:pt idx="533">
                  <c:v>1708.5409999999999</c:v>
                </c:pt>
                <c:pt idx="534">
                  <c:v>1708.5409999999999</c:v>
                </c:pt>
                <c:pt idx="535">
                  <c:v>1708.5409999999999</c:v>
                </c:pt>
                <c:pt idx="536">
                  <c:v>1708.5409999999999</c:v>
                </c:pt>
                <c:pt idx="537">
                  <c:v>1708.5409999999999</c:v>
                </c:pt>
                <c:pt idx="538">
                  <c:v>1708.5409999999999</c:v>
                </c:pt>
                <c:pt idx="539">
                  <c:v>1708.5409999999999</c:v>
                </c:pt>
                <c:pt idx="540">
                  <c:v>1708.5409999999999</c:v>
                </c:pt>
                <c:pt idx="541">
                  <c:v>1708.5409999999999</c:v>
                </c:pt>
                <c:pt idx="542">
                  <c:v>1708.5409999999999</c:v>
                </c:pt>
                <c:pt idx="543">
                  <c:v>1708.5409999999999</c:v>
                </c:pt>
                <c:pt idx="544">
                  <c:v>1708.5409999999999</c:v>
                </c:pt>
                <c:pt idx="545">
                  <c:v>1708.5409999999999</c:v>
                </c:pt>
                <c:pt idx="546">
                  <c:v>1708.5409999999999</c:v>
                </c:pt>
                <c:pt idx="547">
                  <c:v>1708.5409999999999</c:v>
                </c:pt>
                <c:pt idx="548">
                  <c:v>1708.5409999999999</c:v>
                </c:pt>
                <c:pt idx="549">
                  <c:v>1708.5409999999999</c:v>
                </c:pt>
                <c:pt idx="550">
                  <c:v>1708.5409999999999</c:v>
                </c:pt>
                <c:pt idx="551">
                  <c:v>1708.5409999999999</c:v>
                </c:pt>
                <c:pt idx="552">
                  <c:v>1708.5409999999999</c:v>
                </c:pt>
                <c:pt idx="553">
                  <c:v>1708.5409999999999</c:v>
                </c:pt>
                <c:pt idx="554">
                  <c:v>1708.5409999999999</c:v>
                </c:pt>
                <c:pt idx="555">
                  <c:v>1708.5409999999999</c:v>
                </c:pt>
                <c:pt idx="556">
                  <c:v>1708.5409999999999</c:v>
                </c:pt>
                <c:pt idx="557">
                  <c:v>1708.5409999999999</c:v>
                </c:pt>
                <c:pt idx="558">
                  <c:v>1708.5409999999999</c:v>
                </c:pt>
                <c:pt idx="559">
                  <c:v>1708.5409999999999</c:v>
                </c:pt>
                <c:pt idx="560">
                  <c:v>1708.5409999999999</c:v>
                </c:pt>
                <c:pt idx="561">
                  <c:v>1708.5409999999999</c:v>
                </c:pt>
                <c:pt idx="562">
                  <c:v>1708.5409999999999</c:v>
                </c:pt>
                <c:pt idx="563">
                  <c:v>1708.5409999999999</c:v>
                </c:pt>
                <c:pt idx="564">
                  <c:v>1708.5409999999999</c:v>
                </c:pt>
                <c:pt idx="565">
                  <c:v>1708.5409999999999</c:v>
                </c:pt>
                <c:pt idx="566">
                  <c:v>1708.5409999999999</c:v>
                </c:pt>
                <c:pt idx="567">
                  <c:v>1708.5409999999999</c:v>
                </c:pt>
                <c:pt idx="568">
                  <c:v>1708.5409999999999</c:v>
                </c:pt>
                <c:pt idx="569">
                  <c:v>1708.5409999999999</c:v>
                </c:pt>
                <c:pt idx="570">
                  <c:v>1708.5409999999999</c:v>
                </c:pt>
                <c:pt idx="571">
                  <c:v>1708.5409999999999</c:v>
                </c:pt>
                <c:pt idx="572">
                  <c:v>1708.5409999999999</c:v>
                </c:pt>
                <c:pt idx="573">
                  <c:v>1708.5409999999999</c:v>
                </c:pt>
                <c:pt idx="574">
                  <c:v>1708.5409999999999</c:v>
                </c:pt>
                <c:pt idx="575">
                  <c:v>1708.5409999999999</c:v>
                </c:pt>
                <c:pt idx="576">
                  <c:v>1708.5409999999999</c:v>
                </c:pt>
                <c:pt idx="577">
                  <c:v>1708.5409999999999</c:v>
                </c:pt>
                <c:pt idx="578">
                  <c:v>1708.5409999999999</c:v>
                </c:pt>
                <c:pt idx="579">
                  <c:v>1708.5409999999999</c:v>
                </c:pt>
                <c:pt idx="580">
                  <c:v>1708.5409999999999</c:v>
                </c:pt>
                <c:pt idx="581">
                  <c:v>1708.5409999999999</c:v>
                </c:pt>
                <c:pt idx="582">
                  <c:v>1708.5409999999999</c:v>
                </c:pt>
                <c:pt idx="583">
                  <c:v>1708.5409999999999</c:v>
                </c:pt>
                <c:pt idx="584">
                  <c:v>1708.5409999999999</c:v>
                </c:pt>
                <c:pt idx="585">
                  <c:v>1708.5409999999999</c:v>
                </c:pt>
                <c:pt idx="586">
                  <c:v>1708.5409999999999</c:v>
                </c:pt>
                <c:pt idx="587">
                  <c:v>1708.5409999999999</c:v>
                </c:pt>
                <c:pt idx="588">
                  <c:v>1708.5409999999999</c:v>
                </c:pt>
                <c:pt idx="589">
                  <c:v>1708.5409999999999</c:v>
                </c:pt>
                <c:pt idx="590">
                  <c:v>1708.5409999999999</c:v>
                </c:pt>
                <c:pt idx="591">
                  <c:v>1708.5409999999999</c:v>
                </c:pt>
                <c:pt idx="592">
                  <c:v>1708.5409999999999</c:v>
                </c:pt>
                <c:pt idx="593">
                  <c:v>1708.5409999999999</c:v>
                </c:pt>
                <c:pt idx="594">
                  <c:v>1708.5409999999999</c:v>
                </c:pt>
                <c:pt idx="595">
                  <c:v>1708.5409999999999</c:v>
                </c:pt>
                <c:pt idx="596">
                  <c:v>1708.5409999999999</c:v>
                </c:pt>
                <c:pt idx="597">
                  <c:v>1708.5409999999999</c:v>
                </c:pt>
                <c:pt idx="598">
                  <c:v>1708.5409999999999</c:v>
                </c:pt>
                <c:pt idx="599">
                  <c:v>1708.5409999999999</c:v>
                </c:pt>
                <c:pt idx="600">
                  <c:v>1708.5409999999999</c:v>
                </c:pt>
                <c:pt idx="601">
                  <c:v>1708.5409999999999</c:v>
                </c:pt>
                <c:pt idx="602">
                  <c:v>1708.5409999999999</c:v>
                </c:pt>
                <c:pt idx="603">
                  <c:v>1708.5409999999999</c:v>
                </c:pt>
                <c:pt idx="604">
                  <c:v>1708.5409999999999</c:v>
                </c:pt>
                <c:pt idx="605">
                  <c:v>1708.5409999999999</c:v>
                </c:pt>
                <c:pt idx="606">
                  <c:v>1708.5409999999999</c:v>
                </c:pt>
                <c:pt idx="607">
                  <c:v>1708.5409999999999</c:v>
                </c:pt>
                <c:pt idx="608">
                  <c:v>1708.5409999999999</c:v>
                </c:pt>
                <c:pt idx="609">
                  <c:v>1708.5409999999999</c:v>
                </c:pt>
                <c:pt idx="610">
                  <c:v>1708.5409999999999</c:v>
                </c:pt>
                <c:pt idx="611">
                  <c:v>1708.5409999999999</c:v>
                </c:pt>
                <c:pt idx="612">
                  <c:v>1708.5409999999999</c:v>
                </c:pt>
                <c:pt idx="613">
                  <c:v>1708.5409999999999</c:v>
                </c:pt>
                <c:pt idx="614">
                  <c:v>1708.5409999999999</c:v>
                </c:pt>
                <c:pt idx="615">
                  <c:v>1708.5409999999999</c:v>
                </c:pt>
                <c:pt idx="616">
                  <c:v>1708.5409999999999</c:v>
                </c:pt>
                <c:pt idx="617">
                  <c:v>1708.5409999999999</c:v>
                </c:pt>
                <c:pt idx="618">
                  <c:v>1708.5409999999999</c:v>
                </c:pt>
                <c:pt idx="619">
                  <c:v>1708.5409999999999</c:v>
                </c:pt>
                <c:pt idx="620">
                  <c:v>1708.5409999999999</c:v>
                </c:pt>
                <c:pt idx="621">
                  <c:v>1708.5409999999999</c:v>
                </c:pt>
                <c:pt idx="622">
                  <c:v>1708.5409999999999</c:v>
                </c:pt>
                <c:pt idx="623">
                  <c:v>1708.5409999999999</c:v>
                </c:pt>
                <c:pt idx="624">
                  <c:v>1708.5409999999999</c:v>
                </c:pt>
                <c:pt idx="625">
                  <c:v>1708.5409999999999</c:v>
                </c:pt>
                <c:pt idx="626">
                  <c:v>1708.5409999999999</c:v>
                </c:pt>
                <c:pt idx="627">
                  <c:v>1708.5409999999999</c:v>
                </c:pt>
                <c:pt idx="628">
                  <c:v>1708.5409999999999</c:v>
                </c:pt>
                <c:pt idx="629">
                  <c:v>1708.5409999999999</c:v>
                </c:pt>
                <c:pt idx="630">
                  <c:v>1708.5409999999999</c:v>
                </c:pt>
                <c:pt idx="631">
                  <c:v>1708.5409999999999</c:v>
                </c:pt>
                <c:pt idx="632">
                  <c:v>1708.5409999999999</c:v>
                </c:pt>
                <c:pt idx="633">
                  <c:v>1708.5409999999999</c:v>
                </c:pt>
                <c:pt idx="634">
                  <c:v>1708.5409999999999</c:v>
                </c:pt>
                <c:pt idx="635">
                  <c:v>1708.5409999999999</c:v>
                </c:pt>
                <c:pt idx="636">
                  <c:v>1708.5409999999999</c:v>
                </c:pt>
                <c:pt idx="637">
                  <c:v>1708.5409999999999</c:v>
                </c:pt>
                <c:pt idx="638">
                  <c:v>1708.5409999999999</c:v>
                </c:pt>
                <c:pt idx="639">
                  <c:v>1708.5409999999999</c:v>
                </c:pt>
                <c:pt idx="640">
                  <c:v>1708.5409999999999</c:v>
                </c:pt>
                <c:pt idx="641">
                  <c:v>1708.5409999999999</c:v>
                </c:pt>
                <c:pt idx="642">
                  <c:v>1708.5409999999999</c:v>
                </c:pt>
                <c:pt idx="643">
                  <c:v>1708.5409999999999</c:v>
                </c:pt>
                <c:pt idx="644">
                  <c:v>1708.5409999999999</c:v>
                </c:pt>
                <c:pt idx="645">
                  <c:v>1708.5409999999999</c:v>
                </c:pt>
                <c:pt idx="646">
                  <c:v>1708.5409999999999</c:v>
                </c:pt>
                <c:pt idx="647">
                  <c:v>1708.5409999999999</c:v>
                </c:pt>
                <c:pt idx="648">
                  <c:v>1708.5409999999999</c:v>
                </c:pt>
                <c:pt idx="649">
                  <c:v>1708.5409999999999</c:v>
                </c:pt>
                <c:pt idx="650">
                  <c:v>1708.5409999999999</c:v>
                </c:pt>
                <c:pt idx="651">
                  <c:v>1708.5409999999999</c:v>
                </c:pt>
                <c:pt idx="652">
                  <c:v>1708.5409999999999</c:v>
                </c:pt>
                <c:pt idx="653">
                  <c:v>1708.5409999999999</c:v>
                </c:pt>
                <c:pt idx="654">
                  <c:v>1708.5409999999999</c:v>
                </c:pt>
                <c:pt idx="655">
                  <c:v>1708.5409999999999</c:v>
                </c:pt>
                <c:pt idx="656">
                  <c:v>1708.5409999999999</c:v>
                </c:pt>
                <c:pt idx="657">
                  <c:v>1708.5409999999999</c:v>
                </c:pt>
                <c:pt idx="658">
                  <c:v>1708.5409999999999</c:v>
                </c:pt>
                <c:pt idx="659">
                  <c:v>1708.5409999999999</c:v>
                </c:pt>
                <c:pt idx="660">
                  <c:v>1708.5409999999999</c:v>
                </c:pt>
                <c:pt idx="661">
                  <c:v>1708.5409999999999</c:v>
                </c:pt>
                <c:pt idx="662">
                  <c:v>1708.5409999999999</c:v>
                </c:pt>
                <c:pt idx="663">
                  <c:v>1708.5409999999999</c:v>
                </c:pt>
                <c:pt idx="664">
                  <c:v>1708.5409999999999</c:v>
                </c:pt>
                <c:pt idx="665">
                  <c:v>1708.5409999999999</c:v>
                </c:pt>
                <c:pt idx="666">
                  <c:v>1708.5409999999999</c:v>
                </c:pt>
                <c:pt idx="667">
                  <c:v>1708.5409999999999</c:v>
                </c:pt>
                <c:pt idx="668">
                  <c:v>1708.5409999999999</c:v>
                </c:pt>
                <c:pt idx="669">
                  <c:v>1708.5409999999999</c:v>
                </c:pt>
                <c:pt idx="670">
                  <c:v>1708.5409999999999</c:v>
                </c:pt>
                <c:pt idx="671">
                  <c:v>1708.5409999999999</c:v>
                </c:pt>
                <c:pt idx="672">
                  <c:v>1708.5409999999999</c:v>
                </c:pt>
                <c:pt idx="673">
                  <c:v>1708.5409999999999</c:v>
                </c:pt>
                <c:pt idx="674">
                  <c:v>1708.5409999999999</c:v>
                </c:pt>
                <c:pt idx="675">
                  <c:v>1708.5409999999999</c:v>
                </c:pt>
                <c:pt idx="676">
                  <c:v>1708.5409999999999</c:v>
                </c:pt>
                <c:pt idx="677">
                  <c:v>1708.5409999999999</c:v>
                </c:pt>
                <c:pt idx="678">
                  <c:v>1708.5409999999999</c:v>
                </c:pt>
                <c:pt idx="679">
                  <c:v>1708.5409999999999</c:v>
                </c:pt>
                <c:pt idx="680">
                  <c:v>1708.5409999999999</c:v>
                </c:pt>
                <c:pt idx="681">
                  <c:v>1708.5409999999999</c:v>
                </c:pt>
                <c:pt idx="682">
                  <c:v>1708.5409999999999</c:v>
                </c:pt>
                <c:pt idx="683">
                  <c:v>1708.5409999999999</c:v>
                </c:pt>
                <c:pt idx="684">
                  <c:v>1708.5409999999999</c:v>
                </c:pt>
                <c:pt idx="685">
                  <c:v>1708.5409999999999</c:v>
                </c:pt>
                <c:pt idx="686">
                  <c:v>1708.5409999999999</c:v>
                </c:pt>
                <c:pt idx="687">
                  <c:v>1708.5409999999999</c:v>
                </c:pt>
                <c:pt idx="688">
                  <c:v>1708.5409999999999</c:v>
                </c:pt>
                <c:pt idx="689">
                  <c:v>1708.5409999999999</c:v>
                </c:pt>
                <c:pt idx="690">
                  <c:v>1708.5409999999999</c:v>
                </c:pt>
                <c:pt idx="691">
                  <c:v>1708.5409999999999</c:v>
                </c:pt>
                <c:pt idx="692">
                  <c:v>1708.5409999999999</c:v>
                </c:pt>
                <c:pt idx="693">
                  <c:v>1708.5409999999999</c:v>
                </c:pt>
                <c:pt idx="694">
                  <c:v>1708.5409999999999</c:v>
                </c:pt>
                <c:pt idx="695">
                  <c:v>1708.5409999999999</c:v>
                </c:pt>
                <c:pt idx="696">
                  <c:v>1708.5409999999999</c:v>
                </c:pt>
                <c:pt idx="697">
                  <c:v>1708.5409999999999</c:v>
                </c:pt>
                <c:pt idx="698">
                  <c:v>1708.5409999999999</c:v>
                </c:pt>
                <c:pt idx="699">
                  <c:v>1708.5409999999999</c:v>
                </c:pt>
                <c:pt idx="700">
                  <c:v>1708.5409999999999</c:v>
                </c:pt>
                <c:pt idx="701">
                  <c:v>1708.5409999999999</c:v>
                </c:pt>
                <c:pt idx="702">
                  <c:v>1708.5409999999999</c:v>
                </c:pt>
                <c:pt idx="703">
                  <c:v>1708.5409999999999</c:v>
                </c:pt>
                <c:pt idx="704">
                  <c:v>1708.5409999999999</c:v>
                </c:pt>
                <c:pt idx="705">
                  <c:v>1708.5409999999999</c:v>
                </c:pt>
                <c:pt idx="706">
                  <c:v>1708.5409999999999</c:v>
                </c:pt>
                <c:pt idx="707">
                  <c:v>1708.5409999999999</c:v>
                </c:pt>
                <c:pt idx="708">
                  <c:v>1708.5409999999999</c:v>
                </c:pt>
                <c:pt idx="709">
                  <c:v>1708.5409999999999</c:v>
                </c:pt>
                <c:pt idx="710">
                  <c:v>1708.5409999999999</c:v>
                </c:pt>
                <c:pt idx="711">
                  <c:v>1708.5409999999999</c:v>
                </c:pt>
                <c:pt idx="712">
                  <c:v>1708.5409999999999</c:v>
                </c:pt>
                <c:pt idx="713">
                  <c:v>1708.5409999999999</c:v>
                </c:pt>
                <c:pt idx="714">
                  <c:v>1708.5409999999999</c:v>
                </c:pt>
                <c:pt idx="715">
                  <c:v>1708.5409999999999</c:v>
                </c:pt>
                <c:pt idx="716">
                  <c:v>1708.5409999999999</c:v>
                </c:pt>
                <c:pt idx="717">
                  <c:v>1708.5409999999999</c:v>
                </c:pt>
                <c:pt idx="718">
                  <c:v>1708.5409999999999</c:v>
                </c:pt>
                <c:pt idx="719">
                  <c:v>1708.5409999999999</c:v>
                </c:pt>
                <c:pt idx="720">
                  <c:v>1708.5409999999999</c:v>
                </c:pt>
                <c:pt idx="721">
                  <c:v>1708.5409999999999</c:v>
                </c:pt>
                <c:pt idx="722">
                  <c:v>1708.5409999999999</c:v>
                </c:pt>
                <c:pt idx="723">
                  <c:v>1708.5409999999999</c:v>
                </c:pt>
                <c:pt idx="724">
                  <c:v>1708.5409999999999</c:v>
                </c:pt>
                <c:pt idx="725">
                  <c:v>1708.5409999999999</c:v>
                </c:pt>
                <c:pt idx="726">
                  <c:v>1708.5409999999999</c:v>
                </c:pt>
                <c:pt idx="727">
                  <c:v>1708.5409999999999</c:v>
                </c:pt>
                <c:pt idx="728">
                  <c:v>1708.5409999999999</c:v>
                </c:pt>
                <c:pt idx="729">
                  <c:v>1708.5409999999999</c:v>
                </c:pt>
                <c:pt idx="731">
                  <c:v>1663.0921201963999</c:v>
                </c:pt>
                <c:pt idx="732">
                  <c:v>1663.0921201963999</c:v>
                </c:pt>
                <c:pt idx="733">
                  <c:v>1663.0921201963999</c:v>
                </c:pt>
                <c:pt idx="734">
                  <c:v>1663.0921201963999</c:v>
                </c:pt>
                <c:pt idx="735">
                  <c:v>1663.0921201963999</c:v>
                </c:pt>
                <c:pt idx="736">
                  <c:v>1663.0921201963999</c:v>
                </c:pt>
                <c:pt idx="737">
                  <c:v>1663.0921201963999</c:v>
                </c:pt>
                <c:pt idx="738">
                  <c:v>1663.0921201963999</c:v>
                </c:pt>
                <c:pt idx="739">
                  <c:v>1663.0921201963999</c:v>
                </c:pt>
                <c:pt idx="740">
                  <c:v>1663.0921201963999</c:v>
                </c:pt>
                <c:pt idx="741">
                  <c:v>1663.0921201963999</c:v>
                </c:pt>
                <c:pt idx="742">
                  <c:v>1663.0921201963999</c:v>
                </c:pt>
                <c:pt idx="743">
                  <c:v>1663.0921201963999</c:v>
                </c:pt>
                <c:pt idx="744">
                  <c:v>1663.0921201963999</c:v>
                </c:pt>
                <c:pt idx="745">
                  <c:v>1663.0921201963999</c:v>
                </c:pt>
                <c:pt idx="746">
                  <c:v>1663.0921201963999</c:v>
                </c:pt>
                <c:pt idx="747">
                  <c:v>1663.0921201963999</c:v>
                </c:pt>
                <c:pt idx="748">
                  <c:v>1663.0921201963999</c:v>
                </c:pt>
                <c:pt idx="749">
                  <c:v>1663.0921201963999</c:v>
                </c:pt>
                <c:pt idx="750">
                  <c:v>1663.0921201963999</c:v>
                </c:pt>
                <c:pt idx="751">
                  <c:v>1663.0921201963999</c:v>
                </c:pt>
                <c:pt idx="752">
                  <c:v>1663.0921201963999</c:v>
                </c:pt>
                <c:pt idx="753">
                  <c:v>1663.0921201963999</c:v>
                </c:pt>
                <c:pt idx="754">
                  <c:v>1663.0921201963999</c:v>
                </c:pt>
                <c:pt idx="755">
                  <c:v>1663.0921201963999</c:v>
                </c:pt>
                <c:pt idx="756">
                  <c:v>1663.0921201963999</c:v>
                </c:pt>
                <c:pt idx="757">
                  <c:v>1663.0921201963999</c:v>
                </c:pt>
                <c:pt idx="758">
                  <c:v>1663.0921201963999</c:v>
                </c:pt>
                <c:pt idx="759">
                  <c:v>1663.0921201963999</c:v>
                </c:pt>
                <c:pt idx="760">
                  <c:v>1663.0921201963999</c:v>
                </c:pt>
                <c:pt idx="761">
                  <c:v>1663.0921201963999</c:v>
                </c:pt>
                <c:pt idx="762">
                  <c:v>1663.0921201963999</c:v>
                </c:pt>
                <c:pt idx="763">
                  <c:v>1663.0921201963999</c:v>
                </c:pt>
                <c:pt idx="764">
                  <c:v>1663.0921201963999</c:v>
                </c:pt>
                <c:pt idx="765">
                  <c:v>1663.0921201963999</c:v>
                </c:pt>
                <c:pt idx="766">
                  <c:v>1663.0921201963999</c:v>
                </c:pt>
                <c:pt idx="767">
                  <c:v>1663.0921201963999</c:v>
                </c:pt>
                <c:pt idx="768">
                  <c:v>1663.0921201963999</c:v>
                </c:pt>
                <c:pt idx="769">
                  <c:v>1663.0921201963999</c:v>
                </c:pt>
                <c:pt idx="770">
                  <c:v>1663.0921201963999</c:v>
                </c:pt>
                <c:pt idx="771">
                  <c:v>1663.0921201963999</c:v>
                </c:pt>
                <c:pt idx="772">
                  <c:v>1663.0921201963999</c:v>
                </c:pt>
                <c:pt idx="773">
                  <c:v>1663.0921201963999</c:v>
                </c:pt>
                <c:pt idx="774">
                  <c:v>1663.0921201963999</c:v>
                </c:pt>
                <c:pt idx="775">
                  <c:v>1663.0921201963999</c:v>
                </c:pt>
                <c:pt idx="776">
                  <c:v>1663.0921201963999</c:v>
                </c:pt>
                <c:pt idx="777">
                  <c:v>1663.0921201963999</c:v>
                </c:pt>
                <c:pt idx="778">
                  <c:v>1663.0921201963999</c:v>
                </c:pt>
                <c:pt idx="779">
                  <c:v>1663.0921201963999</c:v>
                </c:pt>
                <c:pt idx="780">
                  <c:v>1663.0921201963999</c:v>
                </c:pt>
                <c:pt idx="781">
                  <c:v>1663.0921201963999</c:v>
                </c:pt>
                <c:pt idx="782">
                  <c:v>1663.0921201963999</c:v>
                </c:pt>
                <c:pt idx="783">
                  <c:v>1663.0921201963999</c:v>
                </c:pt>
                <c:pt idx="784">
                  <c:v>1663.0921201963999</c:v>
                </c:pt>
                <c:pt idx="785">
                  <c:v>1663.0921201963999</c:v>
                </c:pt>
                <c:pt idx="786">
                  <c:v>1663.0921201963999</c:v>
                </c:pt>
                <c:pt idx="787">
                  <c:v>1663.0921201963999</c:v>
                </c:pt>
                <c:pt idx="788">
                  <c:v>1663.0921201963999</c:v>
                </c:pt>
                <c:pt idx="789">
                  <c:v>1663.0921201963999</c:v>
                </c:pt>
                <c:pt idx="790">
                  <c:v>1663.0921201963999</c:v>
                </c:pt>
                <c:pt idx="791">
                  <c:v>1663.0921201963999</c:v>
                </c:pt>
                <c:pt idx="792">
                  <c:v>1663.0921201963999</c:v>
                </c:pt>
                <c:pt idx="793">
                  <c:v>1663.0921201963999</c:v>
                </c:pt>
                <c:pt idx="794">
                  <c:v>1663.0921201963999</c:v>
                </c:pt>
                <c:pt idx="795">
                  <c:v>1663.0921201963999</c:v>
                </c:pt>
                <c:pt idx="796">
                  <c:v>1663.0921201963999</c:v>
                </c:pt>
                <c:pt idx="797">
                  <c:v>1663.0921201963999</c:v>
                </c:pt>
                <c:pt idx="798">
                  <c:v>1663.0921201963999</c:v>
                </c:pt>
                <c:pt idx="799">
                  <c:v>1663.0921201963999</c:v>
                </c:pt>
                <c:pt idx="800">
                  <c:v>1663.0921201963999</c:v>
                </c:pt>
                <c:pt idx="801">
                  <c:v>1663.0921201963999</c:v>
                </c:pt>
                <c:pt idx="802">
                  <c:v>1663.0921201963999</c:v>
                </c:pt>
                <c:pt idx="803">
                  <c:v>1663.0921201963999</c:v>
                </c:pt>
                <c:pt idx="804">
                  <c:v>1663.0921201963999</c:v>
                </c:pt>
                <c:pt idx="805">
                  <c:v>1663.0921201963999</c:v>
                </c:pt>
                <c:pt idx="806">
                  <c:v>1663.0921201963999</c:v>
                </c:pt>
                <c:pt idx="807">
                  <c:v>1663.0921201963999</c:v>
                </c:pt>
                <c:pt idx="808">
                  <c:v>1663.0921201963999</c:v>
                </c:pt>
                <c:pt idx="809">
                  <c:v>1663.0921201963999</c:v>
                </c:pt>
                <c:pt idx="810">
                  <c:v>1663.0921201963999</c:v>
                </c:pt>
                <c:pt idx="811">
                  <c:v>1663.0921201963999</c:v>
                </c:pt>
                <c:pt idx="812">
                  <c:v>1663.0921201963999</c:v>
                </c:pt>
                <c:pt idx="813">
                  <c:v>1663.0921201963999</c:v>
                </c:pt>
                <c:pt idx="814">
                  <c:v>1663.0921201963999</c:v>
                </c:pt>
                <c:pt idx="815">
                  <c:v>1663.0921201963999</c:v>
                </c:pt>
                <c:pt idx="816">
                  <c:v>1663.0921201963999</c:v>
                </c:pt>
                <c:pt idx="817">
                  <c:v>1663.0921201963999</c:v>
                </c:pt>
                <c:pt idx="818">
                  <c:v>1663.0921201963999</c:v>
                </c:pt>
                <c:pt idx="819">
                  <c:v>1663.0921201963999</c:v>
                </c:pt>
                <c:pt idx="820">
                  <c:v>1663.0921201963999</c:v>
                </c:pt>
                <c:pt idx="821">
                  <c:v>1663.0921201963999</c:v>
                </c:pt>
                <c:pt idx="822">
                  <c:v>1663.0921201963999</c:v>
                </c:pt>
                <c:pt idx="823">
                  <c:v>1663.0921201963999</c:v>
                </c:pt>
                <c:pt idx="824">
                  <c:v>1663.0921201963999</c:v>
                </c:pt>
                <c:pt idx="825">
                  <c:v>1663.0921201963999</c:v>
                </c:pt>
                <c:pt idx="826">
                  <c:v>1663.0921201963999</c:v>
                </c:pt>
                <c:pt idx="827">
                  <c:v>1663.0921201963999</c:v>
                </c:pt>
                <c:pt idx="828">
                  <c:v>1663.0921201963999</c:v>
                </c:pt>
                <c:pt idx="829">
                  <c:v>1663.0921201963999</c:v>
                </c:pt>
                <c:pt idx="830">
                  <c:v>1663.0921201963999</c:v>
                </c:pt>
                <c:pt idx="831">
                  <c:v>1663.0921201963999</c:v>
                </c:pt>
                <c:pt idx="832">
                  <c:v>1663.0921201963999</c:v>
                </c:pt>
                <c:pt idx="833">
                  <c:v>1663.0921201963999</c:v>
                </c:pt>
                <c:pt idx="834">
                  <c:v>1663.0921201963999</c:v>
                </c:pt>
                <c:pt idx="835">
                  <c:v>1663.0921201963999</c:v>
                </c:pt>
                <c:pt idx="836">
                  <c:v>1663.0921201963999</c:v>
                </c:pt>
                <c:pt idx="837">
                  <c:v>1663.0921201963999</c:v>
                </c:pt>
                <c:pt idx="838">
                  <c:v>1663.0921201963999</c:v>
                </c:pt>
                <c:pt idx="839">
                  <c:v>1663.0921201963999</c:v>
                </c:pt>
                <c:pt idx="840">
                  <c:v>1663.0921201963999</c:v>
                </c:pt>
                <c:pt idx="841">
                  <c:v>1663.0921201963999</c:v>
                </c:pt>
                <c:pt idx="842">
                  <c:v>1663.0921201963999</c:v>
                </c:pt>
                <c:pt idx="843">
                  <c:v>1663.0921201963999</c:v>
                </c:pt>
                <c:pt idx="844">
                  <c:v>1663.0921201963999</c:v>
                </c:pt>
                <c:pt idx="845">
                  <c:v>1663.0921201963999</c:v>
                </c:pt>
                <c:pt idx="846">
                  <c:v>1663.0921201963999</c:v>
                </c:pt>
                <c:pt idx="847">
                  <c:v>1663.0921201963999</c:v>
                </c:pt>
                <c:pt idx="848">
                  <c:v>1663.0921201963999</c:v>
                </c:pt>
                <c:pt idx="849">
                  <c:v>1663.0921201963999</c:v>
                </c:pt>
                <c:pt idx="850">
                  <c:v>1663.0921201963999</c:v>
                </c:pt>
                <c:pt idx="851">
                  <c:v>1663.0921201963999</c:v>
                </c:pt>
                <c:pt idx="852">
                  <c:v>1663.0921201963999</c:v>
                </c:pt>
                <c:pt idx="853">
                  <c:v>1663.0921201963999</c:v>
                </c:pt>
                <c:pt idx="854">
                  <c:v>1663.0921201963999</c:v>
                </c:pt>
                <c:pt idx="855">
                  <c:v>1663.0921201963999</c:v>
                </c:pt>
                <c:pt idx="856">
                  <c:v>1663.0921201963999</c:v>
                </c:pt>
                <c:pt idx="857">
                  <c:v>1663.0921201963999</c:v>
                </c:pt>
                <c:pt idx="858">
                  <c:v>1663.0921201963999</c:v>
                </c:pt>
                <c:pt idx="859">
                  <c:v>1663.0921201963999</c:v>
                </c:pt>
                <c:pt idx="860">
                  <c:v>1663.0921201963999</c:v>
                </c:pt>
                <c:pt idx="861">
                  <c:v>1663.0921201963999</c:v>
                </c:pt>
                <c:pt idx="862">
                  <c:v>1663.0921201963999</c:v>
                </c:pt>
                <c:pt idx="863">
                  <c:v>1663.0921201963999</c:v>
                </c:pt>
                <c:pt idx="864">
                  <c:v>1663.0921201963999</c:v>
                </c:pt>
                <c:pt idx="865">
                  <c:v>1663.0921201963999</c:v>
                </c:pt>
                <c:pt idx="866">
                  <c:v>1663.0921201963999</c:v>
                </c:pt>
                <c:pt idx="867">
                  <c:v>1663.0921201963999</c:v>
                </c:pt>
                <c:pt idx="868">
                  <c:v>1663.0921201963999</c:v>
                </c:pt>
                <c:pt idx="869">
                  <c:v>1663.0921201963999</c:v>
                </c:pt>
                <c:pt idx="870">
                  <c:v>1663.0921201963999</c:v>
                </c:pt>
                <c:pt idx="871">
                  <c:v>1663.0921201963999</c:v>
                </c:pt>
                <c:pt idx="872">
                  <c:v>1663.0921201963999</c:v>
                </c:pt>
                <c:pt idx="873">
                  <c:v>1663.0921201963999</c:v>
                </c:pt>
                <c:pt idx="874">
                  <c:v>1663.0921201963999</c:v>
                </c:pt>
                <c:pt idx="875">
                  <c:v>1663.0921201963999</c:v>
                </c:pt>
                <c:pt idx="876">
                  <c:v>1663.0921201963999</c:v>
                </c:pt>
                <c:pt idx="877">
                  <c:v>1663.0921201963999</c:v>
                </c:pt>
                <c:pt idx="878">
                  <c:v>1663.0921201963999</c:v>
                </c:pt>
                <c:pt idx="879">
                  <c:v>1663.0921201963999</c:v>
                </c:pt>
                <c:pt idx="880">
                  <c:v>1663.0921201963999</c:v>
                </c:pt>
                <c:pt idx="881">
                  <c:v>1663.0921201963999</c:v>
                </c:pt>
                <c:pt idx="882">
                  <c:v>1663.0921201963999</c:v>
                </c:pt>
                <c:pt idx="883">
                  <c:v>1663.0921201963999</c:v>
                </c:pt>
                <c:pt idx="884">
                  <c:v>1663.0921201963999</c:v>
                </c:pt>
                <c:pt idx="885">
                  <c:v>1663.0921201963999</c:v>
                </c:pt>
                <c:pt idx="886">
                  <c:v>1663.0921201963999</c:v>
                </c:pt>
                <c:pt idx="887">
                  <c:v>1663.0921201963999</c:v>
                </c:pt>
                <c:pt idx="888">
                  <c:v>1663.0921201963999</c:v>
                </c:pt>
                <c:pt idx="889">
                  <c:v>1663.0921201963999</c:v>
                </c:pt>
                <c:pt idx="890">
                  <c:v>1663.0921201963999</c:v>
                </c:pt>
                <c:pt idx="891">
                  <c:v>1663.0921201963999</c:v>
                </c:pt>
                <c:pt idx="892">
                  <c:v>1663.0921201963999</c:v>
                </c:pt>
                <c:pt idx="893">
                  <c:v>1663.0921201963999</c:v>
                </c:pt>
                <c:pt idx="894">
                  <c:v>1663.0921201963999</c:v>
                </c:pt>
                <c:pt idx="895">
                  <c:v>1663.0921201963999</c:v>
                </c:pt>
                <c:pt idx="896">
                  <c:v>1663.0921201963999</c:v>
                </c:pt>
                <c:pt idx="897">
                  <c:v>1663.0921201963999</c:v>
                </c:pt>
                <c:pt idx="898">
                  <c:v>1663.0921201963999</c:v>
                </c:pt>
                <c:pt idx="899">
                  <c:v>1663.0921201963999</c:v>
                </c:pt>
                <c:pt idx="900">
                  <c:v>1663.0921201963999</c:v>
                </c:pt>
                <c:pt idx="901">
                  <c:v>1663.0921201963999</c:v>
                </c:pt>
                <c:pt idx="902">
                  <c:v>1663.0921201963999</c:v>
                </c:pt>
                <c:pt idx="903">
                  <c:v>1663.0921201963999</c:v>
                </c:pt>
                <c:pt idx="904">
                  <c:v>1663.0921201963999</c:v>
                </c:pt>
                <c:pt idx="905">
                  <c:v>1663.0921201963999</c:v>
                </c:pt>
                <c:pt idx="906">
                  <c:v>1663.0921201963999</c:v>
                </c:pt>
                <c:pt idx="907">
                  <c:v>1663.0921201963999</c:v>
                </c:pt>
                <c:pt idx="908">
                  <c:v>1663.0921201963999</c:v>
                </c:pt>
                <c:pt idx="909">
                  <c:v>1663.0921201963999</c:v>
                </c:pt>
                <c:pt idx="910">
                  <c:v>1663.0921201963999</c:v>
                </c:pt>
                <c:pt idx="911">
                  <c:v>1663.0921201963999</c:v>
                </c:pt>
                <c:pt idx="912">
                  <c:v>1663.0921201963999</c:v>
                </c:pt>
                <c:pt idx="913">
                  <c:v>1663.0921201963999</c:v>
                </c:pt>
                <c:pt idx="914">
                  <c:v>1663.0921201963999</c:v>
                </c:pt>
                <c:pt idx="915">
                  <c:v>1663.0921201963999</c:v>
                </c:pt>
                <c:pt idx="916">
                  <c:v>1663.0921201963999</c:v>
                </c:pt>
                <c:pt idx="917">
                  <c:v>1663.0921201963999</c:v>
                </c:pt>
                <c:pt idx="918">
                  <c:v>1663.0921201963999</c:v>
                </c:pt>
                <c:pt idx="919">
                  <c:v>1663.0921201963999</c:v>
                </c:pt>
                <c:pt idx="920">
                  <c:v>1663.0921201963999</c:v>
                </c:pt>
                <c:pt idx="921">
                  <c:v>1663.0921201963999</c:v>
                </c:pt>
                <c:pt idx="922">
                  <c:v>1663.0921201963999</c:v>
                </c:pt>
                <c:pt idx="923">
                  <c:v>1663.0921201963999</c:v>
                </c:pt>
                <c:pt idx="924">
                  <c:v>1663.0921201963999</c:v>
                </c:pt>
                <c:pt idx="925">
                  <c:v>1663.0921201963999</c:v>
                </c:pt>
                <c:pt idx="926">
                  <c:v>1663.0921201963999</c:v>
                </c:pt>
                <c:pt idx="927">
                  <c:v>1663.0921201963999</c:v>
                </c:pt>
                <c:pt idx="928">
                  <c:v>1663.0921201963999</c:v>
                </c:pt>
                <c:pt idx="929">
                  <c:v>1663.0921201963999</c:v>
                </c:pt>
                <c:pt idx="930">
                  <c:v>1663.0921201963999</c:v>
                </c:pt>
                <c:pt idx="931">
                  <c:v>1663.0921201963999</c:v>
                </c:pt>
                <c:pt idx="932">
                  <c:v>1663.0921201963999</c:v>
                </c:pt>
                <c:pt idx="933">
                  <c:v>1663.0921201963999</c:v>
                </c:pt>
                <c:pt idx="934">
                  <c:v>1663.0921201963999</c:v>
                </c:pt>
                <c:pt idx="935">
                  <c:v>1663.0921201963999</c:v>
                </c:pt>
                <c:pt idx="936">
                  <c:v>1663.0921201963999</c:v>
                </c:pt>
                <c:pt idx="937">
                  <c:v>1663.0921201963999</c:v>
                </c:pt>
                <c:pt idx="938">
                  <c:v>1663.0921201963999</c:v>
                </c:pt>
                <c:pt idx="939">
                  <c:v>1663.0921201963999</c:v>
                </c:pt>
                <c:pt idx="940">
                  <c:v>1663.0921201963999</c:v>
                </c:pt>
                <c:pt idx="941">
                  <c:v>1663.0921201963999</c:v>
                </c:pt>
                <c:pt idx="942">
                  <c:v>1663.0921201963999</c:v>
                </c:pt>
                <c:pt idx="943">
                  <c:v>1663.0921201963999</c:v>
                </c:pt>
                <c:pt idx="944">
                  <c:v>1663.0921201963999</c:v>
                </c:pt>
                <c:pt idx="945">
                  <c:v>1663.0921201963999</c:v>
                </c:pt>
                <c:pt idx="946">
                  <c:v>1663.0921201963999</c:v>
                </c:pt>
                <c:pt idx="947">
                  <c:v>1663.0921201963999</c:v>
                </c:pt>
                <c:pt idx="948">
                  <c:v>1663.0921201963999</c:v>
                </c:pt>
                <c:pt idx="949">
                  <c:v>1663.0921201963999</c:v>
                </c:pt>
                <c:pt idx="950">
                  <c:v>1663.0921201963999</c:v>
                </c:pt>
                <c:pt idx="951">
                  <c:v>1663.0921201963999</c:v>
                </c:pt>
                <c:pt idx="952">
                  <c:v>1663.0921201963999</c:v>
                </c:pt>
                <c:pt idx="953">
                  <c:v>1663.0921201963999</c:v>
                </c:pt>
                <c:pt idx="954">
                  <c:v>1663.0921201963999</c:v>
                </c:pt>
                <c:pt idx="955">
                  <c:v>1663.0921201963999</c:v>
                </c:pt>
                <c:pt idx="956">
                  <c:v>1663.0921201963999</c:v>
                </c:pt>
                <c:pt idx="957">
                  <c:v>1663.0921201963999</c:v>
                </c:pt>
                <c:pt idx="958">
                  <c:v>1663.0921201963999</c:v>
                </c:pt>
                <c:pt idx="959">
                  <c:v>1663.0921201963999</c:v>
                </c:pt>
                <c:pt idx="960">
                  <c:v>1663.0921201963999</c:v>
                </c:pt>
                <c:pt idx="961">
                  <c:v>1663.0921201963999</c:v>
                </c:pt>
                <c:pt idx="962">
                  <c:v>1663.0921201963999</c:v>
                </c:pt>
                <c:pt idx="963">
                  <c:v>1663.0921201963999</c:v>
                </c:pt>
                <c:pt idx="964">
                  <c:v>1663.0921201963999</c:v>
                </c:pt>
                <c:pt idx="965">
                  <c:v>1663.0921201963999</c:v>
                </c:pt>
                <c:pt idx="966">
                  <c:v>1663.0921201963999</c:v>
                </c:pt>
                <c:pt idx="967">
                  <c:v>1663.0921201963999</c:v>
                </c:pt>
                <c:pt idx="968">
                  <c:v>1663.0921201963999</c:v>
                </c:pt>
                <c:pt idx="969">
                  <c:v>1663.0921201963999</c:v>
                </c:pt>
                <c:pt idx="970">
                  <c:v>1663.0921201963999</c:v>
                </c:pt>
                <c:pt idx="971">
                  <c:v>1663.0921201963999</c:v>
                </c:pt>
                <c:pt idx="972">
                  <c:v>1663.0921201963999</c:v>
                </c:pt>
                <c:pt idx="973">
                  <c:v>1663.0921201963999</c:v>
                </c:pt>
                <c:pt idx="974">
                  <c:v>1663.0921201963999</c:v>
                </c:pt>
                <c:pt idx="975">
                  <c:v>1663.0921201963999</c:v>
                </c:pt>
                <c:pt idx="976">
                  <c:v>1663.0921201963999</c:v>
                </c:pt>
                <c:pt idx="977">
                  <c:v>1663.0921201963999</c:v>
                </c:pt>
                <c:pt idx="978">
                  <c:v>1663.0921201963999</c:v>
                </c:pt>
                <c:pt idx="979">
                  <c:v>1663.0921201963999</c:v>
                </c:pt>
                <c:pt idx="980">
                  <c:v>1663.0921201963999</c:v>
                </c:pt>
                <c:pt idx="981">
                  <c:v>1663.0921201963999</c:v>
                </c:pt>
                <c:pt idx="982">
                  <c:v>1663.0921201963999</c:v>
                </c:pt>
                <c:pt idx="983">
                  <c:v>1663.0921201963999</c:v>
                </c:pt>
                <c:pt idx="984">
                  <c:v>1663.0921201963999</c:v>
                </c:pt>
                <c:pt idx="985">
                  <c:v>1663.0921201963999</c:v>
                </c:pt>
                <c:pt idx="986">
                  <c:v>1663.0921201963999</c:v>
                </c:pt>
                <c:pt idx="987">
                  <c:v>1663.0921201963999</c:v>
                </c:pt>
                <c:pt idx="988">
                  <c:v>1663.0921201963999</c:v>
                </c:pt>
                <c:pt idx="989">
                  <c:v>1663.0921201963999</c:v>
                </c:pt>
                <c:pt idx="990">
                  <c:v>1663.0921201963999</c:v>
                </c:pt>
                <c:pt idx="991">
                  <c:v>1663.0921201963999</c:v>
                </c:pt>
                <c:pt idx="992">
                  <c:v>1663.0921201963999</c:v>
                </c:pt>
                <c:pt idx="993">
                  <c:v>1663.0921201963999</c:v>
                </c:pt>
                <c:pt idx="994">
                  <c:v>1663.0921201963999</c:v>
                </c:pt>
                <c:pt idx="995">
                  <c:v>1663.0921201963999</c:v>
                </c:pt>
                <c:pt idx="996">
                  <c:v>1663.0921201963999</c:v>
                </c:pt>
                <c:pt idx="997">
                  <c:v>1663.0921201963999</c:v>
                </c:pt>
                <c:pt idx="998">
                  <c:v>1663.0921201963999</c:v>
                </c:pt>
                <c:pt idx="999">
                  <c:v>1663.0921201963999</c:v>
                </c:pt>
                <c:pt idx="1000">
                  <c:v>1663.0921201963999</c:v>
                </c:pt>
                <c:pt idx="1001">
                  <c:v>1663.0921201963999</c:v>
                </c:pt>
                <c:pt idx="1002">
                  <c:v>1663.0921201963999</c:v>
                </c:pt>
                <c:pt idx="1003">
                  <c:v>1663.0921201963999</c:v>
                </c:pt>
                <c:pt idx="1004">
                  <c:v>1663.0921201963999</c:v>
                </c:pt>
                <c:pt idx="1005">
                  <c:v>1663.0921201963999</c:v>
                </c:pt>
                <c:pt idx="1006">
                  <c:v>1663.0921201963999</c:v>
                </c:pt>
                <c:pt idx="1007">
                  <c:v>1663.0921201963999</c:v>
                </c:pt>
                <c:pt idx="1008">
                  <c:v>1663.0921201963999</c:v>
                </c:pt>
                <c:pt idx="1009">
                  <c:v>1663.0921201963999</c:v>
                </c:pt>
                <c:pt idx="1010">
                  <c:v>1663.0921201963999</c:v>
                </c:pt>
                <c:pt idx="1011">
                  <c:v>1663.0921201963999</c:v>
                </c:pt>
                <c:pt idx="1012">
                  <c:v>1663.0921201963999</c:v>
                </c:pt>
                <c:pt idx="1013">
                  <c:v>1663.0921201963999</c:v>
                </c:pt>
                <c:pt idx="1014">
                  <c:v>1663.0921201963999</c:v>
                </c:pt>
                <c:pt idx="1015">
                  <c:v>1663.0921201963999</c:v>
                </c:pt>
                <c:pt idx="1016">
                  <c:v>1663.0921201963999</c:v>
                </c:pt>
                <c:pt idx="1017">
                  <c:v>1663.0921201963999</c:v>
                </c:pt>
                <c:pt idx="1018">
                  <c:v>1663.0921201963999</c:v>
                </c:pt>
                <c:pt idx="1019">
                  <c:v>1663.0921201963999</c:v>
                </c:pt>
                <c:pt idx="1020">
                  <c:v>1663.0921201963999</c:v>
                </c:pt>
                <c:pt idx="1021">
                  <c:v>1663.0921201963999</c:v>
                </c:pt>
                <c:pt idx="1022">
                  <c:v>1663.0921201963999</c:v>
                </c:pt>
                <c:pt idx="1023">
                  <c:v>1663.0921201963999</c:v>
                </c:pt>
                <c:pt idx="1024">
                  <c:v>1663.0921201963999</c:v>
                </c:pt>
                <c:pt idx="1025">
                  <c:v>1663.0921201963999</c:v>
                </c:pt>
                <c:pt idx="1026">
                  <c:v>1663.0921201963999</c:v>
                </c:pt>
                <c:pt idx="1027">
                  <c:v>1663.0921201963999</c:v>
                </c:pt>
                <c:pt idx="1028">
                  <c:v>1663.0921201963999</c:v>
                </c:pt>
                <c:pt idx="1029">
                  <c:v>1663.0921201963999</c:v>
                </c:pt>
                <c:pt idx="1030">
                  <c:v>1663.0921201963999</c:v>
                </c:pt>
                <c:pt idx="1031">
                  <c:v>1663.0921201963999</c:v>
                </c:pt>
                <c:pt idx="1032">
                  <c:v>1663.0921201963999</c:v>
                </c:pt>
                <c:pt idx="1033">
                  <c:v>1663.0921201963999</c:v>
                </c:pt>
                <c:pt idx="1034">
                  <c:v>1663.0921201963999</c:v>
                </c:pt>
                <c:pt idx="1035">
                  <c:v>1663.0921201963999</c:v>
                </c:pt>
                <c:pt idx="1036">
                  <c:v>1663.0921201963999</c:v>
                </c:pt>
                <c:pt idx="1037">
                  <c:v>1663.0921201963999</c:v>
                </c:pt>
                <c:pt idx="1038">
                  <c:v>1663.0921201963999</c:v>
                </c:pt>
                <c:pt idx="1039">
                  <c:v>1663.0921201963999</c:v>
                </c:pt>
                <c:pt idx="1040">
                  <c:v>1663.0921201963999</c:v>
                </c:pt>
                <c:pt idx="1041">
                  <c:v>1663.0921201963999</c:v>
                </c:pt>
                <c:pt idx="1042">
                  <c:v>1663.0921201963999</c:v>
                </c:pt>
                <c:pt idx="1043">
                  <c:v>1663.0921201963999</c:v>
                </c:pt>
                <c:pt idx="1044">
                  <c:v>1663.0921201963999</c:v>
                </c:pt>
                <c:pt idx="1045">
                  <c:v>1663.0921201963999</c:v>
                </c:pt>
                <c:pt idx="1046">
                  <c:v>1663.0921201963999</c:v>
                </c:pt>
                <c:pt idx="1047">
                  <c:v>1663.0921201963999</c:v>
                </c:pt>
                <c:pt idx="1048">
                  <c:v>1663.0921201963999</c:v>
                </c:pt>
                <c:pt idx="1049">
                  <c:v>1663.0921201963999</c:v>
                </c:pt>
                <c:pt idx="1050">
                  <c:v>1663.0921201963999</c:v>
                </c:pt>
                <c:pt idx="1051">
                  <c:v>1663.0921201963999</c:v>
                </c:pt>
                <c:pt idx="1052">
                  <c:v>1663.0921201963999</c:v>
                </c:pt>
                <c:pt idx="1053">
                  <c:v>1663.0921201963999</c:v>
                </c:pt>
                <c:pt idx="1054">
                  <c:v>1663.0921201963999</c:v>
                </c:pt>
                <c:pt idx="1055">
                  <c:v>1663.0921201963999</c:v>
                </c:pt>
                <c:pt idx="1056">
                  <c:v>1663.0921201963999</c:v>
                </c:pt>
                <c:pt idx="1057">
                  <c:v>1663.0921201963999</c:v>
                </c:pt>
                <c:pt idx="1058">
                  <c:v>1663.0921201963999</c:v>
                </c:pt>
                <c:pt idx="1059">
                  <c:v>1663.0921201963999</c:v>
                </c:pt>
                <c:pt idx="1060">
                  <c:v>1663.0921201963999</c:v>
                </c:pt>
                <c:pt idx="1061">
                  <c:v>1663.0921201963999</c:v>
                </c:pt>
                <c:pt idx="1062">
                  <c:v>1663.0921201963999</c:v>
                </c:pt>
                <c:pt idx="1063">
                  <c:v>1663.0921201963999</c:v>
                </c:pt>
                <c:pt idx="1064">
                  <c:v>1663.0921201963999</c:v>
                </c:pt>
                <c:pt idx="1065">
                  <c:v>1663.0921201963999</c:v>
                </c:pt>
                <c:pt idx="1066">
                  <c:v>1663.0921201963999</c:v>
                </c:pt>
                <c:pt idx="1067">
                  <c:v>1663.0921201963999</c:v>
                </c:pt>
                <c:pt idx="1068">
                  <c:v>1663.0921201963999</c:v>
                </c:pt>
                <c:pt idx="1069">
                  <c:v>1663.0921201963999</c:v>
                </c:pt>
                <c:pt idx="1070">
                  <c:v>1663.0921201963999</c:v>
                </c:pt>
                <c:pt idx="1071">
                  <c:v>1663.0921201963999</c:v>
                </c:pt>
                <c:pt idx="1072">
                  <c:v>1663.0921201963999</c:v>
                </c:pt>
                <c:pt idx="1073">
                  <c:v>1663.0921201963999</c:v>
                </c:pt>
                <c:pt idx="1074">
                  <c:v>1663.0921201963999</c:v>
                </c:pt>
                <c:pt idx="1075">
                  <c:v>1663.0921201963999</c:v>
                </c:pt>
                <c:pt idx="1076">
                  <c:v>1663.0921201963999</c:v>
                </c:pt>
                <c:pt idx="1077">
                  <c:v>1663.0921201963999</c:v>
                </c:pt>
                <c:pt idx="1078">
                  <c:v>1663.0921201963999</c:v>
                </c:pt>
                <c:pt idx="1079">
                  <c:v>1663.0921201963999</c:v>
                </c:pt>
                <c:pt idx="1080">
                  <c:v>1663.0921201963999</c:v>
                </c:pt>
                <c:pt idx="1081">
                  <c:v>1663.0921201963999</c:v>
                </c:pt>
                <c:pt idx="1082">
                  <c:v>1663.0921201963999</c:v>
                </c:pt>
                <c:pt idx="1083">
                  <c:v>1663.0921201963999</c:v>
                </c:pt>
                <c:pt idx="1084">
                  <c:v>1663.0921201963999</c:v>
                </c:pt>
                <c:pt idx="1085">
                  <c:v>1663.0921201963999</c:v>
                </c:pt>
                <c:pt idx="1086">
                  <c:v>1663.0921201963999</c:v>
                </c:pt>
                <c:pt idx="1087">
                  <c:v>1663.0921201963999</c:v>
                </c:pt>
                <c:pt idx="1088">
                  <c:v>1663.0921201963999</c:v>
                </c:pt>
                <c:pt idx="1089">
                  <c:v>1663.0921201963999</c:v>
                </c:pt>
                <c:pt idx="1090">
                  <c:v>1663.0921201963999</c:v>
                </c:pt>
                <c:pt idx="1091">
                  <c:v>1663.0921201963999</c:v>
                </c:pt>
                <c:pt idx="1092">
                  <c:v>1663.0921201963999</c:v>
                </c:pt>
                <c:pt idx="1093">
                  <c:v>1663.0921201963999</c:v>
                </c:pt>
                <c:pt idx="1094">
                  <c:v>1663.0921201963999</c:v>
                </c:pt>
                <c:pt idx="1095">
                  <c:v>1663.0921201963999</c:v>
                </c:pt>
                <c:pt idx="1097">
                  <c:v>1466.0394881897</c:v>
                </c:pt>
                <c:pt idx="1098">
                  <c:v>1466.0394881897</c:v>
                </c:pt>
                <c:pt idx="1099">
                  <c:v>1466.0394881897</c:v>
                </c:pt>
                <c:pt idx="1100">
                  <c:v>1466.0394881897</c:v>
                </c:pt>
                <c:pt idx="1101">
                  <c:v>1466.0394881897</c:v>
                </c:pt>
                <c:pt idx="1102">
                  <c:v>1466.0394881897</c:v>
                </c:pt>
                <c:pt idx="1103">
                  <c:v>1466.0394881897</c:v>
                </c:pt>
                <c:pt idx="1104">
                  <c:v>1466.0394881897</c:v>
                </c:pt>
                <c:pt idx="1105">
                  <c:v>1466.0394881897</c:v>
                </c:pt>
                <c:pt idx="1106">
                  <c:v>1466.0394881897</c:v>
                </c:pt>
                <c:pt idx="1107">
                  <c:v>1466.0394881897</c:v>
                </c:pt>
                <c:pt idx="1108">
                  <c:v>1466.0394881897</c:v>
                </c:pt>
                <c:pt idx="1109">
                  <c:v>1466.0394881897</c:v>
                </c:pt>
                <c:pt idx="1110">
                  <c:v>1466.0394881897</c:v>
                </c:pt>
                <c:pt idx="1111">
                  <c:v>1466.0394881897</c:v>
                </c:pt>
                <c:pt idx="1112">
                  <c:v>1466.0394881897</c:v>
                </c:pt>
                <c:pt idx="1113">
                  <c:v>1466.0394881897</c:v>
                </c:pt>
                <c:pt idx="1114">
                  <c:v>1466.0394881897</c:v>
                </c:pt>
                <c:pt idx="1115">
                  <c:v>1466.0394881897</c:v>
                </c:pt>
                <c:pt idx="1116">
                  <c:v>1466.0394881897</c:v>
                </c:pt>
                <c:pt idx="1117">
                  <c:v>1466.0394881897</c:v>
                </c:pt>
                <c:pt idx="1118">
                  <c:v>1466.0394881897</c:v>
                </c:pt>
                <c:pt idx="1119">
                  <c:v>1466.0394881897</c:v>
                </c:pt>
                <c:pt idx="1120">
                  <c:v>1466.0394881897</c:v>
                </c:pt>
                <c:pt idx="1121">
                  <c:v>1466.0394881897</c:v>
                </c:pt>
                <c:pt idx="1122">
                  <c:v>1466.0394881897</c:v>
                </c:pt>
                <c:pt idx="1123">
                  <c:v>1466.0394881897</c:v>
                </c:pt>
                <c:pt idx="1124">
                  <c:v>1466.0394881897</c:v>
                </c:pt>
                <c:pt idx="1125">
                  <c:v>1466.0394881897</c:v>
                </c:pt>
                <c:pt idx="1126">
                  <c:v>1466.0394881897</c:v>
                </c:pt>
                <c:pt idx="1127">
                  <c:v>1466.0394881897</c:v>
                </c:pt>
                <c:pt idx="1128">
                  <c:v>1466.0394881897</c:v>
                </c:pt>
                <c:pt idx="1129">
                  <c:v>1466.0394881897</c:v>
                </c:pt>
                <c:pt idx="1130">
                  <c:v>1466.0394881897</c:v>
                </c:pt>
                <c:pt idx="1131">
                  <c:v>1466.0394881897</c:v>
                </c:pt>
                <c:pt idx="1132">
                  <c:v>1466.0394881897</c:v>
                </c:pt>
                <c:pt idx="1133">
                  <c:v>1466.0394881897</c:v>
                </c:pt>
                <c:pt idx="1134">
                  <c:v>1466.0394881897</c:v>
                </c:pt>
                <c:pt idx="1135">
                  <c:v>1466.0394881897</c:v>
                </c:pt>
                <c:pt idx="1136">
                  <c:v>1466.0394881897</c:v>
                </c:pt>
                <c:pt idx="1137">
                  <c:v>1466.0394881897</c:v>
                </c:pt>
                <c:pt idx="1138">
                  <c:v>1466.0394881897</c:v>
                </c:pt>
                <c:pt idx="1139">
                  <c:v>1466.0394881897</c:v>
                </c:pt>
                <c:pt idx="1140">
                  <c:v>1466.0394881897</c:v>
                </c:pt>
                <c:pt idx="1141">
                  <c:v>1466.0394881897</c:v>
                </c:pt>
                <c:pt idx="1142">
                  <c:v>1466.0394881897</c:v>
                </c:pt>
                <c:pt idx="1143">
                  <c:v>1466.0394881897</c:v>
                </c:pt>
                <c:pt idx="1144">
                  <c:v>1466.0394881897</c:v>
                </c:pt>
                <c:pt idx="1145">
                  <c:v>1466.0394881897</c:v>
                </c:pt>
                <c:pt idx="1146">
                  <c:v>1466.0394881897</c:v>
                </c:pt>
                <c:pt idx="1147">
                  <c:v>1466.0394881897</c:v>
                </c:pt>
                <c:pt idx="1148">
                  <c:v>1466.0394881897</c:v>
                </c:pt>
                <c:pt idx="1149">
                  <c:v>1466.0394881897</c:v>
                </c:pt>
                <c:pt idx="1150">
                  <c:v>1466.0394881897</c:v>
                </c:pt>
                <c:pt idx="1151">
                  <c:v>1466.0394881897</c:v>
                </c:pt>
                <c:pt idx="1152">
                  <c:v>1466.0394881897</c:v>
                </c:pt>
                <c:pt idx="1153">
                  <c:v>1466.0394881897</c:v>
                </c:pt>
                <c:pt idx="1154">
                  <c:v>1466.0394881897</c:v>
                </c:pt>
                <c:pt idx="1155">
                  <c:v>1466.0394881897</c:v>
                </c:pt>
                <c:pt idx="1156">
                  <c:v>1466.0394881897</c:v>
                </c:pt>
                <c:pt idx="1157">
                  <c:v>1466.0394881897</c:v>
                </c:pt>
                <c:pt idx="1158">
                  <c:v>1466.0394881897</c:v>
                </c:pt>
                <c:pt idx="1159">
                  <c:v>1466.0394881897</c:v>
                </c:pt>
                <c:pt idx="1160">
                  <c:v>1466.0394881897</c:v>
                </c:pt>
                <c:pt idx="1161">
                  <c:v>1466.0394881897</c:v>
                </c:pt>
                <c:pt idx="1162">
                  <c:v>1466.0394881897</c:v>
                </c:pt>
                <c:pt idx="1163">
                  <c:v>1466.0394881897</c:v>
                </c:pt>
                <c:pt idx="1164">
                  <c:v>1466.0394881897</c:v>
                </c:pt>
                <c:pt idx="1165">
                  <c:v>1466.0394881897</c:v>
                </c:pt>
                <c:pt idx="1166">
                  <c:v>1466.0394881897</c:v>
                </c:pt>
                <c:pt idx="1167">
                  <c:v>1466.0394881897</c:v>
                </c:pt>
                <c:pt idx="1168">
                  <c:v>1466.0394881897</c:v>
                </c:pt>
                <c:pt idx="1169">
                  <c:v>1466.0394881897</c:v>
                </c:pt>
                <c:pt idx="1170">
                  <c:v>1466.0394881897</c:v>
                </c:pt>
                <c:pt idx="1171">
                  <c:v>1466.0394881897</c:v>
                </c:pt>
                <c:pt idx="1172">
                  <c:v>1466.0394881897</c:v>
                </c:pt>
                <c:pt idx="1173">
                  <c:v>1466.0394881897</c:v>
                </c:pt>
                <c:pt idx="1174">
                  <c:v>1466.0394881897</c:v>
                </c:pt>
                <c:pt idx="1175">
                  <c:v>1466.0394881897</c:v>
                </c:pt>
                <c:pt idx="1176">
                  <c:v>1466.0394881897</c:v>
                </c:pt>
                <c:pt idx="1177">
                  <c:v>1466.0394881897</c:v>
                </c:pt>
                <c:pt idx="1178">
                  <c:v>1466.0394881897</c:v>
                </c:pt>
                <c:pt idx="1179">
                  <c:v>1466.0394881897</c:v>
                </c:pt>
                <c:pt idx="1180">
                  <c:v>1466.0394881897</c:v>
                </c:pt>
                <c:pt idx="1181">
                  <c:v>1466.0394881897</c:v>
                </c:pt>
                <c:pt idx="1182">
                  <c:v>1466.0394881897</c:v>
                </c:pt>
                <c:pt idx="1183">
                  <c:v>1466.0394881897</c:v>
                </c:pt>
                <c:pt idx="1184">
                  <c:v>1466.0394881897</c:v>
                </c:pt>
                <c:pt idx="1185">
                  <c:v>1466.0394881897</c:v>
                </c:pt>
                <c:pt idx="1186">
                  <c:v>1466.0394881897</c:v>
                </c:pt>
                <c:pt idx="1187">
                  <c:v>1466.0394881897</c:v>
                </c:pt>
                <c:pt idx="1188">
                  <c:v>1466.0394881897</c:v>
                </c:pt>
                <c:pt idx="1189">
                  <c:v>1466.0394881897</c:v>
                </c:pt>
                <c:pt idx="1190">
                  <c:v>1466.0394881897</c:v>
                </c:pt>
                <c:pt idx="1191">
                  <c:v>1466.0394881897</c:v>
                </c:pt>
                <c:pt idx="1192">
                  <c:v>1466.0394881897</c:v>
                </c:pt>
                <c:pt idx="1193">
                  <c:v>1466.0394881897</c:v>
                </c:pt>
                <c:pt idx="1194">
                  <c:v>1466.0394881897</c:v>
                </c:pt>
                <c:pt idx="1195">
                  <c:v>1466.0394881897</c:v>
                </c:pt>
                <c:pt idx="1196">
                  <c:v>1466.0394881897</c:v>
                </c:pt>
                <c:pt idx="1197">
                  <c:v>1466.0394881897</c:v>
                </c:pt>
                <c:pt idx="1198">
                  <c:v>1466.0394881897</c:v>
                </c:pt>
                <c:pt idx="1199">
                  <c:v>1466.0394881897</c:v>
                </c:pt>
                <c:pt idx="1200">
                  <c:v>1466.0394881897</c:v>
                </c:pt>
                <c:pt idx="1201">
                  <c:v>1466.0394881897</c:v>
                </c:pt>
                <c:pt idx="1202">
                  <c:v>1466.0394881897</c:v>
                </c:pt>
                <c:pt idx="1203">
                  <c:v>1466.0394881897</c:v>
                </c:pt>
                <c:pt idx="1204">
                  <c:v>1466.0394881897</c:v>
                </c:pt>
                <c:pt idx="1205">
                  <c:v>1466.0394881897</c:v>
                </c:pt>
                <c:pt idx="1206">
                  <c:v>1466.0394881897</c:v>
                </c:pt>
                <c:pt idx="1207">
                  <c:v>1466.0394881897</c:v>
                </c:pt>
                <c:pt idx="1208">
                  <c:v>1466.0394881897</c:v>
                </c:pt>
                <c:pt idx="1209">
                  <c:v>1466.0394881897</c:v>
                </c:pt>
                <c:pt idx="1210">
                  <c:v>1466.0394881897</c:v>
                </c:pt>
                <c:pt idx="1211">
                  <c:v>1466.0394881897</c:v>
                </c:pt>
                <c:pt idx="1212">
                  <c:v>1466.0394881897</c:v>
                </c:pt>
                <c:pt idx="1213">
                  <c:v>1466.0394881897</c:v>
                </c:pt>
                <c:pt idx="1214">
                  <c:v>1466.0394881897</c:v>
                </c:pt>
                <c:pt idx="1215">
                  <c:v>1466.0394881897</c:v>
                </c:pt>
                <c:pt idx="1216">
                  <c:v>1466.0394881897</c:v>
                </c:pt>
                <c:pt idx="1217">
                  <c:v>1466.0394881897</c:v>
                </c:pt>
                <c:pt idx="1218">
                  <c:v>1466.0394881897</c:v>
                </c:pt>
                <c:pt idx="1219">
                  <c:v>1466.0394881897</c:v>
                </c:pt>
                <c:pt idx="1220">
                  <c:v>1466.0394881897</c:v>
                </c:pt>
                <c:pt idx="1221">
                  <c:v>1466.0394881897</c:v>
                </c:pt>
                <c:pt idx="1222">
                  <c:v>1466.0394881897</c:v>
                </c:pt>
                <c:pt idx="1223">
                  <c:v>1466.0394881897</c:v>
                </c:pt>
                <c:pt idx="1224">
                  <c:v>1466.0394881897</c:v>
                </c:pt>
                <c:pt idx="1225">
                  <c:v>1466.0394881897</c:v>
                </c:pt>
                <c:pt idx="1226">
                  <c:v>1466.0394881897</c:v>
                </c:pt>
                <c:pt idx="1227">
                  <c:v>1466.0394881897</c:v>
                </c:pt>
                <c:pt idx="1228">
                  <c:v>1466.0394881897</c:v>
                </c:pt>
                <c:pt idx="1229">
                  <c:v>1466.0394881897</c:v>
                </c:pt>
                <c:pt idx="1230">
                  <c:v>1466.0394881897</c:v>
                </c:pt>
                <c:pt idx="1231">
                  <c:v>1466.0394881897</c:v>
                </c:pt>
                <c:pt idx="1232">
                  <c:v>1466.0394881897</c:v>
                </c:pt>
                <c:pt idx="1233">
                  <c:v>1466.0394881897</c:v>
                </c:pt>
                <c:pt idx="1234">
                  <c:v>1466.0394881897</c:v>
                </c:pt>
                <c:pt idx="1235">
                  <c:v>1466.0394881897</c:v>
                </c:pt>
                <c:pt idx="1236">
                  <c:v>1466.0394881897</c:v>
                </c:pt>
                <c:pt idx="1237">
                  <c:v>1466.0394881897</c:v>
                </c:pt>
                <c:pt idx="1238">
                  <c:v>1466.0394881897</c:v>
                </c:pt>
                <c:pt idx="1239">
                  <c:v>1466.0394881897</c:v>
                </c:pt>
                <c:pt idx="1240">
                  <c:v>1466.0394881897</c:v>
                </c:pt>
                <c:pt idx="1241">
                  <c:v>1466.0394881897</c:v>
                </c:pt>
                <c:pt idx="1242">
                  <c:v>1466.0394881897</c:v>
                </c:pt>
                <c:pt idx="1243">
                  <c:v>1466.0394881897</c:v>
                </c:pt>
                <c:pt idx="1244">
                  <c:v>1466.0394881897</c:v>
                </c:pt>
                <c:pt idx="1245">
                  <c:v>1466.0394881897</c:v>
                </c:pt>
                <c:pt idx="1246">
                  <c:v>1466.0394881897</c:v>
                </c:pt>
                <c:pt idx="1247">
                  <c:v>1466.0394881897</c:v>
                </c:pt>
                <c:pt idx="1248">
                  <c:v>1466.0394881897</c:v>
                </c:pt>
                <c:pt idx="1249">
                  <c:v>1466.0394881897</c:v>
                </c:pt>
                <c:pt idx="1250">
                  <c:v>1466.0394881897</c:v>
                </c:pt>
                <c:pt idx="1251">
                  <c:v>1466.0394881897</c:v>
                </c:pt>
                <c:pt idx="1252">
                  <c:v>1466.0394881897</c:v>
                </c:pt>
                <c:pt idx="1253">
                  <c:v>1466.0394881897</c:v>
                </c:pt>
                <c:pt idx="1254">
                  <c:v>1466.0394881897</c:v>
                </c:pt>
                <c:pt idx="1255">
                  <c:v>1466.0394881897</c:v>
                </c:pt>
                <c:pt idx="1256">
                  <c:v>1466.0394881897</c:v>
                </c:pt>
                <c:pt idx="1257">
                  <c:v>1466.0394881897</c:v>
                </c:pt>
                <c:pt idx="1258">
                  <c:v>1466.0394881897</c:v>
                </c:pt>
                <c:pt idx="1259">
                  <c:v>1466.0394881897</c:v>
                </c:pt>
                <c:pt idx="1260">
                  <c:v>1466.0394881897</c:v>
                </c:pt>
                <c:pt idx="1261">
                  <c:v>1466.0394881897</c:v>
                </c:pt>
                <c:pt idx="1262">
                  <c:v>1466.0394881897</c:v>
                </c:pt>
                <c:pt idx="1263">
                  <c:v>1466.0394881897</c:v>
                </c:pt>
                <c:pt idx="1264">
                  <c:v>1466.0394881897</c:v>
                </c:pt>
                <c:pt idx="1265">
                  <c:v>1466.0394881897</c:v>
                </c:pt>
                <c:pt idx="1266">
                  <c:v>1466.0394881897</c:v>
                </c:pt>
                <c:pt idx="1267">
                  <c:v>1466.0394881897</c:v>
                </c:pt>
                <c:pt idx="1268">
                  <c:v>1466.0394881897</c:v>
                </c:pt>
                <c:pt idx="1269">
                  <c:v>1466.0394881897</c:v>
                </c:pt>
                <c:pt idx="1270">
                  <c:v>1466.0394881897</c:v>
                </c:pt>
                <c:pt idx="1271">
                  <c:v>1466.0394881897</c:v>
                </c:pt>
                <c:pt idx="1272">
                  <c:v>1466.0394881897</c:v>
                </c:pt>
                <c:pt idx="1273">
                  <c:v>1466.0394881897</c:v>
                </c:pt>
                <c:pt idx="1274">
                  <c:v>1466.0394881897</c:v>
                </c:pt>
                <c:pt idx="1275">
                  <c:v>1466.0394881897</c:v>
                </c:pt>
                <c:pt idx="1276">
                  <c:v>1466.0394881897</c:v>
                </c:pt>
                <c:pt idx="1277">
                  <c:v>1466.0394881897</c:v>
                </c:pt>
                <c:pt idx="1278">
                  <c:v>1466.0394881897</c:v>
                </c:pt>
                <c:pt idx="1279">
                  <c:v>1466.0394881897</c:v>
                </c:pt>
                <c:pt idx="1280">
                  <c:v>1466.0394881897</c:v>
                </c:pt>
                <c:pt idx="1281">
                  <c:v>1466.0394881897</c:v>
                </c:pt>
                <c:pt idx="1282">
                  <c:v>1466.0394881897</c:v>
                </c:pt>
                <c:pt idx="1283">
                  <c:v>1466.0394881897</c:v>
                </c:pt>
                <c:pt idx="1284">
                  <c:v>1466.0394881897</c:v>
                </c:pt>
                <c:pt idx="1285">
                  <c:v>1466.0394881897</c:v>
                </c:pt>
                <c:pt idx="1286">
                  <c:v>1466.0394881897</c:v>
                </c:pt>
                <c:pt idx="1287">
                  <c:v>1466.0394881897</c:v>
                </c:pt>
                <c:pt idx="1288">
                  <c:v>1466.0394881897</c:v>
                </c:pt>
                <c:pt idx="1289">
                  <c:v>1466.0394881897</c:v>
                </c:pt>
                <c:pt idx="1290">
                  <c:v>1466.0394881897</c:v>
                </c:pt>
                <c:pt idx="1291">
                  <c:v>1466.0394881897</c:v>
                </c:pt>
                <c:pt idx="1292">
                  <c:v>1466.0394881897</c:v>
                </c:pt>
                <c:pt idx="1293">
                  <c:v>1466.0394881897</c:v>
                </c:pt>
                <c:pt idx="1294">
                  <c:v>1466.0394881897</c:v>
                </c:pt>
                <c:pt idx="1295">
                  <c:v>1466.0394881897</c:v>
                </c:pt>
                <c:pt idx="1296">
                  <c:v>1466.0394881897</c:v>
                </c:pt>
                <c:pt idx="1297">
                  <c:v>1466.0394881897</c:v>
                </c:pt>
                <c:pt idx="1298">
                  <c:v>1466.0394881897</c:v>
                </c:pt>
                <c:pt idx="1299">
                  <c:v>1466.0394881897</c:v>
                </c:pt>
                <c:pt idx="1300">
                  <c:v>1466.0394881897</c:v>
                </c:pt>
                <c:pt idx="1301">
                  <c:v>1466.0394881897</c:v>
                </c:pt>
                <c:pt idx="1302">
                  <c:v>1466.0394881897</c:v>
                </c:pt>
                <c:pt idx="1303">
                  <c:v>1466.0394881897</c:v>
                </c:pt>
                <c:pt idx="1304">
                  <c:v>1466.0394881897</c:v>
                </c:pt>
                <c:pt idx="1305">
                  <c:v>1466.0394881897</c:v>
                </c:pt>
                <c:pt idx="1306">
                  <c:v>1466.0394881897</c:v>
                </c:pt>
                <c:pt idx="1307">
                  <c:v>1466.0394881897</c:v>
                </c:pt>
                <c:pt idx="1308">
                  <c:v>1466.0394881897</c:v>
                </c:pt>
                <c:pt idx="1309">
                  <c:v>1466.0394881897</c:v>
                </c:pt>
                <c:pt idx="1310">
                  <c:v>1466.0394881897</c:v>
                </c:pt>
                <c:pt idx="1311">
                  <c:v>1466.0394881897</c:v>
                </c:pt>
                <c:pt idx="1312">
                  <c:v>1466.0394881897</c:v>
                </c:pt>
                <c:pt idx="1313">
                  <c:v>1466.0394881897</c:v>
                </c:pt>
                <c:pt idx="1314">
                  <c:v>1466.0394881897</c:v>
                </c:pt>
                <c:pt idx="1315">
                  <c:v>1466.0394881897</c:v>
                </c:pt>
                <c:pt idx="1316">
                  <c:v>1466.0394881897</c:v>
                </c:pt>
                <c:pt idx="1317">
                  <c:v>1466.0394881897</c:v>
                </c:pt>
                <c:pt idx="1318">
                  <c:v>1466.0394881897</c:v>
                </c:pt>
                <c:pt idx="1319">
                  <c:v>1466.0394881897</c:v>
                </c:pt>
                <c:pt idx="1320">
                  <c:v>1466.0394881897</c:v>
                </c:pt>
                <c:pt idx="1321">
                  <c:v>1466.0394881897</c:v>
                </c:pt>
                <c:pt idx="1322">
                  <c:v>1466.0394881897</c:v>
                </c:pt>
                <c:pt idx="1323">
                  <c:v>1466.0394881897</c:v>
                </c:pt>
                <c:pt idx="1324">
                  <c:v>1466.0394881897</c:v>
                </c:pt>
                <c:pt idx="1325">
                  <c:v>1466.0394881897</c:v>
                </c:pt>
                <c:pt idx="1326">
                  <c:v>1466.0394881897</c:v>
                </c:pt>
                <c:pt idx="1327">
                  <c:v>1466.0394881897</c:v>
                </c:pt>
                <c:pt idx="1328">
                  <c:v>1466.0394881897</c:v>
                </c:pt>
                <c:pt idx="1329">
                  <c:v>1466.0394881897</c:v>
                </c:pt>
                <c:pt idx="1330">
                  <c:v>1466.0394881897</c:v>
                </c:pt>
                <c:pt idx="1331">
                  <c:v>1466.0394881897</c:v>
                </c:pt>
                <c:pt idx="1332">
                  <c:v>1466.0394881897</c:v>
                </c:pt>
                <c:pt idx="1333">
                  <c:v>1466.0394881897</c:v>
                </c:pt>
                <c:pt idx="1334">
                  <c:v>1466.0394881897</c:v>
                </c:pt>
                <c:pt idx="1335">
                  <c:v>1466.0394881897</c:v>
                </c:pt>
                <c:pt idx="1336">
                  <c:v>1466.0394881897</c:v>
                </c:pt>
                <c:pt idx="1337">
                  <c:v>1466.0394881897</c:v>
                </c:pt>
                <c:pt idx="1338">
                  <c:v>1466.0394881897</c:v>
                </c:pt>
                <c:pt idx="1339">
                  <c:v>1466.0394881897</c:v>
                </c:pt>
                <c:pt idx="1340">
                  <c:v>1466.0394881897</c:v>
                </c:pt>
                <c:pt idx="1341">
                  <c:v>1466.0394881897</c:v>
                </c:pt>
                <c:pt idx="1342">
                  <c:v>1466.0394881897</c:v>
                </c:pt>
                <c:pt idx="1343">
                  <c:v>1466.0394881897</c:v>
                </c:pt>
                <c:pt idx="1344">
                  <c:v>1466.0394881897</c:v>
                </c:pt>
                <c:pt idx="1345">
                  <c:v>1466.0394881897</c:v>
                </c:pt>
                <c:pt idx="1346">
                  <c:v>1466.0394881897</c:v>
                </c:pt>
                <c:pt idx="1347">
                  <c:v>1466.0394881897</c:v>
                </c:pt>
                <c:pt idx="1348">
                  <c:v>1466.0394881897</c:v>
                </c:pt>
                <c:pt idx="1349">
                  <c:v>1466.0394881897</c:v>
                </c:pt>
                <c:pt idx="1350">
                  <c:v>1466.0394881897</c:v>
                </c:pt>
                <c:pt idx="1351">
                  <c:v>1466.0394881897</c:v>
                </c:pt>
                <c:pt idx="1352">
                  <c:v>1466.0394881897</c:v>
                </c:pt>
                <c:pt idx="1353">
                  <c:v>1466.0394881897</c:v>
                </c:pt>
                <c:pt idx="1354">
                  <c:v>1466.0394881897</c:v>
                </c:pt>
                <c:pt idx="1355">
                  <c:v>1466.0394881897</c:v>
                </c:pt>
                <c:pt idx="1356">
                  <c:v>1466.0394881897</c:v>
                </c:pt>
                <c:pt idx="1357">
                  <c:v>1466.0394881897</c:v>
                </c:pt>
                <c:pt idx="1358">
                  <c:v>1466.0394881897</c:v>
                </c:pt>
                <c:pt idx="1359">
                  <c:v>1466.0394881897</c:v>
                </c:pt>
                <c:pt idx="1360">
                  <c:v>1466.0394881897</c:v>
                </c:pt>
                <c:pt idx="1361">
                  <c:v>1466.0394881897</c:v>
                </c:pt>
                <c:pt idx="1362">
                  <c:v>1466.0394881897</c:v>
                </c:pt>
                <c:pt idx="1363">
                  <c:v>1466.0394881897</c:v>
                </c:pt>
                <c:pt idx="1364">
                  <c:v>1466.0394881897</c:v>
                </c:pt>
                <c:pt idx="1365">
                  <c:v>1466.0394881897</c:v>
                </c:pt>
                <c:pt idx="1366">
                  <c:v>1466.0394881897</c:v>
                </c:pt>
                <c:pt idx="1367">
                  <c:v>1466.0394881897</c:v>
                </c:pt>
                <c:pt idx="1368">
                  <c:v>1466.0394881897</c:v>
                </c:pt>
                <c:pt idx="1369">
                  <c:v>1466.0394881897</c:v>
                </c:pt>
                <c:pt idx="1370">
                  <c:v>1466.0394881897</c:v>
                </c:pt>
                <c:pt idx="1371">
                  <c:v>1466.0394881897</c:v>
                </c:pt>
                <c:pt idx="1372">
                  <c:v>1466.0394881897</c:v>
                </c:pt>
                <c:pt idx="1373">
                  <c:v>1466.0394881897</c:v>
                </c:pt>
                <c:pt idx="1374">
                  <c:v>1466.0394881897</c:v>
                </c:pt>
                <c:pt idx="1375">
                  <c:v>1466.0394881897</c:v>
                </c:pt>
                <c:pt idx="1376">
                  <c:v>1466.0394881897</c:v>
                </c:pt>
                <c:pt idx="1377">
                  <c:v>1466.0394881897</c:v>
                </c:pt>
                <c:pt idx="1378">
                  <c:v>1466.0394881897</c:v>
                </c:pt>
                <c:pt idx="1379">
                  <c:v>1466.0394881897</c:v>
                </c:pt>
                <c:pt idx="1380">
                  <c:v>1466.0394881897</c:v>
                </c:pt>
                <c:pt idx="1381">
                  <c:v>1466.0394881897</c:v>
                </c:pt>
                <c:pt idx="1382">
                  <c:v>1466.0394881897</c:v>
                </c:pt>
                <c:pt idx="1383">
                  <c:v>1466.0394881897</c:v>
                </c:pt>
                <c:pt idx="1384">
                  <c:v>1466.0394881897</c:v>
                </c:pt>
                <c:pt idx="1385">
                  <c:v>1466.0394881897</c:v>
                </c:pt>
                <c:pt idx="1386">
                  <c:v>1466.0394881897</c:v>
                </c:pt>
                <c:pt idx="1387">
                  <c:v>1466.0394881897</c:v>
                </c:pt>
                <c:pt idx="1388">
                  <c:v>1466.0394881897</c:v>
                </c:pt>
                <c:pt idx="1389">
                  <c:v>1466.0394881897</c:v>
                </c:pt>
                <c:pt idx="1390">
                  <c:v>1466.0394881897</c:v>
                </c:pt>
                <c:pt idx="1391">
                  <c:v>1466.0394881897</c:v>
                </c:pt>
                <c:pt idx="1392">
                  <c:v>1466.0394881897</c:v>
                </c:pt>
                <c:pt idx="1393">
                  <c:v>1466.0394881897</c:v>
                </c:pt>
                <c:pt idx="1394">
                  <c:v>1466.0394881897</c:v>
                </c:pt>
                <c:pt idx="1395">
                  <c:v>1466.0394881897</c:v>
                </c:pt>
                <c:pt idx="1396">
                  <c:v>1466.0394881897</c:v>
                </c:pt>
                <c:pt idx="1397">
                  <c:v>1466.0394881897</c:v>
                </c:pt>
                <c:pt idx="1398">
                  <c:v>1466.0394881897</c:v>
                </c:pt>
                <c:pt idx="1399">
                  <c:v>1466.0394881897</c:v>
                </c:pt>
                <c:pt idx="1400">
                  <c:v>1466.0394881897</c:v>
                </c:pt>
                <c:pt idx="1401">
                  <c:v>1466.0394881897</c:v>
                </c:pt>
                <c:pt idx="1402">
                  <c:v>1466.0394881897</c:v>
                </c:pt>
                <c:pt idx="1403">
                  <c:v>1466.0394881897</c:v>
                </c:pt>
                <c:pt idx="1404">
                  <c:v>1466.0394881897</c:v>
                </c:pt>
                <c:pt idx="1405">
                  <c:v>1466.0394881897</c:v>
                </c:pt>
                <c:pt idx="1406">
                  <c:v>1466.0394881897</c:v>
                </c:pt>
                <c:pt idx="1407">
                  <c:v>1466.0394881897</c:v>
                </c:pt>
                <c:pt idx="1408">
                  <c:v>1466.0394881897</c:v>
                </c:pt>
                <c:pt idx="1409">
                  <c:v>1466.0394881897</c:v>
                </c:pt>
                <c:pt idx="1410">
                  <c:v>1466.0394881897</c:v>
                </c:pt>
                <c:pt idx="1411">
                  <c:v>1466.0394881897</c:v>
                </c:pt>
                <c:pt idx="1412">
                  <c:v>1466.0394881897</c:v>
                </c:pt>
                <c:pt idx="1413">
                  <c:v>1466.0394881897</c:v>
                </c:pt>
                <c:pt idx="1414">
                  <c:v>1466.0394881897</c:v>
                </c:pt>
                <c:pt idx="1415">
                  <c:v>1466.0394881897</c:v>
                </c:pt>
                <c:pt idx="1416">
                  <c:v>1466.0394881897</c:v>
                </c:pt>
                <c:pt idx="1417">
                  <c:v>1466.0394881897</c:v>
                </c:pt>
                <c:pt idx="1418">
                  <c:v>1466.0394881897</c:v>
                </c:pt>
                <c:pt idx="1419">
                  <c:v>1466.0394881897</c:v>
                </c:pt>
                <c:pt idx="1420">
                  <c:v>1466.0394881897</c:v>
                </c:pt>
                <c:pt idx="1421">
                  <c:v>1466.0394881897</c:v>
                </c:pt>
                <c:pt idx="1422">
                  <c:v>1466.0394881897</c:v>
                </c:pt>
                <c:pt idx="1423">
                  <c:v>1466.0394881897</c:v>
                </c:pt>
                <c:pt idx="1424">
                  <c:v>1466.0394881897</c:v>
                </c:pt>
                <c:pt idx="1425">
                  <c:v>1466.0394881897</c:v>
                </c:pt>
                <c:pt idx="1426">
                  <c:v>1466.0394881897</c:v>
                </c:pt>
                <c:pt idx="1427">
                  <c:v>1466.0394881897</c:v>
                </c:pt>
                <c:pt idx="1428">
                  <c:v>1466.0394881897</c:v>
                </c:pt>
                <c:pt idx="1429">
                  <c:v>1466.0394881897</c:v>
                </c:pt>
                <c:pt idx="1430">
                  <c:v>1466.0394881897</c:v>
                </c:pt>
                <c:pt idx="1431">
                  <c:v>1466.0394881897</c:v>
                </c:pt>
                <c:pt idx="1432">
                  <c:v>1466.0394881897</c:v>
                </c:pt>
                <c:pt idx="1433">
                  <c:v>1466.0394881897</c:v>
                </c:pt>
                <c:pt idx="1434">
                  <c:v>1466.0394881897</c:v>
                </c:pt>
                <c:pt idx="1435">
                  <c:v>1466.0394881897</c:v>
                </c:pt>
                <c:pt idx="1436">
                  <c:v>1466.0394881897</c:v>
                </c:pt>
                <c:pt idx="1437">
                  <c:v>1466.0394881897</c:v>
                </c:pt>
                <c:pt idx="1438">
                  <c:v>1466.0394881897</c:v>
                </c:pt>
                <c:pt idx="1439">
                  <c:v>1466.0394881897</c:v>
                </c:pt>
                <c:pt idx="1440">
                  <c:v>1466.0394881897</c:v>
                </c:pt>
                <c:pt idx="1441">
                  <c:v>1466.0394881897</c:v>
                </c:pt>
                <c:pt idx="1442">
                  <c:v>1466.0394881897</c:v>
                </c:pt>
                <c:pt idx="1443">
                  <c:v>1466.0394881897</c:v>
                </c:pt>
                <c:pt idx="1444">
                  <c:v>1466.0394881897</c:v>
                </c:pt>
                <c:pt idx="1445">
                  <c:v>1466.0394881897</c:v>
                </c:pt>
                <c:pt idx="1446">
                  <c:v>1466.0394881897</c:v>
                </c:pt>
                <c:pt idx="1447">
                  <c:v>1466.0394881897</c:v>
                </c:pt>
                <c:pt idx="1448">
                  <c:v>1466.0394881897</c:v>
                </c:pt>
                <c:pt idx="1449">
                  <c:v>1466.0394881897</c:v>
                </c:pt>
                <c:pt idx="1450">
                  <c:v>1466.0394881897</c:v>
                </c:pt>
                <c:pt idx="1451">
                  <c:v>1466.0394881897</c:v>
                </c:pt>
                <c:pt idx="1452">
                  <c:v>1466.0394881897</c:v>
                </c:pt>
                <c:pt idx="1453">
                  <c:v>1466.0394881897</c:v>
                </c:pt>
                <c:pt idx="1454">
                  <c:v>1466.0394881897</c:v>
                </c:pt>
                <c:pt idx="1455">
                  <c:v>1466.0394881897</c:v>
                </c:pt>
                <c:pt idx="1456">
                  <c:v>1466.0394881897</c:v>
                </c:pt>
                <c:pt idx="1457">
                  <c:v>1466.0394881897</c:v>
                </c:pt>
                <c:pt idx="1458">
                  <c:v>1466.0394881897</c:v>
                </c:pt>
                <c:pt idx="1459">
                  <c:v>1466.0394881897</c:v>
                </c:pt>
                <c:pt idx="1460">
                  <c:v>1466.0394881897</c:v>
                </c:pt>
                <c:pt idx="1462">
                  <c:v>1255.7870880086</c:v>
                </c:pt>
                <c:pt idx="1463">
                  <c:v>1255.7870880086</c:v>
                </c:pt>
                <c:pt idx="1464">
                  <c:v>1255.7870880086</c:v>
                </c:pt>
                <c:pt idx="1465">
                  <c:v>1255.7870880086</c:v>
                </c:pt>
                <c:pt idx="1466">
                  <c:v>1255.7870880086</c:v>
                </c:pt>
                <c:pt idx="1467">
                  <c:v>1255.7870880086</c:v>
                </c:pt>
                <c:pt idx="1468">
                  <c:v>1255.7870880086</c:v>
                </c:pt>
                <c:pt idx="1469">
                  <c:v>1255.7870880086</c:v>
                </c:pt>
                <c:pt idx="1470">
                  <c:v>1255.7870880086</c:v>
                </c:pt>
                <c:pt idx="1471">
                  <c:v>1255.7870880086</c:v>
                </c:pt>
                <c:pt idx="1472">
                  <c:v>1255.7870880086</c:v>
                </c:pt>
                <c:pt idx="1473">
                  <c:v>1255.7870880086</c:v>
                </c:pt>
                <c:pt idx="1474">
                  <c:v>1255.7870880086</c:v>
                </c:pt>
                <c:pt idx="1475">
                  <c:v>1255.7870880086</c:v>
                </c:pt>
                <c:pt idx="1476">
                  <c:v>1255.7870880086</c:v>
                </c:pt>
                <c:pt idx="1477">
                  <c:v>1255.7870880086</c:v>
                </c:pt>
                <c:pt idx="1478">
                  <c:v>1255.7870880086</c:v>
                </c:pt>
                <c:pt idx="1479">
                  <c:v>1255.7870880086</c:v>
                </c:pt>
                <c:pt idx="1480">
                  <c:v>1255.7870880086</c:v>
                </c:pt>
                <c:pt idx="1481">
                  <c:v>1255.7870880086</c:v>
                </c:pt>
                <c:pt idx="1482">
                  <c:v>1255.7870880086</c:v>
                </c:pt>
                <c:pt idx="1483">
                  <c:v>1255.7870880086</c:v>
                </c:pt>
                <c:pt idx="1484">
                  <c:v>1255.7870880086</c:v>
                </c:pt>
                <c:pt idx="1485">
                  <c:v>1255.7870880086</c:v>
                </c:pt>
                <c:pt idx="1486">
                  <c:v>1255.7870880086</c:v>
                </c:pt>
                <c:pt idx="1487">
                  <c:v>1255.7870880086</c:v>
                </c:pt>
                <c:pt idx="1488">
                  <c:v>1255.7870880086</c:v>
                </c:pt>
                <c:pt idx="1489">
                  <c:v>1255.7870880086</c:v>
                </c:pt>
                <c:pt idx="1490">
                  <c:v>1255.7870880086</c:v>
                </c:pt>
                <c:pt idx="1491">
                  <c:v>1255.7870880086</c:v>
                </c:pt>
                <c:pt idx="1492">
                  <c:v>1255.7870880086</c:v>
                </c:pt>
                <c:pt idx="1493">
                  <c:v>1255.7870880086</c:v>
                </c:pt>
                <c:pt idx="1494">
                  <c:v>1255.7870880086</c:v>
                </c:pt>
                <c:pt idx="1495">
                  <c:v>1255.7870880086</c:v>
                </c:pt>
                <c:pt idx="1496">
                  <c:v>1255.7870880086</c:v>
                </c:pt>
                <c:pt idx="1497">
                  <c:v>1255.7870880086</c:v>
                </c:pt>
                <c:pt idx="1498">
                  <c:v>1255.7870880086</c:v>
                </c:pt>
                <c:pt idx="1499">
                  <c:v>1255.7870880086</c:v>
                </c:pt>
                <c:pt idx="1500">
                  <c:v>1255.7870880086</c:v>
                </c:pt>
                <c:pt idx="1501">
                  <c:v>1255.7870880086</c:v>
                </c:pt>
                <c:pt idx="1502">
                  <c:v>1255.7870880086</c:v>
                </c:pt>
                <c:pt idx="1503">
                  <c:v>1255.7870880086</c:v>
                </c:pt>
                <c:pt idx="1504">
                  <c:v>1255.7870880086</c:v>
                </c:pt>
                <c:pt idx="1505">
                  <c:v>1255.7870880086</c:v>
                </c:pt>
                <c:pt idx="1506">
                  <c:v>1255.7870880086</c:v>
                </c:pt>
                <c:pt idx="1507">
                  <c:v>1255.7870880086</c:v>
                </c:pt>
                <c:pt idx="1508">
                  <c:v>1255.7870880086</c:v>
                </c:pt>
                <c:pt idx="1509">
                  <c:v>1255.7870880086</c:v>
                </c:pt>
                <c:pt idx="1510">
                  <c:v>1255.7870880086</c:v>
                </c:pt>
                <c:pt idx="1511">
                  <c:v>1255.7870880086</c:v>
                </c:pt>
                <c:pt idx="1512">
                  <c:v>1255.7870880086</c:v>
                </c:pt>
                <c:pt idx="1513">
                  <c:v>1255.7870880086</c:v>
                </c:pt>
                <c:pt idx="1514">
                  <c:v>1255.7870880086</c:v>
                </c:pt>
                <c:pt idx="1515">
                  <c:v>1255.7870880086</c:v>
                </c:pt>
                <c:pt idx="1516">
                  <c:v>1255.7870880086</c:v>
                </c:pt>
                <c:pt idx="1517">
                  <c:v>1255.7870880086</c:v>
                </c:pt>
                <c:pt idx="1518">
                  <c:v>1255.7870880086</c:v>
                </c:pt>
                <c:pt idx="1519">
                  <c:v>1255.7870880086</c:v>
                </c:pt>
                <c:pt idx="1520">
                  <c:v>1255.7870880086</c:v>
                </c:pt>
                <c:pt idx="1521">
                  <c:v>1255.7870880086</c:v>
                </c:pt>
                <c:pt idx="1522">
                  <c:v>1255.7870880086</c:v>
                </c:pt>
                <c:pt idx="1523">
                  <c:v>1255.7870880086</c:v>
                </c:pt>
                <c:pt idx="1524">
                  <c:v>1255.7870880086</c:v>
                </c:pt>
                <c:pt idx="1525">
                  <c:v>1255.7870880086</c:v>
                </c:pt>
                <c:pt idx="1526">
                  <c:v>1255.7870880086</c:v>
                </c:pt>
                <c:pt idx="1527">
                  <c:v>1255.7870880086</c:v>
                </c:pt>
                <c:pt idx="1528">
                  <c:v>1255.7870880086</c:v>
                </c:pt>
                <c:pt idx="1529">
                  <c:v>1255.7870880086</c:v>
                </c:pt>
                <c:pt idx="1530">
                  <c:v>1255.7870880086</c:v>
                </c:pt>
                <c:pt idx="1531">
                  <c:v>1255.7870880086</c:v>
                </c:pt>
                <c:pt idx="1532">
                  <c:v>1255.7870880086</c:v>
                </c:pt>
                <c:pt idx="1533">
                  <c:v>1255.7870880086</c:v>
                </c:pt>
                <c:pt idx="1534">
                  <c:v>1255.7870880086</c:v>
                </c:pt>
                <c:pt idx="1535">
                  <c:v>1255.7870880086</c:v>
                </c:pt>
                <c:pt idx="1536">
                  <c:v>1255.7870880086</c:v>
                </c:pt>
                <c:pt idx="1537">
                  <c:v>1255.7870880086</c:v>
                </c:pt>
                <c:pt idx="1538">
                  <c:v>1255.7870880086</c:v>
                </c:pt>
                <c:pt idx="1539">
                  <c:v>1255.7870880086</c:v>
                </c:pt>
                <c:pt idx="1540">
                  <c:v>1255.7870880086</c:v>
                </c:pt>
                <c:pt idx="1541">
                  <c:v>1255.7870880086</c:v>
                </c:pt>
                <c:pt idx="1542">
                  <c:v>1255.7870880086</c:v>
                </c:pt>
                <c:pt idx="1543">
                  <c:v>1255.7870880086</c:v>
                </c:pt>
                <c:pt idx="1544">
                  <c:v>1255.7870880086</c:v>
                </c:pt>
                <c:pt idx="1545">
                  <c:v>1255.7870880086</c:v>
                </c:pt>
                <c:pt idx="1546">
                  <c:v>1255.7870880086</c:v>
                </c:pt>
                <c:pt idx="1547">
                  <c:v>1255.7870880086</c:v>
                </c:pt>
                <c:pt idx="1548">
                  <c:v>1255.7870880086</c:v>
                </c:pt>
                <c:pt idx="1549">
                  <c:v>1255.7870880086</c:v>
                </c:pt>
                <c:pt idx="1550">
                  <c:v>1255.7870880086</c:v>
                </c:pt>
                <c:pt idx="1551">
                  <c:v>1255.7870880086</c:v>
                </c:pt>
                <c:pt idx="1552">
                  <c:v>1255.7870880086</c:v>
                </c:pt>
                <c:pt idx="1553">
                  <c:v>1255.7870880086</c:v>
                </c:pt>
                <c:pt idx="1554">
                  <c:v>1255.7870880086</c:v>
                </c:pt>
                <c:pt idx="1555">
                  <c:v>1255.7870880086</c:v>
                </c:pt>
                <c:pt idx="1556">
                  <c:v>1255.7870880086</c:v>
                </c:pt>
                <c:pt idx="1557">
                  <c:v>1255.7870880086</c:v>
                </c:pt>
                <c:pt idx="1558">
                  <c:v>1255.7870880086</c:v>
                </c:pt>
                <c:pt idx="1559">
                  <c:v>1255.7870880086</c:v>
                </c:pt>
                <c:pt idx="1560">
                  <c:v>1255.7870880086</c:v>
                </c:pt>
                <c:pt idx="1561">
                  <c:v>1255.7870880086</c:v>
                </c:pt>
                <c:pt idx="1562">
                  <c:v>1255.7870880086</c:v>
                </c:pt>
                <c:pt idx="1563">
                  <c:v>1255.7870880086</c:v>
                </c:pt>
                <c:pt idx="1564">
                  <c:v>1255.7870880086</c:v>
                </c:pt>
                <c:pt idx="1565">
                  <c:v>1255.7870880086</c:v>
                </c:pt>
                <c:pt idx="1566">
                  <c:v>1255.7870880086</c:v>
                </c:pt>
                <c:pt idx="1567">
                  <c:v>1255.7870880086</c:v>
                </c:pt>
                <c:pt idx="1568">
                  <c:v>1255.7870880086</c:v>
                </c:pt>
                <c:pt idx="1569">
                  <c:v>1255.7870880086</c:v>
                </c:pt>
                <c:pt idx="1570">
                  <c:v>1255.7870880086</c:v>
                </c:pt>
                <c:pt idx="1571">
                  <c:v>1255.7870880086</c:v>
                </c:pt>
                <c:pt idx="1572">
                  <c:v>1255.7870880086</c:v>
                </c:pt>
                <c:pt idx="1573">
                  <c:v>1255.7870880086</c:v>
                </c:pt>
                <c:pt idx="1574">
                  <c:v>1255.7870880086</c:v>
                </c:pt>
                <c:pt idx="1575">
                  <c:v>1255.7870880086</c:v>
                </c:pt>
                <c:pt idx="1576">
                  <c:v>1255.7870880086</c:v>
                </c:pt>
                <c:pt idx="1577">
                  <c:v>1255.7870880086</c:v>
                </c:pt>
                <c:pt idx="1578">
                  <c:v>1255.7870880086</c:v>
                </c:pt>
                <c:pt idx="1579">
                  <c:v>1255.7870880086</c:v>
                </c:pt>
                <c:pt idx="1580">
                  <c:v>1255.7870880086</c:v>
                </c:pt>
                <c:pt idx="1581">
                  <c:v>1255.7870880086</c:v>
                </c:pt>
                <c:pt idx="1582">
                  <c:v>1255.7870880086</c:v>
                </c:pt>
                <c:pt idx="1583">
                  <c:v>1255.7870880086</c:v>
                </c:pt>
                <c:pt idx="1584">
                  <c:v>1255.7870880086</c:v>
                </c:pt>
                <c:pt idx="1585">
                  <c:v>1255.7870880086</c:v>
                </c:pt>
                <c:pt idx="1586">
                  <c:v>1255.7870880086</c:v>
                </c:pt>
                <c:pt idx="1587">
                  <c:v>1255.7870880086</c:v>
                </c:pt>
                <c:pt idx="1588">
                  <c:v>1255.7870880086</c:v>
                </c:pt>
                <c:pt idx="1589">
                  <c:v>1255.7870880086</c:v>
                </c:pt>
                <c:pt idx="1590">
                  <c:v>1255.7870880086</c:v>
                </c:pt>
                <c:pt idx="1591">
                  <c:v>1255.7870880086</c:v>
                </c:pt>
                <c:pt idx="1592">
                  <c:v>1255.7870880086</c:v>
                </c:pt>
                <c:pt idx="1593">
                  <c:v>1255.7870880086</c:v>
                </c:pt>
                <c:pt idx="1594">
                  <c:v>1255.7870880086</c:v>
                </c:pt>
                <c:pt idx="1595">
                  <c:v>1255.7870880086</c:v>
                </c:pt>
                <c:pt idx="1596">
                  <c:v>1255.7870880086</c:v>
                </c:pt>
                <c:pt idx="1597">
                  <c:v>1255.7870880086</c:v>
                </c:pt>
                <c:pt idx="1598">
                  <c:v>1255.7870880086</c:v>
                </c:pt>
                <c:pt idx="1599">
                  <c:v>1255.7870880086</c:v>
                </c:pt>
                <c:pt idx="1600">
                  <c:v>1255.7870880086</c:v>
                </c:pt>
                <c:pt idx="1601">
                  <c:v>1255.7870880086</c:v>
                </c:pt>
                <c:pt idx="1602">
                  <c:v>1255.7870880086</c:v>
                </c:pt>
                <c:pt idx="1603">
                  <c:v>1255.7870880086</c:v>
                </c:pt>
                <c:pt idx="1604">
                  <c:v>1255.7870880086</c:v>
                </c:pt>
                <c:pt idx="1605">
                  <c:v>1255.7870880086</c:v>
                </c:pt>
                <c:pt idx="1606">
                  <c:v>1255.7870880086</c:v>
                </c:pt>
                <c:pt idx="1607">
                  <c:v>1255.7870880086</c:v>
                </c:pt>
                <c:pt idx="1608">
                  <c:v>1255.7870880086</c:v>
                </c:pt>
                <c:pt idx="1609">
                  <c:v>1255.7870880086</c:v>
                </c:pt>
                <c:pt idx="1610">
                  <c:v>1255.7870880086</c:v>
                </c:pt>
                <c:pt idx="1611">
                  <c:v>1255.7870880086</c:v>
                </c:pt>
                <c:pt idx="1612">
                  <c:v>1255.7870880086</c:v>
                </c:pt>
                <c:pt idx="1613">
                  <c:v>1255.7870880086</c:v>
                </c:pt>
                <c:pt idx="1614">
                  <c:v>1255.7870880086</c:v>
                </c:pt>
                <c:pt idx="1615">
                  <c:v>1255.7870880086</c:v>
                </c:pt>
                <c:pt idx="1616">
                  <c:v>1255.7870880086</c:v>
                </c:pt>
                <c:pt idx="1617">
                  <c:v>1255.7870880086</c:v>
                </c:pt>
                <c:pt idx="1618">
                  <c:v>1255.7870880086</c:v>
                </c:pt>
                <c:pt idx="1619">
                  <c:v>1255.7870880086</c:v>
                </c:pt>
                <c:pt idx="1620">
                  <c:v>1255.7870880086</c:v>
                </c:pt>
                <c:pt idx="1621">
                  <c:v>1255.7870880086</c:v>
                </c:pt>
                <c:pt idx="1622">
                  <c:v>1255.7870880086</c:v>
                </c:pt>
                <c:pt idx="1623">
                  <c:v>1255.7870880086</c:v>
                </c:pt>
                <c:pt idx="1624">
                  <c:v>1255.7870880086</c:v>
                </c:pt>
                <c:pt idx="1625">
                  <c:v>1255.7870880086</c:v>
                </c:pt>
                <c:pt idx="1626">
                  <c:v>1255.7870880086</c:v>
                </c:pt>
                <c:pt idx="1627">
                  <c:v>1255.7870880086</c:v>
                </c:pt>
                <c:pt idx="1628">
                  <c:v>1255.7870880086</c:v>
                </c:pt>
                <c:pt idx="1629">
                  <c:v>1255.7870880086</c:v>
                </c:pt>
                <c:pt idx="1630">
                  <c:v>1255.7870880086</c:v>
                </c:pt>
                <c:pt idx="1631">
                  <c:v>1255.7870880086</c:v>
                </c:pt>
                <c:pt idx="1632">
                  <c:v>1255.7870880086</c:v>
                </c:pt>
                <c:pt idx="1633">
                  <c:v>1255.7870880086</c:v>
                </c:pt>
                <c:pt idx="1634">
                  <c:v>1255.7870880086</c:v>
                </c:pt>
                <c:pt idx="1635">
                  <c:v>1255.7870880086</c:v>
                </c:pt>
                <c:pt idx="1636">
                  <c:v>1255.7870880086</c:v>
                </c:pt>
                <c:pt idx="1637">
                  <c:v>1255.7870880086</c:v>
                </c:pt>
                <c:pt idx="1638">
                  <c:v>1255.7870880086</c:v>
                </c:pt>
                <c:pt idx="1639">
                  <c:v>1255.7870880086</c:v>
                </c:pt>
                <c:pt idx="1640">
                  <c:v>1255.7870880086</c:v>
                </c:pt>
                <c:pt idx="1641">
                  <c:v>1255.7870880086</c:v>
                </c:pt>
                <c:pt idx="1642">
                  <c:v>1255.7870880086</c:v>
                </c:pt>
                <c:pt idx="1643">
                  <c:v>1255.7870880086</c:v>
                </c:pt>
                <c:pt idx="1644">
                  <c:v>1255.7870880086</c:v>
                </c:pt>
                <c:pt idx="1645">
                  <c:v>1255.7870880086</c:v>
                </c:pt>
                <c:pt idx="1646">
                  <c:v>1255.7870880086</c:v>
                </c:pt>
                <c:pt idx="1647">
                  <c:v>1255.7870880086</c:v>
                </c:pt>
                <c:pt idx="1648">
                  <c:v>1255.7870880086</c:v>
                </c:pt>
                <c:pt idx="1649">
                  <c:v>1255.7870880086</c:v>
                </c:pt>
                <c:pt idx="1650">
                  <c:v>1255.7870880086</c:v>
                </c:pt>
                <c:pt idx="1651">
                  <c:v>1255.7870880086</c:v>
                </c:pt>
                <c:pt idx="1652">
                  <c:v>1255.7870880086</c:v>
                </c:pt>
                <c:pt idx="1653">
                  <c:v>1255.7870880086</c:v>
                </c:pt>
                <c:pt idx="1654">
                  <c:v>1255.7870880086</c:v>
                </c:pt>
                <c:pt idx="1655">
                  <c:v>1255.7870880086</c:v>
                </c:pt>
                <c:pt idx="1656">
                  <c:v>1255.7870880086</c:v>
                </c:pt>
                <c:pt idx="1657">
                  <c:v>1255.7870880086</c:v>
                </c:pt>
                <c:pt idx="1658">
                  <c:v>1255.7870880086</c:v>
                </c:pt>
                <c:pt idx="1659">
                  <c:v>1255.7870880086</c:v>
                </c:pt>
                <c:pt idx="1660">
                  <c:v>1255.7870880086</c:v>
                </c:pt>
                <c:pt idx="1661">
                  <c:v>1255.7870880086</c:v>
                </c:pt>
                <c:pt idx="1662">
                  <c:v>1255.7870880086</c:v>
                </c:pt>
                <c:pt idx="1663">
                  <c:v>1255.7870880086</c:v>
                </c:pt>
                <c:pt idx="1664">
                  <c:v>1255.7870880086</c:v>
                </c:pt>
                <c:pt idx="1665">
                  <c:v>1255.7870880086</c:v>
                </c:pt>
                <c:pt idx="1666">
                  <c:v>1255.7870880086</c:v>
                </c:pt>
                <c:pt idx="1667">
                  <c:v>1255.7870880086</c:v>
                </c:pt>
                <c:pt idx="1668">
                  <c:v>1255.7870880086</c:v>
                </c:pt>
                <c:pt idx="1669">
                  <c:v>1255.7870880086</c:v>
                </c:pt>
                <c:pt idx="1670">
                  <c:v>1255.7870880086</c:v>
                </c:pt>
                <c:pt idx="1671">
                  <c:v>1255.7870880086</c:v>
                </c:pt>
                <c:pt idx="1672">
                  <c:v>1255.7870880086</c:v>
                </c:pt>
                <c:pt idx="1673">
                  <c:v>1255.7870880086</c:v>
                </c:pt>
                <c:pt idx="1674">
                  <c:v>1255.7870880086</c:v>
                </c:pt>
                <c:pt idx="1675">
                  <c:v>1255.7870880086</c:v>
                </c:pt>
                <c:pt idx="1676">
                  <c:v>1255.7870880086</c:v>
                </c:pt>
                <c:pt idx="1677">
                  <c:v>1255.7870880086</c:v>
                </c:pt>
                <c:pt idx="1678">
                  <c:v>1255.7870880086</c:v>
                </c:pt>
                <c:pt idx="1679">
                  <c:v>1255.7870880086</c:v>
                </c:pt>
                <c:pt idx="1680">
                  <c:v>1255.7870880086</c:v>
                </c:pt>
                <c:pt idx="1681">
                  <c:v>1255.7870880086</c:v>
                </c:pt>
                <c:pt idx="1682">
                  <c:v>1255.7870880086</c:v>
                </c:pt>
                <c:pt idx="1683">
                  <c:v>1255.7870880086</c:v>
                </c:pt>
                <c:pt idx="1684">
                  <c:v>1255.7870880086</c:v>
                </c:pt>
                <c:pt idx="1685">
                  <c:v>1255.7870880086</c:v>
                </c:pt>
                <c:pt idx="1686">
                  <c:v>1255.7870880086</c:v>
                </c:pt>
                <c:pt idx="1687">
                  <c:v>1255.7870880086</c:v>
                </c:pt>
                <c:pt idx="1688">
                  <c:v>1255.7870880086</c:v>
                </c:pt>
                <c:pt idx="1689">
                  <c:v>1255.7870880086</c:v>
                </c:pt>
                <c:pt idx="1690">
                  <c:v>1255.7870880086</c:v>
                </c:pt>
                <c:pt idx="1691">
                  <c:v>1255.7870880086</c:v>
                </c:pt>
                <c:pt idx="1692">
                  <c:v>1255.7870880086</c:v>
                </c:pt>
                <c:pt idx="1693">
                  <c:v>1255.7870880086</c:v>
                </c:pt>
                <c:pt idx="1694">
                  <c:v>1255.7870880086</c:v>
                </c:pt>
                <c:pt idx="1695">
                  <c:v>1255.7870880086</c:v>
                </c:pt>
                <c:pt idx="1696">
                  <c:v>1255.7870880086</c:v>
                </c:pt>
                <c:pt idx="1697">
                  <c:v>1255.7870880086</c:v>
                </c:pt>
                <c:pt idx="1698">
                  <c:v>1255.7870880086</c:v>
                </c:pt>
                <c:pt idx="1699">
                  <c:v>1255.7870880086</c:v>
                </c:pt>
                <c:pt idx="1700">
                  <c:v>1255.7870880086</c:v>
                </c:pt>
                <c:pt idx="1701">
                  <c:v>1255.7870880086</c:v>
                </c:pt>
                <c:pt idx="1702">
                  <c:v>1255.7870880086</c:v>
                </c:pt>
                <c:pt idx="1703">
                  <c:v>1255.7870880086</c:v>
                </c:pt>
                <c:pt idx="1704">
                  <c:v>1255.7870880086</c:v>
                </c:pt>
                <c:pt idx="1705">
                  <c:v>1255.7870880086</c:v>
                </c:pt>
                <c:pt idx="1706">
                  <c:v>1255.7870880086</c:v>
                </c:pt>
                <c:pt idx="1707">
                  <c:v>1255.7870880086</c:v>
                </c:pt>
                <c:pt idx="1708">
                  <c:v>1255.7870880086</c:v>
                </c:pt>
                <c:pt idx="1709">
                  <c:v>1255.7870880086</c:v>
                </c:pt>
                <c:pt idx="1710">
                  <c:v>1255.7870880086</c:v>
                </c:pt>
                <c:pt idx="1711">
                  <c:v>1255.7870880086</c:v>
                </c:pt>
                <c:pt idx="1712">
                  <c:v>1255.7870880086</c:v>
                </c:pt>
                <c:pt idx="1713">
                  <c:v>1255.7870880086</c:v>
                </c:pt>
                <c:pt idx="1714">
                  <c:v>1255.7870880086</c:v>
                </c:pt>
                <c:pt idx="1715">
                  <c:v>1255.7870880086</c:v>
                </c:pt>
                <c:pt idx="1716">
                  <c:v>1255.7870880086</c:v>
                </c:pt>
                <c:pt idx="1717">
                  <c:v>1255.7870880086</c:v>
                </c:pt>
                <c:pt idx="1718">
                  <c:v>1255.7870880086</c:v>
                </c:pt>
                <c:pt idx="1719">
                  <c:v>1255.7870880086</c:v>
                </c:pt>
                <c:pt idx="1720">
                  <c:v>1255.7870880086</c:v>
                </c:pt>
                <c:pt idx="1721">
                  <c:v>1255.7870880086</c:v>
                </c:pt>
                <c:pt idx="1722">
                  <c:v>1255.7870880086</c:v>
                </c:pt>
                <c:pt idx="1723">
                  <c:v>1255.7870880086</c:v>
                </c:pt>
                <c:pt idx="1724">
                  <c:v>1255.7870880086</c:v>
                </c:pt>
                <c:pt idx="1725">
                  <c:v>1255.7870880086</c:v>
                </c:pt>
                <c:pt idx="1726">
                  <c:v>1255.7870880086</c:v>
                </c:pt>
                <c:pt idx="1727">
                  <c:v>1255.7870880086</c:v>
                </c:pt>
                <c:pt idx="1728">
                  <c:v>1255.7870880086</c:v>
                </c:pt>
                <c:pt idx="1729">
                  <c:v>1255.7870880086</c:v>
                </c:pt>
                <c:pt idx="1730">
                  <c:v>1255.7870880086</c:v>
                </c:pt>
                <c:pt idx="1731">
                  <c:v>1255.7870880086</c:v>
                </c:pt>
                <c:pt idx="1732">
                  <c:v>1255.7870880086</c:v>
                </c:pt>
                <c:pt idx="1733">
                  <c:v>1255.7870880086</c:v>
                </c:pt>
                <c:pt idx="1734">
                  <c:v>1255.7870880086</c:v>
                </c:pt>
                <c:pt idx="1735">
                  <c:v>1255.7870880086</c:v>
                </c:pt>
                <c:pt idx="1736">
                  <c:v>1255.7870880086</c:v>
                </c:pt>
                <c:pt idx="1737">
                  <c:v>1255.7870880086</c:v>
                </c:pt>
                <c:pt idx="1738">
                  <c:v>1255.7870880086</c:v>
                </c:pt>
                <c:pt idx="1739">
                  <c:v>1255.7870880086</c:v>
                </c:pt>
                <c:pt idx="1740">
                  <c:v>1255.7870880086</c:v>
                </c:pt>
                <c:pt idx="1741">
                  <c:v>1255.7870880086</c:v>
                </c:pt>
                <c:pt idx="1742">
                  <c:v>1255.7870880086</c:v>
                </c:pt>
                <c:pt idx="1743">
                  <c:v>1255.7870880086</c:v>
                </c:pt>
                <c:pt idx="1744">
                  <c:v>1255.7870880086</c:v>
                </c:pt>
                <c:pt idx="1745">
                  <c:v>1255.7870880086</c:v>
                </c:pt>
                <c:pt idx="1746">
                  <c:v>1255.7870880086</c:v>
                </c:pt>
                <c:pt idx="1747">
                  <c:v>1255.7870880086</c:v>
                </c:pt>
                <c:pt idx="1748">
                  <c:v>1255.7870880086</c:v>
                </c:pt>
                <c:pt idx="1749">
                  <c:v>1255.7870880086</c:v>
                </c:pt>
                <c:pt idx="1750">
                  <c:v>1255.7870880086</c:v>
                </c:pt>
                <c:pt idx="1751">
                  <c:v>1255.7870880086</c:v>
                </c:pt>
                <c:pt idx="1752">
                  <c:v>1255.7870880086</c:v>
                </c:pt>
                <c:pt idx="1753">
                  <c:v>1255.7870880086</c:v>
                </c:pt>
                <c:pt idx="1754">
                  <c:v>1255.7870880086</c:v>
                </c:pt>
                <c:pt idx="1755">
                  <c:v>1255.7870880086</c:v>
                </c:pt>
                <c:pt idx="1756">
                  <c:v>1255.7870880086</c:v>
                </c:pt>
                <c:pt idx="1757">
                  <c:v>1255.7870880086</c:v>
                </c:pt>
                <c:pt idx="1758">
                  <c:v>1255.7870880086</c:v>
                </c:pt>
                <c:pt idx="1759">
                  <c:v>1255.7870880086</c:v>
                </c:pt>
                <c:pt idx="1760">
                  <c:v>1255.7870880086</c:v>
                </c:pt>
                <c:pt idx="1761">
                  <c:v>1255.7870880086</c:v>
                </c:pt>
                <c:pt idx="1762">
                  <c:v>1255.7870880086</c:v>
                </c:pt>
                <c:pt idx="1763">
                  <c:v>1255.7870880086</c:v>
                </c:pt>
                <c:pt idx="1764">
                  <c:v>1255.7870880086</c:v>
                </c:pt>
                <c:pt idx="1765">
                  <c:v>1255.7870880086</c:v>
                </c:pt>
                <c:pt idx="1766">
                  <c:v>1255.7870880086</c:v>
                </c:pt>
                <c:pt idx="1767">
                  <c:v>1255.7870880086</c:v>
                </c:pt>
                <c:pt idx="1768">
                  <c:v>1255.7870880086</c:v>
                </c:pt>
                <c:pt idx="1769">
                  <c:v>1255.7870880086</c:v>
                </c:pt>
                <c:pt idx="1770">
                  <c:v>1255.7870880086</c:v>
                </c:pt>
                <c:pt idx="1771">
                  <c:v>1255.7870880086</c:v>
                </c:pt>
                <c:pt idx="1772">
                  <c:v>1255.7870880086</c:v>
                </c:pt>
                <c:pt idx="1773">
                  <c:v>1255.7870880086</c:v>
                </c:pt>
                <c:pt idx="1774">
                  <c:v>1255.7870880086</c:v>
                </c:pt>
                <c:pt idx="1775">
                  <c:v>1255.7870880086</c:v>
                </c:pt>
                <c:pt idx="1776">
                  <c:v>1255.7870880086</c:v>
                </c:pt>
                <c:pt idx="1777">
                  <c:v>1255.7870880086</c:v>
                </c:pt>
                <c:pt idx="1778">
                  <c:v>1255.7870880086</c:v>
                </c:pt>
                <c:pt idx="1779">
                  <c:v>1255.7870880086</c:v>
                </c:pt>
                <c:pt idx="1780">
                  <c:v>1255.7870880086</c:v>
                </c:pt>
                <c:pt idx="1781">
                  <c:v>1255.7870880086</c:v>
                </c:pt>
                <c:pt idx="1782">
                  <c:v>1255.7870880086</c:v>
                </c:pt>
                <c:pt idx="1783">
                  <c:v>1255.7870880086</c:v>
                </c:pt>
                <c:pt idx="1784">
                  <c:v>1255.7870880086</c:v>
                </c:pt>
                <c:pt idx="1785">
                  <c:v>1255.7870880086</c:v>
                </c:pt>
                <c:pt idx="1786">
                  <c:v>1255.7870880086</c:v>
                </c:pt>
                <c:pt idx="1787">
                  <c:v>1255.7870880086</c:v>
                </c:pt>
                <c:pt idx="1788">
                  <c:v>1255.7870880086</c:v>
                </c:pt>
                <c:pt idx="1789">
                  <c:v>1255.7870880086</c:v>
                </c:pt>
                <c:pt idx="1790">
                  <c:v>1255.7870880086</c:v>
                </c:pt>
                <c:pt idx="1791">
                  <c:v>1255.7870880086</c:v>
                </c:pt>
                <c:pt idx="1792">
                  <c:v>1255.7870880086</c:v>
                </c:pt>
                <c:pt idx="1793">
                  <c:v>1255.7870880086</c:v>
                </c:pt>
                <c:pt idx="1794">
                  <c:v>1255.7870880086</c:v>
                </c:pt>
                <c:pt idx="1795">
                  <c:v>1255.7870880086</c:v>
                </c:pt>
                <c:pt idx="1796">
                  <c:v>1255.7870880086</c:v>
                </c:pt>
                <c:pt idx="1797">
                  <c:v>1255.7870880086</c:v>
                </c:pt>
                <c:pt idx="1798">
                  <c:v>1255.7870880086</c:v>
                </c:pt>
                <c:pt idx="1799">
                  <c:v>1255.7870880086</c:v>
                </c:pt>
                <c:pt idx="1800">
                  <c:v>1255.7870880086</c:v>
                </c:pt>
                <c:pt idx="1801">
                  <c:v>1255.7870880086</c:v>
                </c:pt>
                <c:pt idx="1802">
                  <c:v>1255.7870880086</c:v>
                </c:pt>
                <c:pt idx="1803">
                  <c:v>1255.7870880086</c:v>
                </c:pt>
                <c:pt idx="1804">
                  <c:v>1255.7870880086</c:v>
                </c:pt>
                <c:pt idx="1805">
                  <c:v>1255.7870880086</c:v>
                </c:pt>
                <c:pt idx="1806">
                  <c:v>1255.7870880086</c:v>
                </c:pt>
                <c:pt idx="1807">
                  <c:v>1255.7870880086</c:v>
                </c:pt>
                <c:pt idx="1808">
                  <c:v>1255.7870880086</c:v>
                </c:pt>
                <c:pt idx="1809">
                  <c:v>1255.7870880086</c:v>
                </c:pt>
                <c:pt idx="1810">
                  <c:v>1255.7870880086</c:v>
                </c:pt>
                <c:pt idx="1811">
                  <c:v>1255.7870880086</c:v>
                </c:pt>
                <c:pt idx="1812">
                  <c:v>1255.7870880086</c:v>
                </c:pt>
                <c:pt idx="1813">
                  <c:v>1255.7870880086</c:v>
                </c:pt>
                <c:pt idx="1814">
                  <c:v>1255.7870880086</c:v>
                </c:pt>
                <c:pt idx="1815">
                  <c:v>1255.7870880086</c:v>
                </c:pt>
                <c:pt idx="1816">
                  <c:v>1255.7870880086</c:v>
                </c:pt>
                <c:pt idx="1817">
                  <c:v>1255.7870880086</c:v>
                </c:pt>
                <c:pt idx="1818">
                  <c:v>1255.7870880086</c:v>
                </c:pt>
                <c:pt idx="1819">
                  <c:v>1255.7870880086</c:v>
                </c:pt>
                <c:pt idx="1820">
                  <c:v>1255.7870880086</c:v>
                </c:pt>
                <c:pt idx="1821">
                  <c:v>1255.7870880086</c:v>
                </c:pt>
                <c:pt idx="1822">
                  <c:v>1255.7870880086</c:v>
                </c:pt>
                <c:pt idx="1823">
                  <c:v>1255.7870880086</c:v>
                </c:pt>
                <c:pt idx="1824">
                  <c:v>1255.7870880086</c:v>
                </c:pt>
                <c:pt idx="1825">
                  <c:v>1255.7870880086</c:v>
                </c:pt>
                <c:pt idx="1827">
                  <c:v>1188.7792193107</c:v>
                </c:pt>
                <c:pt idx="1828">
                  <c:v>1188.7792193107</c:v>
                </c:pt>
                <c:pt idx="1829">
                  <c:v>1188.7792193107</c:v>
                </c:pt>
                <c:pt idx="1830">
                  <c:v>1188.7792193107</c:v>
                </c:pt>
                <c:pt idx="1831">
                  <c:v>1188.7792193107</c:v>
                </c:pt>
                <c:pt idx="1832">
                  <c:v>1188.7792193107</c:v>
                </c:pt>
                <c:pt idx="1833">
                  <c:v>1188.7792193107</c:v>
                </c:pt>
                <c:pt idx="1834">
                  <c:v>1188.7792193107</c:v>
                </c:pt>
                <c:pt idx="1835">
                  <c:v>1188.7792193107</c:v>
                </c:pt>
                <c:pt idx="1836">
                  <c:v>1188.7792193107</c:v>
                </c:pt>
                <c:pt idx="1837">
                  <c:v>1188.7792193107</c:v>
                </c:pt>
                <c:pt idx="1838">
                  <c:v>1188.7792193107</c:v>
                </c:pt>
                <c:pt idx="1839">
                  <c:v>1188.7792193107</c:v>
                </c:pt>
                <c:pt idx="1840">
                  <c:v>1188.7792193107</c:v>
                </c:pt>
                <c:pt idx="1841">
                  <c:v>1188.7792193107</c:v>
                </c:pt>
                <c:pt idx="1842">
                  <c:v>1188.7792193107</c:v>
                </c:pt>
                <c:pt idx="1843">
                  <c:v>1188.7792193107</c:v>
                </c:pt>
                <c:pt idx="1844">
                  <c:v>1188.7792193107</c:v>
                </c:pt>
                <c:pt idx="1845">
                  <c:v>1188.7792193107</c:v>
                </c:pt>
                <c:pt idx="1846">
                  <c:v>1188.7792193107</c:v>
                </c:pt>
                <c:pt idx="1847">
                  <c:v>1188.7792193107</c:v>
                </c:pt>
                <c:pt idx="1848">
                  <c:v>1188.7792193107</c:v>
                </c:pt>
                <c:pt idx="1849">
                  <c:v>1188.7792193107</c:v>
                </c:pt>
                <c:pt idx="1850">
                  <c:v>1188.7792193107</c:v>
                </c:pt>
                <c:pt idx="1851">
                  <c:v>1188.7792193107</c:v>
                </c:pt>
                <c:pt idx="1852">
                  <c:v>1188.7792193107</c:v>
                </c:pt>
                <c:pt idx="1853">
                  <c:v>1188.7792193107</c:v>
                </c:pt>
                <c:pt idx="1854">
                  <c:v>1188.7792193107</c:v>
                </c:pt>
                <c:pt idx="1855">
                  <c:v>1188.7792193107</c:v>
                </c:pt>
                <c:pt idx="1856">
                  <c:v>1188.7792193107</c:v>
                </c:pt>
                <c:pt idx="1857">
                  <c:v>1188.7792193107</c:v>
                </c:pt>
                <c:pt idx="1858">
                  <c:v>1188.7792193107</c:v>
                </c:pt>
                <c:pt idx="1859">
                  <c:v>1188.7792193107</c:v>
                </c:pt>
                <c:pt idx="1860">
                  <c:v>1188.7792193107</c:v>
                </c:pt>
                <c:pt idx="1861">
                  <c:v>1188.7792193107</c:v>
                </c:pt>
                <c:pt idx="1862">
                  <c:v>1188.7792193107</c:v>
                </c:pt>
                <c:pt idx="1863">
                  <c:v>1188.7792193107</c:v>
                </c:pt>
                <c:pt idx="1864">
                  <c:v>1188.7792193107</c:v>
                </c:pt>
                <c:pt idx="1865">
                  <c:v>1188.7792193107</c:v>
                </c:pt>
                <c:pt idx="1866">
                  <c:v>1188.7792193107</c:v>
                </c:pt>
                <c:pt idx="1867">
                  <c:v>1188.7792193107</c:v>
                </c:pt>
                <c:pt idx="1868">
                  <c:v>1188.7792193107</c:v>
                </c:pt>
                <c:pt idx="1869">
                  <c:v>1188.7792193107</c:v>
                </c:pt>
                <c:pt idx="1870">
                  <c:v>1188.7792193107</c:v>
                </c:pt>
                <c:pt idx="1871">
                  <c:v>1188.7792193107</c:v>
                </c:pt>
                <c:pt idx="1872">
                  <c:v>1188.7792193107</c:v>
                </c:pt>
                <c:pt idx="1873">
                  <c:v>1188.7792193107</c:v>
                </c:pt>
                <c:pt idx="1874">
                  <c:v>1188.7792193107</c:v>
                </c:pt>
                <c:pt idx="1875">
                  <c:v>1188.7792193107</c:v>
                </c:pt>
                <c:pt idx="1876">
                  <c:v>1188.7792193107</c:v>
                </c:pt>
                <c:pt idx="1877">
                  <c:v>1188.7792193107</c:v>
                </c:pt>
                <c:pt idx="1878">
                  <c:v>1188.7792193107</c:v>
                </c:pt>
                <c:pt idx="1879">
                  <c:v>1188.7792193107</c:v>
                </c:pt>
                <c:pt idx="1880">
                  <c:v>1188.7792193107</c:v>
                </c:pt>
                <c:pt idx="1881">
                  <c:v>1188.7792193107</c:v>
                </c:pt>
                <c:pt idx="1882">
                  <c:v>1188.7792193107</c:v>
                </c:pt>
                <c:pt idx="1883">
                  <c:v>1188.7792193107</c:v>
                </c:pt>
                <c:pt idx="1884">
                  <c:v>1188.7792193107</c:v>
                </c:pt>
                <c:pt idx="1885">
                  <c:v>1188.7792193107</c:v>
                </c:pt>
                <c:pt idx="1886">
                  <c:v>1188.7792193107</c:v>
                </c:pt>
                <c:pt idx="1887">
                  <c:v>1188.7792193107</c:v>
                </c:pt>
                <c:pt idx="1888">
                  <c:v>1188.7792193107</c:v>
                </c:pt>
                <c:pt idx="1889">
                  <c:v>1188.7792193107</c:v>
                </c:pt>
                <c:pt idx="1890">
                  <c:v>1188.7792193107</c:v>
                </c:pt>
                <c:pt idx="1891">
                  <c:v>1188.7792193107</c:v>
                </c:pt>
                <c:pt idx="1892">
                  <c:v>1188.7792193107</c:v>
                </c:pt>
                <c:pt idx="1893">
                  <c:v>1188.7792193107</c:v>
                </c:pt>
                <c:pt idx="1894">
                  <c:v>1188.7792193107</c:v>
                </c:pt>
                <c:pt idx="1895">
                  <c:v>1188.7792193107</c:v>
                </c:pt>
                <c:pt idx="1896">
                  <c:v>1188.7792193107</c:v>
                </c:pt>
                <c:pt idx="1897">
                  <c:v>1188.7792193107</c:v>
                </c:pt>
                <c:pt idx="1898">
                  <c:v>1188.7792193107</c:v>
                </c:pt>
                <c:pt idx="1899">
                  <c:v>1188.7792193107</c:v>
                </c:pt>
                <c:pt idx="1900">
                  <c:v>1188.7792193107</c:v>
                </c:pt>
                <c:pt idx="1901">
                  <c:v>1188.7792193107</c:v>
                </c:pt>
                <c:pt idx="1902">
                  <c:v>1188.7792193107</c:v>
                </c:pt>
                <c:pt idx="1903">
                  <c:v>1188.7792193107</c:v>
                </c:pt>
                <c:pt idx="1904">
                  <c:v>1188.7792193107</c:v>
                </c:pt>
                <c:pt idx="1905">
                  <c:v>1188.7792193107</c:v>
                </c:pt>
                <c:pt idx="1906">
                  <c:v>1188.7792193107</c:v>
                </c:pt>
                <c:pt idx="1907">
                  <c:v>1188.7792193107</c:v>
                </c:pt>
                <c:pt idx="1908">
                  <c:v>1188.7792193107</c:v>
                </c:pt>
                <c:pt idx="1909">
                  <c:v>1188.7792193107</c:v>
                </c:pt>
                <c:pt idx="1910">
                  <c:v>1188.7792193107</c:v>
                </c:pt>
                <c:pt idx="1911">
                  <c:v>1188.7792193107</c:v>
                </c:pt>
                <c:pt idx="1912">
                  <c:v>1188.7792193107</c:v>
                </c:pt>
                <c:pt idx="1913">
                  <c:v>1188.7792193107</c:v>
                </c:pt>
                <c:pt idx="1914">
                  <c:v>1188.7792193107</c:v>
                </c:pt>
                <c:pt idx="1915">
                  <c:v>1188.7792193107</c:v>
                </c:pt>
                <c:pt idx="1916">
                  <c:v>1188.7792193107</c:v>
                </c:pt>
                <c:pt idx="1917">
                  <c:v>1188.7792193107</c:v>
                </c:pt>
                <c:pt idx="1918">
                  <c:v>1188.7792193107</c:v>
                </c:pt>
                <c:pt idx="1919">
                  <c:v>1188.7792193107</c:v>
                </c:pt>
                <c:pt idx="1920">
                  <c:v>1188.7792193107</c:v>
                </c:pt>
                <c:pt idx="1921">
                  <c:v>1188.7792193107</c:v>
                </c:pt>
                <c:pt idx="1922">
                  <c:v>1188.7792193107</c:v>
                </c:pt>
                <c:pt idx="1923">
                  <c:v>1188.7792193107</c:v>
                </c:pt>
                <c:pt idx="1924">
                  <c:v>1188.7792193107</c:v>
                </c:pt>
                <c:pt idx="1925">
                  <c:v>1188.7792193107</c:v>
                </c:pt>
                <c:pt idx="1926">
                  <c:v>1188.7792193107</c:v>
                </c:pt>
                <c:pt idx="1927">
                  <c:v>1188.7792193107</c:v>
                </c:pt>
                <c:pt idx="1928">
                  <c:v>1188.7792193107</c:v>
                </c:pt>
                <c:pt idx="1929">
                  <c:v>1188.7792193107</c:v>
                </c:pt>
                <c:pt idx="1930">
                  <c:v>1188.7792193107</c:v>
                </c:pt>
                <c:pt idx="1931">
                  <c:v>1188.7792193107</c:v>
                </c:pt>
                <c:pt idx="1932">
                  <c:v>1188.7792193107</c:v>
                </c:pt>
                <c:pt idx="1933">
                  <c:v>1188.7792193107</c:v>
                </c:pt>
                <c:pt idx="1934">
                  <c:v>1188.7792193107</c:v>
                </c:pt>
                <c:pt idx="1935">
                  <c:v>1188.7792193107</c:v>
                </c:pt>
                <c:pt idx="1936">
                  <c:v>1188.7792193107</c:v>
                </c:pt>
                <c:pt idx="1937">
                  <c:v>1188.7792193107</c:v>
                </c:pt>
                <c:pt idx="1938">
                  <c:v>1188.7792193107</c:v>
                </c:pt>
                <c:pt idx="1939">
                  <c:v>1188.7792193107</c:v>
                </c:pt>
                <c:pt idx="1940">
                  <c:v>1188.7792193107</c:v>
                </c:pt>
                <c:pt idx="1941">
                  <c:v>1188.7792193107</c:v>
                </c:pt>
                <c:pt idx="1942">
                  <c:v>1188.7792193107</c:v>
                </c:pt>
                <c:pt idx="1943">
                  <c:v>1188.7792193107</c:v>
                </c:pt>
                <c:pt idx="1944">
                  <c:v>1188.7792193107</c:v>
                </c:pt>
                <c:pt idx="1945">
                  <c:v>1188.7792193107</c:v>
                </c:pt>
                <c:pt idx="1946">
                  <c:v>1188.7792193107</c:v>
                </c:pt>
                <c:pt idx="1947">
                  <c:v>1188.7792193107</c:v>
                </c:pt>
                <c:pt idx="1948">
                  <c:v>1188.7792193107</c:v>
                </c:pt>
                <c:pt idx="1949">
                  <c:v>1188.7792193107</c:v>
                </c:pt>
                <c:pt idx="1950">
                  <c:v>1188.7792193107</c:v>
                </c:pt>
                <c:pt idx="1951">
                  <c:v>1188.7792193107</c:v>
                </c:pt>
                <c:pt idx="1952">
                  <c:v>1188.7792193107</c:v>
                </c:pt>
                <c:pt idx="1953">
                  <c:v>1188.7792193107</c:v>
                </c:pt>
                <c:pt idx="1954">
                  <c:v>1188.7792193107</c:v>
                </c:pt>
                <c:pt idx="1955">
                  <c:v>1188.7792193107</c:v>
                </c:pt>
                <c:pt idx="1956">
                  <c:v>1188.7792193107</c:v>
                </c:pt>
                <c:pt idx="1957">
                  <c:v>1188.7792193107</c:v>
                </c:pt>
                <c:pt idx="1958">
                  <c:v>1188.7792193107</c:v>
                </c:pt>
                <c:pt idx="1959">
                  <c:v>1188.7792193107</c:v>
                </c:pt>
                <c:pt idx="1960">
                  <c:v>1188.7792193107</c:v>
                </c:pt>
                <c:pt idx="1961">
                  <c:v>1188.7792193107</c:v>
                </c:pt>
                <c:pt idx="1962">
                  <c:v>1188.7792193107</c:v>
                </c:pt>
                <c:pt idx="1963">
                  <c:v>1188.7792193107</c:v>
                </c:pt>
                <c:pt idx="1964">
                  <c:v>1188.7792193107</c:v>
                </c:pt>
                <c:pt idx="1965">
                  <c:v>1188.7792193107</c:v>
                </c:pt>
                <c:pt idx="1966">
                  <c:v>1188.7792193107</c:v>
                </c:pt>
                <c:pt idx="1967">
                  <c:v>1188.7792193107</c:v>
                </c:pt>
                <c:pt idx="1968">
                  <c:v>1188.7792193107</c:v>
                </c:pt>
                <c:pt idx="1969">
                  <c:v>1188.7792193107</c:v>
                </c:pt>
                <c:pt idx="1970">
                  <c:v>1188.7792193107</c:v>
                </c:pt>
                <c:pt idx="1971">
                  <c:v>1188.7792193107</c:v>
                </c:pt>
                <c:pt idx="1972">
                  <c:v>1188.7792193107</c:v>
                </c:pt>
                <c:pt idx="1973">
                  <c:v>1188.7792193107</c:v>
                </c:pt>
                <c:pt idx="1974">
                  <c:v>1188.7792193107</c:v>
                </c:pt>
                <c:pt idx="1975">
                  <c:v>1188.7792193107</c:v>
                </c:pt>
                <c:pt idx="1976">
                  <c:v>1188.7792193107</c:v>
                </c:pt>
                <c:pt idx="1977">
                  <c:v>1188.7792193107</c:v>
                </c:pt>
                <c:pt idx="1978">
                  <c:v>1188.7792193107</c:v>
                </c:pt>
                <c:pt idx="1979">
                  <c:v>1188.7792193107</c:v>
                </c:pt>
                <c:pt idx="1980">
                  <c:v>1188.7792193107</c:v>
                </c:pt>
                <c:pt idx="1981">
                  <c:v>1188.7792193107</c:v>
                </c:pt>
                <c:pt idx="1982">
                  <c:v>1188.7792193107</c:v>
                </c:pt>
                <c:pt idx="1983">
                  <c:v>1188.7792193107</c:v>
                </c:pt>
                <c:pt idx="1984">
                  <c:v>1188.7792193107</c:v>
                </c:pt>
                <c:pt idx="1985">
                  <c:v>1188.7792193107</c:v>
                </c:pt>
                <c:pt idx="1986">
                  <c:v>1188.7792193107</c:v>
                </c:pt>
                <c:pt idx="1987">
                  <c:v>1188.7792193107</c:v>
                </c:pt>
                <c:pt idx="1988">
                  <c:v>1188.7792193107</c:v>
                </c:pt>
                <c:pt idx="1989">
                  <c:v>1188.7792193107</c:v>
                </c:pt>
                <c:pt idx="1990">
                  <c:v>1188.7792193107</c:v>
                </c:pt>
                <c:pt idx="1991">
                  <c:v>1188.7792193107</c:v>
                </c:pt>
                <c:pt idx="1992">
                  <c:v>1188.7792193107</c:v>
                </c:pt>
                <c:pt idx="1993">
                  <c:v>1188.7792193107</c:v>
                </c:pt>
                <c:pt idx="1994">
                  <c:v>1188.7792193107</c:v>
                </c:pt>
                <c:pt idx="1995">
                  <c:v>1188.7792193107</c:v>
                </c:pt>
                <c:pt idx="1996">
                  <c:v>1188.7792193107</c:v>
                </c:pt>
                <c:pt idx="1997">
                  <c:v>1188.7792193107</c:v>
                </c:pt>
                <c:pt idx="1998">
                  <c:v>1188.7792193107</c:v>
                </c:pt>
                <c:pt idx="1999">
                  <c:v>1188.7792193107</c:v>
                </c:pt>
                <c:pt idx="2000">
                  <c:v>1188.7792193107</c:v>
                </c:pt>
                <c:pt idx="2001">
                  <c:v>1188.7792193107</c:v>
                </c:pt>
                <c:pt idx="2002">
                  <c:v>1188.7792193107</c:v>
                </c:pt>
                <c:pt idx="2003">
                  <c:v>1188.7792193107</c:v>
                </c:pt>
                <c:pt idx="2004">
                  <c:v>1188.7792193107</c:v>
                </c:pt>
                <c:pt idx="2005">
                  <c:v>1188.7792193107</c:v>
                </c:pt>
                <c:pt idx="2006">
                  <c:v>1188.7792193107</c:v>
                </c:pt>
                <c:pt idx="2007">
                  <c:v>1188.7792193107</c:v>
                </c:pt>
                <c:pt idx="2008">
                  <c:v>1188.7792193107</c:v>
                </c:pt>
                <c:pt idx="2009">
                  <c:v>1188.7792193107</c:v>
                </c:pt>
                <c:pt idx="2010">
                  <c:v>1188.7792193107</c:v>
                </c:pt>
                <c:pt idx="2011">
                  <c:v>1188.7792193107</c:v>
                </c:pt>
                <c:pt idx="2012">
                  <c:v>1188.7792193107</c:v>
                </c:pt>
                <c:pt idx="2013">
                  <c:v>1188.7792193107</c:v>
                </c:pt>
                <c:pt idx="2014">
                  <c:v>1188.7792193107</c:v>
                </c:pt>
                <c:pt idx="2015">
                  <c:v>1188.7792193107</c:v>
                </c:pt>
                <c:pt idx="2016">
                  <c:v>1188.7792193107</c:v>
                </c:pt>
                <c:pt idx="2017">
                  <c:v>1188.7792193107</c:v>
                </c:pt>
                <c:pt idx="2018">
                  <c:v>1188.7792193107</c:v>
                </c:pt>
                <c:pt idx="2019">
                  <c:v>1188.7792193107</c:v>
                </c:pt>
                <c:pt idx="2020">
                  <c:v>1188.7792193107</c:v>
                </c:pt>
                <c:pt idx="2021">
                  <c:v>1188.7792193107</c:v>
                </c:pt>
                <c:pt idx="2022">
                  <c:v>1188.7792193107</c:v>
                </c:pt>
                <c:pt idx="2023">
                  <c:v>1188.7792193107</c:v>
                </c:pt>
                <c:pt idx="2024">
                  <c:v>1188.7792193107</c:v>
                </c:pt>
                <c:pt idx="2025">
                  <c:v>1188.7792193107</c:v>
                </c:pt>
                <c:pt idx="2026">
                  <c:v>1188.7792193107</c:v>
                </c:pt>
                <c:pt idx="2027">
                  <c:v>1188.7792193107</c:v>
                </c:pt>
                <c:pt idx="2028">
                  <c:v>1188.7792193107</c:v>
                </c:pt>
                <c:pt idx="2029">
                  <c:v>1188.7792193107</c:v>
                </c:pt>
                <c:pt idx="2030">
                  <c:v>1188.7792193107</c:v>
                </c:pt>
                <c:pt idx="2031">
                  <c:v>1188.7792193107</c:v>
                </c:pt>
                <c:pt idx="2032">
                  <c:v>1188.7792193107</c:v>
                </c:pt>
                <c:pt idx="2033">
                  <c:v>1188.7792193107</c:v>
                </c:pt>
                <c:pt idx="2034">
                  <c:v>1188.7792193107</c:v>
                </c:pt>
                <c:pt idx="2035">
                  <c:v>1188.7792193107</c:v>
                </c:pt>
                <c:pt idx="2036">
                  <c:v>1188.7792193107</c:v>
                </c:pt>
                <c:pt idx="2037">
                  <c:v>1188.7792193107</c:v>
                </c:pt>
                <c:pt idx="2038">
                  <c:v>1188.7792193107</c:v>
                </c:pt>
                <c:pt idx="2039">
                  <c:v>1188.7792193107</c:v>
                </c:pt>
                <c:pt idx="2040">
                  <c:v>1188.7792193107</c:v>
                </c:pt>
                <c:pt idx="2041">
                  <c:v>1188.7792193107</c:v>
                </c:pt>
                <c:pt idx="2042">
                  <c:v>1188.7792193107</c:v>
                </c:pt>
                <c:pt idx="2043">
                  <c:v>1188.7792193107</c:v>
                </c:pt>
                <c:pt idx="2044">
                  <c:v>1188.7792193107</c:v>
                </c:pt>
                <c:pt idx="2045">
                  <c:v>1188.7792193107</c:v>
                </c:pt>
                <c:pt idx="2046">
                  <c:v>1188.7792193107</c:v>
                </c:pt>
                <c:pt idx="2047">
                  <c:v>1188.7792193107</c:v>
                </c:pt>
                <c:pt idx="2048">
                  <c:v>1188.7792193107</c:v>
                </c:pt>
                <c:pt idx="2049">
                  <c:v>1188.7792193107</c:v>
                </c:pt>
                <c:pt idx="2050">
                  <c:v>1188.7792193107</c:v>
                </c:pt>
                <c:pt idx="2051">
                  <c:v>1188.7792193107</c:v>
                </c:pt>
                <c:pt idx="2052">
                  <c:v>1188.7792193107</c:v>
                </c:pt>
                <c:pt idx="2053">
                  <c:v>1188.7792193107</c:v>
                </c:pt>
                <c:pt idx="2054">
                  <c:v>1188.7792193107</c:v>
                </c:pt>
                <c:pt idx="2055">
                  <c:v>1188.7792193107</c:v>
                </c:pt>
                <c:pt idx="2056">
                  <c:v>1188.7792193107</c:v>
                </c:pt>
                <c:pt idx="2057">
                  <c:v>1188.7792193107</c:v>
                </c:pt>
                <c:pt idx="2058">
                  <c:v>1188.7792193107</c:v>
                </c:pt>
                <c:pt idx="2059">
                  <c:v>1188.7792193107</c:v>
                </c:pt>
                <c:pt idx="2060">
                  <c:v>1188.7792193107</c:v>
                </c:pt>
                <c:pt idx="2061">
                  <c:v>1188.7792193107</c:v>
                </c:pt>
                <c:pt idx="2062">
                  <c:v>1188.7792193107</c:v>
                </c:pt>
                <c:pt idx="2063">
                  <c:v>1188.7792193107</c:v>
                </c:pt>
                <c:pt idx="2064">
                  <c:v>1188.7792193107</c:v>
                </c:pt>
                <c:pt idx="2065">
                  <c:v>1188.7792193107</c:v>
                </c:pt>
                <c:pt idx="2066">
                  <c:v>1188.7792193107</c:v>
                </c:pt>
                <c:pt idx="2067">
                  <c:v>1188.7792193107</c:v>
                </c:pt>
                <c:pt idx="2068">
                  <c:v>1188.7792193107</c:v>
                </c:pt>
                <c:pt idx="2069">
                  <c:v>1188.7792193107</c:v>
                </c:pt>
                <c:pt idx="2070">
                  <c:v>1188.7792193107</c:v>
                </c:pt>
                <c:pt idx="2071">
                  <c:v>1188.7792193107</c:v>
                </c:pt>
                <c:pt idx="2072">
                  <c:v>1188.7792193107</c:v>
                </c:pt>
                <c:pt idx="2073">
                  <c:v>1188.7792193107</c:v>
                </c:pt>
                <c:pt idx="2074">
                  <c:v>1188.7792193107</c:v>
                </c:pt>
                <c:pt idx="2075">
                  <c:v>1188.7792193107</c:v>
                </c:pt>
                <c:pt idx="2076">
                  <c:v>1188.7792193107</c:v>
                </c:pt>
                <c:pt idx="2077">
                  <c:v>1188.7792193107</c:v>
                </c:pt>
                <c:pt idx="2078">
                  <c:v>1188.7792193107</c:v>
                </c:pt>
                <c:pt idx="2079">
                  <c:v>1188.7792193107</c:v>
                </c:pt>
                <c:pt idx="2080">
                  <c:v>1188.7792193107</c:v>
                </c:pt>
                <c:pt idx="2081">
                  <c:v>1188.7792193107</c:v>
                </c:pt>
                <c:pt idx="2082">
                  <c:v>1188.7792193107</c:v>
                </c:pt>
                <c:pt idx="2083">
                  <c:v>1188.7792193107</c:v>
                </c:pt>
                <c:pt idx="2084">
                  <c:v>1188.7792193107</c:v>
                </c:pt>
                <c:pt idx="2085">
                  <c:v>1188.7792193107</c:v>
                </c:pt>
                <c:pt idx="2086">
                  <c:v>1188.7792193107</c:v>
                </c:pt>
                <c:pt idx="2087">
                  <c:v>1188.7792193107</c:v>
                </c:pt>
                <c:pt idx="2088">
                  <c:v>1188.7792193107</c:v>
                </c:pt>
                <c:pt idx="2089">
                  <c:v>1188.7792193107</c:v>
                </c:pt>
                <c:pt idx="2090">
                  <c:v>1188.7792193107</c:v>
                </c:pt>
                <c:pt idx="2091">
                  <c:v>1188.7792193107</c:v>
                </c:pt>
                <c:pt idx="2092">
                  <c:v>1188.7792193107</c:v>
                </c:pt>
                <c:pt idx="2093">
                  <c:v>1188.7792193107</c:v>
                </c:pt>
                <c:pt idx="2094">
                  <c:v>1188.7792193107</c:v>
                </c:pt>
                <c:pt idx="2095">
                  <c:v>1188.7792193107</c:v>
                </c:pt>
                <c:pt idx="2096">
                  <c:v>1188.7792193107</c:v>
                </c:pt>
                <c:pt idx="2097">
                  <c:v>1188.7792193107</c:v>
                </c:pt>
                <c:pt idx="2098">
                  <c:v>1188.7792193107</c:v>
                </c:pt>
                <c:pt idx="2099">
                  <c:v>1188.7792193107</c:v>
                </c:pt>
                <c:pt idx="2100">
                  <c:v>1188.7792193107</c:v>
                </c:pt>
                <c:pt idx="2101">
                  <c:v>1188.7792193107</c:v>
                </c:pt>
                <c:pt idx="2102">
                  <c:v>1188.7792193107</c:v>
                </c:pt>
                <c:pt idx="2103">
                  <c:v>1188.7792193107</c:v>
                </c:pt>
                <c:pt idx="2104">
                  <c:v>1188.7792193107</c:v>
                </c:pt>
                <c:pt idx="2105">
                  <c:v>1188.7792193107</c:v>
                </c:pt>
                <c:pt idx="2106">
                  <c:v>1188.7792193107</c:v>
                </c:pt>
                <c:pt idx="2107">
                  <c:v>1188.7792193107</c:v>
                </c:pt>
                <c:pt idx="2108">
                  <c:v>1188.7792193107</c:v>
                </c:pt>
                <c:pt idx="2109">
                  <c:v>1188.7792193107</c:v>
                </c:pt>
                <c:pt idx="2110">
                  <c:v>1188.7792193107</c:v>
                </c:pt>
                <c:pt idx="2111">
                  <c:v>1188.7792193107</c:v>
                </c:pt>
                <c:pt idx="2112">
                  <c:v>1188.7792193107</c:v>
                </c:pt>
                <c:pt idx="2113">
                  <c:v>1188.7792193107</c:v>
                </c:pt>
                <c:pt idx="2114">
                  <c:v>1188.7792193107</c:v>
                </c:pt>
                <c:pt idx="2115">
                  <c:v>1188.7792193107</c:v>
                </c:pt>
                <c:pt idx="2116">
                  <c:v>1188.7792193107</c:v>
                </c:pt>
                <c:pt idx="2117">
                  <c:v>1188.7792193107</c:v>
                </c:pt>
                <c:pt idx="2118">
                  <c:v>1188.7792193107</c:v>
                </c:pt>
                <c:pt idx="2119">
                  <c:v>1188.7792193107</c:v>
                </c:pt>
                <c:pt idx="2120">
                  <c:v>1188.7792193107</c:v>
                </c:pt>
                <c:pt idx="2121">
                  <c:v>1188.7792193107</c:v>
                </c:pt>
                <c:pt idx="2122">
                  <c:v>1188.7792193107</c:v>
                </c:pt>
                <c:pt idx="2123">
                  <c:v>1188.7792193107</c:v>
                </c:pt>
                <c:pt idx="2124">
                  <c:v>1188.7792193107</c:v>
                </c:pt>
                <c:pt idx="2125">
                  <c:v>1188.7792193107</c:v>
                </c:pt>
                <c:pt idx="2126">
                  <c:v>1188.7792193107</c:v>
                </c:pt>
                <c:pt idx="2127">
                  <c:v>1188.7792193107</c:v>
                </c:pt>
                <c:pt idx="2128">
                  <c:v>1188.7792193107</c:v>
                </c:pt>
                <c:pt idx="2129">
                  <c:v>1188.7792193107</c:v>
                </c:pt>
                <c:pt idx="2130">
                  <c:v>1188.7792193107</c:v>
                </c:pt>
                <c:pt idx="2131">
                  <c:v>1188.7792193107</c:v>
                </c:pt>
                <c:pt idx="2132">
                  <c:v>1188.7792193107</c:v>
                </c:pt>
                <c:pt idx="2133">
                  <c:v>1188.7792193107</c:v>
                </c:pt>
                <c:pt idx="2134">
                  <c:v>1188.7792193107</c:v>
                </c:pt>
                <c:pt idx="2135">
                  <c:v>1188.7792193107</c:v>
                </c:pt>
                <c:pt idx="2136">
                  <c:v>1188.7792193107</c:v>
                </c:pt>
                <c:pt idx="2137">
                  <c:v>1188.7792193107</c:v>
                </c:pt>
                <c:pt idx="2138">
                  <c:v>1188.7792193107</c:v>
                </c:pt>
                <c:pt idx="2139">
                  <c:v>1188.7792193107</c:v>
                </c:pt>
                <c:pt idx="2140">
                  <c:v>1188.7792193107</c:v>
                </c:pt>
                <c:pt idx="2141">
                  <c:v>1188.7792193107</c:v>
                </c:pt>
                <c:pt idx="2142">
                  <c:v>1188.7792193107</c:v>
                </c:pt>
                <c:pt idx="2143">
                  <c:v>1188.7792193107</c:v>
                </c:pt>
                <c:pt idx="2144">
                  <c:v>1188.7792193107</c:v>
                </c:pt>
                <c:pt idx="2145">
                  <c:v>1188.7792193107</c:v>
                </c:pt>
                <c:pt idx="2146">
                  <c:v>1188.7792193107</c:v>
                </c:pt>
                <c:pt idx="2147">
                  <c:v>1188.7792193107</c:v>
                </c:pt>
                <c:pt idx="2148">
                  <c:v>1188.7792193107</c:v>
                </c:pt>
                <c:pt idx="2149">
                  <c:v>1188.7792193107</c:v>
                </c:pt>
                <c:pt idx="2150">
                  <c:v>1188.7792193107</c:v>
                </c:pt>
                <c:pt idx="2151">
                  <c:v>1188.7792193107</c:v>
                </c:pt>
                <c:pt idx="2152">
                  <c:v>1188.7792193107</c:v>
                </c:pt>
                <c:pt idx="2153">
                  <c:v>1188.7792193107</c:v>
                </c:pt>
                <c:pt idx="2154">
                  <c:v>1188.7792193107</c:v>
                </c:pt>
                <c:pt idx="2155">
                  <c:v>1188.7792193107</c:v>
                </c:pt>
                <c:pt idx="2156">
                  <c:v>1188.7792193107</c:v>
                </c:pt>
                <c:pt idx="2157">
                  <c:v>1188.7792193107</c:v>
                </c:pt>
                <c:pt idx="2158">
                  <c:v>1188.7792193107</c:v>
                </c:pt>
                <c:pt idx="2159">
                  <c:v>1188.7792193107</c:v>
                </c:pt>
                <c:pt idx="2160">
                  <c:v>1188.7792193107</c:v>
                </c:pt>
                <c:pt idx="2161">
                  <c:v>1188.7792193107</c:v>
                </c:pt>
                <c:pt idx="2162">
                  <c:v>1188.7792193107</c:v>
                </c:pt>
                <c:pt idx="2163">
                  <c:v>1188.7792193107</c:v>
                </c:pt>
                <c:pt idx="2164">
                  <c:v>1188.7792193107</c:v>
                </c:pt>
                <c:pt idx="2165">
                  <c:v>1188.7792193107</c:v>
                </c:pt>
                <c:pt idx="2166">
                  <c:v>1188.7792193107</c:v>
                </c:pt>
                <c:pt idx="2167">
                  <c:v>1188.7792193107</c:v>
                </c:pt>
                <c:pt idx="2168">
                  <c:v>1188.7792193107</c:v>
                </c:pt>
                <c:pt idx="2169">
                  <c:v>1188.7792193107</c:v>
                </c:pt>
                <c:pt idx="2170">
                  <c:v>1188.7792193107</c:v>
                </c:pt>
                <c:pt idx="2171">
                  <c:v>1188.7792193107</c:v>
                </c:pt>
                <c:pt idx="2172">
                  <c:v>1188.7792193107</c:v>
                </c:pt>
                <c:pt idx="2173">
                  <c:v>1188.7792193107</c:v>
                </c:pt>
                <c:pt idx="2174">
                  <c:v>1188.7792193107</c:v>
                </c:pt>
                <c:pt idx="2175">
                  <c:v>1188.7792193107</c:v>
                </c:pt>
                <c:pt idx="2176">
                  <c:v>1188.7792193107</c:v>
                </c:pt>
                <c:pt idx="2177">
                  <c:v>1188.7792193107</c:v>
                </c:pt>
                <c:pt idx="2178">
                  <c:v>1188.7792193107</c:v>
                </c:pt>
                <c:pt idx="2179">
                  <c:v>1188.7792193107</c:v>
                </c:pt>
                <c:pt idx="2180">
                  <c:v>1188.7792193107</c:v>
                </c:pt>
                <c:pt idx="2181">
                  <c:v>1188.7792193107</c:v>
                </c:pt>
                <c:pt idx="2182">
                  <c:v>1188.7792193107</c:v>
                </c:pt>
                <c:pt idx="2183">
                  <c:v>1188.7792193107</c:v>
                </c:pt>
                <c:pt idx="2184">
                  <c:v>1188.7792193107</c:v>
                </c:pt>
                <c:pt idx="2185">
                  <c:v>1188.7792193107</c:v>
                </c:pt>
                <c:pt idx="2186">
                  <c:v>1188.7792193107</c:v>
                </c:pt>
                <c:pt idx="2187">
                  <c:v>1188.7792193107</c:v>
                </c:pt>
                <c:pt idx="2188">
                  <c:v>1188.7792193107</c:v>
                </c:pt>
                <c:pt idx="2189">
                  <c:v>1188.7792193107</c:v>
                </c:pt>
                <c:pt idx="2190">
                  <c:v>1188.7792193107</c:v>
                </c:pt>
                <c:pt idx="2191">
                  <c:v>1188.7792193107</c:v>
                </c:pt>
                <c:pt idx="2193">
                  <c:v>1032.3116257536001</c:v>
                </c:pt>
                <c:pt idx="2194">
                  <c:v>1032.3116257536001</c:v>
                </c:pt>
                <c:pt idx="2195">
                  <c:v>1032.3116257536001</c:v>
                </c:pt>
                <c:pt idx="2196">
                  <c:v>1032.3116257536001</c:v>
                </c:pt>
                <c:pt idx="2197">
                  <c:v>1032.3116257536001</c:v>
                </c:pt>
                <c:pt idx="2198">
                  <c:v>1032.3116257536001</c:v>
                </c:pt>
                <c:pt idx="2199">
                  <c:v>1032.3116257536001</c:v>
                </c:pt>
                <c:pt idx="2200">
                  <c:v>1032.3116257536001</c:v>
                </c:pt>
                <c:pt idx="2201">
                  <c:v>1032.3116257536001</c:v>
                </c:pt>
                <c:pt idx="2202">
                  <c:v>1032.3116257536001</c:v>
                </c:pt>
                <c:pt idx="2203">
                  <c:v>1032.3116257536001</c:v>
                </c:pt>
                <c:pt idx="2204">
                  <c:v>1032.3116257536001</c:v>
                </c:pt>
                <c:pt idx="2205">
                  <c:v>1032.3116257536001</c:v>
                </c:pt>
                <c:pt idx="2206">
                  <c:v>1032.3116257536001</c:v>
                </c:pt>
                <c:pt idx="2207">
                  <c:v>1032.3116257536001</c:v>
                </c:pt>
                <c:pt idx="2208">
                  <c:v>1032.3116257536001</c:v>
                </c:pt>
                <c:pt idx="2209">
                  <c:v>1032.3116257536001</c:v>
                </c:pt>
                <c:pt idx="2210">
                  <c:v>1032.3116257536001</c:v>
                </c:pt>
                <c:pt idx="2211">
                  <c:v>1032.3116257536001</c:v>
                </c:pt>
                <c:pt idx="2212">
                  <c:v>1032.3116257536001</c:v>
                </c:pt>
                <c:pt idx="2213">
                  <c:v>1032.3116257536001</c:v>
                </c:pt>
                <c:pt idx="2214">
                  <c:v>1032.3116257536001</c:v>
                </c:pt>
                <c:pt idx="2215">
                  <c:v>1032.3116257536001</c:v>
                </c:pt>
                <c:pt idx="2216">
                  <c:v>1032.3116257536001</c:v>
                </c:pt>
                <c:pt idx="2217">
                  <c:v>1032.3116257536001</c:v>
                </c:pt>
                <c:pt idx="2218">
                  <c:v>1032.3116257536001</c:v>
                </c:pt>
                <c:pt idx="2219">
                  <c:v>1032.3116257536001</c:v>
                </c:pt>
                <c:pt idx="2220">
                  <c:v>1032.3116257536001</c:v>
                </c:pt>
                <c:pt idx="2221">
                  <c:v>1032.3116257536001</c:v>
                </c:pt>
                <c:pt idx="2222">
                  <c:v>1032.3116257536001</c:v>
                </c:pt>
                <c:pt idx="2223">
                  <c:v>1032.3116257536001</c:v>
                </c:pt>
                <c:pt idx="2224">
                  <c:v>1032.3116257536001</c:v>
                </c:pt>
                <c:pt idx="2225">
                  <c:v>1032.3116257536001</c:v>
                </c:pt>
                <c:pt idx="2226">
                  <c:v>1032.3116257536001</c:v>
                </c:pt>
                <c:pt idx="2227">
                  <c:v>1032.3116257536001</c:v>
                </c:pt>
                <c:pt idx="2228">
                  <c:v>1032.3116257536001</c:v>
                </c:pt>
                <c:pt idx="2229">
                  <c:v>1032.3116257536001</c:v>
                </c:pt>
                <c:pt idx="2230">
                  <c:v>1032.3116257536001</c:v>
                </c:pt>
                <c:pt idx="2231">
                  <c:v>1032.3116257536001</c:v>
                </c:pt>
                <c:pt idx="2232">
                  <c:v>1032.3116257536001</c:v>
                </c:pt>
                <c:pt idx="2233">
                  <c:v>1032.3116257536001</c:v>
                </c:pt>
                <c:pt idx="2234">
                  <c:v>1032.3116257536001</c:v>
                </c:pt>
                <c:pt idx="2235">
                  <c:v>1032.3116257536001</c:v>
                </c:pt>
                <c:pt idx="2236">
                  <c:v>1032.3116257536001</c:v>
                </c:pt>
                <c:pt idx="2237">
                  <c:v>1032.3116257536001</c:v>
                </c:pt>
                <c:pt idx="2238">
                  <c:v>1032.3116257536001</c:v>
                </c:pt>
                <c:pt idx="2239">
                  <c:v>1032.3116257536001</c:v>
                </c:pt>
                <c:pt idx="2240">
                  <c:v>1032.3116257536001</c:v>
                </c:pt>
                <c:pt idx="2241">
                  <c:v>1032.3116257536001</c:v>
                </c:pt>
                <c:pt idx="2242">
                  <c:v>1032.3116257536001</c:v>
                </c:pt>
                <c:pt idx="2243">
                  <c:v>1032.3116257536001</c:v>
                </c:pt>
                <c:pt idx="2244">
                  <c:v>1032.3116257536001</c:v>
                </c:pt>
                <c:pt idx="2245">
                  <c:v>1032.3116257536001</c:v>
                </c:pt>
                <c:pt idx="2246">
                  <c:v>1032.3116257536001</c:v>
                </c:pt>
                <c:pt idx="2247">
                  <c:v>1032.3116257536001</c:v>
                </c:pt>
                <c:pt idx="2248">
                  <c:v>1032.3116257536001</c:v>
                </c:pt>
                <c:pt idx="2249">
                  <c:v>1032.3116257536001</c:v>
                </c:pt>
                <c:pt idx="2250">
                  <c:v>1032.3116257536001</c:v>
                </c:pt>
                <c:pt idx="2251">
                  <c:v>1032.3116257536001</c:v>
                </c:pt>
                <c:pt idx="2252">
                  <c:v>1032.3116257536001</c:v>
                </c:pt>
                <c:pt idx="2253">
                  <c:v>1032.3116257536001</c:v>
                </c:pt>
                <c:pt idx="2254">
                  <c:v>1032.3116257536001</c:v>
                </c:pt>
                <c:pt idx="2255">
                  <c:v>1032.3116257536001</c:v>
                </c:pt>
                <c:pt idx="2256">
                  <c:v>1032.3116257536001</c:v>
                </c:pt>
                <c:pt idx="2257">
                  <c:v>1032.3116257536001</c:v>
                </c:pt>
                <c:pt idx="2258">
                  <c:v>1032.3116257536001</c:v>
                </c:pt>
                <c:pt idx="2259">
                  <c:v>1032.3116257536001</c:v>
                </c:pt>
                <c:pt idx="2260">
                  <c:v>1032.3116257536001</c:v>
                </c:pt>
                <c:pt idx="2261">
                  <c:v>1032.3116257536001</c:v>
                </c:pt>
                <c:pt idx="2262">
                  <c:v>1032.3116257536001</c:v>
                </c:pt>
                <c:pt idx="2263">
                  <c:v>1032.3116257536001</c:v>
                </c:pt>
                <c:pt idx="2264">
                  <c:v>1032.3116257536001</c:v>
                </c:pt>
                <c:pt idx="2265">
                  <c:v>1032.3116257536001</c:v>
                </c:pt>
                <c:pt idx="2266">
                  <c:v>1032.3116257536001</c:v>
                </c:pt>
                <c:pt idx="2267">
                  <c:v>1032.3116257536001</c:v>
                </c:pt>
                <c:pt idx="2268">
                  <c:v>1032.3116257536001</c:v>
                </c:pt>
                <c:pt idx="2269">
                  <c:v>1032.3116257536001</c:v>
                </c:pt>
                <c:pt idx="2270">
                  <c:v>1032.3116257536001</c:v>
                </c:pt>
                <c:pt idx="2271">
                  <c:v>1032.3116257536001</c:v>
                </c:pt>
                <c:pt idx="2272">
                  <c:v>1032.3116257536001</c:v>
                </c:pt>
                <c:pt idx="2273">
                  <c:v>1032.3116257536001</c:v>
                </c:pt>
                <c:pt idx="2274">
                  <c:v>1032.3116257536001</c:v>
                </c:pt>
                <c:pt idx="2275">
                  <c:v>1032.3116257536001</c:v>
                </c:pt>
                <c:pt idx="2276">
                  <c:v>1032.3116257536001</c:v>
                </c:pt>
                <c:pt idx="2277">
                  <c:v>1032.3116257536001</c:v>
                </c:pt>
                <c:pt idx="2278">
                  <c:v>1032.3116257536001</c:v>
                </c:pt>
                <c:pt idx="2279">
                  <c:v>1032.3116257536001</c:v>
                </c:pt>
                <c:pt idx="2280">
                  <c:v>1032.3116257536001</c:v>
                </c:pt>
                <c:pt idx="2281">
                  <c:v>1032.3116257536001</c:v>
                </c:pt>
                <c:pt idx="2282">
                  <c:v>1032.3116257536001</c:v>
                </c:pt>
                <c:pt idx="2283">
                  <c:v>1032.3116257536001</c:v>
                </c:pt>
                <c:pt idx="2284">
                  <c:v>1032.3116257536001</c:v>
                </c:pt>
                <c:pt idx="2285">
                  <c:v>1032.3116257536001</c:v>
                </c:pt>
                <c:pt idx="2286">
                  <c:v>1032.3116257536001</c:v>
                </c:pt>
                <c:pt idx="2287">
                  <c:v>1032.3116257536001</c:v>
                </c:pt>
                <c:pt idx="2288">
                  <c:v>1032.3116257536001</c:v>
                </c:pt>
                <c:pt idx="2289">
                  <c:v>1032.3116257536001</c:v>
                </c:pt>
                <c:pt idx="2290">
                  <c:v>1032.3116257536001</c:v>
                </c:pt>
                <c:pt idx="2291">
                  <c:v>1032.3116257536001</c:v>
                </c:pt>
                <c:pt idx="2292">
                  <c:v>1032.3116257536001</c:v>
                </c:pt>
                <c:pt idx="2293">
                  <c:v>1032.3116257536001</c:v>
                </c:pt>
                <c:pt idx="2294">
                  <c:v>1032.3116257536001</c:v>
                </c:pt>
                <c:pt idx="2295">
                  <c:v>1032.3116257536001</c:v>
                </c:pt>
                <c:pt idx="2296">
                  <c:v>1032.3116257536001</c:v>
                </c:pt>
                <c:pt idx="2297">
                  <c:v>1032.3116257536001</c:v>
                </c:pt>
                <c:pt idx="2298">
                  <c:v>1032.3116257536001</c:v>
                </c:pt>
                <c:pt idx="2299">
                  <c:v>1032.3116257536001</c:v>
                </c:pt>
                <c:pt idx="2300">
                  <c:v>1032.3116257536001</c:v>
                </c:pt>
                <c:pt idx="2301">
                  <c:v>1032.3116257536001</c:v>
                </c:pt>
                <c:pt idx="2302">
                  <c:v>1032.3116257536001</c:v>
                </c:pt>
                <c:pt idx="2303">
                  <c:v>1032.3116257536001</c:v>
                </c:pt>
                <c:pt idx="2304">
                  <c:v>1032.3116257536001</c:v>
                </c:pt>
                <c:pt idx="2305">
                  <c:v>1032.3116257536001</c:v>
                </c:pt>
                <c:pt idx="2306">
                  <c:v>1032.3116257536001</c:v>
                </c:pt>
                <c:pt idx="2307">
                  <c:v>1032.3116257536001</c:v>
                </c:pt>
                <c:pt idx="2308">
                  <c:v>1032.3116257536001</c:v>
                </c:pt>
                <c:pt idx="2309">
                  <c:v>1032.3116257536001</c:v>
                </c:pt>
                <c:pt idx="2310">
                  <c:v>1032.3116257536001</c:v>
                </c:pt>
                <c:pt idx="2311">
                  <c:v>1032.3116257536001</c:v>
                </c:pt>
                <c:pt idx="2312">
                  <c:v>1032.3116257536001</c:v>
                </c:pt>
                <c:pt idx="2313">
                  <c:v>1032.3116257536001</c:v>
                </c:pt>
                <c:pt idx="2314">
                  <c:v>1032.3116257536001</c:v>
                </c:pt>
                <c:pt idx="2315">
                  <c:v>1032.3116257536001</c:v>
                </c:pt>
                <c:pt idx="2316">
                  <c:v>1032.3116257536001</c:v>
                </c:pt>
                <c:pt idx="2317">
                  <c:v>1032.3116257536001</c:v>
                </c:pt>
                <c:pt idx="2318">
                  <c:v>1032.3116257536001</c:v>
                </c:pt>
                <c:pt idx="2319">
                  <c:v>1032.3116257536001</c:v>
                </c:pt>
                <c:pt idx="2320">
                  <c:v>1032.3116257536001</c:v>
                </c:pt>
                <c:pt idx="2321">
                  <c:v>1032.3116257536001</c:v>
                </c:pt>
                <c:pt idx="2322">
                  <c:v>1032.3116257536001</c:v>
                </c:pt>
                <c:pt idx="2323">
                  <c:v>1032.3116257536001</c:v>
                </c:pt>
                <c:pt idx="2324">
                  <c:v>1032.3116257536001</c:v>
                </c:pt>
                <c:pt idx="2325">
                  <c:v>1032.3116257536001</c:v>
                </c:pt>
                <c:pt idx="2326">
                  <c:v>1032.3116257536001</c:v>
                </c:pt>
                <c:pt idx="2327">
                  <c:v>1032.3116257536001</c:v>
                </c:pt>
                <c:pt idx="2328">
                  <c:v>1032.3116257536001</c:v>
                </c:pt>
                <c:pt idx="2329">
                  <c:v>1032.3116257536001</c:v>
                </c:pt>
                <c:pt idx="2330">
                  <c:v>1032.3116257536001</c:v>
                </c:pt>
                <c:pt idx="2331">
                  <c:v>1032.3116257536001</c:v>
                </c:pt>
                <c:pt idx="2332">
                  <c:v>1032.3116257536001</c:v>
                </c:pt>
                <c:pt idx="2333">
                  <c:v>1032.3116257536001</c:v>
                </c:pt>
                <c:pt idx="2334">
                  <c:v>1032.3116257536001</c:v>
                </c:pt>
                <c:pt idx="2335">
                  <c:v>1032.3116257536001</c:v>
                </c:pt>
                <c:pt idx="2336">
                  <c:v>1032.3116257536001</c:v>
                </c:pt>
                <c:pt idx="2337">
                  <c:v>1032.3116257536001</c:v>
                </c:pt>
                <c:pt idx="2338">
                  <c:v>1032.3116257536001</c:v>
                </c:pt>
                <c:pt idx="2339">
                  <c:v>1032.3116257536001</c:v>
                </c:pt>
                <c:pt idx="2340">
                  <c:v>1032.3116257536001</c:v>
                </c:pt>
                <c:pt idx="2341">
                  <c:v>1032.3116257536001</c:v>
                </c:pt>
                <c:pt idx="2342">
                  <c:v>1032.3116257536001</c:v>
                </c:pt>
                <c:pt idx="2343">
                  <c:v>1032.3116257536001</c:v>
                </c:pt>
                <c:pt idx="2344">
                  <c:v>1032.3116257536001</c:v>
                </c:pt>
                <c:pt idx="2345">
                  <c:v>1032.3116257536001</c:v>
                </c:pt>
                <c:pt idx="2346">
                  <c:v>1032.3116257536001</c:v>
                </c:pt>
                <c:pt idx="2347">
                  <c:v>1032.3116257536001</c:v>
                </c:pt>
                <c:pt idx="2348">
                  <c:v>1032.3116257536001</c:v>
                </c:pt>
                <c:pt idx="2349">
                  <c:v>1032.3116257536001</c:v>
                </c:pt>
                <c:pt idx="2350">
                  <c:v>1032.3116257536001</c:v>
                </c:pt>
                <c:pt idx="2351">
                  <c:v>1032.3116257536001</c:v>
                </c:pt>
                <c:pt idx="2352">
                  <c:v>1032.3116257536001</c:v>
                </c:pt>
                <c:pt idx="2353">
                  <c:v>1032.3116257536001</c:v>
                </c:pt>
                <c:pt idx="2354">
                  <c:v>1032.3116257536001</c:v>
                </c:pt>
                <c:pt idx="2355">
                  <c:v>1032.3116257536001</c:v>
                </c:pt>
                <c:pt idx="2356">
                  <c:v>1032.3116257536001</c:v>
                </c:pt>
                <c:pt idx="2357">
                  <c:v>1032.3116257536001</c:v>
                </c:pt>
                <c:pt idx="2358">
                  <c:v>1032.3116257536001</c:v>
                </c:pt>
                <c:pt idx="2359">
                  <c:v>1032.3116257536001</c:v>
                </c:pt>
                <c:pt idx="2360">
                  <c:v>1032.3116257536001</c:v>
                </c:pt>
                <c:pt idx="2361">
                  <c:v>1032.3116257536001</c:v>
                </c:pt>
                <c:pt idx="2362">
                  <c:v>1032.3116257536001</c:v>
                </c:pt>
                <c:pt idx="2363">
                  <c:v>1032.3116257536001</c:v>
                </c:pt>
                <c:pt idx="2364">
                  <c:v>1032.3116257536001</c:v>
                </c:pt>
                <c:pt idx="2365">
                  <c:v>1032.3116257536001</c:v>
                </c:pt>
                <c:pt idx="2366">
                  <c:v>1032.3116257536001</c:v>
                </c:pt>
                <c:pt idx="2367">
                  <c:v>1032.3116257536001</c:v>
                </c:pt>
                <c:pt idx="2368">
                  <c:v>1032.3116257536001</c:v>
                </c:pt>
                <c:pt idx="2369">
                  <c:v>1032.3116257536001</c:v>
                </c:pt>
                <c:pt idx="2370">
                  <c:v>1032.3116257536001</c:v>
                </c:pt>
                <c:pt idx="2371">
                  <c:v>1032.3116257536001</c:v>
                </c:pt>
                <c:pt idx="2372">
                  <c:v>1032.3116257536001</c:v>
                </c:pt>
                <c:pt idx="2373">
                  <c:v>1032.3116257536001</c:v>
                </c:pt>
                <c:pt idx="2374">
                  <c:v>1032.3116257536001</c:v>
                </c:pt>
                <c:pt idx="2375">
                  <c:v>1032.3116257536001</c:v>
                </c:pt>
                <c:pt idx="2376">
                  <c:v>1032.3116257536001</c:v>
                </c:pt>
                <c:pt idx="2377">
                  <c:v>1032.3116257536001</c:v>
                </c:pt>
                <c:pt idx="2378">
                  <c:v>1032.3116257536001</c:v>
                </c:pt>
                <c:pt idx="2379">
                  <c:v>1032.3116257536001</c:v>
                </c:pt>
                <c:pt idx="2380">
                  <c:v>1032.3116257536001</c:v>
                </c:pt>
                <c:pt idx="2381">
                  <c:v>1032.3116257536001</c:v>
                </c:pt>
                <c:pt idx="2382">
                  <c:v>1032.3116257536001</c:v>
                </c:pt>
                <c:pt idx="2383">
                  <c:v>1032.3116257536001</c:v>
                </c:pt>
                <c:pt idx="2384">
                  <c:v>1032.3116257536001</c:v>
                </c:pt>
                <c:pt idx="2385">
                  <c:v>1032.3116257536001</c:v>
                </c:pt>
                <c:pt idx="2386">
                  <c:v>1032.3116257536001</c:v>
                </c:pt>
                <c:pt idx="2387">
                  <c:v>1032.3116257536001</c:v>
                </c:pt>
                <c:pt idx="2388">
                  <c:v>1032.3116257536001</c:v>
                </c:pt>
                <c:pt idx="2389">
                  <c:v>1032.3116257536001</c:v>
                </c:pt>
                <c:pt idx="2390">
                  <c:v>1032.3116257536001</c:v>
                </c:pt>
                <c:pt idx="2391">
                  <c:v>1032.3116257536001</c:v>
                </c:pt>
                <c:pt idx="2392">
                  <c:v>1032.3116257536001</c:v>
                </c:pt>
                <c:pt idx="2393">
                  <c:v>1032.3116257536001</c:v>
                </c:pt>
                <c:pt idx="2394">
                  <c:v>1032.3116257536001</c:v>
                </c:pt>
                <c:pt idx="2395">
                  <c:v>1032.3116257536001</c:v>
                </c:pt>
                <c:pt idx="2396">
                  <c:v>1032.3116257536001</c:v>
                </c:pt>
                <c:pt idx="2397">
                  <c:v>1032.3116257536001</c:v>
                </c:pt>
                <c:pt idx="2398">
                  <c:v>1032.3116257536001</c:v>
                </c:pt>
                <c:pt idx="2399">
                  <c:v>1032.3116257536001</c:v>
                </c:pt>
                <c:pt idx="2400">
                  <c:v>1032.3116257536001</c:v>
                </c:pt>
                <c:pt idx="2401">
                  <c:v>1032.3116257536001</c:v>
                </c:pt>
                <c:pt idx="2402">
                  <c:v>1032.3116257536001</c:v>
                </c:pt>
                <c:pt idx="2403">
                  <c:v>1032.3116257536001</c:v>
                </c:pt>
                <c:pt idx="2404">
                  <c:v>1032.3116257536001</c:v>
                </c:pt>
                <c:pt idx="2405">
                  <c:v>1032.3116257536001</c:v>
                </c:pt>
                <c:pt idx="2406">
                  <c:v>1032.3116257536001</c:v>
                </c:pt>
                <c:pt idx="2407">
                  <c:v>1032.3116257536001</c:v>
                </c:pt>
                <c:pt idx="2408">
                  <c:v>1032.3116257536001</c:v>
                </c:pt>
                <c:pt idx="2409">
                  <c:v>1032.3116257536001</c:v>
                </c:pt>
                <c:pt idx="2410">
                  <c:v>1032.3116257536001</c:v>
                </c:pt>
                <c:pt idx="2411">
                  <c:v>1032.3116257536001</c:v>
                </c:pt>
                <c:pt idx="2412">
                  <c:v>1032.3116257536001</c:v>
                </c:pt>
                <c:pt idx="2413">
                  <c:v>1032.3116257536001</c:v>
                </c:pt>
                <c:pt idx="2414">
                  <c:v>1032.3116257536001</c:v>
                </c:pt>
                <c:pt idx="2415">
                  <c:v>1032.3116257536001</c:v>
                </c:pt>
                <c:pt idx="2416">
                  <c:v>1032.3116257536001</c:v>
                </c:pt>
                <c:pt idx="2417">
                  <c:v>1032.3116257536001</c:v>
                </c:pt>
                <c:pt idx="2418">
                  <c:v>1032.3116257536001</c:v>
                </c:pt>
                <c:pt idx="2419">
                  <c:v>1032.3116257536001</c:v>
                </c:pt>
                <c:pt idx="2420">
                  <c:v>1032.3116257536001</c:v>
                </c:pt>
                <c:pt idx="2421">
                  <c:v>1032.3116257536001</c:v>
                </c:pt>
                <c:pt idx="2422">
                  <c:v>1032.3116257536001</c:v>
                </c:pt>
                <c:pt idx="2423">
                  <c:v>1032.3116257536001</c:v>
                </c:pt>
                <c:pt idx="2424">
                  <c:v>1032.3116257536001</c:v>
                </c:pt>
                <c:pt idx="2425">
                  <c:v>1032.3116257536001</c:v>
                </c:pt>
                <c:pt idx="2426">
                  <c:v>1032.3116257536001</c:v>
                </c:pt>
                <c:pt idx="2427">
                  <c:v>1032.3116257536001</c:v>
                </c:pt>
                <c:pt idx="2428">
                  <c:v>1032.3116257536001</c:v>
                </c:pt>
                <c:pt idx="2429">
                  <c:v>1032.3116257536001</c:v>
                </c:pt>
                <c:pt idx="2430">
                  <c:v>1032.3116257536001</c:v>
                </c:pt>
                <c:pt idx="2431">
                  <c:v>1032.3116257536001</c:v>
                </c:pt>
                <c:pt idx="2432">
                  <c:v>1032.3116257536001</c:v>
                </c:pt>
                <c:pt idx="2433">
                  <c:v>1032.3116257536001</c:v>
                </c:pt>
                <c:pt idx="2434">
                  <c:v>1032.3116257536001</c:v>
                </c:pt>
                <c:pt idx="2435">
                  <c:v>1032.3116257536001</c:v>
                </c:pt>
                <c:pt idx="2436">
                  <c:v>1032.3116257536001</c:v>
                </c:pt>
                <c:pt idx="2437">
                  <c:v>1032.3116257536001</c:v>
                </c:pt>
                <c:pt idx="2438">
                  <c:v>1032.3116257536001</c:v>
                </c:pt>
                <c:pt idx="2439">
                  <c:v>1032.3116257536001</c:v>
                </c:pt>
                <c:pt idx="2440">
                  <c:v>1032.3116257536001</c:v>
                </c:pt>
                <c:pt idx="2441">
                  <c:v>1032.3116257536001</c:v>
                </c:pt>
                <c:pt idx="2442">
                  <c:v>1032.3116257536001</c:v>
                </c:pt>
                <c:pt idx="2443">
                  <c:v>1032.3116257536001</c:v>
                </c:pt>
                <c:pt idx="2444">
                  <c:v>1032.3116257536001</c:v>
                </c:pt>
                <c:pt idx="2445">
                  <c:v>1032.3116257536001</c:v>
                </c:pt>
                <c:pt idx="2446">
                  <c:v>1032.3116257536001</c:v>
                </c:pt>
                <c:pt idx="2447">
                  <c:v>1032.3116257536001</c:v>
                </c:pt>
                <c:pt idx="2448">
                  <c:v>1032.3116257536001</c:v>
                </c:pt>
                <c:pt idx="2449">
                  <c:v>1032.3116257536001</c:v>
                </c:pt>
                <c:pt idx="2450">
                  <c:v>1032.3116257536001</c:v>
                </c:pt>
                <c:pt idx="2451">
                  <c:v>1032.3116257536001</c:v>
                </c:pt>
                <c:pt idx="2452">
                  <c:v>1032.3116257536001</c:v>
                </c:pt>
                <c:pt idx="2453">
                  <c:v>1032.3116257536001</c:v>
                </c:pt>
                <c:pt idx="2454">
                  <c:v>1032.3116257536001</c:v>
                </c:pt>
                <c:pt idx="2455">
                  <c:v>1032.3116257536001</c:v>
                </c:pt>
                <c:pt idx="2456">
                  <c:v>1032.3116257536001</c:v>
                </c:pt>
                <c:pt idx="2457">
                  <c:v>1032.3116257536001</c:v>
                </c:pt>
                <c:pt idx="2458">
                  <c:v>1032.3116257536001</c:v>
                </c:pt>
                <c:pt idx="2459">
                  <c:v>1032.3116257536001</c:v>
                </c:pt>
                <c:pt idx="2460">
                  <c:v>1032.3116257536001</c:v>
                </c:pt>
                <c:pt idx="2461">
                  <c:v>1032.3116257536001</c:v>
                </c:pt>
                <c:pt idx="2462">
                  <c:v>1032.3116257536001</c:v>
                </c:pt>
                <c:pt idx="2463">
                  <c:v>1032.3116257536001</c:v>
                </c:pt>
                <c:pt idx="2464">
                  <c:v>1032.3116257536001</c:v>
                </c:pt>
                <c:pt idx="2465">
                  <c:v>1032.3116257536001</c:v>
                </c:pt>
                <c:pt idx="2466">
                  <c:v>1032.3116257536001</c:v>
                </c:pt>
                <c:pt idx="2467">
                  <c:v>1032.3116257536001</c:v>
                </c:pt>
                <c:pt idx="2468">
                  <c:v>1032.3116257536001</c:v>
                </c:pt>
                <c:pt idx="2469">
                  <c:v>1032.3116257536001</c:v>
                </c:pt>
                <c:pt idx="2470">
                  <c:v>1032.3116257536001</c:v>
                </c:pt>
                <c:pt idx="2471">
                  <c:v>1032.3116257536001</c:v>
                </c:pt>
                <c:pt idx="2472">
                  <c:v>1032.3116257536001</c:v>
                </c:pt>
                <c:pt idx="2473">
                  <c:v>1032.3116257536001</c:v>
                </c:pt>
                <c:pt idx="2474">
                  <c:v>1032.3116257536001</c:v>
                </c:pt>
                <c:pt idx="2475">
                  <c:v>1032.3116257536001</c:v>
                </c:pt>
                <c:pt idx="2476">
                  <c:v>1032.3116257536001</c:v>
                </c:pt>
                <c:pt idx="2477">
                  <c:v>1032.3116257536001</c:v>
                </c:pt>
                <c:pt idx="2478">
                  <c:v>1032.3116257536001</c:v>
                </c:pt>
                <c:pt idx="2479">
                  <c:v>1032.3116257536001</c:v>
                </c:pt>
                <c:pt idx="2480">
                  <c:v>1032.3116257536001</c:v>
                </c:pt>
                <c:pt idx="2481">
                  <c:v>1032.3116257536001</c:v>
                </c:pt>
                <c:pt idx="2482">
                  <c:v>1032.3116257536001</c:v>
                </c:pt>
                <c:pt idx="2483">
                  <c:v>1032.3116257536001</c:v>
                </c:pt>
                <c:pt idx="2484">
                  <c:v>1032.3116257536001</c:v>
                </c:pt>
                <c:pt idx="2485">
                  <c:v>1032.3116257536001</c:v>
                </c:pt>
                <c:pt idx="2486">
                  <c:v>1032.3116257536001</c:v>
                </c:pt>
                <c:pt idx="2487">
                  <c:v>1032.3116257536001</c:v>
                </c:pt>
                <c:pt idx="2488">
                  <c:v>1032.3116257536001</c:v>
                </c:pt>
                <c:pt idx="2489">
                  <c:v>1032.3116257536001</c:v>
                </c:pt>
                <c:pt idx="2490">
                  <c:v>1032.3116257536001</c:v>
                </c:pt>
                <c:pt idx="2491">
                  <c:v>1032.3116257536001</c:v>
                </c:pt>
                <c:pt idx="2492">
                  <c:v>1032.3116257536001</c:v>
                </c:pt>
                <c:pt idx="2493">
                  <c:v>1032.3116257536001</c:v>
                </c:pt>
                <c:pt idx="2494">
                  <c:v>1032.3116257536001</c:v>
                </c:pt>
                <c:pt idx="2495">
                  <c:v>1032.3116257536001</c:v>
                </c:pt>
                <c:pt idx="2496">
                  <c:v>1032.3116257536001</c:v>
                </c:pt>
                <c:pt idx="2497">
                  <c:v>1032.3116257536001</c:v>
                </c:pt>
                <c:pt idx="2498">
                  <c:v>1032.3116257536001</c:v>
                </c:pt>
                <c:pt idx="2499">
                  <c:v>1032.3116257536001</c:v>
                </c:pt>
                <c:pt idx="2500">
                  <c:v>1032.3116257536001</c:v>
                </c:pt>
                <c:pt idx="2501">
                  <c:v>1032.3116257536001</c:v>
                </c:pt>
                <c:pt idx="2502">
                  <c:v>1032.3116257536001</c:v>
                </c:pt>
                <c:pt idx="2503">
                  <c:v>1032.3116257536001</c:v>
                </c:pt>
                <c:pt idx="2504">
                  <c:v>1032.3116257536001</c:v>
                </c:pt>
                <c:pt idx="2505">
                  <c:v>1032.3116257536001</c:v>
                </c:pt>
                <c:pt idx="2506">
                  <c:v>1032.3116257536001</c:v>
                </c:pt>
                <c:pt idx="2507">
                  <c:v>1032.3116257536001</c:v>
                </c:pt>
                <c:pt idx="2508">
                  <c:v>1032.3116257536001</c:v>
                </c:pt>
                <c:pt idx="2509">
                  <c:v>1032.3116257536001</c:v>
                </c:pt>
                <c:pt idx="2510">
                  <c:v>1032.3116257536001</c:v>
                </c:pt>
                <c:pt idx="2511">
                  <c:v>1032.3116257536001</c:v>
                </c:pt>
                <c:pt idx="2512">
                  <c:v>1032.3116257536001</c:v>
                </c:pt>
                <c:pt idx="2513">
                  <c:v>1032.3116257536001</c:v>
                </c:pt>
                <c:pt idx="2514">
                  <c:v>1032.3116257536001</c:v>
                </c:pt>
                <c:pt idx="2515">
                  <c:v>1032.3116257536001</c:v>
                </c:pt>
                <c:pt idx="2516">
                  <c:v>1032.3116257536001</c:v>
                </c:pt>
                <c:pt idx="2517">
                  <c:v>1032.3116257536001</c:v>
                </c:pt>
                <c:pt idx="2518">
                  <c:v>1032.3116257536001</c:v>
                </c:pt>
                <c:pt idx="2519">
                  <c:v>1032.3116257536001</c:v>
                </c:pt>
                <c:pt idx="2520">
                  <c:v>1032.3116257536001</c:v>
                </c:pt>
                <c:pt idx="2521">
                  <c:v>1032.3116257536001</c:v>
                </c:pt>
                <c:pt idx="2522">
                  <c:v>1032.3116257536001</c:v>
                </c:pt>
                <c:pt idx="2523">
                  <c:v>1032.3116257536001</c:v>
                </c:pt>
                <c:pt idx="2524">
                  <c:v>1032.3116257536001</c:v>
                </c:pt>
                <c:pt idx="2525">
                  <c:v>1032.3116257536001</c:v>
                </c:pt>
                <c:pt idx="2526">
                  <c:v>1032.3116257536001</c:v>
                </c:pt>
                <c:pt idx="2527">
                  <c:v>1032.3116257536001</c:v>
                </c:pt>
                <c:pt idx="2528">
                  <c:v>1032.3116257536001</c:v>
                </c:pt>
                <c:pt idx="2529">
                  <c:v>1032.3116257536001</c:v>
                </c:pt>
                <c:pt idx="2530">
                  <c:v>1032.3116257536001</c:v>
                </c:pt>
                <c:pt idx="2531">
                  <c:v>1032.3116257536001</c:v>
                </c:pt>
                <c:pt idx="2532">
                  <c:v>1032.3116257536001</c:v>
                </c:pt>
                <c:pt idx="2533">
                  <c:v>1032.3116257536001</c:v>
                </c:pt>
                <c:pt idx="2534">
                  <c:v>1032.3116257536001</c:v>
                </c:pt>
                <c:pt idx="2535">
                  <c:v>1032.3116257536001</c:v>
                </c:pt>
                <c:pt idx="2536">
                  <c:v>1032.3116257536001</c:v>
                </c:pt>
                <c:pt idx="2537">
                  <c:v>1032.3116257536001</c:v>
                </c:pt>
                <c:pt idx="2538">
                  <c:v>1032.3116257536001</c:v>
                </c:pt>
                <c:pt idx="2539">
                  <c:v>1032.3116257536001</c:v>
                </c:pt>
                <c:pt idx="2540">
                  <c:v>1032.3116257536001</c:v>
                </c:pt>
                <c:pt idx="2541">
                  <c:v>1032.3116257536001</c:v>
                </c:pt>
                <c:pt idx="2542">
                  <c:v>1032.3116257536001</c:v>
                </c:pt>
                <c:pt idx="2543">
                  <c:v>1032.3116257536001</c:v>
                </c:pt>
                <c:pt idx="2544">
                  <c:v>1032.3116257536001</c:v>
                </c:pt>
                <c:pt idx="2545">
                  <c:v>1032.3116257536001</c:v>
                </c:pt>
                <c:pt idx="2546">
                  <c:v>1032.3116257536001</c:v>
                </c:pt>
                <c:pt idx="2547">
                  <c:v>1032.3116257536001</c:v>
                </c:pt>
                <c:pt idx="2548">
                  <c:v>1032.3116257536001</c:v>
                </c:pt>
                <c:pt idx="2549">
                  <c:v>1032.3116257536001</c:v>
                </c:pt>
                <c:pt idx="2550">
                  <c:v>1032.3116257536001</c:v>
                </c:pt>
                <c:pt idx="2551">
                  <c:v>1032.3116257536001</c:v>
                </c:pt>
                <c:pt idx="2552">
                  <c:v>1032.3116257536001</c:v>
                </c:pt>
                <c:pt idx="2553">
                  <c:v>1032.3116257536001</c:v>
                </c:pt>
                <c:pt idx="2554">
                  <c:v>1032.3116257536001</c:v>
                </c:pt>
                <c:pt idx="2555">
                  <c:v>1032.3116257536001</c:v>
                </c:pt>
                <c:pt idx="2556">
                  <c:v>1032.3116257536001</c:v>
                </c:pt>
              </c:numCache>
            </c:numRef>
          </c:val>
          <c:smooth val="0"/>
          <c:extLst>
            <c:ext xmlns:c16="http://schemas.microsoft.com/office/drawing/2014/chart" uri="{C3380CC4-5D6E-409C-BE32-E72D297353CC}">
              <c16:uniqueId val="{00000002-4AC2-4998-8B59-F5758D7B43F8}"/>
            </c:ext>
          </c:extLst>
        </c:ser>
        <c:ser>
          <c:idx val="6"/>
          <c:order val="3"/>
          <c:tx>
            <c:strRef>
              <c:f>'APA v Figure 1 SWP Staged'!$G$21</c:f>
              <c:strCache>
                <c:ptCount val="1"/>
                <c:pt idx="0">
                  <c:v>Production and pipeline capacity</c:v>
                </c:pt>
              </c:strCache>
            </c:strRef>
          </c:tx>
          <c:spPr>
            <a:ln w="15875" cap="rnd">
              <a:solidFill>
                <a:schemeClr val="accent1"/>
              </a:solidFill>
              <a:prstDash val="dash"/>
              <a:round/>
            </a:ln>
            <a:effectLst/>
          </c:spPr>
          <c:marker>
            <c:symbol val="none"/>
          </c:marker>
          <c:cat>
            <c:numRef>
              <c:f>'APA v Figure 1 SWP Staged'!$B$22:$B$2578</c:f>
              <c:numCache>
                <c:formatCode>m/d/yyyy</c:formatCode>
                <c:ptCount val="2557"/>
                <c:pt idx="0">
                  <c:v>43466</c:v>
                </c:pt>
                <c:pt idx="1">
                  <c:v>43467</c:v>
                </c:pt>
                <c:pt idx="2">
                  <c:v>43468</c:v>
                </c:pt>
                <c:pt idx="3">
                  <c:v>43469</c:v>
                </c:pt>
                <c:pt idx="4">
                  <c:v>43470</c:v>
                </c:pt>
                <c:pt idx="5">
                  <c:v>43471</c:v>
                </c:pt>
                <c:pt idx="6">
                  <c:v>43472</c:v>
                </c:pt>
                <c:pt idx="7">
                  <c:v>43473</c:v>
                </c:pt>
                <c:pt idx="8">
                  <c:v>43474</c:v>
                </c:pt>
                <c:pt idx="9">
                  <c:v>43475</c:v>
                </c:pt>
                <c:pt idx="10">
                  <c:v>43476</c:v>
                </c:pt>
                <c:pt idx="11">
                  <c:v>43477</c:v>
                </c:pt>
                <c:pt idx="12">
                  <c:v>43478</c:v>
                </c:pt>
                <c:pt idx="13">
                  <c:v>43479</c:v>
                </c:pt>
                <c:pt idx="14">
                  <c:v>43480</c:v>
                </c:pt>
                <c:pt idx="15">
                  <c:v>43481</c:v>
                </c:pt>
                <c:pt idx="16">
                  <c:v>43482</c:v>
                </c:pt>
                <c:pt idx="17">
                  <c:v>43483</c:v>
                </c:pt>
                <c:pt idx="18">
                  <c:v>43484</c:v>
                </c:pt>
                <c:pt idx="19">
                  <c:v>43485</c:v>
                </c:pt>
                <c:pt idx="20">
                  <c:v>43486</c:v>
                </c:pt>
                <c:pt idx="21">
                  <c:v>43487</c:v>
                </c:pt>
                <c:pt idx="22">
                  <c:v>43488</c:v>
                </c:pt>
                <c:pt idx="23">
                  <c:v>43489</c:v>
                </c:pt>
                <c:pt idx="24">
                  <c:v>43490</c:v>
                </c:pt>
                <c:pt idx="25">
                  <c:v>43491</c:v>
                </c:pt>
                <c:pt idx="26">
                  <c:v>43492</c:v>
                </c:pt>
                <c:pt idx="27">
                  <c:v>43493</c:v>
                </c:pt>
                <c:pt idx="28">
                  <c:v>43494</c:v>
                </c:pt>
                <c:pt idx="29">
                  <c:v>43495</c:v>
                </c:pt>
                <c:pt idx="30">
                  <c:v>43496</c:v>
                </c:pt>
                <c:pt idx="31">
                  <c:v>43497</c:v>
                </c:pt>
                <c:pt idx="32">
                  <c:v>43498</c:v>
                </c:pt>
                <c:pt idx="33">
                  <c:v>43499</c:v>
                </c:pt>
                <c:pt idx="34">
                  <c:v>43500</c:v>
                </c:pt>
                <c:pt idx="35">
                  <c:v>43501</c:v>
                </c:pt>
                <c:pt idx="36">
                  <c:v>43502</c:v>
                </c:pt>
                <c:pt idx="37">
                  <c:v>43503</c:v>
                </c:pt>
                <c:pt idx="38">
                  <c:v>43504</c:v>
                </c:pt>
                <c:pt idx="39">
                  <c:v>43505</c:v>
                </c:pt>
                <c:pt idx="40">
                  <c:v>43506</c:v>
                </c:pt>
                <c:pt idx="41">
                  <c:v>43507</c:v>
                </c:pt>
                <c:pt idx="42">
                  <c:v>43508</c:v>
                </c:pt>
                <c:pt idx="43">
                  <c:v>43509</c:v>
                </c:pt>
                <c:pt idx="44">
                  <c:v>43510</c:v>
                </c:pt>
                <c:pt idx="45">
                  <c:v>43511</c:v>
                </c:pt>
                <c:pt idx="46">
                  <c:v>43512</c:v>
                </c:pt>
                <c:pt idx="47">
                  <c:v>43513</c:v>
                </c:pt>
                <c:pt idx="48">
                  <c:v>43514</c:v>
                </c:pt>
                <c:pt idx="49">
                  <c:v>43515</c:v>
                </c:pt>
                <c:pt idx="50">
                  <c:v>43516</c:v>
                </c:pt>
                <c:pt idx="51">
                  <c:v>43517</c:v>
                </c:pt>
                <c:pt idx="52">
                  <c:v>43518</c:v>
                </c:pt>
                <c:pt idx="53">
                  <c:v>43519</c:v>
                </c:pt>
                <c:pt idx="54">
                  <c:v>43520</c:v>
                </c:pt>
                <c:pt idx="55">
                  <c:v>43521</c:v>
                </c:pt>
                <c:pt idx="56">
                  <c:v>43522</c:v>
                </c:pt>
                <c:pt idx="57">
                  <c:v>43523</c:v>
                </c:pt>
                <c:pt idx="58">
                  <c:v>43524</c:v>
                </c:pt>
                <c:pt idx="59">
                  <c:v>43525</c:v>
                </c:pt>
                <c:pt idx="60">
                  <c:v>43526</c:v>
                </c:pt>
                <c:pt idx="61">
                  <c:v>43527</c:v>
                </c:pt>
                <c:pt idx="62">
                  <c:v>43528</c:v>
                </c:pt>
                <c:pt idx="63">
                  <c:v>43529</c:v>
                </c:pt>
                <c:pt idx="64">
                  <c:v>43530</c:v>
                </c:pt>
                <c:pt idx="65">
                  <c:v>43531</c:v>
                </c:pt>
                <c:pt idx="66">
                  <c:v>43532</c:v>
                </c:pt>
                <c:pt idx="67">
                  <c:v>43533</c:v>
                </c:pt>
                <c:pt idx="68">
                  <c:v>43534</c:v>
                </c:pt>
                <c:pt idx="69">
                  <c:v>43535</c:v>
                </c:pt>
                <c:pt idx="70">
                  <c:v>43536</c:v>
                </c:pt>
                <c:pt idx="71">
                  <c:v>43537</c:v>
                </c:pt>
                <c:pt idx="72">
                  <c:v>43538</c:v>
                </c:pt>
                <c:pt idx="73">
                  <c:v>43539</c:v>
                </c:pt>
                <c:pt idx="74">
                  <c:v>43540</c:v>
                </c:pt>
                <c:pt idx="75">
                  <c:v>43541</c:v>
                </c:pt>
                <c:pt idx="76">
                  <c:v>43542</c:v>
                </c:pt>
                <c:pt idx="77">
                  <c:v>43543</c:v>
                </c:pt>
                <c:pt idx="78">
                  <c:v>43544</c:v>
                </c:pt>
                <c:pt idx="79">
                  <c:v>43545</c:v>
                </c:pt>
                <c:pt idx="80">
                  <c:v>43546</c:v>
                </c:pt>
                <c:pt idx="81">
                  <c:v>43547</c:v>
                </c:pt>
                <c:pt idx="82">
                  <c:v>43548</c:v>
                </c:pt>
                <c:pt idx="83">
                  <c:v>43549</c:v>
                </c:pt>
                <c:pt idx="84">
                  <c:v>43550</c:v>
                </c:pt>
                <c:pt idx="85">
                  <c:v>43551</c:v>
                </c:pt>
                <c:pt idx="86">
                  <c:v>43552</c:v>
                </c:pt>
                <c:pt idx="87">
                  <c:v>43553</c:v>
                </c:pt>
                <c:pt idx="88">
                  <c:v>43554</c:v>
                </c:pt>
                <c:pt idx="89">
                  <c:v>43555</c:v>
                </c:pt>
                <c:pt idx="90">
                  <c:v>43556</c:v>
                </c:pt>
                <c:pt idx="91">
                  <c:v>43557</c:v>
                </c:pt>
                <c:pt idx="92">
                  <c:v>43558</c:v>
                </c:pt>
                <c:pt idx="93">
                  <c:v>43559</c:v>
                </c:pt>
                <c:pt idx="94">
                  <c:v>43560</c:v>
                </c:pt>
                <c:pt idx="95">
                  <c:v>43561</c:v>
                </c:pt>
                <c:pt idx="96">
                  <c:v>43562</c:v>
                </c:pt>
                <c:pt idx="97">
                  <c:v>43563</c:v>
                </c:pt>
                <c:pt idx="98">
                  <c:v>43564</c:v>
                </c:pt>
                <c:pt idx="99">
                  <c:v>43565</c:v>
                </c:pt>
                <c:pt idx="100">
                  <c:v>43566</c:v>
                </c:pt>
                <c:pt idx="101">
                  <c:v>43567</c:v>
                </c:pt>
                <c:pt idx="102">
                  <c:v>43568</c:v>
                </c:pt>
                <c:pt idx="103">
                  <c:v>43569</c:v>
                </c:pt>
                <c:pt idx="104">
                  <c:v>43570</c:v>
                </c:pt>
                <c:pt idx="105">
                  <c:v>43571</c:v>
                </c:pt>
                <c:pt idx="106">
                  <c:v>43572</c:v>
                </c:pt>
                <c:pt idx="107">
                  <c:v>43573</c:v>
                </c:pt>
                <c:pt idx="108">
                  <c:v>43574</c:v>
                </c:pt>
                <c:pt idx="109">
                  <c:v>43575</c:v>
                </c:pt>
                <c:pt idx="110">
                  <c:v>43576</c:v>
                </c:pt>
                <c:pt idx="111">
                  <c:v>43577</c:v>
                </c:pt>
                <c:pt idx="112">
                  <c:v>43578</c:v>
                </c:pt>
                <c:pt idx="113">
                  <c:v>43579</c:v>
                </c:pt>
                <c:pt idx="114">
                  <c:v>43580</c:v>
                </c:pt>
                <c:pt idx="115">
                  <c:v>43581</c:v>
                </c:pt>
                <c:pt idx="116">
                  <c:v>43582</c:v>
                </c:pt>
                <c:pt idx="117">
                  <c:v>43583</c:v>
                </c:pt>
                <c:pt idx="118">
                  <c:v>43584</c:v>
                </c:pt>
                <c:pt idx="119">
                  <c:v>43585</c:v>
                </c:pt>
                <c:pt idx="120">
                  <c:v>43586</c:v>
                </c:pt>
                <c:pt idx="121">
                  <c:v>43587</c:v>
                </c:pt>
                <c:pt idx="122">
                  <c:v>43588</c:v>
                </c:pt>
                <c:pt idx="123">
                  <c:v>43589</c:v>
                </c:pt>
                <c:pt idx="124">
                  <c:v>43590</c:v>
                </c:pt>
                <c:pt idx="125">
                  <c:v>43591</c:v>
                </c:pt>
                <c:pt idx="126">
                  <c:v>43592</c:v>
                </c:pt>
                <c:pt idx="127">
                  <c:v>43593</c:v>
                </c:pt>
                <c:pt idx="128">
                  <c:v>43594</c:v>
                </c:pt>
                <c:pt idx="129">
                  <c:v>43595</c:v>
                </c:pt>
                <c:pt idx="130">
                  <c:v>43596</c:v>
                </c:pt>
                <c:pt idx="131">
                  <c:v>43597</c:v>
                </c:pt>
                <c:pt idx="132">
                  <c:v>43598</c:v>
                </c:pt>
                <c:pt idx="133">
                  <c:v>43599</c:v>
                </c:pt>
                <c:pt idx="134">
                  <c:v>43600</c:v>
                </c:pt>
                <c:pt idx="135">
                  <c:v>43601</c:v>
                </c:pt>
                <c:pt idx="136">
                  <c:v>43602</c:v>
                </c:pt>
                <c:pt idx="137">
                  <c:v>43603</c:v>
                </c:pt>
                <c:pt idx="138">
                  <c:v>43604</c:v>
                </c:pt>
                <c:pt idx="139">
                  <c:v>43605</c:v>
                </c:pt>
                <c:pt idx="140">
                  <c:v>43606</c:v>
                </c:pt>
                <c:pt idx="141">
                  <c:v>43607</c:v>
                </c:pt>
                <c:pt idx="142">
                  <c:v>43608</c:v>
                </c:pt>
                <c:pt idx="143">
                  <c:v>43609</c:v>
                </c:pt>
                <c:pt idx="144">
                  <c:v>43610</c:v>
                </c:pt>
                <c:pt idx="145">
                  <c:v>43611</c:v>
                </c:pt>
                <c:pt idx="146">
                  <c:v>43612</c:v>
                </c:pt>
                <c:pt idx="147">
                  <c:v>43613</c:v>
                </c:pt>
                <c:pt idx="148">
                  <c:v>43614</c:v>
                </c:pt>
                <c:pt idx="149">
                  <c:v>43615</c:v>
                </c:pt>
                <c:pt idx="150">
                  <c:v>43616</c:v>
                </c:pt>
                <c:pt idx="151">
                  <c:v>43617</c:v>
                </c:pt>
                <c:pt idx="152">
                  <c:v>43618</c:v>
                </c:pt>
                <c:pt idx="153">
                  <c:v>43619</c:v>
                </c:pt>
                <c:pt idx="154">
                  <c:v>43620</c:v>
                </c:pt>
                <c:pt idx="155">
                  <c:v>43621</c:v>
                </c:pt>
                <c:pt idx="156">
                  <c:v>43622</c:v>
                </c:pt>
                <c:pt idx="157">
                  <c:v>43623</c:v>
                </c:pt>
                <c:pt idx="158">
                  <c:v>43624</c:v>
                </c:pt>
                <c:pt idx="159">
                  <c:v>43625</c:v>
                </c:pt>
                <c:pt idx="160">
                  <c:v>43626</c:v>
                </c:pt>
                <c:pt idx="161">
                  <c:v>43627</c:v>
                </c:pt>
                <c:pt idx="162">
                  <c:v>43628</c:v>
                </c:pt>
                <c:pt idx="163">
                  <c:v>43629</c:v>
                </c:pt>
                <c:pt idx="164">
                  <c:v>43630</c:v>
                </c:pt>
                <c:pt idx="165">
                  <c:v>43631</c:v>
                </c:pt>
                <c:pt idx="166">
                  <c:v>43632</c:v>
                </c:pt>
                <c:pt idx="167">
                  <c:v>43633</c:v>
                </c:pt>
                <c:pt idx="168">
                  <c:v>43634</c:v>
                </c:pt>
                <c:pt idx="169">
                  <c:v>43635</c:v>
                </c:pt>
                <c:pt idx="170">
                  <c:v>43636</c:v>
                </c:pt>
                <c:pt idx="171">
                  <c:v>43637</c:v>
                </c:pt>
                <c:pt idx="172">
                  <c:v>43638</c:v>
                </c:pt>
                <c:pt idx="173">
                  <c:v>43639</c:v>
                </c:pt>
                <c:pt idx="174">
                  <c:v>43640</c:v>
                </c:pt>
                <c:pt idx="175">
                  <c:v>43641</c:v>
                </c:pt>
                <c:pt idx="176">
                  <c:v>43642</c:v>
                </c:pt>
                <c:pt idx="177">
                  <c:v>43643</c:v>
                </c:pt>
                <c:pt idx="178">
                  <c:v>43644</c:v>
                </c:pt>
                <c:pt idx="179">
                  <c:v>43645</c:v>
                </c:pt>
                <c:pt idx="180">
                  <c:v>43646</c:v>
                </c:pt>
                <c:pt idx="181">
                  <c:v>43647</c:v>
                </c:pt>
                <c:pt idx="182">
                  <c:v>43648</c:v>
                </c:pt>
                <c:pt idx="183">
                  <c:v>43649</c:v>
                </c:pt>
                <c:pt idx="184">
                  <c:v>43650</c:v>
                </c:pt>
                <c:pt idx="185">
                  <c:v>43651</c:v>
                </c:pt>
                <c:pt idx="186">
                  <c:v>43652</c:v>
                </c:pt>
                <c:pt idx="187">
                  <c:v>43653</c:v>
                </c:pt>
                <c:pt idx="188">
                  <c:v>43654</c:v>
                </c:pt>
                <c:pt idx="189">
                  <c:v>43655</c:v>
                </c:pt>
                <c:pt idx="190">
                  <c:v>43656</c:v>
                </c:pt>
                <c:pt idx="191">
                  <c:v>43657</c:v>
                </c:pt>
                <c:pt idx="192">
                  <c:v>43658</c:v>
                </c:pt>
                <c:pt idx="193">
                  <c:v>43659</c:v>
                </c:pt>
                <c:pt idx="194">
                  <c:v>43660</c:v>
                </c:pt>
                <c:pt idx="195">
                  <c:v>43661</c:v>
                </c:pt>
                <c:pt idx="196">
                  <c:v>43662</c:v>
                </c:pt>
                <c:pt idx="197">
                  <c:v>43663</c:v>
                </c:pt>
                <c:pt idx="198">
                  <c:v>43664</c:v>
                </c:pt>
                <c:pt idx="199">
                  <c:v>43665</c:v>
                </c:pt>
                <c:pt idx="200">
                  <c:v>43666</c:v>
                </c:pt>
                <c:pt idx="201">
                  <c:v>43667</c:v>
                </c:pt>
                <c:pt idx="202">
                  <c:v>43668</c:v>
                </c:pt>
                <c:pt idx="203">
                  <c:v>43669</c:v>
                </c:pt>
                <c:pt idx="204">
                  <c:v>43670</c:v>
                </c:pt>
                <c:pt idx="205">
                  <c:v>43671</c:v>
                </c:pt>
                <c:pt idx="206">
                  <c:v>43672</c:v>
                </c:pt>
                <c:pt idx="207">
                  <c:v>43673</c:v>
                </c:pt>
                <c:pt idx="208">
                  <c:v>43674</c:v>
                </c:pt>
                <c:pt idx="209">
                  <c:v>43675</c:v>
                </c:pt>
                <c:pt idx="210">
                  <c:v>43676</c:v>
                </c:pt>
                <c:pt idx="211">
                  <c:v>43677</c:v>
                </c:pt>
                <c:pt idx="212">
                  <c:v>43678</c:v>
                </c:pt>
                <c:pt idx="213">
                  <c:v>43679</c:v>
                </c:pt>
                <c:pt idx="214">
                  <c:v>43680</c:v>
                </c:pt>
                <c:pt idx="215">
                  <c:v>43681</c:v>
                </c:pt>
                <c:pt idx="216">
                  <c:v>43682</c:v>
                </c:pt>
                <c:pt idx="217">
                  <c:v>43683</c:v>
                </c:pt>
                <c:pt idx="218">
                  <c:v>43684</c:v>
                </c:pt>
                <c:pt idx="219">
                  <c:v>43685</c:v>
                </c:pt>
                <c:pt idx="220">
                  <c:v>43686</c:v>
                </c:pt>
                <c:pt idx="221">
                  <c:v>43687</c:v>
                </c:pt>
                <c:pt idx="222">
                  <c:v>43688</c:v>
                </c:pt>
                <c:pt idx="223">
                  <c:v>43689</c:v>
                </c:pt>
                <c:pt idx="224">
                  <c:v>43690</c:v>
                </c:pt>
                <c:pt idx="225">
                  <c:v>43691</c:v>
                </c:pt>
                <c:pt idx="226">
                  <c:v>43692</c:v>
                </c:pt>
                <c:pt idx="227">
                  <c:v>43693</c:v>
                </c:pt>
                <c:pt idx="228">
                  <c:v>43694</c:v>
                </c:pt>
                <c:pt idx="229">
                  <c:v>43695</c:v>
                </c:pt>
                <c:pt idx="230">
                  <c:v>43696</c:v>
                </c:pt>
                <c:pt idx="231">
                  <c:v>43697</c:v>
                </c:pt>
                <c:pt idx="232">
                  <c:v>43698</c:v>
                </c:pt>
                <c:pt idx="233">
                  <c:v>43699</c:v>
                </c:pt>
                <c:pt idx="234">
                  <c:v>43700</c:v>
                </c:pt>
                <c:pt idx="235">
                  <c:v>43701</c:v>
                </c:pt>
                <c:pt idx="236">
                  <c:v>43702</c:v>
                </c:pt>
                <c:pt idx="237">
                  <c:v>43703</c:v>
                </c:pt>
                <c:pt idx="238">
                  <c:v>43704</c:v>
                </c:pt>
                <c:pt idx="239">
                  <c:v>43705</c:v>
                </c:pt>
                <c:pt idx="240">
                  <c:v>43706</c:v>
                </c:pt>
                <c:pt idx="241">
                  <c:v>43707</c:v>
                </c:pt>
                <c:pt idx="242">
                  <c:v>43708</c:v>
                </c:pt>
                <c:pt idx="243">
                  <c:v>43709</c:v>
                </c:pt>
                <c:pt idx="244">
                  <c:v>43710</c:v>
                </c:pt>
                <c:pt idx="245">
                  <c:v>43711</c:v>
                </c:pt>
                <c:pt idx="246">
                  <c:v>43712</c:v>
                </c:pt>
                <c:pt idx="247">
                  <c:v>43713</c:v>
                </c:pt>
                <c:pt idx="248">
                  <c:v>43714</c:v>
                </c:pt>
                <c:pt idx="249">
                  <c:v>43715</c:v>
                </c:pt>
                <c:pt idx="250">
                  <c:v>43716</c:v>
                </c:pt>
                <c:pt idx="251">
                  <c:v>43717</c:v>
                </c:pt>
                <c:pt idx="252">
                  <c:v>43718</c:v>
                </c:pt>
                <c:pt idx="253">
                  <c:v>43719</c:v>
                </c:pt>
                <c:pt idx="254">
                  <c:v>43720</c:v>
                </c:pt>
                <c:pt idx="255">
                  <c:v>43721</c:v>
                </c:pt>
                <c:pt idx="256">
                  <c:v>43722</c:v>
                </c:pt>
                <c:pt idx="257">
                  <c:v>43723</c:v>
                </c:pt>
                <c:pt idx="258">
                  <c:v>43724</c:v>
                </c:pt>
                <c:pt idx="259">
                  <c:v>43725</c:v>
                </c:pt>
                <c:pt idx="260">
                  <c:v>43726</c:v>
                </c:pt>
                <c:pt idx="261">
                  <c:v>43727</c:v>
                </c:pt>
                <c:pt idx="262">
                  <c:v>43728</c:v>
                </c:pt>
                <c:pt idx="263">
                  <c:v>43729</c:v>
                </c:pt>
                <c:pt idx="264">
                  <c:v>43730</c:v>
                </c:pt>
                <c:pt idx="265">
                  <c:v>43731</c:v>
                </c:pt>
                <c:pt idx="266">
                  <c:v>43732</c:v>
                </c:pt>
                <c:pt idx="267">
                  <c:v>43733</c:v>
                </c:pt>
                <c:pt idx="268">
                  <c:v>43734</c:v>
                </c:pt>
                <c:pt idx="269">
                  <c:v>43735</c:v>
                </c:pt>
                <c:pt idx="270">
                  <c:v>43736</c:v>
                </c:pt>
                <c:pt idx="271">
                  <c:v>43737</c:v>
                </c:pt>
                <c:pt idx="272">
                  <c:v>43738</c:v>
                </c:pt>
                <c:pt idx="273">
                  <c:v>43739</c:v>
                </c:pt>
                <c:pt idx="274">
                  <c:v>43740</c:v>
                </c:pt>
                <c:pt idx="275">
                  <c:v>43741</c:v>
                </c:pt>
                <c:pt idx="276">
                  <c:v>43742</c:v>
                </c:pt>
                <c:pt idx="277">
                  <c:v>43743</c:v>
                </c:pt>
                <c:pt idx="278">
                  <c:v>43744</c:v>
                </c:pt>
                <c:pt idx="279">
                  <c:v>43745</c:v>
                </c:pt>
                <c:pt idx="280">
                  <c:v>43746</c:v>
                </c:pt>
                <c:pt idx="281">
                  <c:v>43747</c:v>
                </c:pt>
                <c:pt idx="282">
                  <c:v>43748</c:v>
                </c:pt>
                <c:pt idx="283">
                  <c:v>43749</c:v>
                </c:pt>
                <c:pt idx="284">
                  <c:v>43750</c:v>
                </c:pt>
                <c:pt idx="285">
                  <c:v>43751</c:v>
                </c:pt>
                <c:pt idx="286">
                  <c:v>43752</c:v>
                </c:pt>
                <c:pt idx="287">
                  <c:v>43753</c:v>
                </c:pt>
                <c:pt idx="288">
                  <c:v>43754</c:v>
                </c:pt>
                <c:pt idx="289">
                  <c:v>43755</c:v>
                </c:pt>
                <c:pt idx="290">
                  <c:v>43756</c:v>
                </c:pt>
                <c:pt idx="291">
                  <c:v>43757</c:v>
                </c:pt>
                <c:pt idx="292">
                  <c:v>43758</c:v>
                </c:pt>
                <c:pt idx="293">
                  <c:v>43759</c:v>
                </c:pt>
                <c:pt idx="294">
                  <c:v>43760</c:v>
                </c:pt>
                <c:pt idx="295">
                  <c:v>43761</c:v>
                </c:pt>
                <c:pt idx="296">
                  <c:v>43762</c:v>
                </c:pt>
                <c:pt idx="297">
                  <c:v>43763</c:v>
                </c:pt>
                <c:pt idx="298">
                  <c:v>43764</c:v>
                </c:pt>
                <c:pt idx="299">
                  <c:v>43765</c:v>
                </c:pt>
                <c:pt idx="300">
                  <c:v>43766</c:v>
                </c:pt>
                <c:pt idx="301">
                  <c:v>43767</c:v>
                </c:pt>
                <c:pt idx="302">
                  <c:v>43768</c:v>
                </c:pt>
                <c:pt idx="303">
                  <c:v>43769</c:v>
                </c:pt>
                <c:pt idx="304">
                  <c:v>43770</c:v>
                </c:pt>
                <c:pt idx="305">
                  <c:v>43771</c:v>
                </c:pt>
                <c:pt idx="306">
                  <c:v>43772</c:v>
                </c:pt>
                <c:pt idx="307">
                  <c:v>43773</c:v>
                </c:pt>
                <c:pt idx="308">
                  <c:v>43774</c:v>
                </c:pt>
                <c:pt idx="309">
                  <c:v>43775</c:v>
                </c:pt>
                <c:pt idx="310">
                  <c:v>43776</c:v>
                </c:pt>
                <c:pt idx="311">
                  <c:v>43777</c:v>
                </c:pt>
                <c:pt idx="312">
                  <c:v>43778</c:v>
                </c:pt>
                <c:pt idx="313">
                  <c:v>43779</c:v>
                </c:pt>
                <c:pt idx="314">
                  <c:v>43780</c:v>
                </c:pt>
                <c:pt idx="315">
                  <c:v>43781</c:v>
                </c:pt>
                <c:pt idx="316">
                  <c:v>43782</c:v>
                </c:pt>
                <c:pt idx="317">
                  <c:v>43783</c:v>
                </c:pt>
                <c:pt idx="318">
                  <c:v>43784</c:v>
                </c:pt>
                <c:pt idx="319">
                  <c:v>43785</c:v>
                </c:pt>
                <c:pt idx="320">
                  <c:v>43786</c:v>
                </c:pt>
                <c:pt idx="321">
                  <c:v>43787</c:v>
                </c:pt>
                <c:pt idx="322">
                  <c:v>43788</c:v>
                </c:pt>
                <c:pt idx="323">
                  <c:v>43789</c:v>
                </c:pt>
                <c:pt idx="324">
                  <c:v>43790</c:v>
                </c:pt>
                <c:pt idx="325">
                  <c:v>43791</c:v>
                </c:pt>
                <c:pt idx="326">
                  <c:v>43792</c:v>
                </c:pt>
                <c:pt idx="327">
                  <c:v>43793</c:v>
                </c:pt>
                <c:pt idx="328">
                  <c:v>43794</c:v>
                </c:pt>
                <c:pt idx="329">
                  <c:v>43795</c:v>
                </c:pt>
                <c:pt idx="330">
                  <c:v>43796</c:v>
                </c:pt>
                <c:pt idx="331">
                  <c:v>43797</c:v>
                </c:pt>
                <c:pt idx="332">
                  <c:v>43798</c:v>
                </c:pt>
                <c:pt idx="333">
                  <c:v>43799</c:v>
                </c:pt>
                <c:pt idx="334">
                  <c:v>43800</c:v>
                </c:pt>
                <c:pt idx="335">
                  <c:v>43801</c:v>
                </c:pt>
                <c:pt idx="336">
                  <c:v>43802</c:v>
                </c:pt>
                <c:pt idx="337">
                  <c:v>43803</c:v>
                </c:pt>
                <c:pt idx="338">
                  <c:v>43804</c:v>
                </c:pt>
                <c:pt idx="339">
                  <c:v>43805</c:v>
                </c:pt>
                <c:pt idx="340">
                  <c:v>43806</c:v>
                </c:pt>
                <c:pt idx="341">
                  <c:v>43807</c:v>
                </c:pt>
                <c:pt idx="342">
                  <c:v>43808</c:v>
                </c:pt>
                <c:pt idx="343">
                  <c:v>43809</c:v>
                </c:pt>
                <c:pt idx="344">
                  <c:v>43810</c:v>
                </c:pt>
                <c:pt idx="345">
                  <c:v>43811</c:v>
                </c:pt>
                <c:pt idx="346">
                  <c:v>43812</c:v>
                </c:pt>
                <c:pt idx="347">
                  <c:v>43813</c:v>
                </c:pt>
                <c:pt idx="348">
                  <c:v>43814</c:v>
                </c:pt>
                <c:pt idx="349">
                  <c:v>43815</c:v>
                </c:pt>
                <c:pt idx="350">
                  <c:v>43816</c:v>
                </c:pt>
                <c:pt idx="351">
                  <c:v>43817</c:v>
                </c:pt>
                <c:pt idx="352">
                  <c:v>43818</c:v>
                </c:pt>
                <c:pt idx="353">
                  <c:v>43819</c:v>
                </c:pt>
                <c:pt idx="354">
                  <c:v>43820</c:v>
                </c:pt>
                <c:pt idx="355">
                  <c:v>43821</c:v>
                </c:pt>
                <c:pt idx="356">
                  <c:v>43822</c:v>
                </c:pt>
                <c:pt idx="357">
                  <c:v>43823</c:v>
                </c:pt>
                <c:pt idx="358">
                  <c:v>43824</c:v>
                </c:pt>
                <c:pt idx="359">
                  <c:v>43825</c:v>
                </c:pt>
                <c:pt idx="360">
                  <c:v>43826</c:v>
                </c:pt>
                <c:pt idx="361">
                  <c:v>43827</c:v>
                </c:pt>
                <c:pt idx="362">
                  <c:v>43828</c:v>
                </c:pt>
                <c:pt idx="363">
                  <c:v>43829</c:v>
                </c:pt>
                <c:pt idx="364">
                  <c:v>43830</c:v>
                </c:pt>
                <c:pt idx="365">
                  <c:v>43831</c:v>
                </c:pt>
                <c:pt idx="366">
                  <c:v>43832</c:v>
                </c:pt>
                <c:pt idx="367">
                  <c:v>43833</c:v>
                </c:pt>
                <c:pt idx="368">
                  <c:v>43834</c:v>
                </c:pt>
                <c:pt idx="369">
                  <c:v>43835</c:v>
                </c:pt>
                <c:pt idx="370">
                  <c:v>43836</c:v>
                </c:pt>
                <c:pt idx="371">
                  <c:v>43837</c:v>
                </c:pt>
                <c:pt idx="372">
                  <c:v>43838</c:v>
                </c:pt>
                <c:pt idx="373">
                  <c:v>43839</c:v>
                </c:pt>
                <c:pt idx="374">
                  <c:v>43840</c:v>
                </c:pt>
                <c:pt idx="375">
                  <c:v>43841</c:v>
                </c:pt>
                <c:pt idx="376">
                  <c:v>43842</c:v>
                </c:pt>
                <c:pt idx="377">
                  <c:v>43843</c:v>
                </c:pt>
                <c:pt idx="378">
                  <c:v>43844</c:v>
                </c:pt>
                <c:pt idx="379">
                  <c:v>43845</c:v>
                </c:pt>
                <c:pt idx="380">
                  <c:v>43846</c:v>
                </c:pt>
                <c:pt idx="381">
                  <c:v>43847</c:v>
                </c:pt>
                <c:pt idx="382">
                  <c:v>43848</c:v>
                </c:pt>
                <c:pt idx="383">
                  <c:v>43849</c:v>
                </c:pt>
                <c:pt idx="384">
                  <c:v>43850</c:v>
                </c:pt>
                <c:pt idx="385">
                  <c:v>43851</c:v>
                </c:pt>
                <c:pt idx="386">
                  <c:v>43852</c:v>
                </c:pt>
                <c:pt idx="387">
                  <c:v>43853</c:v>
                </c:pt>
                <c:pt idx="388">
                  <c:v>43854</c:v>
                </c:pt>
                <c:pt idx="389">
                  <c:v>43855</c:v>
                </c:pt>
                <c:pt idx="390">
                  <c:v>43856</c:v>
                </c:pt>
                <c:pt idx="391">
                  <c:v>43857</c:v>
                </c:pt>
                <c:pt idx="392">
                  <c:v>43858</c:v>
                </c:pt>
                <c:pt idx="393">
                  <c:v>43859</c:v>
                </c:pt>
                <c:pt idx="394">
                  <c:v>43860</c:v>
                </c:pt>
                <c:pt idx="395">
                  <c:v>43861</c:v>
                </c:pt>
                <c:pt idx="396">
                  <c:v>43862</c:v>
                </c:pt>
                <c:pt idx="397">
                  <c:v>43863</c:v>
                </c:pt>
                <c:pt idx="398">
                  <c:v>43864</c:v>
                </c:pt>
                <c:pt idx="399">
                  <c:v>43865</c:v>
                </c:pt>
                <c:pt idx="400">
                  <c:v>43866</c:v>
                </c:pt>
                <c:pt idx="401">
                  <c:v>43867</c:v>
                </c:pt>
                <c:pt idx="402">
                  <c:v>43868</c:v>
                </c:pt>
                <c:pt idx="403">
                  <c:v>43869</c:v>
                </c:pt>
                <c:pt idx="404">
                  <c:v>43870</c:v>
                </c:pt>
                <c:pt idx="405">
                  <c:v>43871</c:v>
                </c:pt>
                <c:pt idx="406">
                  <c:v>43872</c:v>
                </c:pt>
                <c:pt idx="407">
                  <c:v>43873</c:v>
                </c:pt>
                <c:pt idx="408">
                  <c:v>43874</c:v>
                </c:pt>
                <c:pt idx="409">
                  <c:v>43875</c:v>
                </c:pt>
                <c:pt idx="410">
                  <c:v>43876</c:v>
                </c:pt>
                <c:pt idx="411">
                  <c:v>43877</c:v>
                </c:pt>
                <c:pt idx="412">
                  <c:v>43878</c:v>
                </c:pt>
                <c:pt idx="413">
                  <c:v>43879</c:v>
                </c:pt>
                <c:pt idx="414">
                  <c:v>43880</c:v>
                </c:pt>
                <c:pt idx="415">
                  <c:v>43881</c:v>
                </c:pt>
                <c:pt idx="416">
                  <c:v>43882</c:v>
                </c:pt>
                <c:pt idx="417">
                  <c:v>43883</c:v>
                </c:pt>
                <c:pt idx="418">
                  <c:v>43884</c:v>
                </c:pt>
                <c:pt idx="419">
                  <c:v>43885</c:v>
                </c:pt>
                <c:pt idx="420">
                  <c:v>43886</c:v>
                </c:pt>
                <c:pt idx="421">
                  <c:v>43887</c:v>
                </c:pt>
                <c:pt idx="422">
                  <c:v>43888</c:v>
                </c:pt>
                <c:pt idx="423">
                  <c:v>43889</c:v>
                </c:pt>
                <c:pt idx="424">
                  <c:v>43890</c:v>
                </c:pt>
                <c:pt idx="425">
                  <c:v>43891</c:v>
                </c:pt>
                <c:pt idx="426">
                  <c:v>43892</c:v>
                </c:pt>
                <c:pt idx="427">
                  <c:v>43893</c:v>
                </c:pt>
                <c:pt idx="428">
                  <c:v>43894</c:v>
                </c:pt>
                <c:pt idx="429">
                  <c:v>43895</c:v>
                </c:pt>
                <c:pt idx="430">
                  <c:v>43896</c:v>
                </c:pt>
                <c:pt idx="431">
                  <c:v>43897</c:v>
                </c:pt>
                <c:pt idx="432">
                  <c:v>43898</c:v>
                </c:pt>
                <c:pt idx="433">
                  <c:v>43899</c:v>
                </c:pt>
                <c:pt idx="434">
                  <c:v>43900</c:v>
                </c:pt>
                <c:pt idx="435">
                  <c:v>43901</c:v>
                </c:pt>
                <c:pt idx="436">
                  <c:v>43902</c:v>
                </c:pt>
                <c:pt idx="437">
                  <c:v>43903</c:v>
                </c:pt>
                <c:pt idx="438">
                  <c:v>43904</c:v>
                </c:pt>
                <c:pt idx="439">
                  <c:v>43905</c:v>
                </c:pt>
                <c:pt idx="440">
                  <c:v>43906</c:v>
                </c:pt>
                <c:pt idx="441">
                  <c:v>43907</c:v>
                </c:pt>
                <c:pt idx="442">
                  <c:v>43908</c:v>
                </c:pt>
                <c:pt idx="443">
                  <c:v>43909</c:v>
                </c:pt>
                <c:pt idx="444">
                  <c:v>43910</c:v>
                </c:pt>
                <c:pt idx="445">
                  <c:v>43911</c:v>
                </c:pt>
                <c:pt idx="446">
                  <c:v>43912</c:v>
                </c:pt>
                <c:pt idx="447">
                  <c:v>43913</c:v>
                </c:pt>
                <c:pt idx="448">
                  <c:v>43914</c:v>
                </c:pt>
                <c:pt idx="449">
                  <c:v>43915</c:v>
                </c:pt>
                <c:pt idx="450">
                  <c:v>43916</c:v>
                </c:pt>
                <c:pt idx="451">
                  <c:v>43917</c:v>
                </c:pt>
                <c:pt idx="452">
                  <c:v>43918</c:v>
                </c:pt>
                <c:pt idx="453">
                  <c:v>43919</c:v>
                </c:pt>
                <c:pt idx="454">
                  <c:v>43920</c:v>
                </c:pt>
                <c:pt idx="455">
                  <c:v>43921</c:v>
                </c:pt>
                <c:pt idx="456">
                  <c:v>43922</c:v>
                </c:pt>
                <c:pt idx="457">
                  <c:v>43923</c:v>
                </c:pt>
                <c:pt idx="458">
                  <c:v>43924</c:v>
                </c:pt>
                <c:pt idx="459">
                  <c:v>43925</c:v>
                </c:pt>
                <c:pt idx="460">
                  <c:v>43926</c:v>
                </c:pt>
                <c:pt idx="461">
                  <c:v>43927</c:v>
                </c:pt>
                <c:pt idx="462">
                  <c:v>43928</c:v>
                </c:pt>
                <c:pt idx="463">
                  <c:v>43929</c:v>
                </c:pt>
                <c:pt idx="464">
                  <c:v>43930</c:v>
                </c:pt>
                <c:pt idx="465">
                  <c:v>43931</c:v>
                </c:pt>
                <c:pt idx="466">
                  <c:v>43932</c:v>
                </c:pt>
                <c:pt idx="467">
                  <c:v>43933</c:v>
                </c:pt>
                <c:pt idx="468">
                  <c:v>43934</c:v>
                </c:pt>
                <c:pt idx="469">
                  <c:v>43935</c:v>
                </c:pt>
                <c:pt idx="470">
                  <c:v>43936</c:v>
                </c:pt>
                <c:pt idx="471">
                  <c:v>43937</c:v>
                </c:pt>
                <c:pt idx="472">
                  <c:v>43938</c:v>
                </c:pt>
                <c:pt idx="473">
                  <c:v>43939</c:v>
                </c:pt>
                <c:pt idx="474">
                  <c:v>43940</c:v>
                </c:pt>
                <c:pt idx="475">
                  <c:v>43941</c:v>
                </c:pt>
                <c:pt idx="476">
                  <c:v>43942</c:v>
                </c:pt>
                <c:pt idx="477">
                  <c:v>43943</c:v>
                </c:pt>
                <c:pt idx="478">
                  <c:v>43944</c:v>
                </c:pt>
                <c:pt idx="479">
                  <c:v>43945</c:v>
                </c:pt>
                <c:pt idx="480">
                  <c:v>43946</c:v>
                </c:pt>
                <c:pt idx="481">
                  <c:v>43947</c:v>
                </c:pt>
                <c:pt idx="482">
                  <c:v>43948</c:v>
                </c:pt>
                <c:pt idx="483">
                  <c:v>43949</c:v>
                </c:pt>
                <c:pt idx="484">
                  <c:v>43950</c:v>
                </c:pt>
                <c:pt idx="485">
                  <c:v>43951</c:v>
                </c:pt>
                <c:pt idx="486">
                  <c:v>43952</c:v>
                </c:pt>
                <c:pt idx="487">
                  <c:v>43953</c:v>
                </c:pt>
                <c:pt idx="488">
                  <c:v>43954</c:v>
                </c:pt>
                <c:pt idx="489">
                  <c:v>43955</c:v>
                </c:pt>
                <c:pt idx="490">
                  <c:v>43956</c:v>
                </c:pt>
                <c:pt idx="491">
                  <c:v>43957</c:v>
                </c:pt>
                <c:pt idx="492">
                  <c:v>43958</c:v>
                </c:pt>
                <c:pt idx="493">
                  <c:v>43959</c:v>
                </c:pt>
                <c:pt idx="494">
                  <c:v>43960</c:v>
                </c:pt>
                <c:pt idx="495">
                  <c:v>43961</c:v>
                </c:pt>
                <c:pt idx="496">
                  <c:v>43962</c:v>
                </c:pt>
                <c:pt idx="497">
                  <c:v>43963</c:v>
                </c:pt>
                <c:pt idx="498">
                  <c:v>43964</c:v>
                </c:pt>
                <c:pt idx="499">
                  <c:v>43965</c:v>
                </c:pt>
                <c:pt idx="500">
                  <c:v>43966</c:v>
                </c:pt>
                <c:pt idx="501">
                  <c:v>43967</c:v>
                </c:pt>
                <c:pt idx="502">
                  <c:v>43968</c:v>
                </c:pt>
                <c:pt idx="503">
                  <c:v>43969</c:v>
                </c:pt>
                <c:pt idx="504">
                  <c:v>43970</c:v>
                </c:pt>
                <c:pt idx="505">
                  <c:v>43971</c:v>
                </c:pt>
                <c:pt idx="506">
                  <c:v>43972</c:v>
                </c:pt>
                <c:pt idx="507">
                  <c:v>43973</c:v>
                </c:pt>
                <c:pt idx="508">
                  <c:v>43974</c:v>
                </c:pt>
                <c:pt idx="509">
                  <c:v>43975</c:v>
                </c:pt>
                <c:pt idx="510">
                  <c:v>43976</c:v>
                </c:pt>
                <c:pt idx="511">
                  <c:v>43977</c:v>
                </c:pt>
                <c:pt idx="512">
                  <c:v>43978</c:v>
                </c:pt>
                <c:pt idx="513">
                  <c:v>43979</c:v>
                </c:pt>
                <c:pt idx="514">
                  <c:v>43980</c:v>
                </c:pt>
                <c:pt idx="515">
                  <c:v>43981</c:v>
                </c:pt>
                <c:pt idx="516">
                  <c:v>43982</c:v>
                </c:pt>
                <c:pt idx="517">
                  <c:v>43983</c:v>
                </c:pt>
                <c:pt idx="518">
                  <c:v>43984</c:v>
                </c:pt>
                <c:pt idx="519">
                  <c:v>43985</c:v>
                </c:pt>
                <c:pt idx="520">
                  <c:v>43986</c:v>
                </c:pt>
                <c:pt idx="521">
                  <c:v>43987</c:v>
                </c:pt>
                <c:pt idx="522">
                  <c:v>43988</c:v>
                </c:pt>
                <c:pt idx="523">
                  <c:v>43989</c:v>
                </c:pt>
                <c:pt idx="524">
                  <c:v>43990</c:v>
                </c:pt>
                <c:pt idx="525">
                  <c:v>43991</c:v>
                </c:pt>
                <c:pt idx="526">
                  <c:v>43992</c:v>
                </c:pt>
                <c:pt idx="527">
                  <c:v>43993</c:v>
                </c:pt>
                <c:pt idx="528">
                  <c:v>43994</c:v>
                </c:pt>
                <c:pt idx="529">
                  <c:v>43995</c:v>
                </c:pt>
                <c:pt idx="530">
                  <c:v>43996</c:v>
                </c:pt>
                <c:pt idx="531">
                  <c:v>43997</c:v>
                </c:pt>
                <c:pt idx="532">
                  <c:v>43998</c:v>
                </c:pt>
                <c:pt idx="533">
                  <c:v>43999</c:v>
                </c:pt>
                <c:pt idx="534">
                  <c:v>44000</c:v>
                </c:pt>
                <c:pt idx="535">
                  <c:v>44001</c:v>
                </c:pt>
                <c:pt idx="536">
                  <c:v>44002</c:v>
                </c:pt>
                <c:pt idx="537">
                  <c:v>44003</c:v>
                </c:pt>
                <c:pt idx="538">
                  <c:v>44004</c:v>
                </c:pt>
                <c:pt idx="539">
                  <c:v>44005</c:v>
                </c:pt>
                <c:pt idx="540">
                  <c:v>44006</c:v>
                </c:pt>
                <c:pt idx="541">
                  <c:v>44007</c:v>
                </c:pt>
                <c:pt idx="542">
                  <c:v>44008</c:v>
                </c:pt>
                <c:pt idx="543">
                  <c:v>44009</c:v>
                </c:pt>
                <c:pt idx="544">
                  <c:v>44010</c:v>
                </c:pt>
                <c:pt idx="545">
                  <c:v>44011</c:v>
                </c:pt>
                <c:pt idx="546">
                  <c:v>44012</c:v>
                </c:pt>
                <c:pt idx="547">
                  <c:v>44013</c:v>
                </c:pt>
                <c:pt idx="548">
                  <c:v>44014</c:v>
                </c:pt>
                <c:pt idx="549">
                  <c:v>44015</c:v>
                </c:pt>
                <c:pt idx="550">
                  <c:v>44016</c:v>
                </c:pt>
                <c:pt idx="551">
                  <c:v>44017</c:v>
                </c:pt>
                <c:pt idx="552">
                  <c:v>44018</c:v>
                </c:pt>
                <c:pt idx="553">
                  <c:v>44019</c:v>
                </c:pt>
                <c:pt idx="554">
                  <c:v>44020</c:v>
                </c:pt>
                <c:pt idx="555">
                  <c:v>44021</c:v>
                </c:pt>
                <c:pt idx="556">
                  <c:v>44022</c:v>
                </c:pt>
                <c:pt idx="557">
                  <c:v>44023</c:v>
                </c:pt>
                <c:pt idx="558">
                  <c:v>44024</c:v>
                </c:pt>
                <c:pt idx="559">
                  <c:v>44025</c:v>
                </c:pt>
                <c:pt idx="560">
                  <c:v>44026</c:v>
                </c:pt>
                <c:pt idx="561">
                  <c:v>44027</c:v>
                </c:pt>
                <c:pt idx="562">
                  <c:v>44028</c:v>
                </c:pt>
                <c:pt idx="563">
                  <c:v>44029</c:v>
                </c:pt>
                <c:pt idx="564">
                  <c:v>44030</c:v>
                </c:pt>
                <c:pt idx="565">
                  <c:v>44031</c:v>
                </c:pt>
                <c:pt idx="566">
                  <c:v>44032</c:v>
                </c:pt>
                <c:pt idx="567">
                  <c:v>44033</c:v>
                </c:pt>
                <c:pt idx="568">
                  <c:v>44034</c:v>
                </c:pt>
                <c:pt idx="569">
                  <c:v>44035</c:v>
                </c:pt>
                <c:pt idx="570">
                  <c:v>44036</c:v>
                </c:pt>
                <c:pt idx="571">
                  <c:v>44037</c:v>
                </c:pt>
                <c:pt idx="572">
                  <c:v>44038</c:v>
                </c:pt>
                <c:pt idx="573">
                  <c:v>44039</c:v>
                </c:pt>
                <c:pt idx="574">
                  <c:v>44040</c:v>
                </c:pt>
                <c:pt idx="575">
                  <c:v>44041</c:v>
                </c:pt>
                <c:pt idx="576">
                  <c:v>44042</c:v>
                </c:pt>
                <c:pt idx="577">
                  <c:v>44043</c:v>
                </c:pt>
                <c:pt idx="578">
                  <c:v>44044</c:v>
                </c:pt>
                <c:pt idx="579">
                  <c:v>44045</c:v>
                </c:pt>
                <c:pt idx="580">
                  <c:v>44046</c:v>
                </c:pt>
                <c:pt idx="581">
                  <c:v>44047</c:v>
                </c:pt>
                <c:pt idx="582">
                  <c:v>44048</c:v>
                </c:pt>
                <c:pt idx="583">
                  <c:v>44049</c:v>
                </c:pt>
                <c:pt idx="584">
                  <c:v>44050</c:v>
                </c:pt>
                <c:pt idx="585">
                  <c:v>44051</c:v>
                </c:pt>
                <c:pt idx="586">
                  <c:v>44052</c:v>
                </c:pt>
                <c:pt idx="587">
                  <c:v>44053</c:v>
                </c:pt>
                <c:pt idx="588">
                  <c:v>44054</c:v>
                </c:pt>
                <c:pt idx="589">
                  <c:v>44055</c:v>
                </c:pt>
                <c:pt idx="590">
                  <c:v>44056</c:v>
                </c:pt>
                <c:pt idx="591">
                  <c:v>44057</c:v>
                </c:pt>
                <c:pt idx="592">
                  <c:v>44058</c:v>
                </c:pt>
                <c:pt idx="593">
                  <c:v>44059</c:v>
                </c:pt>
                <c:pt idx="594">
                  <c:v>44060</c:v>
                </c:pt>
                <c:pt idx="595">
                  <c:v>44061</c:v>
                </c:pt>
                <c:pt idx="596">
                  <c:v>44062</c:v>
                </c:pt>
                <c:pt idx="597">
                  <c:v>44063</c:v>
                </c:pt>
                <c:pt idx="598">
                  <c:v>44064</c:v>
                </c:pt>
                <c:pt idx="599">
                  <c:v>44065</c:v>
                </c:pt>
                <c:pt idx="600">
                  <c:v>44066</c:v>
                </c:pt>
                <c:pt idx="601">
                  <c:v>44067</c:v>
                </c:pt>
                <c:pt idx="602">
                  <c:v>44068</c:v>
                </c:pt>
                <c:pt idx="603">
                  <c:v>44069</c:v>
                </c:pt>
                <c:pt idx="604">
                  <c:v>44070</c:v>
                </c:pt>
                <c:pt idx="605">
                  <c:v>44071</c:v>
                </c:pt>
                <c:pt idx="606">
                  <c:v>44072</c:v>
                </c:pt>
                <c:pt idx="607">
                  <c:v>44073</c:v>
                </c:pt>
                <c:pt idx="608">
                  <c:v>44074</c:v>
                </c:pt>
                <c:pt idx="609">
                  <c:v>44075</c:v>
                </c:pt>
                <c:pt idx="610">
                  <c:v>44076</c:v>
                </c:pt>
                <c:pt idx="611">
                  <c:v>44077</c:v>
                </c:pt>
                <c:pt idx="612">
                  <c:v>44078</c:v>
                </c:pt>
                <c:pt idx="613">
                  <c:v>44079</c:v>
                </c:pt>
                <c:pt idx="614">
                  <c:v>44080</c:v>
                </c:pt>
                <c:pt idx="615">
                  <c:v>44081</c:v>
                </c:pt>
                <c:pt idx="616">
                  <c:v>44082</c:v>
                </c:pt>
                <c:pt idx="617">
                  <c:v>44083</c:v>
                </c:pt>
                <c:pt idx="618">
                  <c:v>44084</c:v>
                </c:pt>
                <c:pt idx="619">
                  <c:v>44085</c:v>
                </c:pt>
                <c:pt idx="620">
                  <c:v>44086</c:v>
                </c:pt>
                <c:pt idx="621">
                  <c:v>44087</c:v>
                </c:pt>
                <c:pt idx="622">
                  <c:v>44088</c:v>
                </c:pt>
                <c:pt idx="623">
                  <c:v>44089</c:v>
                </c:pt>
                <c:pt idx="624">
                  <c:v>44090</c:v>
                </c:pt>
                <c:pt idx="625">
                  <c:v>44091</c:v>
                </c:pt>
                <c:pt idx="626">
                  <c:v>44092</c:v>
                </c:pt>
                <c:pt idx="627">
                  <c:v>44093</c:v>
                </c:pt>
                <c:pt idx="628">
                  <c:v>44094</c:v>
                </c:pt>
                <c:pt idx="629">
                  <c:v>44095</c:v>
                </c:pt>
                <c:pt idx="630">
                  <c:v>44096</c:v>
                </c:pt>
                <c:pt idx="631">
                  <c:v>44097</c:v>
                </c:pt>
                <c:pt idx="632">
                  <c:v>44098</c:v>
                </c:pt>
                <c:pt idx="633">
                  <c:v>44099</c:v>
                </c:pt>
                <c:pt idx="634">
                  <c:v>44100</c:v>
                </c:pt>
                <c:pt idx="635">
                  <c:v>44101</c:v>
                </c:pt>
                <c:pt idx="636">
                  <c:v>44102</c:v>
                </c:pt>
                <c:pt idx="637">
                  <c:v>44103</c:v>
                </c:pt>
                <c:pt idx="638">
                  <c:v>44104</c:v>
                </c:pt>
                <c:pt idx="639">
                  <c:v>44105</c:v>
                </c:pt>
                <c:pt idx="640">
                  <c:v>44106</c:v>
                </c:pt>
                <c:pt idx="641">
                  <c:v>44107</c:v>
                </c:pt>
                <c:pt idx="642">
                  <c:v>44108</c:v>
                </c:pt>
                <c:pt idx="643">
                  <c:v>44109</c:v>
                </c:pt>
                <c:pt idx="644">
                  <c:v>44110</c:v>
                </c:pt>
                <c:pt idx="645">
                  <c:v>44111</c:v>
                </c:pt>
                <c:pt idx="646">
                  <c:v>44112</c:v>
                </c:pt>
                <c:pt idx="647">
                  <c:v>44113</c:v>
                </c:pt>
                <c:pt idx="648">
                  <c:v>44114</c:v>
                </c:pt>
                <c:pt idx="649">
                  <c:v>44115</c:v>
                </c:pt>
                <c:pt idx="650">
                  <c:v>44116</c:v>
                </c:pt>
                <c:pt idx="651">
                  <c:v>44117</c:v>
                </c:pt>
                <c:pt idx="652">
                  <c:v>44118</c:v>
                </c:pt>
                <c:pt idx="653">
                  <c:v>44119</c:v>
                </c:pt>
                <c:pt idx="654">
                  <c:v>44120</c:v>
                </c:pt>
                <c:pt idx="655">
                  <c:v>44121</c:v>
                </c:pt>
                <c:pt idx="656">
                  <c:v>44122</c:v>
                </c:pt>
                <c:pt idx="657">
                  <c:v>44123</c:v>
                </c:pt>
                <c:pt idx="658">
                  <c:v>44124</c:v>
                </c:pt>
                <c:pt idx="659">
                  <c:v>44125</c:v>
                </c:pt>
                <c:pt idx="660">
                  <c:v>44126</c:v>
                </c:pt>
                <c:pt idx="661">
                  <c:v>44127</c:v>
                </c:pt>
                <c:pt idx="662">
                  <c:v>44128</c:v>
                </c:pt>
                <c:pt idx="663">
                  <c:v>44129</c:v>
                </c:pt>
                <c:pt idx="664">
                  <c:v>44130</c:v>
                </c:pt>
                <c:pt idx="665">
                  <c:v>44131</c:v>
                </c:pt>
                <c:pt idx="666">
                  <c:v>44132</c:v>
                </c:pt>
                <c:pt idx="667">
                  <c:v>44133</c:v>
                </c:pt>
                <c:pt idx="668">
                  <c:v>44134</c:v>
                </c:pt>
                <c:pt idx="669">
                  <c:v>44135</c:v>
                </c:pt>
                <c:pt idx="670">
                  <c:v>44136</c:v>
                </c:pt>
                <c:pt idx="671">
                  <c:v>44137</c:v>
                </c:pt>
                <c:pt idx="672">
                  <c:v>44138</c:v>
                </c:pt>
                <c:pt idx="673">
                  <c:v>44139</c:v>
                </c:pt>
                <c:pt idx="674">
                  <c:v>44140</c:v>
                </c:pt>
                <c:pt idx="675">
                  <c:v>44141</c:v>
                </c:pt>
                <c:pt idx="676">
                  <c:v>44142</c:v>
                </c:pt>
                <c:pt idx="677">
                  <c:v>44143</c:v>
                </c:pt>
                <c:pt idx="678">
                  <c:v>44144</c:v>
                </c:pt>
                <c:pt idx="679">
                  <c:v>44145</c:v>
                </c:pt>
                <c:pt idx="680">
                  <c:v>44146</c:v>
                </c:pt>
                <c:pt idx="681">
                  <c:v>44147</c:v>
                </c:pt>
                <c:pt idx="682">
                  <c:v>44148</c:v>
                </c:pt>
                <c:pt idx="683">
                  <c:v>44149</c:v>
                </c:pt>
                <c:pt idx="684">
                  <c:v>44150</c:v>
                </c:pt>
                <c:pt idx="685">
                  <c:v>44151</c:v>
                </c:pt>
                <c:pt idx="686">
                  <c:v>44152</c:v>
                </c:pt>
                <c:pt idx="687">
                  <c:v>44153</c:v>
                </c:pt>
                <c:pt idx="688">
                  <c:v>44154</c:v>
                </c:pt>
                <c:pt idx="689">
                  <c:v>44155</c:v>
                </c:pt>
                <c:pt idx="690">
                  <c:v>44156</c:v>
                </c:pt>
                <c:pt idx="691">
                  <c:v>44157</c:v>
                </c:pt>
                <c:pt idx="692">
                  <c:v>44158</c:v>
                </c:pt>
                <c:pt idx="693">
                  <c:v>44159</c:v>
                </c:pt>
                <c:pt idx="694">
                  <c:v>44160</c:v>
                </c:pt>
                <c:pt idx="695">
                  <c:v>44161</c:v>
                </c:pt>
                <c:pt idx="696">
                  <c:v>44162</c:v>
                </c:pt>
                <c:pt idx="697">
                  <c:v>44163</c:v>
                </c:pt>
                <c:pt idx="698">
                  <c:v>44164</c:v>
                </c:pt>
                <c:pt idx="699">
                  <c:v>44165</c:v>
                </c:pt>
                <c:pt idx="700">
                  <c:v>44166</c:v>
                </c:pt>
                <c:pt idx="701">
                  <c:v>44167</c:v>
                </c:pt>
                <c:pt idx="702">
                  <c:v>44168</c:v>
                </c:pt>
                <c:pt idx="703">
                  <c:v>44169</c:v>
                </c:pt>
                <c:pt idx="704">
                  <c:v>44170</c:v>
                </c:pt>
                <c:pt idx="705">
                  <c:v>44171</c:v>
                </c:pt>
                <c:pt idx="706">
                  <c:v>44172</c:v>
                </c:pt>
                <c:pt idx="707">
                  <c:v>44173</c:v>
                </c:pt>
                <c:pt idx="708">
                  <c:v>44174</c:v>
                </c:pt>
                <c:pt idx="709">
                  <c:v>44175</c:v>
                </c:pt>
                <c:pt idx="710">
                  <c:v>44176</c:v>
                </c:pt>
                <c:pt idx="711">
                  <c:v>44177</c:v>
                </c:pt>
                <c:pt idx="712">
                  <c:v>44178</c:v>
                </c:pt>
                <c:pt idx="713">
                  <c:v>44179</c:v>
                </c:pt>
                <c:pt idx="714">
                  <c:v>44180</c:v>
                </c:pt>
                <c:pt idx="715">
                  <c:v>44181</c:v>
                </c:pt>
                <c:pt idx="716">
                  <c:v>44182</c:v>
                </c:pt>
                <c:pt idx="717">
                  <c:v>44183</c:v>
                </c:pt>
                <c:pt idx="718">
                  <c:v>44184</c:v>
                </c:pt>
                <c:pt idx="719">
                  <c:v>44185</c:v>
                </c:pt>
                <c:pt idx="720">
                  <c:v>44186</c:v>
                </c:pt>
                <c:pt idx="721">
                  <c:v>44187</c:v>
                </c:pt>
                <c:pt idx="722">
                  <c:v>44188</c:v>
                </c:pt>
                <c:pt idx="723">
                  <c:v>44189</c:v>
                </c:pt>
                <c:pt idx="724">
                  <c:v>44190</c:v>
                </c:pt>
                <c:pt idx="725">
                  <c:v>44191</c:v>
                </c:pt>
                <c:pt idx="726">
                  <c:v>44192</c:v>
                </c:pt>
                <c:pt idx="727">
                  <c:v>44193</c:v>
                </c:pt>
                <c:pt idx="728">
                  <c:v>44194</c:v>
                </c:pt>
                <c:pt idx="729">
                  <c:v>44195</c:v>
                </c:pt>
                <c:pt idx="730">
                  <c:v>44196</c:v>
                </c:pt>
                <c:pt idx="731">
                  <c:v>44197</c:v>
                </c:pt>
                <c:pt idx="732">
                  <c:v>44198</c:v>
                </c:pt>
                <c:pt idx="733">
                  <c:v>44199</c:v>
                </c:pt>
                <c:pt idx="734">
                  <c:v>44200</c:v>
                </c:pt>
                <c:pt idx="735">
                  <c:v>44201</c:v>
                </c:pt>
                <c:pt idx="736">
                  <c:v>44202</c:v>
                </c:pt>
                <c:pt idx="737">
                  <c:v>44203</c:v>
                </c:pt>
                <c:pt idx="738">
                  <c:v>44204</c:v>
                </c:pt>
                <c:pt idx="739">
                  <c:v>44205</c:v>
                </c:pt>
                <c:pt idx="740">
                  <c:v>44206</c:v>
                </c:pt>
                <c:pt idx="741">
                  <c:v>44207</c:v>
                </c:pt>
                <c:pt idx="742">
                  <c:v>44208</c:v>
                </c:pt>
                <c:pt idx="743">
                  <c:v>44209</c:v>
                </c:pt>
                <c:pt idx="744">
                  <c:v>44210</c:v>
                </c:pt>
                <c:pt idx="745">
                  <c:v>44211</c:v>
                </c:pt>
                <c:pt idx="746">
                  <c:v>44212</c:v>
                </c:pt>
                <c:pt idx="747">
                  <c:v>44213</c:v>
                </c:pt>
                <c:pt idx="748">
                  <c:v>44214</c:v>
                </c:pt>
                <c:pt idx="749">
                  <c:v>44215</c:v>
                </c:pt>
                <c:pt idx="750">
                  <c:v>44216</c:v>
                </c:pt>
                <c:pt idx="751">
                  <c:v>44217</c:v>
                </c:pt>
                <c:pt idx="752">
                  <c:v>44218</c:v>
                </c:pt>
                <c:pt idx="753">
                  <c:v>44219</c:v>
                </c:pt>
                <c:pt idx="754">
                  <c:v>44220</c:v>
                </c:pt>
                <c:pt idx="755">
                  <c:v>44221</c:v>
                </c:pt>
                <c:pt idx="756">
                  <c:v>44222</c:v>
                </c:pt>
                <c:pt idx="757">
                  <c:v>44223</c:v>
                </c:pt>
                <c:pt idx="758">
                  <c:v>44224</c:v>
                </c:pt>
                <c:pt idx="759">
                  <c:v>44225</c:v>
                </c:pt>
                <c:pt idx="760">
                  <c:v>44226</c:v>
                </c:pt>
                <c:pt idx="761">
                  <c:v>44227</c:v>
                </c:pt>
                <c:pt idx="762">
                  <c:v>44228</c:v>
                </c:pt>
                <c:pt idx="763">
                  <c:v>44229</c:v>
                </c:pt>
                <c:pt idx="764">
                  <c:v>44230</c:v>
                </c:pt>
                <c:pt idx="765">
                  <c:v>44231</c:v>
                </c:pt>
                <c:pt idx="766">
                  <c:v>44232</c:v>
                </c:pt>
                <c:pt idx="767">
                  <c:v>44233</c:v>
                </c:pt>
                <c:pt idx="768">
                  <c:v>44234</c:v>
                </c:pt>
                <c:pt idx="769">
                  <c:v>44235</c:v>
                </c:pt>
                <c:pt idx="770">
                  <c:v>44236</c:v>
                </c:pt>
                <c:pt idx="771">
                  <c:v>44237</c:v>
                </c:pt>
                <c:pt idx="772">
                  <c:v>44238</c:v>
                </c:pt>
                <c:pt idx="773">
                  <c:v>44239</c:v>
                </c:pt>
                <c:pt idx="774">
                  <c:v>44240</c:v>
                </c:pt>
                <c:pt idx="775">
                  <c:v>44241</c:v>
                </c:pt>
                <c:pt idx="776">
                  <c:v>44242</c:v>
                </c:pt>
                <c:pt idx="777">
                  <c:v>44243</c:v>
                </c:pt>
                <c:pt idx="778">
                  <c:v>44244</c:v>
                </c:pt>
                <c:pt idx="779">
                  <c:v>44245</c:v>
                </c:pt>
                <c:pt idx="780">
                  <c:v>44246</c:v>
                </c:pt>
                <c:pt idx="781">
                  <c:v>44247</c:v>
                </c:pt>
                <c:pt idx="782">
                  <c:v>44248</c:v>
                </c:pt>
                <c:pt idx="783">
                  <c:v>44249</c:v>
                </c:pt>
                <c:pt idx="784">
                  <c:v>44250</c:v>
                </c:pt>
                <c:pt idx="785">
                  <c:v>44251</c:v>
                </c:pt>
                <c:pt idx="786">
                  <c:v>44252</c:v>
                </c:pt>
                <c:pt idx="787">
                  <c:v>44253</c:v>
                </c:pt>
                <c:pt idx="788">
                  <c:v>44254</c:v>
                </c:pt>
                <c:pt idx="789">
                  <c:v>44255</c:v>
                </c:pt>
                <c:pt idx="790">
                  <c:v>44256</c:v>
                </c:pt>
                <c:pt idx="791">
                  <c:v>44257</c:v>
                </c:pt>
                <c:pt idx="792">
                  <c:v>44258</c:v>
                </c:pt>
                <c:pt idx="793">
                  <c:v>44259</c:v>
                </c:pt>
                <c:pt idx="794">
                  <c:v>44260</c:v>
                </c:pt>
                <c:pt idx="795">
                  <c:v>44261</c:v>
                </c:pt>
                <c:pt idx="796">
                  <c:v>44262</c:v>
                </c:pt>
                <c:pt idx="797">
                  <c:v>44263</c:v>
                </c:pt>
                <c:pt idx="798">
                  <c:v>44264</c:v>
                </c:pt>
                <c:pt idx="799">
                  <c:v>44265</c:v>
                </c:pt>
                <c:pt idx="800">
                  <c:v>44266</c:v>
                </c:pt>
                <c:pt idx="801">
                  <c:v>44267</c:v>
                </c:pt>
                <c:pt idx="802">
                  <c:v>44268</c:v>
                </c:pt>
                <c:pt idx="803">
                  <c:v>44269</c:v>
                </c:pt>
                <c:pt idx="804">
                  <c:v>44270</c:v>
                </c:pt>
                <c:pt idx="805">
                  <c:v>44271</c:v>
                </c:pt>
                <c:pt idx="806">
                  <c:v>44272</c:v>
                </c:pt>
                <c:pt idx="807">
                  <c:v>44273</c:v>
                </c:pt>
                <c:pt idx="808">
                  <c:v>44274</c:v>
                </c:pt>
                <c:pt idx="809">
                  <c:v>44275</c:v>
                </c:pt>
                <c:pt idx="810">
                  <c:v>44276</c:v>
                </c:pt>
                <c:pt idx="811">
                  <c:v>44277</c:v>
                </c:pt>
                <c:pt idx="812">
                  <c:v>44278</c:v>
                </c:pt>
                <c:pt idx="813">
                  <c:v>44279</c:v>
                </c:pt>
                <c:pt idx="814">
                  <c:v>44280</c:v>
                </c:pt>
                <c:pt idx="815">
                  <c:v>44281</c:v>
                </c:pt>
                <c:pt idx="816">
                  <c:v>44282</c:v>
                </c:pt>
                <c:pt idx="817">
                  <c:v>44283</c:v>
                </c:pt>
                <c:pt idx="818">
                  <c:v>44284</c:v>
                </c:pt>
                <c:pt idx="819">
                  <c:v>44285</c:v>
                </c:pt>
                <c:pt idx="820">
                  <c:v>44286</c:v>
                </c:pt>
                <c:pt idx="821">
                  <c:v>44287</c:v>
                </c:pt>
                <c:pt idx="822">
                  <c:v>44288</c:v>
                </c:pt>
                <c:pt idx="823">
                  <c:v>44289</c:v>
                </c:pt>
                <c:pt idx="824">
                  <c:v>44290</c:v>
                </c:pt>
                <c:pt idx="825">
                  <c:v>44291</c:v>
                </c:pt>
                <c:pt idx="826">
                  <c:v>44292</c:v>
                </c:pt>
                <c:pt idx="827">
                  <c:v>44293</c:v>
                </c:pt>
                <c:pt idx="828">
                  <c:v>44294</c:v>
                </c:pt>
                <c:pt idx="829">
                  <c:v>44295</c:v>
                </c:pt>
                <c:pt idx="830">
                  <c:v>44296</c:v>
                </c:pt>
                <c:pt idx="831">
                  <c:v>44297</c:v>
                </c:pt>
                <c:pt idx="832">
                  <c:v>44298</c:v>
                </c:pt>
                <c:pt idx="833">
                  <c:v>44299</c:v>
                </c:pt>
                <c:pt idx="834">
                  <c:v>44300</c:v>
                </c:pt>
                <c:pt idx="835">
                  <c:v>44301</c:v>
                </c:pt>
                <c:pt idx="836">
                  <c:v>44302</c:v>
                </c:pt>
                <c:pt idx="837">
                  <c:v>44303</c:v>
                </c:pt>
                <c:pt idx="838">
                  <c:v>44304</c:v>
                </c:pt>
                <c:pt idx="839">
                  <c:v>44305</c:v>
                </c:pt>
                <c:pt idx="840">
                  <c:v>44306</c:v>
                </c:pt>
                <c:pt idx="841">
                  <c:v>44307</c:v>
                </c:pt>
                <c:pt idx="842">
                  <c:v>44308</c:v>
                </c:pt>
                <c:pt idx="843">
                  <c:v>44309</c:v>
                </c:pt>
                <c:pt idx="844">
                  <c:v>44310</c:v>
                </c:pt>
                <c:pt idx="845">
                  <c:v>44311</c:v>
                </c:pt>
                <c:pt idx="846">
                  <c:v>44312</c:v>
                </c:pt>
                <c:pt idx="847">
                  <c:v>44313</c:v>
                </c:pt>
                <c:pt idx="848">
                  <c:v>44314</c:v>
                </c:pt>
                <c:pt idx="849">
                  <c:v>44315</c:v>
                </c:pt>
                <c:pt idx="850">
                  <c:v>44316</c:v>
                </c:pt>
                <c:pt idx="851">
                  <c:v>44317</c:v>
                </c:pt>
                <c:pt idx="852">
                  <c:v>44318</c:v>
                </c:pt>
                <c:pt idx="853">
                  <c:v>44319</c:v>
                </c:pt>
                <c:pt idx="854">
                  <c:v>44320</c:v>
                </c:pt>
                <c:pt idx="855">
                  <c:v>44321</c:v>
                </c:pt>
                <c:pt idx="856">
                  <c:v>44322</c:v>
                </c:pt>
                <c:pt idx="857">
                  <c:v>44323</c:v>
                </c:pt>
                <c:pt idx="858">
                  <c:v>44324</c:v>
                </c:pt>
                <c:pt idx="859">
                  <c:v>44325</c:v>
                </c:pt>
                <c:pt idx="860">
                  <c:v>44326</c:v>
                </c:pt>
                <c:pt idx="861">
                  <c:v>44327</c:v>
                </c:pt>
                <c:pt idx="862">
                  <c:v>44328</c:v>
                </c:pt>
                <c:pt idx="863">
                  <c:v>44329</c:v>
                </c:pt>
                <c:pt idx="864">
                  <c:v>44330</c:v>
                </c:pt>
                <c:pt idx="865">
                  <c:v>44331</c:v>
                </c:pt>
                <c:pt idx="866">
                  <c:v>44332</c:v>
                </c:pt>
                <c:pt idx="867">
                  <c:v>44333</c:v>
                </c:pt>
                <c:pt idx="868">
                  <c:v>44334</c:v>
                </c:pt>
                <c:pt idx="869">
                  <c:v>44335</c:v>
                </c:pt>
                <c:pt idx="870">
                  <c:v>44336</c:v>
                </c:pt>
                <c:pt idx="871">
                  <c:v>44337</c:v>
                </c:pt>
                <c:pt idx="872">
                  <c:v>44338</c:v>
                </c:pt>
                <c:pt idx="873">
                  <c:v>44339</c:v>
                </c:pt>
                <c:pt idx="874">
                  <c:v>44340</c:v>
                </c:pt>
                <c:pt idx="875">
                  <c:v>44341</c:v>
                </c:pt>
                <c:pt idx="876">
                  <c:v>44342</c:v>
                </c:pt>
                <c:pt idx="877">
                  <c:v>44343</c:v>
                </c:pt>
                <c:pt idx="878">
                  <c:v>44344</c:v>
                </c:pt>
                <c:pt idx="879">
                  <c:v>44345</c:v>
                </c:pt>
                <c:pt idx="880">
                  <c:v>44346</c:v>
                </c:pt>
                <c:pt idx="881">
                  <c:v>44347</c:v>
                </c:pt>
                <c:pt idx="882">
                  <c:v>44348</c:v>
                </c:pt>
                <c:pt idx="883">
                  <c:v>44349</c:v>
                </c:pt>
                <c:pt idx="884">
                  <c:v>44350</c:v>
                </c:pt>
                <c:pt idx="885">
                  <c:v>44351</c:v>
                </c:pt>
                <c:pt idx="886">
                  <c:v>44352</c:v>
                </c:pt>
                <c:pt idx="887">
                  <c:v>44353</c:v>
                </c:pt>
                <c:pt idx="888">
                  <c:v>44354</c:v>
                </c:pt>
                <c:pt idx="889">
                  <c:v>44355</c:v>
                </c:pt>
                <c:pt idx="890">
                  <c:v>44356</c:v>
                </c:pt>
                <c:pt idx="891">
                  <c:v>44357</c:v>
                </c:pt>
                <c:pt idx="892">
                  <c:v>44358</c:v>
                </c:pt>
                <c:pt idx="893">
                  <c:v>44359</c:v>
                </c:pt>
                <c:pt idx="894">
                  <c:v>44360</c:v>
                </c:pt>
                <c:pt idx="895">
                  <c:v>44361</c:v>
                </c:pt>
                <c:pt idx="896">
                  <c:v>44362</c:v>
                </c:pt>
                <c:pt idx="897">
                  <c:v>44363</c:v>
                </c:pt>
                <c:pt idx="898">
                  <c:v>44364</c:v>
                </c:pt>
                <c:pt idx="899">
                  <c:v>44365</c:v>
                </c:pt>
                <c:pt idx="900">
                  <c:v>44366</c:v>
                </c:pt>
                <c:pt idx="901">
                  <c:v>44367</c:v>
                </c:pt>
                <c:pt idx="902">
                  <c:v>44368</c:v>
                </c:pt>
                <c:pt idx="903">
                  <c:v>44369</c:v>
                </c:pt>
                <c:pt idx="904">
                  <c:v>44370</c:v>
                </c:pt>
                <c:pt idx="905">
                  <c:v>44371</c:v>
                </c:pt>
                <c:pt idx="906">
                  <c:v>44372</c:v>
                </c:pt>
                <c:pt idx="907">
                  <c:v>44373</c:v>
                </c:pt>
                <c:pt idx="908">
                  <c:v>44374</c:v>
                </c:pt>
                <c:pt idx="909">
                  <c:v>44375</c:v>
                </c:pt>
                <c:pt idx="910">
                  <c:v>44376</c:v>
                </c:pt>
                <c:pt idx="911">
                  <c:v>44377</c:v>
                </c:pt>
                <c:pt idx="912">
                  <c:v>44378</c:v>
                </c:pt>
                <c:pt idx="913">
                  <c:v>44379</c:v>
                </c:pt>
                <c:pt idx="914">
                  <c:v>44380</c:v>
                </c:pt>
                <c:pt idx="915">
                  <c:v>44381</c:v>
                </c:pt>
                <c:pt idx="916">
                  <c:v>44382</c:v>
                </c:pt>
                <c:pt idx="917">
                  <c:v>44383</c:v>
                </c:pt>
                <c:pt idx="918">
                  <c:v>44384</c:v>
                </c:pt>
                <c:pt idx="919">
                  <c:v>44385</c:v>
                </c:pt>
                <c:pt idx="920">
                  <c:v>44386</c:v>
                </c:pt>
                <c:pt idx="921">
                  <c:v>44387</c:v>
                </c:pt>
                <c:pt idx="922">
                  <c:v>44388</c:v>
                </c:pt>
                <c:pt idx="923">
                  <c:v>44389</c:v>
                </c:pt>
                <c:pt idx="924">
                  <c:v>44390</c:v>
                </c:pt>
                <c:pt idx="925">
                  <c:v>44391</c:v>
                </c:pt>
                <c:pt idx="926">
                  <c:v>44392</c:v>
                </c:pt>
                <c:pt idx="927">
                  <c:v>44393</c:v>
                </c:pt>
                <c:pt idx="928">
                  <c:v>44394</c:v>
                </c:pt>
                <c:pt idx="929">
                  <c:v>44395</c:v>
                </c:pt>
                <c:pt idx="930">
                  <c:v>44396</c:v>
                </c:pt>
                <c:pt idx="931">
                  <c:v>44397</c:v>
                </c:pt>
                <c:pt idx="932">
                  <c:v>44398</c:v>
                </c:pt>
                <c:pt idx="933">
                  <c:v>44399</c:v>
                </c:pt>
                <c:pt idx="934">
                  <c:v>44400</c:v>
                </c:pt>
                <c:pt idx="935">
                  <c:v>44401</c:v>
                </c:pt>
                <c:pt idx="936">
                  <c:v>44402</c:v>
                </c:pt>
                <c:pt idx="937">
                  <c:v>44403</c:v>
                </c:pt>
                <c:pt idx="938">
                  <c:v>44404</c:v>
                </c:pt>
                <c:pt idx="939">
                  <c:v>44405</c:v>
                </c:pt>
                <c:pt idx="940">
                  <c:v>44406</c:v>
                </c:pt>
                <c:pt idx="941">
                  <c:v>44407</c:v>
                </c:pt>
                <c:pt idx="942">
                  <c:v>44408</c:v>
                </c:pt>
                <c:pt idx="943">
                  <c:v>44409</c:v>
                </c:pt>
                <c:pt idx="944">
                  <c:v>44410</c:v>
                </c:pt>
                <c:pt idx="945">
                  <c:v>44411</c:v>
                </c:pt>
                <c:pt idx="946">
                  <c:v>44412</c:v>
                </c:pt>
                <c:pt idx="947">
                  <c:v>44413</c:v>
                </c:pt>
                <c:pt idx="948">
                  <c:v>44414</c:v>
                </c:pt>
                <c:pt idx="949">
                  <c:v>44415</c:v>
                </c:pt>
                <c:pt idx="950">
                  <c:v>44416</c:v>
                </c:pt>
                <c:pt idx="951">
                  <c:v>44417</c:v>
                </c:pt>
                <c:pt idx="952">
                  <c:v>44418</c:v>
                </c:pt>
                <c:pt idx="953">
                  <c:v>44419</c:v>
                </c:pt>
                <c:pt idx="954">
                  <c:v>44420</c:v>
                </c:pt>
                <c:pt idx="955">
                  <c:v>44421</c:v>
                </c:pt>
                <c:pt idx="956">
                  <c:v>44422</c:v>
                </c:pt>
                <c:pt idx="957">
                  <c:v>44423</c:v>
                </c:pt>
                <c:pt idx="958">
                  <c:v>44424</c:v>
                </c:pt>
                <c:pt idx="959">
                  <c:v>44425</c:v>
                </c:pt>
                <c:pt idx="960">
                  <c:v>44426</c:v>
                </c:pt>
                <c:pt idx="961">
                  <c:v>44427</c:v>
                </c:pt>
                <c:pt idx="962">
                  <c:v>44428</c:v>
                </c:pt>
                <c:pt idx="963">
                  <c:v>44429</c:v>
                </c:pt>
                <c:pt idx="964">
                  <c:v>44430</c:v>
                </c:pt>
                <c:pt idx="965">
                  <c:v>44431</c:v>
                </c:pt>
                <c:pt idx="966">
                  <c:v>44432</c:v>
                </c:pt>
                <c:pt idx="967">
                  <c:v>44433</c:v>
                </c:pt>
                <c:pt idx="968">
                  <c:v>44434</c:v>
                </c:pt>
                <c:pt idx="969">
                  <c:v>44435</c:v>
                </c:pt>
                <c:pt idx="970">
                  <c:v>44436</c:v>
                </c:pt>
                <c:pt idx="971">
                  <c:v>44437</c:v>
                </c:pt>
                <c:pt idx="972">
                  <c:v>44438</c:v>
                </c:pt>
                <c:pt idx="973">
                  <c:v>44439</c:v>
                </c:pt>
                <c:pt idx="974">
                  <c:v>44440</c:v>
                </c:pt>
                <c:pt idx="975">
                  <c:v>44441</c:v>
                </c:pt>
                <c:pt idx="976">
                  <c:v>44442</c:v>
                </c:pt>
                <c:pt idx="977">
                  <c:v>44443</c:v>
                </c:pt>
                <c:pt idx="978">
                  <c:v>44444</c:v>
                </c:pt>
                <c:pt idx="979">
                  <c:v>44445</c:v>
                </c:pt>
                <c:pt idx="980">
                  <c:v>44446</c:v>
                </c:pt>
                <c:pt idx="981">
                  <c:v>44447</c:v>
                </c:pt>
                <c:pt idx="982">
                  <c:v>44448</c:v>
                </c:pt>
                <c:pt idx="983">
                  <c:v>44449</c:v>
                </c:pt>
                <c:pt idx="984">
                  <c:v>44450</c:v>
                </c:pt>
                <c:pt idx="985">
                  <c:v>44451</c:v>
                </c:pt>
                <c:pt idx="986">
                  <c:v>44452</c:v>
                </c:pt>
                <c:pt idx="987">
                  <c:v>44453</c:v>
                </c:pt>
                <c:pt idx="988">
                  <c:v>44454</c:v>
                </c:pt>
                <c:pt idx="989">
                  <c:v>44455</c:v>
                </c:pt>
                <c:pt idx="990">
                  <c:v>44456</c:v>
                </c:pt>
                <c:pt idx="991">
                  <c:v>44457</c:v>
                </c:pt>
                <c:pt idx="992">
                  <c:v>44458</c:v>
                </c:pt>
                <c:pt idx="993">
                  <c:v>44459</c:v>
                </c:pt>
                <c:pt idx="994">
                  <c:v>44460</c:v>
                </c:pt>
                <c:pt idx="995">
                  <c:v>44461</c:v>
                </c:pt>
                <c:pt idx="996">
                  <c:v>44462</c:v>
                </c:pt>
                <c:pt idx="997">
                  <c:v>44463</c:v>
                </c:pt>
                <c:pt idx="998">
                  <c:v>44464</c:v>
                </c:pt>
                <c:pt idx="999">
                  <c:v>44465</c:v>
                </c:pt>
                <c:pt idx="1000">
                  <c:v>44466</c:v>
                </c:pt>
                <c:pt idx="1001">
                  <c:v>44467</c:v>
                </c:pt>
                <c:pt idx="1002">
                  <c:v>44468</c:v>
                </c:pt>
                <c:pt idx="1003">
                  <c:v>44469</c:v>
                </c:pt>
                <c:pt idx="1004">
                  <c:v>44470</c:v>
                </c:pt>
                <c:pt idx="1005">
                  <c:v>44471</c:v>
                </c:pt>
                <c:pt idx="1006">
                  <c:v>44472</c:v>
                </c:pt>
                <c:pt idx="1007">
                  <c:v>44473</c:v>
                </c:pt>
                <c:pt idx="1008">
                  <c:v>44474</c:v>
                </c:pt>
                <c:pt idx="1009">
                  <c:v>44475</c:v>
                </c:pt>
                <c:pt idx="1010">
                  <c:v>44476</c:v>
                </c:pt>
                <c:pt idx="1011">
                  <c:v>44477</c:v>
                </c:pt>
                <c:pt idx="1012">
                  <c:v>44478</c:v>
                </c:pt>
                <c:pt idx="1013">
                  <c:v>44479</c:v>
                </c:pt>
                <c:pt idx="1014">
                  <c:v>44480</c:v>
                </c:pt>
                <c:pt idx="1015">
                  <c:v>44481</c:v>
                </c:pt>
                <c:pt idx="1016">
                  <c:v>44482</c:v>
                </c:pt>
                <c:pt idx="1017">
                  <c:v>44483</c:v>
                </c:pt>
                <c:pt idx="1018">
                  <c:v>44484</c:v>
                </c:pt>
                <c:pt idx="1019">
                  <c:v>44485</c:v>
                </c:pt>
                <c:pt idx="1020">
                  <c:v>44486</c:v>
                </c:pt>
                <c:pt idx="1021">
                  <c:v>44487</c:v>
                </c:pt>
                <c:pt idx="1022">
                  <c:v>44488</c:v>
                </c:pt>
                <c:pt idx="1023">
                  <c:v>44489</c:v>
                </c:pt>
                <c:pt idx="1024">
                  <c:v>44490</c:v>
                </c:pt>
                <c:pt idx="1025">
                  <c:v>44491</c:v>
                </c:pt>
                <c:pt idx="1026">
                  <c:v>44492</c:v>
                </c:pt>
                <c:pt idx="1027">
                  <c:v>44493</c:v>
                </c:pt>
                <c:pt idx="1028">
                  <c:v>44494</c:v>
                </c:pt>
                <c:pt idx="1029">
                  <c:v>44495</c:v>
                </c:pt>
                <c:pt idx="1030">
                  <c:v>44496</c:v>
                </c:pt>
                <c:pt idx="1031">
                  <c:v>44497</c:v>
                </c:pt>
                <c:pt idx="1032">
                  <c:v>44498</c:v>
                </c:pt>
                <c:pt idx="1033">
                  <c:v>44499</c:v>
                </c:pt>
                <c:pt idx="1034">
                  <c:v>44500</c:v>
                </c:pt>
                <c:pt idx="1035">
                  <c:v>44501</c:v>
                </c:pt>
                <c:pt idx="1036">
                  <c:v>44502</c:v>
                </c:pt>
                <c:pt idx="1037">
                  <c:v>44503</c:v>
                </c:pt>
                <c:pt idx="1038">
                  <c:v>44504</c:v>
                </c:pt>
                <c:pt idx="1039">
                  <c:v>44505</c:v>
                </c:pt>
                <c:pt idx="1040">
                  <c:v>44506</c:v>
                </c:pt>
                <c:pt idx="1041">
                  <c:v>44507</c:v>
                </c:pt>
                <c:pt idx="1042">
                  <c:v>44508</c:v>
                </c:pt>
                <c:pt idx="1043">
                  <c:v>44509</c:v>
                </c:pt>
                <c:pt idx="1044">
                  <c:v>44510</c:v>
                </c:pt>
                <c:pt idx="1045">
                  <c:v>44511</c:v>
                </c:pt>
                <c:pt idx="1046">
                  <c:v>44512</c:v>
                </c:pt>
                <c:pt idx="1047">
                  <c:v>44513</c:v>
                </c:pt>
                <c:pt idx="1048">
                  <c:v>44514</c:v>
                </c:pt>
                <c:pt idx="1049">
                  <c:v>44515</c:v>
                </c:pt>
                <c:pt idx="1050">
                  <c:v>44516</c:v>
                </c:pt>
                <c:pt idx="1051">
                  <c:v>44517</c:v>
                </c:pt>
                <c:pt idx="1052">
                  <c:v>44518</c:v>
                </c:pt>
                <c:pt idx="1053">
                  <c:v>44519</c:v>
                </c:pt>
                <c:pt idx="1054">
                  <c:v>44520</c:v>
                </c:pt>
                <c:pt idx="1055">
                  <c:v>44521</c:v>
                </c:pt>
                <c:pt idx="1056">
                  <c:v>44522</c:v>
                </c:pt>
                <c:pt idx="1057">
                  <c:v>44523</c:v>
                </c:pt>
                <c:pt idx="1058">
                  <c:v>44524</c:v>
                </c:pt>
                <c:pt idx="1059">
                  <c:v>44525</c:v>
                </c:pt>
                <c:pt idx="1060">
                  <c:v>44526</c:v>
                </c:pt>
                <c:pt idx="1061">
                  <c:v>44527</c:v>
                </c:pt>
                <c:pt idx="1062">
                  <c:v>44528</c:v>
                </c:pt>
                <c:pt idx="1063">
                  <c:v>44529</c:v>
                </c:pt>
                <c:pt idx="1064">
                  <c:v>44530</c:v>
                </c:pt>
                <c:pt idx="1065">
                  <c:v>44531</c:v>
                </c:pt>
                <c:pt idx="1066">
                  <c:v>44532</c:v>
                </c:pt>
                <c:pt idx="1067">
                  <c:v>44533</c:v>
                </c:pt>
                <c:pt idx="1068">
                  <c:v>44534</c:v>
                </c:pt>
                <c:pt idx="1069">
                  <c:v>44535</c:v>
                </c:pt>
                <c:pt idx="1070">
                  <c:v>44536</c:v>
                </c:pt>
                <c:pt idx="1071">
                  <c:v>44537</c:v>
                </c:pt>
                <c:pt idx="1072">
                  <c:v>44538</c:v>
                </c:pt>
                <c:pt idx="1073">
                  <c:v>44539</c:v>
                </c:pt>
                <c:pt idx="1074">
                  <c:v>44540</c:v>
                </c:pt>
                <c:pt idx="1075">
                  <c:v>44541</c:v>
                </c:pt>
                <c:pt idx="1076">
                  <c:v>44542</c:v>
                </c:pt>
                <c:pt idx="1077">
                  <c:v>44543</c:v>
                </c:pt>
                <c:pt idx="1078">
                  <c:v>44544</c:v>
                </c:pt>
                <c:pt idx="1079">
                  <c:v>44545</c:v>
                </c:pt>
                <c:pt idx="1080">
                  <c:v>44546</c:v>
                </c:pt>
                <c:pt idx="1081">
                  <c:v>44547</c:v>
                </c:pt>
                <c:pt idx="1082">
                  <c:v>44548</c:v>
                </c:pt>
                <c:pt idx="1083">
                  <c:v>44549</c:v>
                </c:pt>
                <c:pt idx="1084">
                  <c:v>44550</c:v>
                </c:pt>
                <c:pt idx="1085">
                  <c:v>44551</c:v>
                </c:pt>
                <c:pt idx="1086">
                  <c:v>44552</c:v>
                </c:pt>
                <c:pt idx="1087">
                  <c:v>44553</c:v>
                </c:pt>
                <c:pt idx="1088">
                  <c:v>44554</c:v>
                </c:pt>
                <c:pt idx="1089">
                  <c:v>44555</c:v>
                </c:pt>
                <c:pt idx="1090">
                  <c:v>44556</c:v>
                </c:pt>
                <c:pt idx="1091">
                  <c:v>44557</c:v>
                </c:pt>
                <c:pt idx="1092">
                  <c:v>44558</c:v>
                </c:pt>
                <c:pt idx="1093">
                  <c:v>44559</c:v>
                </c:pt>
                <c:pt idx="1094">
                  <c:v>44560</c:v>
                </c:pt>
                <c:pt idx="1095">
                  <c:v>44561</c:v>
                </c:pt>
                <c:pt idx="1096">
                  <c:v>44562</c:v>
                </c:pt>
                <c:pt idx="1097">
                  <c:v>44563</c:v>
                </c:pt>
                <c:pt idx="1098">
                  <c:v>44564</c:v>
                </c:pt>
                <c:pt idx="1099">
                  <c:v>44565</c:v>
                </c:pt>
                <c:pt idx="1100">
                  <c:v>44566</c:v>
                </c:pt>
                <c:pt idx="1101">
                  <c:v>44567</c:v>
                </c:pt>
                <c:pt idx="1102">
                  <c:v>44568</c:v>
                </c:pt>
                <c:pt idx="1103">
                  <c:v>44569</c:v>
                </c:pt>
                <c:pt idx="1104">
                  <c:v>44570</c:v>
                </c:pt>
                <c:pt idx="1105">
                  <c:v>44571</c:v>
                </c:pt>
                <c:pt idx="1106">
                  <c:v>44572</c:v>
                </c:pt>
                <c:pt idx="1107">
                  <c:v>44573</c:v>
                </c:pt>
                <c:pt idx="1108">
                  <c:v>44574</c:v>
                </c:pt>
                <c:pt idx="1109">
                  <c:v>44575</c:v>
                </c:pt>
                <c:pt idx="1110">
                  <c:v>44576</c:v>
                </c:pt>
                <c:pt idx="1111">
                  <c:v>44577</c:v>
                </c:pt>
                <c:pt idx="1112">
                  <c:v>44578</c:v>
                </c:pt>
                <c:pt idx="1113">
                  <c:v>44579</c:v>
                </c:pt>
                <c:pt idx="1114">
                  <c:v>44580</c:v>
                </c:pt>
                <c:pt idx="1115">
                  <c:v>44581</c:v>
                </c:pt>
                <c:pt idx="1116">
                  <c:v>44582</c:v>
                </c:pt>
                <c:pt idx="1117">
                  <c:v>44583</c:v>
                </c:pt>
                <c:pt idx="1118">
                  <c:v>44584</c:v>
                </c:pt>
                <c:pt idx="1119">
                  <c:v>44585</c:v>
                </c:pt>
                <c:pt idx="1120">
                  <c:v>44586</c:v>
                </c:pt>
                <c:pt idx="1121">
                  <c:v>44587</c:v>
                </c:pt>
                <c:pt idx="1122">
                  <c:v>44588</c:v>
                </c:pt>
                <c:pt idx="1123">
                  <c:v>44589</c:v>
                </c:pt>
                <c:pt idx="1124">
                  <c:v>44590</c:v>
                </c:pt>
                <c:pt idx="1125">
                  <c:v>44591</c:v>
                </c:pt>
                <c:pt idx="1126">
                  <c:v>44592</c:v>
                </c:pt>
                <c:pt idx="1127">
                  <c:v>44593</c:v>
                </c:pt>
                <c:pt idx="1128">
                  <c:v>44594</c:v>
                </c:pt>
                <c:pt idx="1129">
                  <c:v>44595</c:v>
                </c:pt>
                <c:pt idx="1130">
                  <c:v>44596</c:v>
                </c:pt>
                <c:pt idx="1131">
                  <c:v>44597</c:v>
                </c:pt>
                <c:pt idx="1132">
                  <c:v>44598</c:v>
                </c:pt>
                <c:pt idx="1133">
                  <c:v>44599</c:v>
                </c:pt>
                <c:pt idx="1134">
                  <c:v>44600</c:v>
                </c:pt>
                <c:pt idx="1135">
                  <c:v>44601</c:v>
                </c:pt>
                <c:pt idx="1136">
                  <c:v>44602</c:v>
                </c:pt>
                <c:pt idx="1137">
                  <c:v>44603</c:v>
                </c:pt>
                <c:pt idx="1138">
                  <c:v>44604</c:v>
                </c:pt>
                <c:pt idx="1139">
                  <c:v>44605</c:v>
                </c:pt>
                <c:pt idx="1140">
                  <c:v>44606</c:v>
                </c:pt>
                <c:pt idx="1141">
                  <c:v>44607</c:v>
                </c:pt>
                <c:pt idx="1142">
                  <c:v>44608</c:v>
                </c:pt>
                <c:pt idx="1143">
                  <c:v>44609</c:v>
                </c:pt>
                <c:pt idx="1144">
                  <c:v>44610</c:v>
                </c:pt>
                <c:pt idx="1145">
                  <c:v>44611</c:v>
                </c:pt>
                <c:pt idx="1146">
                  <c:v>44612</c:v>
                </c:pt>
                <c:pt idx="1147">
                  <c:v>44613</c:v>
                </c:pt>
                <c:pt idx="1148">
                  <c:v>44614</c:v>
                </c:pt>
                <c:pt idx="1149">
                  <c:v>44615</c:v>
                </c:pt>
                <c:pt idx="1150">
                  <c:v>44616</c:v>
                </c:pt>
                <c:pt idx="1151">
                  <c:v>44617</c:v>
                </c:pt>
                <c:pt idx="1152">
                  <c:v>44618</c:v>
                </c:pt>
                <c:pt idx="1153">
                  <c:v>44619</c:v>
                </c:pt>
                <c:pt idx="1154">
                  <c:v>44620</c:v>
                </c:pt>
                <c:pt idx="1155">
                  <c:v>44621</c:v>
                </c:pt>
                <c:pt idx="1156">
                  <c:v>44622</c:v>
                </c:pt>
                <c:pt idx="1157">
                  <c:v>44623</c:v>
                </c:pt>
                <c:pt idx="1158">
                  <c:v>44624</c:v>
                </c:pt>
                <c:pt idx="1159">
                  <c:v>44625</c:v>
                </c:pt>
                <c:pt idx="1160">
                  <c:v>44626</c:v>
                </c:pt>
                <c:pt idx="1161">
                  <c:v>44627</c:v>
                </c:pt>
                <c:pt idx="1162">
                  <c:v>44628</c:v>
                </c:pt>
                <c:pt idx="1163">
                  <c:v>44629</c:v>
                </c:pt>
                <c:pt idx="1164">
                  <c:v>44630</c:v>
                </c:pt>
                <c:pt idx="1165">
                  <c:v>44631</c:v>
                </c:pt>
                <c:pt idx="1166">
                  <c:v>44632</c:v>
                </c:pt>
                <c:pt idx="1167">
                  <c:v>44633</c:v>
                </c:pt>
                <c:pt idx="1168">
                  <c:v>44634</c:v>
                </c:pt>
                <c:pt idx="1169">
                  <c:v>44635</c:v>
                </c:pt>
                <c:pt idx="1170">
                  <c:v>44636</c:v>
                </c:pt>
                <c:pt idx="1171">
                  <c:v>44637</c:v>
                </c:pt>
                <c:pt idx="1172">
                  <c:v>44638</c:v>
                </c:pt>
                <c:pt idx="1173">
                  <c:v>44639</c:v>
                </c:pt>
                <c:pt idx="1174">
                  <c:v>44640</c:v>
                </c:pt>
                <c:pt idx="1175">
                  <c:v>44641</c:v>
                </c:pt>
                <c:pt idx="1176">
                  <c:v>44642</c:v>
                </c:pt>
                <c:pt idx="1177">
                  <c:v>44643</c:v>
                </c:pt>
                <c:pt idx="1178">
                  <c:v>44644</c:v>
                </c:pt>
                <c:pt idx="1179">
                  <c:v>44645</c:v>
                </c:pt>
                <c:pt idx="1180">
                  <c:v>44646</c:v>
                </c:pt>
                <c:pt idx="1181">
                  <c:v>44647</c:v>
                </c:pt>
                <c:pt idx="1182">
                  <c:v>44648</c:v>
                </c:pt>
                <c:pt idx="1183">
                  <c:v>44649</c:v>
                </c:pt>
                <c:pt idx="1184">
                  <c:v>44650</c:v>
                </c:pt>
                <c:pt idx="1185">
                  <c:v>44651</c:v>
                </c:pt>
                <c:pt idx="1186">
                  <c:v>44652</c:v>
                </c:pt>
                <c:pt idx="1187">
                  <c:v>44653</c:v>
                </c:pt>
                <c:pt idx="1188">
                  <c:v>44654</c:v>
                </c:pt>
                <c:pt idx="1189">
                  <c:v>44655</c:v>
                </c:pt>
                <c:pt idx="1190">
                  <c:v>44656</c:v>
                </c:pt>
                <c:pt idx="1191">
                  <c:v>44657</c:v>
                </c:pt>
                <c:pt idx="1192">
                  <c:v>44658</c:v>
                </c:pt>
                <c:pt idx="1193">
                  <c:v>44659</c:v>
                </c:pt>
                <c:pt idx="1194">
                  <c:v>44660</c:v>
                </c:pt>
                <c:pt idx="1195">
                  <c:v>44661</c:v>
                </c:pt>
                <c:pt idx="1196">
                  <c:v>44662</c:v>
                </c:pt>
                <c:pt idx="1197">
                  <c:v>44663</c:v>
                </c:pt>
                <c:pt idx="1198">
                  <c:v>44664</c:v>
                </c:pt>
                <c:pt idx="1199">
                  <c:v>44665</c:v>
                </c:pt>
                <c:pt idx="1200">
                  <c:v>44666</c:v>
                </c:pt>
                <c:pt idx="1201">
                  <c:v>44667</c:v>
                </c:pt>
                <c:pt idx="1202">
                  <c:v>44668</c:v>
                </c:pt>
                <c:pt idx="1203">
                  <c:v>44669</c:v>
                </c:pt>
                <c:pt idx="1204">
                  <c:v>44670</c:v>
                </c:pt>
                <c:pt idx="1205">
                  <c:v>44671</c:v>
                </c:pt>
                <c:pt idx="1206">
                  <c:v>44672</c:v>
                </c:pt>
                <c:pt idx="1207">
                  <c:v>44673</c:v>
                </c:pt>
                <c:pt idx="1208">
                  <c:v>44674</c:v>
                </c:pt>
                <c:pt idx="1209">
                  <c:v>44675</c:v>
                </c:pt>
                <c:pt idx="1210">
                  <c:v>44676</c:v>
                </c:pt>
                <c:pt idx="1211">
                  <c:v>44677</c:v>
                </c:pt>
                <c:pt idx="1212">
                  <c:v>44678</c:v>
                </c:pt>
                <c:pt idx="1213">
                  <c:v>44679</c:v>
                </c:pt>
                <c:pt idx="1214">
                  <c:v>44680</c:v>
                </c:pt>
                <c:pt idx="1215">
                  <c:v>44681</c:v>
                </c:pt>
                <c:pt idx="1216">
                  <c:v>44682</c:v>
                </c:pt>
                <c:pt idx="1217">
                  <c:v>44683</c:v>
                </c:pt>
                <c:pt idx="1218">
                  <c:v>44684</c:v>
                </c:pt>
                <c:pt idx="1219">
                  <c:v>44685</c:v>
                </c:pt>
                <c:pt idx="1220">
                  <c:v>44686</c:v>
                </c:pt>
                <c:pt idx="1221">
                  <c:v>44687</c:v>
                </c:pt>
                <c:pt idx="1222">
                  <c:v>44688</c:v>
                </c:pt>
                <c:pt idx="1223">
                  <c:v>44689</c:v>
                </c:pt>
                <c:pt idx="1224">
                  <c:v>44690</c:v>
                </c:pt>
                <c:pt idx="1225">
                  <c:v>44691</c:v>
                </c:pt>
                <c:pt idx="1226">
                  <c:v>44692</c:v>
                </c:pt>
                <c:pt idx="1227">
                  <c:v>44693</c:v>
                </c:pt>
                <c:pt idx="1228">
                  <c:v>44694</c:v>
                </c:pt>
                <c:pt idx="1229">
                  <c:v>44695</c:v>
                </c:pt>
                <c:pt idx="1230">
                  <c:v>44696</c:v>
                </c:pt>
                <c:pt idx="1231">
                  <c:v>44697</c:v>
                </c:pt>
                <c:pt idx="1232">
                  <c:v>44698</c:v>
                </c:pt>
                <c:pt idx="1233">
                  <c:v>44699</c:v>
                </c:pt>
                <c:pt idx="1234">
                  <c:v>44700</c:v>
                </c:pt>
                <c:pt idx="1235">
                  <c:v>44701</c:v>
                </c:pt>
                <c:pt idx="1236">
                  <c:v>44702</c:v>
                </c:pt>
                <c:pt idx="1237">
                  <c:v>44703</c:v>
                </c:pt>
                <c:pt idx="1238">
                  <c:v>44704</c:v>
                </c:pt>
                <c:pt idx="1239">
                  <c:v>44705</c:v>
                </c:pt>
                <c:pt idx="1240">
                  <c:v>44706</c:v>
                </c:pt>
                <c:pt idx="1241">
                  <c:v>44707</c:v>
                </c:pt>
                <c:pt idx="1242">
                  <c:v>44708</c:v>
                </c:pt>
                <c:pt idx="1243">
                  <c:v>44709</c:v>
                </c:pt>
                <c:pt idx="1244">
                  <c:v>44710</c:v>
                </c:pt>
                <c:pt idx="1245">
                  <c:v>44711</c:v>
                </c:pt>
                <c:pt idx="1246">
                  <c:v>44712</c:v>
                </c:pt>
                <c:pt idx="1247">
                  <c:v>44713</c:v>
                </c:pt>
                <c:pt idx="1248">
                  <c:v>44714</c:v>
                </c:pt>
                <c:pt idx="1249">
                  <c:v>44715</c:v>
                </c:pt>
                <c:pt idx="1250">
                  <c:v>44716</c:v>
                </c:pt>
                <c:pt idx="1251">
                  <c:v>44717</c:v>
                </c:pt>
                <c:pt idx="1252">
                  <c:v>44718</c:v>
                </c:pt>
                <c:pt idx="1253">
                  <c:v>44719</c:v>
                </c:pt>
                <c:pt idx="1254">
                  <c:v>44720</c:v>
                </c:pt>
                <c:pt idx="1255">
                  <c:v>44721</c:v>
                </c:pt>
                <c:pt idx="1256">
                  <c:v>44722</c:v>
                </c:pt>
                <c:pt idx="1257">
                  <c:v>44723</c:v>
                </c:pt>
                <c:pt idx="1258">
                  <c:v>44724</c:v>
                </c:pt>
                <c:pt idx="1259">
                  <c:v>44725</c:v>
                </c:pt>
                <c:pt idx="1260">
                  <c:v>44726</c:v>
                </c:pt>
                <c:pt idx="1261">
                  <c:v>44727</c:v>
                </c:pt>
                <c:pt idx="1262">
                  <c:v>44728</c:v>
                </c:pt>
                <c:pt idx="1263">
                  <c:v>44729</c:v>
                </c:pt>
                <c:pt idx="1264">
                  <c:v>44730</c:v>
                </c:pt>
                <c:pt idx="1265">
                  <c:v>44731</c:v>
                </c:pt>
                <c:pt idx="1266">
                  <c:v>44732</c:v>
                </c:pt>
                <c:pt idx="1267">
                  <c:v>44733</c:v>
                </c:pt>
                <c:pt idx="1268">
                  <c:v>44734</c:v>
                </c:pt>
                <c:pt idx="1269">
                  <c:v>44735</c:v>
                </c:pt>
                <c:pt idx="1270">
                  <c:v>44736</c:v>
                </c:pt>
                <c:pt idx="1271">
                  <c:v>44737</c:v>
                </c:pt>
                <c:pt idx="1272">
                  <c:v>44738</c:v>
                </c:pt>
                <c:pt idx="1273">
                  <c:v>44739</c:v>
                </c:pt>
                <c:pt idx="1274">
                  <c:v>44740</c:v>
                </c:pt>
                <c:pt idx="1275">
                  <c:v>44741</c:v>
                </c:pt>
                <c:pt idx="1276">
                  <c:v>44742</c:v>
                </c:pt>
                <c:pt idx="1277">
                  <c:v>44743</c:v>
                </c:pt>
                <c:pt idx="1278">
                  <c:v>44744</c:v>
                </c:pt>
                <c:pt idx="1279">
                  <c:v>44745</c:v>
                </c:pt>
                <c:pt idx="1280">
                  <c:v>44746</c:v>
                </c:pt>
                <c:pt idx="1281">
                  <c:v>44747</c:v>
                </c:pt>
                <c:pt idx="1282">
                  <c:v>44748</c:v>
                </c:pt>
                <c:pt idx="1283">
                  <c:v>44749</c:v>
                </c:pt>
                <c:pt idx="1284">
                  <c:v>44750</c:v>
                </c:pt>
                <c:pt idx="1285">
                  <c:v>44751</c:v>
                </c:pt>
                <c:pt idx="1286">
                  <c:v>44752</c:v>
                </c:pt>
                <c:pt idx="1287">
                  <c:v>44753</c:v>
                </c:pt>
                <c:pt idx="1288">
                  <c:v>44754</c:v>
                </c:pt>
                <c:pt idx="1289">
                  <c:v>44755</c:v>
                </c:pt>
                <c:pt idx="1290">
                  <c:v>44756</c:v>
                </c:pt>
                <c:pt idx="1291">
                  <c:v>44757</c:v>
                </c:pt>
                <c:pt idx="1292">
                  <c:v>44758</c:v>
                </c:pt>
                <c:pt idx="1293">
                  <c:v>44759</c:v>
                </c:pt>
                <c:pt idx="1294">
                  <c:v>44760</c:v>
                </c:pt>
                <c:pt idx="1295">
                  <c:v>44761</c:v>
                </c:pt>
                <c:pt idx="1296">
                  <c:v>44762</c:v>
                </c:pt>
                <c:pt idx="1297">
                  <c:v>44763</c:v>
                </c:pt>
                <c:pt idx="1298">
                  <c:v>44764</c:v>
                </c:pt>
                <c:pt idx="1299">
                  <c:v>44765</c:v>
                </c:pt>
                <c:pt idx="1300">
                  <c:v>44766</c:v>
                </c:pt>
                <c:pt idx="1301">
                  <c:v>44767</c:v>
                </c:pt>
                <c:pt idx="1302">
                  <c:v>44768</c:v>
                </c:pt>
                <c:pt idx="1303">
                  <c:v>44769</c:v>
                </c:pt>
                <c:pt idx="1304">
                  <c:v>44770</c:v>
                </c:pt>
                <c:pt idx="1305">
                  <c:v>44771</c:v>
                </c:pt>
                <c:pt idx="1306">
                  <c:v>44772</c:v>
                </c:pt>
                <c:pt idx="1307">
                  <c:v>44773</c:v>
                </c:pt>
                <c:pt idx="1308">
                  <c:v>44774</c:v>
                </c:pt>
                <c:pt idx="1309">
                  <c:v>44775</c:v>
                </c:pt>
                <c:pt idx="1310">
                  <c:v>44776</c:v>
                </c:pt>
                <c:pt idx="1311">
                  <c:v>44777</c:v>
                </c:pt>
                <c:pt idx="1312">
                  <c:v>44778</c:v>
                </c:pt>
                <c:pt idx="1313">
                  <c:v>44779</c:v>
                </c:pt>
                <c:pt idx="1314">
                  <c:v>44780</c:v>
                </c:pt>
                <c:pt idx="1315">
                  <c:v>44781</c:v>
                </c:pt>
                <c:pt idx="1316">
                  <c:v>44782</c:v>
                </c:pt>
                <c:pt idx="1317">
                  <c:v>44783</c:v>
                </c:pt>
                <c:pt idx="1318">
                  <c:v>44784</c:v>
                </c:pt>
                <c:pt idx="1319">
                  <c:v>44785</c:v>
                </c:pt>
                <c:pt idx="1320">
                  <c:v>44786</c:v>
                </c:pt>
                <c:pt idx="1321">
                  <c:v>44787</c:v>
                </c:pt>
                <c:pt idx="1322">
                  <c:v>44788</c:v>
                </c:pt>
                <c:pt idx="1323">
                  <c:v>44789</c:v>
                </c:pt>
                <c:pt idx="1324">
                  <c:v>44790</c:v>
                </c:pt>
                <c:pt idx="1325">
                  <c:v>44791</c:v>
                </c:pt>
                <c:pt idx="1326">
                  <c:v>44792</c:v>
                </c:pt>
                <c:pt idx="1327">
                  <c:v>44793</c:v>
                </c:pt>
                <c:pt idx="1328">
                  <c:v>44794</c:v>
                </c:pt>
                <c:pt idx="1329">
                  <c:v>44795</c:v>
                </c:pt>
                <c:pt idx="1330">
                  <c:v>44796</c:v>
                </c:pt>
                <c:pt idx="1331">
                  <c:v>44797</c:v>
                </c:pt>
                <c:pt idx="1332">
                  <c:v>44798</c:v>
                </c:pt>
                <c:pt idx="1333">
                  <c:v>44799</c:v>
                </c:pt>
                <c:pt idx="1334">
                  <c:v>44800</c:v>
                </c:pt>
                <c:pt idx="1335">
                  <c:v>44801</c:v>
                </c:pt>
                <c:pt idx="1336">
                  <c:v>44802</c:v>
                </c:pt>
                <c:pt idx="1337">
                  <c:v>44803</c:v>
                </c:pt>
                <c:pt idx="1338">
                  <c:v>44804</c:v>
                </c:pt>
                <c:pt idx="1339">
                  <c:v>44805</c:v>
                </c:pt>
                <c:pt idx="1340">
                  <c:v>44806</c:v>
                </c:pt>
                <c:pt idx="1341">
                  <c:v>44807</c:v>
                </c:pt>
                <c:pt idx="1342">
                  <c:v>44808</c:v>
                </c:pt>
                <c:pt idx="1343">
                  <c:v>44809</c:v>
                </c:pt>
                <c:pt idx="1344">
                  <c:v>44810</c:v>
                </c:pt>
                <c:pt idx="1345">
                  <c:v>44811</c:v>
                </c:pt>
                <c:pt idx="1346">
                  <c:v>44812</c:v>
                </c:pt>
                <c:pt idx="1347">
                  <c:v>44813</c:v>
                </c:pt>
                <c:pt idx="1348">
                  <c:v>44814</c:v>
                </c:pt>
                <c:pt idx="1349">
                  <c:v>44815</c:v>
                </c:pt>
                <c:pt idx="1350">
                  <c:v>44816</c:v>
                </c:pt>
                <c:pt idx="1351">
                  <c:v>44817</c:v>
                </c:pt>
                <c:pt idx="1352">
                  <c:v>44818</c:v>
                </c:pt>
                <c:pt idx="1353">
                  <c:v>44819</c:v>
                </c:pt>
                <c:pt idx="1354">
                  <c:v>44820</c:v>
                </c:pt>
                <c:pt idx="1355">
                  <c:v>44821</c:v>
                </c:pt>
                <c:pt idx="1356">
                  <c:v>44822</c:v>
                </c:pt>
                <c:pt idx="1357">
                  <c:v>44823</c:v>
                </c:pt>
                <c:pt idx="1358">
                  <c:v>44824</c:v>
                </c:pt>
                <c:pt idx="1359">
                  <c:v>44825</c:v>
                </c:pt>
                <c:pt idx="1360">
                  <c:v>44826</c:v>
                </c:pt>
                <c:pt idx="1361">
                  <c:v>44827</c:v>
                </c:pt>
                <c:pt idx="1362">
                  <c:v>44828</c:v>
                </c:pt>
                <c:pt idx="1363">
                  <c:v>44829</c:v>
                </c:pt>
                <c:pt idx="1364">
                  <c:v>44830</c:v>
                </c:pt>
                <c:pt idx="1365">
                  <c:v>44831</c:v>
                </c:pt>
                <c:pt idx="1366">
                  <c:v>44832</c:v>
                </c:pt>
                <c:pt idx="1367">
                  <c:v>44833</c:v>
                </c:pt>
                <c:pt idx="1368">
                  <c:v>44834</c:v>
                </c:pt>
                <c:pt idx="1369">
                  <c:v>44835</c:v>
                </c:pt>
                <c:pt idx="1370">
                  <c:v>44836</c:v>
                </c:pt>
                <c:pt idx="1371">
                  <c:v>44837</c:v>
                </c:pt>
                <c:pt idx="1372">
                  <c:v>44838</c:v>
                </c:pt>
                <c:pt idx="1373">
                  <c:v>44839</c:v>
                </c:pt>
                <c:pt idx="1374">
                  <c:v>44840</c:v>
                </c:pt>
                <c:pt idx="1375">
                  <c:v>44841</c:v>
                </c:pt>
                <c:pt idx="1376">
                  <c:v>44842</c:v>
                </c:pt>
                <c:pt idx="1377">
                  <c:v>44843</c:v>
                </c:pt>
                <c:pt idx="1378">
                  <c:v>44844</c:v>
                </c:pt>
                <c:pt idx="1379">
                  <c:v>44845</c:v>
                </c:pt>
                <c:pt idx="1380">
                  <c:v>44846</c:v>
                </c:pt>
                <c:pt idx="1381">
                  <c:v>44847</c:v>
                </c:pt>
                <c:pt idx="1382">
                  <c:v>44848</c:v>
                </c:pt>
                <c:pt idx="1383">
                  <c:v>44849</c:v>
                </c:pt>
                <c:pt idx="1384">
                  <c:v>44850</c:v>
                </c:pt>
                <c:pt idx="1385">
                  <c:v>44851</c:v>
                </c:pt>
                <c:pt idx="1386">
                  <c:v>44852</c:v>
                </c:pt>
                <c:pt idx="1387">
                  <c:v>44853</c:v>
                </c:pt>
                <c:pt idx="1388">
                  <c:v>44854</c:v>
                </c:pt>
                <c:pt idx="1389">
                  <c:v>44855</c:v>
                </c:pt>
                <c:pt idx="1390">
                  <c:v>44856</c:v>
                </c:pt>
                <c:pt idx="1391">
                  <c:v>44857</c:v>
                </c:pt>
                <c:pt idx="1392">
                  <c:v>44858</c:v>
                </c:pt>
                <c:pt idx="1393">
                  <c:v>44859</c:v>
                </c:pt>
                <c:pt idx="1394">
                  <c:v>44860</c:v>
                </c:pt>
                <c:pt idx="1395">
                  <c:v>44861</c:v>
                </c:pt>
                <c:pt idx="1396">
                  <c:v>44862</c:v>
                </c:pt>
                <c:pt idx="1397">
                  <c:v>44863</c:v>
                </c:pt>
                <c:pt idx="1398">
                  <c:v>44864</c:v>
                </c:pt>
                <c:pt idx="1399">
                  <c:v>44865</c:v>
                </c:pt>
                <c:pt idx="1400">
                  <c:v>44866</c:v>
                </c:pt>
                <c:pt idx="1401">
                  <c:v>44867</c:v>
                </c:pt>
                <c:pt idx="1402">
                  <c:v>44868</c:v>
                </c:pt>
                <c:pt idx="1403">
                  <c:v>44869</c:v>
                </c:pt>
                <c:pt idx="1404">
                  <c:v>44870</c:v>
                </c:pt>
                <c:pt idx="1405">
                  <c:v>44871</c:v>
                </c:pt>
                <c:pt idx="1406">
                  <c:v>44872</c:v>
                </c:pt>
                <c:pt idx="1407">
                  <c:v>44873</c:v>
                </c:pt>
                <c:pt idx="1408">
                  <c:v>44874</c:v>
                </c:pt>
                <c:pt idx="1409">
                  <c:v>44875</c:v>
                </c:pt>
                <c:pt idx="1410">
                  <c:v>44876</c:v>
                </c:pt>
                <c:pt idx="1411">
                  <c:v>44877</c:v>
                </c:pt>
                <c:pt idx="1412">
                  <c:v>44878</c:v>
                </c:pt>
                <c:pt idx="1413">
                  <c:v>44879</c:v>
                </c:pt>
                <c:pt idx="1414">
                  <c:v>44880</c:v>
                </c:pt>
                <c:pt idx="1415">
                  <c:v>44881</c:v>
                </c:pt>
                <c:pt idx="1416">
                  <c:v>44882</c:v>
                </c:pt>
                <c:pt idx="1417">
                  <c:v>44883</c:v>
                </c:pt>
                <c:pt idx="1418">
                  <c:v>44884</c:v>
                </c:pt>
                <c:pt idx="1419">
                  <c:v>44885</c:v>
                </c:pt>
                <c:pt idx="1420">
                  <c:v>44886</c:v>
                </c:pt>
                <c:pt idx="1421">
                  <c:v>44887</c:v>
                </c:pt>
                <c:pt idx="1422">
                  <c:v>44888</c:v>
                </c:pt>
                <c:pt idx="1423">
                  <c:v>44889</c:v>
                </c:pt>
                <c:pt idx="1424">
                  <c:v>44890</c:v>
                </c:pt>
                <c:pt idx="1425">
                  <c:v>44891</c:v>
                </c:pt>
                <c:pt idx="1426">
                  <c:v>44892</c:v>
                </c:pt>
                <c:pt idx="1427">
                  <c:v>44893</c:v>
                </c:pt>
                <c:pt idx="1428">
                  <c:v>44894</c:v>
                </c:pt>
                <c:pt idx="1429">
                  <c:v>44895</c:v>
                </c:pt>
                <c:pt idx="1430">
                  <c:v>44896</c:v>
                </c:pt>
                <c:pt idx="1431">
                  <c:v>44897</c:v>
                </c:pt>
                <c:pt idx="1432">
                  <c:v>44898</c:v>
                </c:pt>
                <c:pt idx="1433">
                  <c:v>44899</c:v>
                </c:pt>
                <c:pt idx="1434">
                  <c:v>44900</c:v>
                </c:pt>
                <c:pt idx="1435">
                  <c:v>44901</c:v>
                </c:pt>
                <c:pt idx="1436">
                  <c:v>44902</c:v>
                </c:pt>
                <c:pt idx="1437">
                  <c:v>44903</c:v>
                </c:pt>
                <c:pt idx="1438">
                  <c:v>44904</c:v>
                </c:pt>
                <c:pt idx="1439">
                  <c:v>44905</c:v>
                </c:pt>
                <c:pt idx="1440">
                  <c:v>44906</c:v>
                </c:pt>
                <c:pt idx="1441">
                  <c:v>44907</c:v>
                </c:pt>
                <c:pt idx="1442">
                  <c:v>44908</c:v>
                </c:pt>
                <c:pt idx="1443">
                  <c:v>44909</c:v>
                </c:pt>
                <c:pt idx="1444">
                  <c:v>44910</c:v>
                </c:pt>
                <c:pt idx="1445">
                  <c:v>44911</c:v>
                </c:pt>
                <c:pt idx="1446">
                  <c:v>44912</c:v>
                </c:pt>
                <c:pt idx="1447">
                  <c:v>44913</c:v>
                </c:pt>
                <c:pt idx="1448">
                  <c:v>44914</c:v>
                </c:pt>
                <c:pt idx="1449">
                  <c:v>44915</c:v>
                </c:pt>
                <c:pt idx="1450">
                  <c:v>44916</c:v>
                </c:pt>
                <c:pt idx="1451">
                  <c:v>44917</c:v>
                </c:pt>
                <c:pt idx="1452">
                  <c:v>44918</c:v>
                </c:pt>
                <c:pt idx="1453">
                  <c:v>44919</c:v>
                </c:pt>
                <c:pt idx="1454">
                  <c:v>44920</c:v>
                </c:pt>
                <c:pt idx="1455">
                  <c:v>44921</c:v>
                </c:pt>
                <c:pt idx="1456">
                  <c:v>44922</c:v>
                </c:pt>
                <c:pt idx="1457">
                  <c:v>44923</c:v>
                </c:pt>
                <c:pt idx="1458">
                  <c:v>44924</c:v>
                </c:pt>
                <c:pt idx="1459">
                  <c:v>44925</c:v>
                </c:pt>
                <c:pt idx="1460">
                  <c:v>44926</c:v>
                </c:pt>
                <c:pt idx="1461">
                  <c:v>44927</c:v>
                </c:pt>
                <c:pt idx="1462">
                  <c:v>44928</c:v>
                </c:pt>
                <c:pt idx="1463">
                  <c:v>44929</c:v>
                </c:pt>
                <c:pt idx="1464">
                  <c:v>44930</c:v>
                </c:pt>
                <c:pt idx="1465">
                  <c:v>44931</c:v>
                </c:pt>
                <c:pt idx="1466">
                  <c:v>44932</c:v>
                </c:pt>
                <c:pt idx="1467">
                  <c:v>44933</c:v>
                </c:pt>
                <c:pt idx="1468">
                  <c:v>44934</c:v>
                </c:pt>
                <c:pt idx="1469">
                  <c:v>44935</c:v>
                </c:pt>
                <c:pt idx="1470">
                  <c:v>44936</c:v>
                </c:pt>
                <c:pt idx="1471">
                  <c:v>44937</c:v>
                </c:pt>
                <c:pt idx="1472">
                  <c:v>44938</c:v>
                </c:pt>
                <c:pt idx="1473">
                  <c:v>44939</c:v>
                </c:pt>
                <c:pt idx="1474">
                  <c:v>44940</c:v>
                </c:pt>
                <c:pt idx="1475">
                  <c:v>44941</c:v>
                </c:pt>
                <c:pt idx="1476">
                  <c:v>44942</c:v>
                </c:pt>
                <c:pt idx="1477">
                  <c:v>44943</c:v>
                </c:pt>
                <c:pt idx="1478">
                  <c:v>44944</c:v>
                </c:pt>
                <c:pt idx="1479">
                  <c:v>44945</c:v>
                </c:pt>
                <c:pt idx="1480">
                  <c:v>44946</c:v>
                </c:pt>
                <c:pt idx="1481">
                  <c:v>44947</c:v>
                </c:pt>
                <c:pt idx="1482">
                  <c:v>44948</c:v>
                </c:pt>
                <c:pt idx="1483">
                  <c:v>44949</c:v>
                </c:pt>
                <c:pt idx="1484">
                  <c:v>44950</c:v>
                </c:pt>
                <c:pt idx="1485">
                  <c:v>44951</c:v>
                </c:pt>
                <c:pt idx="1486">
                  <c:v>44952</c:v>
                </c:pt>
                <c:pt idx="1487">
                  <c:v>44953</c:v>
                </c:pt>
                <c:pt idx="1488">
                  <c:v>44954</c:v>
                </c:pt>
                <c:pt idx="1489">
                  <c:v>44955</c:v>
                </c:pt>
                <c:pt idx="1490">
                  <c:v>44956</c:v>
                </c:pt>
                <c:pt idx="1491">
                  <c:v>44957</c:v>
                </c:pt>
                <c:pt idx="1492">
                  <c:v>44958</c:v>
                </c:pt>
                <c:pt idx="1493">
                  <c:v>44959</c:v>
                </c:pt>
                <c:pt idx="1494">
                  <c:v>44960</c:v>
                </c:pt>
                <c:pt idx="1495">
                  <c:v>44961</c:v>
                </c:pt>
                <c:pt idx="1496">
                  <c:v>44962</c:v>
                </c:pt>
                <c:pt idx="1497">
                  <c:v>44963</c:v>
                </c:pt>
                <c:pt idx="1498">
                  <c:v>44964</c:v>
                </c:pt>
                <c:pt idx="1499">
                  <c:v>44965</c:v>
                </c:pt>
                <c:pt idx="1500">
                  <c:v>44966</c:v>
                </c:pt>
                <c:pt idx="1501">
                  <c:v>44967</c:v>
                </c:pt>
                <c:pt idx="1502">
                  <c:v>44968</c:v>
                </c:pt>
                <c:pt idx="1503">
                  <c:v>44969</c:v>
                </c:pt>
                <c:pt idx="1504">
                  <c:v>44970</c:v>
                </c:pt>
                <c:pt idx="1505">
                  <c:v>44971</c:v>
                </c:pt>
                <c:pt idx="1506">
                  <c:v>44972</c:v>
                </c:pt>
                <c:pt idx="1507">
                  <c:v>44973</c:v>
                </c:pt>
                <c:pt idx="1508">
                  <c:v>44974</c:v>
                </c:pt>
                <c:pt idx="1509">
                  <c:v>44975</c:v>
                </c:pt>
                <c:pt idx="1510">
                  <c:v>44976</c:v>
                </c:pt>
                <c:pt idx="1511">
                  <c:v>44977</c:v>
                </c:pt>
                <c:pt idx="1512">
                  <c:v>44978</c:v>
                </c:pt>
                <c:pt idx="1513">
                  <c:v>44979</c:v>
                </c:pt>
                <c:pt idx="1514">
                  <c:v>44980</c:v>
                </c:pt>
                <c:pt idx="1515">
                  <c:v>44981</c:v>
                </c:pt>
                <c:pt idx="1516">
                  <c:v>44982</c:v>
                </c:pt>
                <c:pt idx="1517">
                  <c:v>44983</c:v>
                </c:pt>
                <c:pt idx="1518">
                  <c:v>44984</c:v>
                </c:pt>
                <c:pt idx="1519">
                  <c:v>44985</c:v>
                </c:pt>
                <c:pt idx="1520">
                  <c:v>44986</c:v>
                </c:pt>
                <c:pt idx="1521">
                  <c:v>44987</c:v>
                </c:pt>
                <c:pt idx="1522">
                  <c:v>44988</c:v>
                </c:pt>
                <c:pt idx="1523">
                  <c:v>44989</c:v>
                </c:pt>
                <c:pt idx="1524">
                  <c:v>44990</c:v>
                </c:pt>
                <c:pt idx="1525">
                  <c:v>44991</c:v>
                </c:pt>
                <c:pt idx="1526">
                  <c:v>44992</c:v>
                </c:pt>
                <c:pt idx="1527">
                  <c:v>44993</c:v>
                </c:pt>
                <c:pt idx="1528">
                  <c:v>44994</c:v>
                </c:pt>
                <c:pt idx="1529">
                  <c:v>44995</c:v>
                </c:pt>
                <c:pt idx="1530">
                  <c:v>44996</c:v>
                </c:pt>
                <c:pt idx="1531">
                  <c:v>44997</c:v>
                </c:pt>
                <c:pt idx="1532">
                  <c:v>44998</c:v>
                </c:pt>
                <c:pt idx="1533">
                  <c:v>44999</c:v>
                </c:pt>
                <c:pt idx="1534">
                  <c:v>45000</c:v>
                </c:pt>
                <c:pt idx="1535">
                  <c:v>45001</c:v>
                </c:pt>
                <c:pt idx="1536">
                  <c:v>45002</c:v>
                </c:pt>
                <c:pt idx="1537">
                  <c:v>45003</c:v>
                </c:pt>
                <c:pt idx="1538">
                  <c:v>45004</c:v>
                </c:pt>
                <c:pt idx="1539">
                  <c:v>45005</c:v>
                </c:pt>
                <c:pt idx="1540">
                  <c:v>45006</c:v>
                </c:pt>
                <c:pt idx="1541">
                  <c:v>45007</c:v>
                </c:pt>
                <c:pt idx="1542">
                  <c:v>45008</c:v>
                </c:pt>
                <c:pt idx="1543">
                  <c:v>45009</c:v>
                </c:pt>
                <c:pt idx="1544">
                  <c:v>45010</c:v>
                </c:pt>
                <c:pt idx="1545">
                  <c:v>45011</c:v>
                </c:pt>
                <c:pt idx="1546">
                  <c:v>45012</c:v>
                </c:pt>
                <c:pt idx="1547">
                  <c:v>45013</c:v>
                </c:pt>
                <c:pt idx="1548">
                  <c:v>45014</c:v>
                </c:pt>
                <c:pt idx="1549">
                  <c:v>45015</c:v>
                </c:pt>
                <c:pt idx="1550">
                  <c:v>45016</c:v>
                </c:pt>
                <c:pt idx="1551">
                  <c:v>45017</c:v>
                </c:pt>
                <c:pt idx="1552">
                  <c:v>45018</c:v>
                </c:pt>
                <c:pt idx="1553">
                  <c:v>45019</c:v>
                </c:pt>
                <c:pt idx="1554">
                  <c:v>45020</c:v>
                </c:pt>
                <c:pt idx="1555">
                  <c:v>45021</c:v>
                </c:pt>
                <c:pt idx="1556">
                  <c:v>45022</c:v>
                </c:pt>
                <c:pt idx="1557">
                  <c:v>45023</c:v>
                </c:pt>
                <c:pt idx="1558">
                  <c:v>45024</c:v>
                </c:pt>
                <c:pt idx="1559">
                  <c:v>45025</c:v>
                </c:pt>
                <c:pt idx="1560">
                  <c:v>45026</c:v>
                </c:pt>
                <c:pt idx="1561">
                  <c:v>45027</c:v>
                </c:pt>
                <c:pt idx="1562">
                  <c:v>45028</c:v>
                </c:pt>
                <c:pt idx="1563">
                  <c:v>45029</c:v>
                </c:pt>
                <c:pt idx="1564">
                  <c:v>45030</c:v>
                </c:pt>
                <c:pt idx="1565">
                  <c:v>45031</c:v>
                </c:pt>
                <c:pt idx="1566">
                  <c:v>45032</c:v>
                </c:pt>
                <c:pt idx="1567">
                  <c:v>45033</c:v>
                </c:pt>
                <c:pt idx="1568">
                  <c:v>45034</c:v>
                </c:pt>
                <c:pt idx="1569">
                  <c:v>45035</c:v>
                </c:pt>
                <c:pt idx="1570">
                  <c:v>45036</c:v>
                </c:pt>
                <c:pt idx="1571">
                  <c:v>45037</c:v>
                </c:pt>
                <c:pt idx="1572">
                  <c:v>45038</c:v>
                </c:pt>
                <c:pt idx="1573">
                  <c:v>45039</c:v>
                </c:pt>
                <c:pt idx="1574">
                  <c:v>45040</c:v>
                </c:pt>
                <c:pt idx="1575">
                  <c:v>45041</c:v>
                </c:pt>
                <c:pt idx="1576">
                  <c:v>45042</c:v>
                </c:pt>
                <c:pt idx="1577">
                  <c:v>45043</c:v>
                </c:pt>
                <c:pt idx="1578">
                  <c:v>45044</c:v>
                </c:pt>
                <c:pt idx="1579">
                  <c:v>45045</c:v>
                </c:pt>
                <c:pt idx="1580">
                  <c:v>45046</c:v>
                </c:pt>
                <c:pt idx="1581">
                  <c:v>45047</c:v>
                </c:pt>
                <c:pt idx="1582">
                  <c:v>45048</c:v>
                </c:pt>
                <c:pt idx="1583">
                  <c:v>45049</c:v>
                </c:pt>
                <c:pt idx="1584">
                  <c:v>45050</c:v>
                </c:pt>
                <c:pt idx="1585">
                  <c:v>45051</c:v>
                </c:pt>
                <c:pt idx="1586">
                  <c:v>45052</c:v>
                </c:pt>
                <c:pt idx="1587">
                  <c:v>45053</c:v>
                </c:pt>
                <c:pt idx="1588">
                  <c:v>45054</c:v>
                </c:pt>
                <c:pt idx="1589">
                  <c:v>45055</c:v>
                </c:pt>
                <c:pt idx="1590">
                  <c:v>45056</c:v>
                </c:pt>
                <c:pt idx="1591">
                  <c:v>45057</c:v>
                </c:pt>
                <c:pt idx="1592">
                  <c:v>45058</c:v>
                </c:pt>
                <c:pt idx="1593">
                  <c:v>45059</c:v>
                </c:pt>
                <c:pt idx="1594">
                  <c:v>45060</c:v>
                </c:pt>
                <c:pt idx="1595">
                  <c:v>45061</c:v>
                </c:pt>
                <c:pt idx="1596">
                  <c:v>45062</c:v>
                </c:pt>
                <c:pt idx="1597">
                  <c:v>45063</c:v>
                </c:pt>
                <c:pt idx="1598">
                  <c:v>45064</c:v>
                </c:pt>
                <c:pt idx="1599">
                  <c:v>45065</c:v>
                </c:pt>
                <c:pt idx="1600">
                  <c:v>45066</c:v>
                </c:pt>
                <c:pt idx="1601">
                  <c:v>45067</c:v>
                </c:pt>
                <c:pt idx="1602">
                  <c:v>45068</c:v>
                </c:pt>
                <c:pt idx="1603">
                  <c:v>45069</c:v>
                </c:pt>
                <c:pt idx="1604">
                  <c:v>45070</c:v>
                </c:pt>
                <c:pt idx="1605">
                  <c:v>45071</c:v>
                </c:pt>
                <c:pt idx="1606">
                  <c:v>45072</c:v>
                </c:pt>
                <c:pt idx="1607">
                  <c:v>45073</c:v>
                </c:pt>
                <c:pt idx="1608">
                  <c:v>45074</c:v>
                </c:pt>
                <c:pt idx="1609">
                  <c:v>45075</c:v>
                </c:pt>
                <c:pt idx="1610">
                  <c:v>45076</c:v>
                </c:pt>
                <c:pt idx="1611">
                  <c:v>45077</c:v>
                </c:pt>
                <c:pt idx="1612">
                  <c:v>45078</c:v>
                </c:pt>
                <c:pt idx="1613">
                  <c:v>45079</c:v>
                </c:pt>
                <c:pt idx="1614">
                  <c:v>45080</c:v>
                </c:pt>
                <c:pt idx="1615">
                  <c:v>45081</c:v>
                </c:pt>
                <c:pt idx="1616">
                  <c:v>45082</c:v>
                </c:pt>
                <c:pt idx="1617">
                  <c:v>45083</c:v>
                </c:pt>
                <c:pt idx="1618">
                  <c:v>45084</c:v>
                </c:pt>
                <c:pt idx="1619">
                  <c:v>45085</c:v>
                </c:pt>
                <c:pt idx="1620">
                  <c:v>45086</c:v>
                </c:pt>
                <c:pt idx="1621">
                  <c:v>45087</c:v>
                </c:pt>
                <c:pt idx="1622">
                  <c:v>45088</c:v>
                </c:pt>
                <c:pt idx="1623">
                  <c:v>45089</c:v>
                </c:pt>
                <c:pt idx="1624">
                  <c:v>45090</c:v>
                </c:pt>
                <c:pt idx="1625">
                  <c:v>45091</c:v>
                </c:pt>
                <c:pt idx="1626">
                  <c:v>45092</c:v>
                </c:pt>
                <c:pt idx="1627">
                  <c:v>45093</c:v>
                </c:pt>
                <c:pt idx="1628">
                  <c:v>45094</c:v>
                </c:pt>
                <c:pt idx="1629">
                  <c:v>45095</c:v>
                </c:pt>
                <c:pt idx="1630">
                  <c:v>45096</c:v>
                </c:pt>
                <c:pt idx="1631">
                  <c:v>45097</c:v>
                </c:pt>
                <c:pt idx="1632">
                  <c:v>45098</c:v>
                </c:pt>
                <c:pt idx="1633">
                  <c:v>45099</c:v>
                </c:pt>
                <c:pt idx="1634">
                  <c:v>45100</c:v>
                </c:pt>
                <c:pt idx="1635">
                  <c:v>45101</c:v>
                </c:pt>
                <c:pt idx="1636">
                  <c:v>45102</c:v>
                </c:pt>
                <c:pt idx="1637">
                  <c:v>45103</c:v>
                </c:pt>
                <c:pt idx="1638">
                  <c:v>45104</c:v>
                </c:pt>
                <c:pt idx="1639">
                  <c:v>45105</c:v>
                </c:pt>
                <c:pt idx="1640">
                  <c:v>45106</c:v>
                </c:pt>
                <c:pt idx="1641">
                  <c:v>45107</c:v>
                </c:pt>
                <c:pt idx="1642">
                  <c:v>45108</c:v>
                </c:pt>
                <c:pt idx="1643">
                  <c:v>45109</c:v>
                </c:pt>
                <c:pt idx="1644">
                  <c:v>45110</c:v>
                </c:pt>
                <c:pt idx="1645">
                  <c:v>45111</c:v>
                </c:pt>
                <c:pt idx="1646">
                  <c:v>45112</c:v>
                </c:pt>
                <c:pt idx="1647">
                  <c:v>45113</c:v>
                </c:pt>
                <c:pt idx="1648">
                  <c:v>45114</c:v>
                </c:pt>
                <c:pt idx="1649">
                  <c:v>45115</c:v>
                </c:pt>
                <c:pt idx="1650">
                  <c:v>45116</c:v>
                </c:pt>
                <c:pt idx="1651">
                  <c:v>45117</c:v>
                </c:pt>
                <c:pt idx="1652">
                  <c:v>45118</c:v>
                </c:pt>
                <c:pt idx="1653">
                  <c:v>45119</c:v>
                </c:pt>
                <c:pt idx="1654">
                  <c:v>45120</c:v>
                </c:pt>
                <c:pt idx="1655">
                  <c:v>45121</c:v>
                </c:pt>
                <c:pt idx="1656">
                  <c:v>45122</c:v>
                </c:pt>
                <c:pt idx="1657">
                  <c:v>45123</c:v>
                </c:pt>
                <c:pt idx="1658">
                  <c:v>45124</c:v>
                </c:pt>
                <c:pt idx="1659">
                  <c:v>45125</c:v>
                </c:pt>
                <c:pt idx="1660">
                  <c:v>45126</c:v>
                </c:pt>
                <c:pt idx="1661">
                  <c:v>45127</c:v>
                </c:pt>
                <c:pt idx="1662">
                  <c:v>45128</c:v>
                </c:pt>
                <c:pt idx="1663">
                  <c:v>45129</c:v>
                </c:pt>
                <c:pt idx="1664">
                  <c:v>45130</c:v>
                </c:pt>
                <c:pt idx="1665">
                  <c:v>45131</c:v>
                </c:pt>
                <c:pt idx="1666">
                  <c:v>45132</c:v>
                </c:pt>
                <c:pt idx="1667">
                  <c:v>45133</c:v>
                </c:pt>
                <c:pt idx="1668">
                  <c:v>45134</c:v>
                </c:pt>
                <c:pt idx="1669">
                  <c:v>45135</c:v>
                </c:pt>
                <c:pt idx="1670">
                  <c:v>45136</c:v>
                </c:pt>
                <c:pt idx="1671">
                  <c:v>45137</c:v>
                </c:pt>
                <c:pt idx="1672">
                  <c:v>45138</c:v>
                </c:pt>
                <c:pt idx="1673">
                  <c:v>45139</c:v>
                </c:pt>
                <c:pt idx="1674">
                  <c:v>45140</c:v>
                </c:pt>
                <c:pt idx="1675">
                  <c:v>45141</c:v>
                </c:pt>
                <c:pt idx="1676">
                  <c:v>45142</c:v>
                </c:pt>
                <c:pt idx="1677">
                  <c:v>45143</c:v>
                </c:pt>
                <c:pt idx="1678">
                  <c:v>45144</c:v>
                </c:pt>
                <c:pt idx="1679">
                  <c:v>45145</c:v>
                </c:pt>
                <c:pt idx="1680">
                  <c:v>45146</c:v>
                </c:pt>
                <c:pt idx="1681">
                  <c:v>45147</c:v>
                </c:pt>
                <c:pt idx="1682">
                  <c:v>45148</c:v>
                </c:pt>
                <c:pt idx="1683">
                  <c:v>45149</c:v>
                </c:pt>
                <c:pt idx="1684">
                  <c:v>45150</c:v>
                </c:pt>
                <c:pt idx="1685">
                  <c:v>45151</c:v>
                </c:pt>
                <c:pt idx="1686">
                  <c:v>45152</c:v>
                </c:pt>
                <c:pt idx="1687">
                  <c:v>45153</c:v>
                </c:pt>
                <c:pt idx="1688">
                  <c:v>45154</c:v>
                </c:pt>
                <c:pt idx="1689">
                  <c:v>45155</c:v>
                </c:pt>
                <c:pt idx="1690">
                  <c:v>45156</c:v>
                </c:pt>
                <c:pt idx="1691">
                  <c:v>45157</c:v>
                </c:pt>
                <c:pt idx="1692">
                  <c:v>45158</c:v>
                </c:pt>
                <c:pt idx="1693">
                  <c:v>45159</c:v>
                </c:pt>
                <c:pt idx="1694">
                  <c:v>45160</c:v>
                </c:pt>
                <c:pt idx="1695">
                  <c:v>45161</c:v>
                </c:pt>
                <c:pt idx="1696">
                  <c:v>45162</c:v>
                </c:pt>
                <c:pt idx="1697">
                  <c:v>45163</c:v>
                </c:pt>
                <c:pt idx="1698">
                  <c:v>45164</c:v>
                </c:pt>
                <c:pt idx="1699">
                  <c:v>45165</c:v>
                </c:pt>
                <c:pt idx="1700">
                  <c:v>45166</c:v>
                </c:pt>
                <c:pt idx="1701">
                  <c:v>45167</c:v>
                </c:pt>
                <c:pt idx="1702">
                  <c:v>45168</c:v>
                </c:pt>
                <c:pt idx="1703">
                  <c:v>45169</c:v>
                </c:pt>
                <c:pt idx="1704">
                  <c:v>45170</c:v>
                </c:pt>
                <c:pt idx="1705">
                  <c:v>45171</c:v>
                </c:pt>
                <c:pt idx="1706">
                  <c:v>45172</c:v>
                </c:pt>
                <c:pt idx="1707">
                  <c:v>45173</c:v>
                </c:pt>
                <c:pt idx="1708">
                  <c:v>45174</c:v>
                </c:pt>
                <c:pt idx="1709">
                  <c:v>45175</c:v>
                </c:pt>
                <c:pt idx="1710">
                  <c:v>45176</c:v>
                </c:pt>
                <c:pt idx="1711">
                  <c:v>45177</c:v>
                </c:pt>
                <c:pt idx="1712">
                  <c:v>45178</c:v>
                </c:pt>
                <c:pt idx="1713">
                  <c:v>45179</c:v>
                </c:pt>
                <c:pt idx="1714">
                  <c:v>45180</c:v>
                </c:pt>
                <c:pt idx="1715">
                  <c:v>45181</c:v>
                </c:pt>
                <c:pt idx="1716">
                  <c:v>45182</c:v>
                </c:pt>
                <c:pt idx="1717">
                  <c:v>45183</c:v>
                </c:pt>
                <c:pt idx="1718">
                  <c:v>45184</c:v>
                </c:pt>
                <c:pt idx="1719">
                  <c:v>45185</c:v>
                </c:pt>
                <c:pt idx="1720">
                  <c:v>45186</c:v>
                </c:pt>
                <c:pt idx="1721">
                  <c:v>45187</c:v>
                </c:pt>
                <c:pt idx="1722">
                  <c:v>45188</c:v>
                </c:pt>
                <c:pt idx="1723">
                  <c:v>45189</c:v>
                </c:pt>
                <c:pt idx="1724">
                  <c:v>45190</c:v>
                </c:pt>
                <c:pt idx="1725">
                  <c:v>45191</c:v>
                </c:pt>
                <c:pt idx="1726">
                  <c:v>45192</c:v>
                </c:pt>
                <c:pt idx="1727">
                  <c:v>45193</c:v>
                </c:pt>
                <c:pt idx="1728">
                  <c:v>45194</c:v>
                </c:pt>
                <c:pt idx="1729">
                  <c:v>45195</c:v>
                </c:pt>
                <c:pt idx="1730">
                  <c:v>45196</c:v>
                </c:pt>
                <c:pt idx="1731">
                  <c:v>45197</c:v>
                </c:pt>
                <c:pt idx="1732">
                  <c:v>45198</c:v>
                </c:pt>
                <c:pt idx="1733">
                  <c:v>45199</c:v>
                </c:pt>
                <c:pt idx="1734">
                  <c:v>45200</c:v>
                </c:pt>
                <c:pt idx="1735">
                  <c:v>45201</c:v>
                </c:pt>
                <c:pt idx="1736">
                  <c:v>45202</c:v>
                </c:pt>
                <c:pt idx="1737">
                  <c:v>45203</c:v>
                </c:pt>
                <c:pt idx="1738">
                  <c:v>45204</c:v>
                </c:pt>
                <c:pt idx="1739">
                  <c:v>45205</c:v>
                </c:pt>
                <c:pt idx="1740">
                  <c:v>45206</c:v>
                </c:pt>
                <c:pt idx="1741">
                  <c:v>45207</c:v>
                </c:pt>
                <c:pt idx="1742">
                  <c:v>45208</c:v>
                </c:pt>
                <c:pt idx="1743">
                  <c:v>45209</c:v>
                </c:pt>
                <c:pt idx="1744">
                  <c:v>45210</c:v>
                </c:pt>
                <c:pt idx="1745">
                  <c:v>45211</c:v>
                </c:pt>
                <c:pt idx="1746">
                  <c:v>45212</c:v>
                </c:pt>
                <c:pt idx="1747">
                  <c:v>45213</c:v>
                </c:pt>
                <c:pt idx="1748">
                  <c:v>45214</c:v>
                </c:pt>
                <c:pt idx="1749">
                  <c:v>45215</c:v>
                </c:pt>
                <c:pt idx="1750">
                  <c:v>45216</c:v>
                </c:pt>
                <c:pt idx="1751">
                  <c:v>45217</c:v>
                </c:pt>
                <c:pt idx="1752">
                  <c:v>45218</c:v>
                </c:pt>
                <c:pt idx="1753">
                  <c:v>45219</c:v>
                </c:pt>
                <c:pt idx="1754">
                  <c:v>45220</c:v>
                </c:pt>
                <c:pt idx="1755">
                  <c:v>45221</c:v>
                </c:pt>
                <c:pt idx="1756">
                  <c:v>45222</c:v>
                </c:pt>
                <c:pt idx="1757">
                  <c:v>45223</c:v>
                </c:pt>
                <c:pt idx="1758">
                  <c:v>45224</c:v>
                </c:pt>
                <c:pt idx="1759">
                  <c:v>45225</c:v>
                </c:pt>
                <c:pt idx="1760">
                  <c:v>45226</c:v>
                </c:pt>
                <c:pt idx="1761">
                  <c:v>45227</c:v>
                </c:pt>
                <c:pt idx="1762">
                  <c:v>45228</c:v>
                </c:pt>
                <c:pt idx="1763">
                  <c:v>45229</c:v>
                </c:pt>
                <c:pt idx="1764">
                  <c:v>45230</c:v>
                </c:pt>
                <c:pt idx="1765">
                  <c:v>45231</c:v>
                </c:pt>
                <c:pt idx="1766">
                  <c:v>45232</c:v>
                </c:pt>
                <c:pt idx="1767">
                  <c:v>45233</c:v>
                </c:pt>
                <c:pt idx="1768">
                  <c:v>45234</c:v>
                </c:pt>
                <c:pt idx="1769">
                  <c:v>45235</c:v>
                </c:pt>
                <c:pt idx="1770">
                  <c:v>45236</c:v>
                </c:pt>
                <c:pt idx="1771">
                  <c:v>45237</c:v>
                </c:pt>
                <c:pt idx="1772">
                  <c:v>45238</c:v>
                </c:pt>
                <c:pt idx="1773">
                  <c:v>45239</c:v>
                </c:pt>
                <c:pt idx="1774">
                  <c:v>45240</c:v>
                </c:pt>
                <c:pt idx="1775">
                  <c:v>45241</c:v>
                </c:pt>
                <c:pt idx="1776">
                  <c:v>45242</c:v>
                </c:pt>
                <c:pt idx="1777">
                  <c:v>45243</c:v>
                </c:pt>
                <c:pt idx="1778">
                  <c:v>45244</c:v>
                </c:pt>
                <c:pt idx="1779">
                  <c:v>45245</c:v>
                </c:pt>
                <c:pt idx="1780">
                  <c:v>45246</c:v>
                </c:pt>
                <c:pt idx="1781">
                  <c:v>45247</c:v>
                </c:pt>
                <c:pt idx="1782">
                  <c:v>45248</c:v>
                </c:pt>
                <c:pt idx="1783">
                  <c:v>45249</c:v>
                </c:pt>
                <c:pt idx="1784">
                  <c:v>45250</c:v>
                </c:pt>
                <c:pt idx="1785">
                  <c:v>45251</c:v>
                </c:pt>
                <c:pt idx="1786">
                  <c:v>45252</c:v>
                </c:pt>
                <c:pt idx="1787">
                  <c:v>45253</c:v>
                </c:pt>
                <c:pt idx="1788">
                  <c:v>45254</c:v>
                </c:pt>
                <c:pt idx="1789">
                  <c:v>45255</c:v>
                </c:pt>
                <c:pt idx="1790">
                  <c:v>45256</c:v>
                </c:pt>
                <c:pt idx="1791">
                  <c:v>45257</c:v>
                </c:pt>
                <c:pt idx="1792">
                  <c:v>45258</c:v>
                </c:pt>
                <c:pt idx="1793">
                  <c:v>45259</c:v>
                </c:pt>
                <c:pt idx="1794">
                  <c:v>45260</c:v>
                </c:pt>
                <c:pt idx="1795">
                  <c:v>45261</c:v>
                </c:pt>
                <c:pt idx="1796">
                  <c:v>45262</c:v>
                </c:pt>
                <c:pt idx="1797">
                  <c:v>45263</c:v>
                </c:pt>
                <c:pt idx="1798">
                  <c:v>45264</c:v>
                </c:pt>
                <c:pt idx="1799">
                  <c:v>45265</c:v>
                </c:pt>
                <c:pt idx="1800">
                  <c:v>45266</c:v>
                </c:pt>
                <c:pt idx="1801">
                  <c:v>45267</c:v>
                </c:pt>
                <c:pt idx="1802">
                  <c:v>45268</c:v>
                </c:pt>
                <c:pt idx="1803">
                  <c:v>45269</c:v>
                </c:pt>
                <c:pt idx="1804">
                  <c:v>45270</c:v>
                </c:pt>
                <c:pt idx="1805">
                  <c:v>45271</c:v>
                </c:pt>
                <c:pt idx="1806">
                  <c:v>45272</c:v>
                </c:pt>
                <c:pt idx="1807">
                  <c:v>45273</c:v>
                </c:pt>
                <c:pt idx="1808">
                  <c:v>45274</c:v>
                </c:pt>
                <c:pt idx="1809">
                  <c:v>45275</c:v>
                </c:pt>
                <c:pt idx="1810">
                  <c:v>45276</c:v>
                </c:pt>
                <c:pt idx="1811">
                  <c:v>45277</c:v>
                </c:pt>
                <c:pt idx="1812">
                  <c:v>45278</c:v>
                </c:pt>
                <c:pt idx="1813">
                  <c:v>45279</c:v>
                </c:pt>
                <c:pt idx="1814">
                  <c:v>45280</c:v>
                </c:pt>
                <c:pt idx="1815">
                  <c:v>45281</c:v>
                </c:pt>
                <c:pt idx="1816">
                  <c:v>45282</c:v>
                </c:pt>
                <c:pt idx="1817">
                  <c:v>45283</c:v>
                </c:pt>
                <c:pt idx="1818">
                  <c:v>45284</c:v>
                </c:pt>
                <c:pt idx="1819">
                  <c:v>45285</c:v>
                </c:pt>
                <c:pt idx="1820">
                  <c:v>45286</c:v>
                </c:pt>
                <c:pt idx="1821">
                  <c:v>45287</c:v>
                </c:pt>
                <c:pt idx="1822">
                  <c:v>45288</c:v>
                </c:pt>
                <c:pt idx="1823">
                  <c:v>45289</c:v>
                </c:pt>
                <c:pt idx="1824">
                  <c:v>45290</c:v>
                </c:pt>
                <c:pt idx="1825">
                  <c:v>45291</c:v>
                </c:pt>
                <c:pt idx="1826">
                  <c:v>45292</c:v>
                </c:pt>
                <c:pt idx="1827">
                  <c:v>45293</c:v>
                </c:pt>
                <c:pt idx="1828">
                  <c:v>45294</c:v>
                </c:pt>
                <c:pt idx="1829">
                  <c:v>45295</c:v>
                </c:pt>
                <c:pt idx="1830">
                  <c:v>45296</c:v>
                </c:pt>
                <c:pt idx="1831">
                  <c:v>45297</c:v>
                </c:pt>
                <c:pt idx="1832">
                  <c:v>45298</c:v>
                </c:pt>
                <c:pt idx="1833">
                  <c:v>45299</c:v>
                </c:pt>
                <c:pt idx="1834">
                  <c:v>45300</c:v>
                </c:pt>
                <c:pt idx="1835">
                  <c:v>45301</c:v>
                </c:pt>
                <c:pt idx="1836">
                  <c:v>45302</c:v>
                </c:pt>
                <c:pt idx="1837">
                  <c:v>45303</c:v>
                </c:pt>
                <c:pt idx="1838">
                  <c:v>45304</c:v>
                </c:pt>
                <c:pt idx="1839">
                  <c:v>45305</c:v>
                </c:pt>
                <c:pt idx="1840">
                  <c:v>45306</c:v>
                </c:pt>
                <c:pt idx="1841">
                  <c:v>45307</c:v>
                </c:pt>
                <c:pt idx="1842">
                  <c:v>45308</c:v>
                </c:pt>
                <c:pt idx="1843">
                  <c:v>45309</c:v>
                </c:pt>
                <c:pt idx="1844">
                  <c:v>45310</c:v>
                </c:pt>
                <c:pt idx="1845">
                  <c:v>45311</c:v>
                </c:pt>
                <c:pt idx="1846">
                  <c:v>45312</c:v>
                </c:pt>
                <c:pt idx="1847">
                  <c:v>45313</c:v>
                </c:pt>
                <c:pt idx="1848">
                  <c:v>45314</c:v>
                </c:pt>
                <c:pt idx="1849">
                  <c:v>45315</c:v>
                </c:pt>
                <c:pt idx="1850">
                  <c:v>45316</c:v>
                </c:pt>
                <c:pt idx="1851">
                  <c:v>45317</c:v>
                </c:pt>
                <c:pt idx="1852">
                  <c:v>45318</c:v>
                </c:pt>
                <c:pt idx="1853">
                  <c:v>45319</c:v>
                </c:pt>
                <c:pt idx="1854">
                  <c:v>45320</c:v>
                </c:pt>
                <c:pt idx="1855">
                  <c:v>45321</c:v>
                </c:pt>
                <c:pt idx="1856">
                  <c:v>45322</c:v>
                </c:pt>
                <c:pt idx="1857">
                  <c:v>45323</c:v>
                </c:pt>
                <c:pt idx="1858">
                  <c:v>45324</c:v>
                </c:pt>
                <c:pt idx="1859">
                  <c:v>45325</c:v>
                </c:pt>
                <c:pt idx="1860">
                  <c:v>45326</c:v>
                </c:pt>
                <c:pt idx="1861">
                  <c:v>45327</c:v>
                </c:pt>
                <c:pt idx="1862">
                  <c:v>45328</c:v>
                </c:pt>
                <c:pt idx="1863">
                  <c:v>45329</c:v>
                </c:pt>
                <c:pt idx="1864">
                  <c:v>45330</c:v>
                </c:pt>
                <c:pt idx="1865">
                  <c:v>45331</c:v>
                </c:pt>
                <c:pt idx="1866">
                  <c:v>45332</c:v>
                </c:pt>
                <c:pt idx="1867">
                  <c:v>45333</c:v>
                </c:pt>
                <c:pt idx="1868">
                  <c:v>45334</c:v>
                </c:pt>
                <c:pt idx="1869">
                  <c:v>45335</c:v>
                </c:pt>
                <c:pt idx="1870">
                  <c:v>45336</c:v>
                </c:pt>
                <c:pt idx="1871">
                  <c:v>45337</c:v>
                </c:pt>
                <c:pt idx="1872">
                  <c:v>45338</c:v>
                </c:pt>
                <c:pt idx="1873">
                  <c:v>45339</c:v>
                </c:pt>
                <c:pt idx="1874">
                  <c:v>45340</c:v>
                </c:pt>
                <c:pt idx="1875">
                  <c:v>45341</c:v>
                </c:pt>
                <c:pt idx="1876">
                  <c:v>45342</c:v>
                </c:pt>
                <c:pt idx="1877">
                  <c:v>45343</c:v>
                </c:pt>
                <c:pt idx="1878">
                  <c:v>45344</c:v>
                </c:pt>
                <c:pt idx="1879">
                  <c:v>45345</c:v>
                </c:pt>
                <c:pt idx="1880">
                  <c:v>45346</c:v>
                </c:pt>
                <c:pt idx="1881">
                  <c:v>45347</c:v>
                </c:pt>
                <c:pt idx="1882">
                  <c:v>45348</c:v>
                </c:pt>
                <c:pt idx="1883">
                  <c:v>45349</c:v>
                </c:pt>
                <c:pt idx="1884">
                  <c:v>45350</c:v>
                </c:pt>
                <c:pt idx="1885">
                  <c:v>45351</c:v>
                </c:pt>
                <c:pt idx="1886">
                  <c:v>45352</c:v>
                </c:pt>
                <c:pt idx="1887">
                  <c:v>45353</c:v>
                </c:pt>
                <c:pt idx="1888">
                  <c:v>45354</c:v>
                </c:pt>
                <c:pt idx="1889">
                  <c:v>45355</c:v>
                </c:pt>
                <c:pt idx="1890">
                  <c:v>45356</c:v>
                </c:pt>
                <c:pt idx="1891">
                  <c:v>45357</c:v>
                </c:pt>
                <c:pt idx="1892">
                  <c:v>45358</c:v>
                </c:pt>
                <c:pt idx="1893">
                  <c:v>45359</c:v>
                </c:pt>
                <c:pt idx="1894">
                  <c:v>45360</c:v>
                </c:pt>
                <c:pt idx="1895">
                  <c:v>45361</c:v>
                </c:pt>
                <c:pt idx="1896">
                  <c:v>45362</c:v>
                </c:pt>
                <c:pt idx="1897">
                  <c:v>45363</c:v>
                </c:pt>
                <c:pt idx="1898">
                  <c:v>45364</c:v>
                </c:pt>
                <c:pt idx="1899">
                  <c:v>45365</c:v>
                </c:pt>
                <c:pt idx="1900">
                  <c:v>45366</c:v>
                </c:pt>
                <c:pt idx="1901">
                  <c:v>45367</c:v>
                </c:pt>
                <c:pt idx="1902">
                  <c:v>45368</c:v>
                </c:pt>
                <c:pt idx="1903">
                  <c:v>45369</c:v>
                </c:pt>
                <c:pt idx="1904">
                  <c:v>45370</c:v>
                </c:pt>
                <c:pt idx="1905">
                  <c:v>45371</c:v>
                </c:pt>
                <c:pt idx="1906">
                  <c:v>45372</c:v>
                </c:pt>
                <c:pt idx="1907">
                  <c:v>45373</c:v>
                </c:pt>
                <c:pt idx="1908">
                  <c:v>45374</c:v>
                </c:pt>
                <c:pt idx="1909">
                  <c:v>45375</c:v>
                </c:pt>
                <c:pt idx="1910">
                  <c:v>45376</c:v>
                </c:pt>
                <c:pt idx="1911">
                  <c:v>45377</c:v>
                </c:pt>
                <c:pt idx="1912">
                  <c:v>45378</c:v>
                </c:pt>
                <c:pt idx="1913">
                  <c:v>45379</c:v>
                </c:pt>
                <c:pt idx="1914">
                  <c:v>45380</c:v>
                </c:pt>
                <c:pt idx="1915">
                  <c:v>45381</c:v>
                </c:pt>
                <c:pt idx="1916">
                  <c:v>45382</c:v>
                </c:pt>
                <c:pt idx="1917">
                  <c:v>45383</c:v>
                </c:pt>
                <c:pt idx="1918">
                  <c:v>45384</c:v>
                </c:pt>
                <c:pt idx="1919">
                  <c:v>45385</c:v>
                </c:pt>
                <c:pt idx="1920">
                  <c:v>45386</c:v>
                </c:pt>
                <c:pt idx="1921">
                  <c:v>45387</c:v>
                </c:pt>
                <c:pt idx="1922">
                  <c:v>45388</c:v>
                </c:pt>
                <c:pt idx="1923">
                  <c:v>45389</c:v>
                </c:pt>
                <c:pt idx="1924">
                  <c:v>45390</c:v>
                </c:pt>
                <c:pt idx="1925">
                  <c:v>45391</c:v>
                </c:pt>
                <c:pt idx="1926">
                  <c:v>45392</c:v>
                </c:pt>
                <c:pt idx="1927">
                  <c:v>45393</c:v>
                </c:pt>
                <c:pt idx="1928">
                  <c:v>45394</c:v>
                </c:pt>
                <c:pt idx="1929">
                  <c:v>45395</c:v>
                </c:pt>
                <c:pt idx="1930">
                  <c:v>45396</c:v>
                </c:pt>
                <c:pt idx="1931">
                  <c:v>45397</c:v>
                </c:pt>
                <c:pt idx="1932">
                  <c:v>45398</c:v>
                </c:pt>
                <c:pt idx="1933">
                  <c:v>45399</c:v>
                </c:pt>
                <c:pt idx="1934">
                  <c:v>45400</c:v>
                </c:pt>
                <c:pt idx="1935">
                  <c:v>45401</c:v>
                </c:pt>
                <c:pt idx="1936">
                  <c:v>45402</c:v>
                </c:pt>
                <c:pt idx="1937">
                  <c:v>45403</c:v>
                </c:pt>
                <c:pt idx="1938">
                  <c:v>45404</c:v>
                </c:pt>
                <c:pt idx="1939">
                  <c:v>45405</c:v>
                </c:pt>
                <c:pt idx="1940">
                  <c:v>45406</c:v>
                </c:pt>
                <c:pt idx="1941">
                  <c:v>45407</c:v>
                </c:pt>
                <c:pt idx="1942">
                  <c:v>45408</c:v>
                </c:pt>
                <c:pt idx="1943">
                  <c:v>45409</c:v>
                </c:pt>
                <c:pt idx="1944">
                  <c:v>45410</c:v>
                </c:pt>
                <c:pt idx="1945">
                  <c:v>45411</c:v>
                </c:pt>
                <c:pt idx="1946">
                  <c:v>45412</c:v>
                </c:pt>
                <c:pt idx="1947">
                  <c:v>45413</c:v>
                </c:pt>
                <c:pt idx="1948">
                  <c:v>45414</c:v>
                </c:pt>
                <c:pt idx="1949">
                  <c:v>45415</c:v>
                </c:pt>
                <c:pt idx="1950">
                  <c:v>45416</c:v>
                </c:pt>
                <c:pt idx="1951">
                  <c:v>45417</c:v>
                </c:pt>
                <c:pt idx="1952">
                  <c:v>45418</c:v>
                </c:pt>
                <c:pt idx="1953">
                  <c:v>45419</c:v>
                </c:pt>
                <c:pt idx="1954">
                  <c:v>45420</c:v>
                </c:pt>
                <c:pt idx="1955">
                  <c:v>45421</c:v>
                </c:pt>
                <c:pt idx="1956">
                  <c:v>45422</c:v>
                </c:pt>
                <c:pt idx="1957">
                  <c:v>45423</c:v>
                </c:pt>
                <c:pt idx="1958">
                  <c:v>45424</c:v>
                </c:pt>
                <c:pt idx="1959">
                  <c:v>45425</c:v>
                </c:pt>
                <c:pt idx="1960">
                  <c:v>45426</c:v>
                </c:pt>
                <c:pt idx="1961">
                  <c:v>45427</c:v>
                </c:pt>
                <c:pt idx="1962">
                  <c:v>45428</c:v>
                </c:pt>
                <c:pt idx="1963">
                  <c:v>45429</c:v>
                </c:pt>
                <c:pt idx="1964">
                  <c:v>45430</c:v>
                </c:pt>
                <c:pt idx="1965">
                  <c:v>45431</c:v>
                </c:pt>
                <c:pt idx="1966">
                  <c:v>45432</c:v>
                </c:pt>
                <c:pt idx="1967">
                  <c:v>45433</c:v>
                </c:pt>
                <c:pt idx="1968">
                  <c:v>45434</c:v>
                </c:pt>
                <c:pt idx="1969">
                  <c:v>45435</c:v>
                </c:pt>
                <c:pt idx="1970">
                  <c:v>45436</c:v>
                </c:pt>
                <c:pt idx="1971">
                  <c:v>45437</c:v>
                </c:pt>
                <c:pt idx="1972">
                  <c:v>45438</c:v>
                </c:pt>
                <c:pt idx="1973">
                  <c:v>45439</c:v>
                </c:pt>
                <c:pt idx="1974">
                  <c:v>45440</c:v>
                </c:pt>
                <c:pt idx="1975">
                  <c:v>45441</c:v>
                </c:pt>
                <c:pt idx="1976">
                  <c:v>45442</c:v>
                </c:pt>
                <c:pt idx="1977">
                  <c:v>45443</c:v>
                </c:pt>
                <c:pt idx="1978">
                  <c:v>45444</c:v>
                </c:pt>
                <c:pt idx="1979">
                  <c:v>45445</c:v>
                </c:pt>
                <c:pt idx="1980">
                  <c:v>45446</c:v>
                </c:pt>
                <c:pt idx="1981">
                  <c:v>45447</c:v>
                </c:pt>
                <c:pt idx="1982">
                  <c:v>45448</c:v>
                </c:pt>
                <c:pt idx="1983">
                  <c:v>45449</c:v>
                </c:pt>
                <c:pt idx="1984">
                  <c:v>45450</c:v>
                </c:pt>
                <c:pt idx="1985">
                  <c:v>45451</c:v>
                </c:pt>
                <c:pt idx="1986">
                  <c:v>45452</c:v>
                </c:pt>
                <c:pt idx="1987">
                  <c:v>45453</c:v>
                </c:pt>
                <c:pt idx="1988">
                  <c:v>45454</c:v>
                </c:pt>
                <c:pt idx="1989">
                  <c:v>45455</c:v>
                </c:pt>
                <c:pt idx="1990">
                  <c:v>45456</c:v>
                </c:pt>
                <c:pt idx="1991">
                  <c:v>45457</c:v>
                </c:pt>
                <c:pt idx="1992">
                  <c:v>45458</c:v>
                </c:pt>
                <c:pt idx="1993">
                  <c:v>45459</c:v>
                </c:pt>
                <c:pt idx="1994">
                  <c:v>45460</c:v>
                </c:pt>
                <c:pt idx="1995">
                  <c:v>45461</c:v>
                </c:pt>
                <c:pt idx="1996">
                  <c:v>45462</c:v>
                </c:pt>
                <c:pt idx="1997">
                  <c:v>45463</c:v>
                </c:pt>
                <c:pt idx="1998">
                  <c:v>45464</c:v>
                </c:pt>
                <c:pt idx="1999">
                  <c:v>45465</c:v>
                </c:pt>
                <c:pt idx="2000">
                  <c:v>45466</c:v>
                </c:pt>
                <c:pt idx="2001">
                  <c:v>45467</c:v>
                </c:pt>
                <c:pt idx="2002">
                  <c:v>45468</c:v>
                </c:pt>
                <c:pt idx="2003">
                  <c:v>45469</c:v>
                </c:pt>
                <c:pt idx="2004">
                  <c:v>45470</c:v>
                </c:pt>
                <c:pt idx="2005">
                  <c:v>45471</c:v>
                </c:pt>
                <c:pt idx="2006">
                  <c:v>45472</c:v>
                </c:pt>
                <c:pt idx="2007">
                  <c:v>45473</c:v>
                </c:pt>
                <c:pt idx="2008">
                  <c:v>45474</c:v>
                </c:pt>
                <c:pt idx="2009">
                  <c:v>45475</c:v>
                </c:pt>
                <c:pt idx="2010">
                  <c:v>45476</c:v>
                </c:pt>
                <c:pt idx="2011">
                  <c:v>45477</c:v>
                </c:pt>
                <c:pt idx="2012">
                  <c:v>45478</c:v>
                </c:pt>
                <c:pt idx="2013">
                  <c:v>45479</c:v>
                </c:pt>
                <c:pt idx="2014">
                  <c:v>45480</c:v>
                </c:pt>
                <c:pt idx="2015">
                  <c:v>45481</c:v>
                </c:pt>
                <c:pt idx="2016">
                  <c:v>45482</c:v>
                </c:pt>
                <c:pt idx="2017">
                  <c:v>45483</c:v>
                </c:pt>
                <c:pt idx="2018">
                  <c:v>45484</c:v>
                </c:pt>
                <c:pt idx="2019">
                  <c:v>45485</c:v>
                </c:pt>
                <c:pt idx="2020">
                  <c:v>45486</c:v>
                </c:pt>
                <c:pt idx="2021">
                  <c:v>45487</c:v>
                </c:pt>
                <c:pt idx="2022">
                  <c:v>45488</c:v>
                </c:pt>
                <c:pt idx="2023">
                  <c:v>45489</c:v>
                </c:pt>
                <c:pt idx="2024">
                  <c:v>45490</c:v>
                </c:pt>
                <c:pt idx="2025">
                  <c:v>45491</c:v>
                </c:pt>
                <c:pt idx="2026">
                  <c:v>45492</c:v>
                </c:pt>
                <c:pt idx="2027">
                  <c:v>45493</c:v>
                </c:pt>
                <c:pt idx="2028">
                  <c:v>45494</c:v>
                </c:pt>
                <c:pt idx="2029">
                  <c:v>45495</c:v>
                </c:pt>
                <c:pt idx="2030">
                  <c:v>45496</c:v>
                </c:pt>
                <c:pt idx="2031">
                  <c:v>45497</c:v>
                </c:pt>
                <c:pt idx="2032">
                  <c:v>45498</c:v>
                </c:pt>
                <c:pt idx="2033">
                  <c:v>45499</c:v>
                </c:pt>
                <c:pt idx="2034">
                  <c:v>45500</c:v>
                </c:pt>
                <c:pt idx="2035">
                  <c:v>45501</c:v>
                </c:pt>
                <c:pt idx="2036">
                  <c:v>45502</c:v>
                </c:pt>
                <c:pt idx="2037">
                  <c:v>45503</c:v>
                </c:pt>
                <c:pt idx="2038">
                  <c:v>45504</c:v>
                </c:pt>
                <c:pt idx="2039">
                  <c:v>45505</c:v>
                </c:pt>
                <c:pt idx="2040">
                  <c:v>45506</c:v>
                </c:pt>
                <c:pt idx="2041">
                  <c:v>45507</c:v>
                </c:pt>
                <c:pt idx="2042">
                  <c:v>45508</c:v>
                </c:pt>
                <c:pt idx="2043">
                  <c:v>45509</c:v>
                </c:pt>
                <c:pt idx="2044">
                  <c:v>45510</c:v>
                </c:pt>
                <c:pt idx="2045">
                  <c:v>45511</c:v>
                </c:pt>
                <c:pt idx="2046">
                  <c:v>45512</c:v>
                </c:pt>
                <c:pt idx="2047">
                  <c:v>45513</c:v>
                </c:pt>
                <c:pt idx="2048">
                  <c:v>45514</c:v>
                </c:pt>
                <c:pt idx="2049">
                  <c:v>45515</c:v>
                </c:pt>
                <c:pt idx="2050">
                  <c:v>45516</c:v>
                </c:pt>
                <c:pt idx="2051">
                  <c:v>45517</c:v>
                </c:pt>
                <c:pt idx="2052">
                  <c:v>45518</c:v>
                </c:pt>
                <c:pt idx="2053">
                  <c:v>45519</c:v>
                </c:pt>
                <c:pt idx="2054">
                  <c:v>45520</c:v>
                </c:pt>
                <c:pt idx="2055">
                  <c:v>45521</c:v>
                </c:pt>
                <c:pt idx="2056">
                  <c:v>45522</c:v>
                </c:pt>
                <c:pt idx="2057">
                  <c:v>45523</c:v>
                </c:pt>
                <c:pt idx="2058">
                  <c:v>45524</c:v>
                </c:pt>
                <c:pt idx="2059">
                  <c:v>45525</c:v>
                </c:pt>
                <c:pt idx="2060">
                  <c:v>45526</c:v>
                </c:pt>
                <c:pt idx="2061">
                  <c:v>45527</c:v>
                </c:pt>
                <c:pt idx="2062">
                  <c:v>45528</c:v>
                </c:pt>
                <c:pt idx="2063">
                  <c:v>45529</c:v>
                </c:pt>
                <c:pt idx="2064">
                  <c:v>45530</c:v>
                </c:pt>
                <c:pt idx="2065">
                  <c:v>45531</c:v>
                </c:pt>
                <c:pt idx="2066">
                  <c:v>45532</c:v>
                </c:pt>
                <c:pt idx="2067">
                  <c:v>45533</c:v>
                </c:pt>
                <c:pt idx="2068">
                  <c:v>45534</c:v>
                </c:pt>
                <c:pt idx="2069">
                  <c:v>45535</c:v>
                </c:pt>
                <c:pt idx="2070">
                  <c:v>45536</c:v>
                </c:pt>
                <c:pt idx="2071">
                  <c:v>45537</c:v>
                </c:pt>
                <c:pt idx="2072">
                  <c:v>45538</c:v>
                </c:pt>
                <c:pt idx="2073">
                  <c:v>45539</c:v>
                </c:pt>
                <c:pt idx="2074">
                  <c:v>45540</c:v>
                </c:pt>
                <c:pt idx="2075">
                  <c:v>45541</c:v>
                </c:pt>
                <c:pt idx="2076">
                  <c:v>45542</c:v>
                </c:pt>
                <c:pt idx="2077">
                  <c:v>45543</c:v>
                </c:pt>
                <c:pt idx="2078">
                  <c:v>45544</c:v>
                </c:pt>
                <c:pt idx="2079">
                  <c:v>45545</c:v>
                </c:pt>
                <c:pt idx="2080">
                  <c:v>45546</c:v>
                </c:pt>
                <c:pt idx="2081">
                  <c:v>45547</c:v>
                </c:pt>
                <c:pt idx="2082">
                  <c:v>45548</c:v>
                </c:pt>
                <c:pt idx="2083">
                  <c:v>45549</c:v>
                </c:pt>
                <c:pt idx="2084">
                  <c:v>45550</c:v>
                </c:pt>
                <c:pt idx="2085">
                  <c:v>45551</c:v>
                </c:pt>
                <c:pt idx="2086">
                  <c:v>45552</c:v>
                </c:pt>
                <c:pt idx="2087">
                  <c:v>45553</c:v>
                </c:pt>
                <c:pt idx="2088">
                  <c:v>45554</c:v>
                </c:pt>
                <c:pt idx="2089">
                  <c:v>45555</c:v>
                </c:pt>
                <c:pt idx="2090">
                  <c:v>45556</c:v>
                </c:pt>
                <c:pt idx="2091">
                  <c:v>45557</c:v>
                </c:pt>
                <c:pt idx="2092">
                  <c:v>45558</c:v>
                </c:pt>
                <c:pt idx="2093">
                  <c:v>45559</c:v>
                </c:pt>
                <c:pt idx="2094">
                  <c:v>45560</c:v>
                </c:pt>
                <c:pt idx="2095">
                  <c:v>45561</c:v>
                </c:pt>
                <c:pt idx="2096">
                  <c:v>45562</c:v>
                </c:pt>
                <c:pt idx="2097">
                  <c:v>45563</c:v>
                </c:pt>
                <c:pt idx="2098">
                  <c:v>45564</c:v>
                </c:pt>
                <c:pt idx="2099">
                  <c:v>45565</c:v>
                </c:pt>
                <c:pt idx="2100">
                  <c:v>45566</c:v>
                </c:pt>
                <c:pt idx="2101">
                  <c:v>45567</c:v>
                </c:pt>
                <c:pt idx="2102">
                  <c:v>45568</c:v>
                </c:pt>
                <c:pt idx="2103">
                  <c:v>45569</c:v>
                </c:pt>
                <c:pt idx="2104">
                  <c:v>45570</c:v>
                </c:pt>
                <c:pt idx="2105">
                  <c:v>45571</c:v>
                </c:pt>
                <c:pt idx="2106">
                  <c:v>45572</c:v>
                </c:pt>
                <c:pt idx="2107">
                  <c:v>45573</c:v>
                </c:pt>
                <c:pt idx="2108">
                  <c:v>45574</c:v>
                </c:pt>
                <c:pt idx="2109">
                  <c:v>45575</c:v>
                </c:pt>
                <c:pt idx="2110">
                  <c:v>45576</c:v>
                </c:pt>
                <c:pt idx="2111">
                  <c:v>45577</c:v>
                </c:pt>
                <c:pt idx="2112">
                  <c:v>45578</c:v>
                </c:pt>
                <c:pt idx="2113">
                  <c:v>45579</c:v>
                </c:pt>
                <c:pt idx="2114">
                  <c:v>45580</c:v>
                </c:pt>
                <c:pt idx="2115">
                  <c:v>45581</c:v>
                </c:pt>
                <c:pt idx="2116">
                  <c:v>45582</c:v>
                </c:pt>
                <c:pt idx="2117">
                  <c:v>45583</c:v>
                </c:pt>
                <c:pt idx="2118">
                  <c:v>45584</c:v>
                </c:pt>
                <c:pt idx="2119">
                  <c:v>45585</c:v>
                </c:pt>
                <c:pt idx="2120">
                  <c:v>45586</c:v>
                </c:pt>
                <c:pt idx="2121">
                  <c:v>45587</c:v>
                </c:pt>
                <c:pt idx="2122">
                  <c:v>45588</c:v>
                </c:pt>
                <c:pt idx="2123">
                  <c:v>45589</c:v>
                </c:pt>
                <c:pt idx="2124">
                  <c:v>45590</c:v>
                </c:pt>
                <c:pt idx="2125">
                  <c:v>45591</c:v>
                </c:pt>
                <c:pt idx="2126">
                  <c:v>45592</c:v>
                </c:pt>
                <c:pt idx="2127">
                  <c:v>45593</c:v>
                </c:pt>
                <c:pt idx="2128">
                  <c:v>45594</c:v>
                </c:pt>
                <c:pt idx="2129">
                  <c:v>45595</c:v>
                </c:pt>
                <c:pt idx="2130">
                  <c:v>45596</c:v>
                </c:pt>
                <c:pt idx="2131">
                  <c:v>45597</c:v>
                </c:pt>
                <c:pt idx="2132">
                  <c:v>45598</c:v>
                </c:pt>
                <c:pt idx="2133">
                  <c:v>45599</c:v>
                </c:pt>
                <c:pt idx="2134">
                  <c:v>45600</c:v>
                </c:pt>
                <c:pt idx="2135">
                  <c:v>45601</c:v>
                </c:pt>
                <c:pt idx="2136">
                  <c:v>45602</c:v>
                </c:pt>
                <c:pt idx="2137">
                  <c:v>45603</c:v>
                </c:pt>
                <c:pt idx="2138">
                  <c:v>45604</c:v>
                </c:pt>
                <c:pt idx="2139">
                  <c:v>45605</c:v>
                </c:pt>
                <c:pt idx="2140">
                  <c:v>45606</c:v>
                </c:pt>
                <c:pt idx="2141">
                  <c:v>45607</c:v>
                </c:pt>
                <c:pt idx="2142">
                  <c:v>45608</c:v>
                </c:pt>
                <c:pt idx="2143">
                  <c:v>45609</c:v>
                </c:pt>
                <c:pt idx="2144">
                  <c:v>45610</c:v>
                </c:pt>
                <c:pt idx="2145">
                  <c:v>45611</c:v>
                </c:pt>
                <c:pt idx="2146">
                  <c:v>45612</c:v>
                </c:pt>
                <c:pt idx="2147">
                  <c:v>45613</c:v>
                </c:pt>
                <c:pt idx="2148">
                  <c:v>45614</c:v>
                </c:pt>
                <c:pt idx="2149">
                  <c:v>45615</c:v>
                </c:pt>
                <c:pt idx="2150">
                  <c:v>45616</c:v>
                </c:pt>
                <c:pt idx="2151">
                  <c:v>45617</c:v>
                </c:pt>
                <c:pt idx="2152">
                  <c:v>45618</c:v>
                </c:pt>
                <c:pt idx="2153">
                  <c:v>45619</c:v>
                </c:pt>
                <c:pt idx="2154">
                  <c:v>45620</c:v>
                </c:pt>
                <c:pt idx="2155">
                  <c:v>45621</c:v>
                </c:pt>
                <c:pt idx="2156">
                  <c:v>45622</c:v>
                </c:pt>
                <c:pt idx="2157">
                  <c:v>45623</c:v>
                </c:pt>
                <c:pt idx="2158">
                  <c:v>45624</c:v>
                </c:pt>
                <c:pt idx="2159">
                  <c:v>45625</c:v>
                </c:pt>
                <c:pt idx="2160">
                  <c:v>45626</c:v>
                </c:pt>
                <c:pt idx="2161">
                  <c:v>45627</c:v>
                </c:pt>
                <c:pt idx="2162">
                  <c:v>45628</c:v>
                </c:pt>
                <c:pt idx="2163">
                  <c:v>45629</c:v>
                </c:pt>
                <c:pt idx="2164">
                  <c:v>45630</c:v>
                </c:pt>
                <c:pt idx="2165">
                  <c:v>45631</c:v>
                </c:pt>
                <c:pt idx="2166">
                  <c:v>45632</c:v>
                </c:pt>
                <c:pt idx="2167">
                  <c:v>45633</c:v>
                </c:pt>
                <c:pt idx="2168">
                  <c:v>45634</c:v>
                </c:pt>
                <c:pt idx="2169">
                  <c:v>45635</c:v>
                </c:pt>
                <c:pt idx="2170">
                  <c:v>45636</c:v>
                </c:pt>
                <c:pt idx="2171">
                  <c:v>45637</c:v>
                </c:pt>
                <c:pt idx="2172">
                  <c:v>45638</c:v>
                </c:pt>
                <c:pt idx="2173">
                  <c:v>45639</c:v>
                </c:pt>
                <c:pt idx="2174">
                  <c:v>45640</c:v>
                </c:pt>
                <c:pt idx="2175">
                  <c:v>45641</c:v>
                </c:pt>
                <c:pt idx="2176">
                  <c:v>45642</c:v>
                </c:pt>
                <c:pt idx="2177">
                  <c:v>45643</c:v>
                </c:pt>
                <c:pt idx="2178">
                  <c:v>45644</c:v>
                </c:pt>
                <c:pt idx="2179">
                  <c:v>45645</c:v>
                </c:pt>
                <c:pt idx="2180">
                  <c:v>45646</c:v>
                </c:pt>
                <c:pt idx="2181">
                  <c:v>45647</c:v>
                </c:pt>
                <c:pt idx="2182">
                  <c:v>45648</c:v>
                </c:pt>
                <c:pt idx="2183">
                  <c:v>45649</c:v>
                </c:pt>
                <c:pt idx="2184">
                  <c:v>45650</c:v>
                </c:pt>
                <c:pt idx="2185">
                  <c:v>45651</c:v>
                </c:pt>
                <c:pt idx="2186">
                  <c:v>45652</c:v>
                </c:pt>
                <c:pt idx="2187">
                  <c:v>45653</c:v>
                </c:pt>
                <c:pt idx="2188">
                  <c:v>45654</c:v>
                </c:pt>
                <c:pt idx="2189">
                  <c:v>45655</c:v>
                </c:pt>
                <c:pt idx="2190">
                  <c:v>45656</c:v>
                </c:pt>
                <c:pt idx="2191">
                  <c:v>45657</c:v>
                </c:pt>
                <c:pt idx="2192">
                  <c:v>45658</c:v>
                </c:pt>
                <c:pt idx="2193">
                  <c:v>45659</c:v>
                </c:pt>
                <c:pt idx="2194">
                  <c:v>45660</c:v>
                </c:pt>
                <c:pt idx="2195">
                  <c:v>45661</c:v>
                </c:pt>
                <c:pt idx="2196">
                  <c:v>45662</c:v>
                </c:pt>
                <c:pt idx="2197">
                  <c:v>45663</c:v>
                </c:pt>
                <c:pt idx="2198">
                  <c:v>45664</c:v>
                </c:pt>
                <c:pt idx="2199">
                  <c:v>45665</c:v>
                </c:pt>
                <c:pt idx="2200">
                  <c:v>45666</c:v>
                </c:pt>
                <c:pt idx="2201">
                  <c:v>45667</c:v>
                </c:pt>
                <c:pt idx="2202">
                  <c:v>45668</c:v>
                </c:pt>
                <c:pt idx="2203">
                  <c:v>45669</c:v>
                </c:pt>
                <c:pt idx="2204">
                  <c:v>45670</c:v>
                </c:pt>
                <c:pt idx="2205">
                  <c:v>45671</c:v>
                </c:pt>
                <c:pt idx="2206">
                  <c:v>45672</c:v>
                </c:pt>
                <c:pt idx="2207">
                  <c:v>45673</c:v>
                </c:pt>
                <c:pt idx="2208">
                  <c:v>45674</c:v>
                </c:pt>
                <c:pt idx="2209">
                  <c:v>45675</c:v>
                </c:pt>
                <c:pt idx="2210">
                  <c:v>45676</c:v>
                </c:pt>
                <c:pt idx="2211">
                  <c:v>45677</c:v>
                </c:pt>
                <c:pt idx="2212">
                  <c:v>45678</c:v>
                </c:pt>
                <c:pt idx="2213">
                  <c:v>45679</c:v>
                </c:pt>
                <c:pt idx="2214">
                  <c:v>45680</c:v>
                </c:pt>
                <c:pt idx="2215">
                  <c:v>45681</c:v>
                </c:pt>
                <c:pt idx="2216">
                  <c:v>45682</c:v>
                </c:pt>
                <c:pt idx="2217">
                  <c:v>45683</c:v>
                </c:pt>
                <c:pt idx="2218">
                  <c:v>45684</c:v>
                </c:pt>
                <c:pt idx="2219">
                  <c:v>45685</c:v>
                </c:pt>
                <c:pt idx="2220">
                  <c:v>45686</c:v>
                </c:pt>
                <c:pt idx="2221">
                  <c:v>45687</c:v>
                </c:pt>
                <c:pt idx="2222">
                  <c:v>45688</c:v>
                </c:pt>
                <c:pt idx="2223">
                  <c:v>45689</c:v>
                </c:pt>
                <c:pt idx="2224">
                  <c:v>45690</c:v>
                </c:pt>
                <c:pt idx="2225">
                  <c:v>45691</c:v>
                </c:pt>
                <c:pt idx="2226">
                  <c:v>45692</c:v>
                </c:pt>
                <c:pt idx="2227">
                  <c:v>45693</c:v>
                </c:pt>
                <c:pt idx="2228">
                  <c:v>45694</c:v>
                </c:pt>
                <c:pt idx="2229">
                  <c:v>45695</c:v>
                </c:pt>
                <c:pt idx="2230">
                  <c:v>45696</c:v>
                </c:pt>
                <c:pt idx="2231">
                  <c:v>45697</c:v>
                </c:pt>
                <c:pt idx="2232">
                  <c:v>45698</c:v>
                </c:pt>
                <c:pt idx="2233">
                  <c:v>45699</c:v>
                </c:pt>
                <c:pt idx="2234">
                  <c:v>45700</c:v>
                </c:pt>
                <c:pt idx="2235">
                  <c:v>45701</c:v>
                </c:pt>
                <c:pt idx="2236">
                  <c:v>45702</c:v>
                </c:pt>
                <c:pt idx="2237">
                  <c:v>45703</c:v>
                </c:pt>
                <c:pt idx="2238">
                  <c:v>45704</c:v>
                </c:pt>
                <c:pt idx="2239">
                  <c:v>45705</c:v>
                </c:pt>
                <c:pt idx="2240">
                  <c:v>45706</c:v>
                </c:pt>
                <c:pt idx="2241">
                  <c:v>45707</c:v>
                </c:pt>
                <c:pt idx="2242">
                  <c:v>45708</c:v>
                </c:pt>
                <c:pt idx="2243">
                  <c:v>45709</c:v>
                </c:pt>
                <c:pt idx="2244">
                  <c:v>45710</c:v>
                </c:pt>
                <c:pt idx="2245">
                  <c:v>45711</c:v>
                </c:pt>
                <c:pt idx="2246">
                  <c:v>45712</c:v>
                </c:pt>
                <c:pt idx="2247">
                  <c:v>45713</c:v>
                </c:pt>
                <c:pt idx="2248">
                  <c:v>45714</c:v>
                </c:pt>
                <c:pt idx="2249">
                  <c:v>45715</c:v>
                </c:pt>
                <c:pt idx="2250">
                  <c:v>45716</c:v>
                </c:pt>
                <c:pt idx="2251">
                  <c:v>45717</c:v>
                </c:pt>
                <c:pt idx="2252">
                  <c:v>45718</c:v>
                </c:pt>
                <c:pt idx="2253">
                  <c:v>45719</c:v>
                </c:pt>
                <c:pt idx="2254">
                  <c:v>45720</c:v>
                </c:pt>
                <c:pt idx="2255">
                  <c:v>45721</c:v>
                </c:pt>
                <c:pt idx="2256">
                  <c:v>45722</c:v>
                </c:pt>
                <c:pt idx="2257">
                  <c:v>45723</c:v>
                </c:pt>
                <c:pt idx="2258">
                  <c:v>45724</c:v>
                </c:pt>
                <c:pt idx="2259">
                  <c:v>45725</c:v>
                </c:pt>
                <c:pt idx="2260">
                  <c:v>45726</c:v>
                </c:pt>
                <c:pt idx="2261">
                  <c:v>45727</c:v>
                </c:pt>
                <c:pt idx="2262">
                  <c:v>45728</c:v>
                </c:pt>
                <c:pt idx="2263">
                  <c:v>45729</c:v>
                </c:pt>
                <c:pt idx="2264">
                  <c:v>45730</c:v>
                </c:pt>
                <c:pt idx="2265">
                  <c:v>45731</c:v>
                </c:pt>
                <c:pt idx="2266">
                  <c:v>45732</c:v>
                </c:pt>
                <c:pt idx="2267">
                  <c:v>45733</c:v>
                </c:pt>
                <c:pt idx="2268">
                  <c:v>45734</c:v>
                </c:pt>
                <c:pt idx="2269">
                  <c:v>45735</c:v>
                </c:pt>
                <c:pt idx="2270">
                  <c:v>45736</c:v>
                </c:pt>
                <c:pt idx="2271">
                  <c:v>45737</c:v>
                </c:pt>
                <c:pt idx="2272">
                  <c:v>45738</c:v>
                </c:pt>
                <c:pt idx="2273">
                  <c:v>45739</c:v>
                </c:pt>
                <c:pt idx="2274">
                  <c:v>45740</c:v>
                </c:pt>
                <c:pt idx="2275">
                  <c:v>45741</c:v>
                </c:pt>
                <c:pt idx="2276">
                  <c:v>45742</c:v>
                </c:pt>
                <c:pt idx="2277">
                  <c:v>45743</c:v>
                </c:pt>
                <c:pt idx="2278">
                  <c:v>45744</c:v>
                </c:pt>
                <c:pt idx="2279">
                  <c:v>45745</c:v>
                </c:pt>
                <c:pt idx="2280">
                  <c:v>45746</c:v>
                </c:pt>
                <c:pt idx="2281">
                  <c:v>45747</c:v>
                </c:pt>
                <c:pt idx="2282">
                  <c:v>45748</c:v>
                </c:pt>
                <c:pt idx="2283">
                  <c:v>45749</c:v>
                </c:pt>
                <c:pt idx="2284">
                  <c:v>45750</c:v>
                </c:pt>
                <c:pt idx="2285">
                  <c:v>45751</c:v>
                </c:pt>
                <c:pt idx="2286">
                  <c:v>45752</c:v>
                </c:pt>
                <c:pt idx="2287">
                  <c:v>45753</c:v>
                </c:pt>
                <c:pt idx="2288">
                  <c:v>45754</c:v>
                </c:pt>
                <c:pt idx="2289">
                  <c:v>45755</c:v>
                </c:pt>
                <c:pt idx="2290">
                  <c:v>45756</c:v>
                </c:pt>
                <c:pt idx="2291">
                  <c:v>45757</c:v>
                </c:pt>
                <c:pt idx="2292">
                  <c:v>45758</c:v>
                </c:pt>
                <c:pt idx="2293">
                  <c:v>45759</c:v>
                </c:pt>
                <c:pt idx="2294">
                  <c:v>45760</c:v>
                </c:pt>
                <c:pt idx="2295">
                  <c:v>45761</c:v>
                </c:pt>
                <c:pt idx="2296">
                  <c:v>45762</c:v>
                </c:pt>
                <c:pt idx="2297">
                  <c:v>45763</c:v>
                </c:pt>
                <c:pt idx="2298">
                  <c:v>45764</c:v>
                </c:pt>
                <c:pt idx="2299">
                  <c:v>45765</c:v>
                </c:pt>
                <c:pt idx="2300">
                  <c:v>45766</c:v>
                </c:pt>
                <c:pt idx="2301">
                  <c:v>45767</c:v>
                </c:pt>
                <c:pt idx="2302">
                  <c:v>45768</c:v>
                </c:pt>
                <c:pt idx="2303">
                  <c:v>45769</c:v>
                </c:pt>
                <c:pt idx="2304">
                  <c:v>45770</c:v>
                </c:pt>
                <c:pt idx="2305">
                  <c:v>45771</c:v>
                </c:pt>
                <c:pt idx="2306">
                  <c:v>45772</c:v>
                </c:pt>
                <c:pt idx="2307">
                  <c:v>45773</c:v>
                </c:pt>
                <c:pt idx="2308">
                  <c:v>45774</c:v>
                </c:pt>
                <c:pt idx="2309">
                  <c:v>45775</c:v>
                </c:pt>
                <c:pt idx="2310">
                  <c:v>45776</c:v>
                </c:pt>
                <c:pt idx="2311">
                  <c:v>45777</c:v>
                </c:pt>
                <c:pt idx="2312">
                  <c:v>45778</c:v>
                </c:pt>
                <c:pt idx="2313">
                  <c:v>45779</c:v>
                </c:pt>
                <c:pt idx="2314">
                  <c:v>45780</c:v>
                </c:pt>
                <c:pt idx="2315">
                  <c:v>45781</c:v>
                </c:pt>
                <c:pt idx="2316">
                  <c:v>45782</c:v>
                </c:pt>
                <c:pt idx="2317">
                  <c:v>45783</c:v>
                </c:pt>
                <c:pt idx="2318">
                  <c:v>45784</c:v>
                </c:pt>
                <c:pt idx="2319">
                  <c:v>45785</c:v>
                </c:pt>
                <c:pt idx="2320">
                  <c:v>45786</c:v>
                </c:pt>
                <c:pt idx="2321">
                  <c:v>45787</c:v>
                </c:pt>
                <c:pt idx="2322">
                  <c:v>45788</c:v>
                </c:pt>
                <c:pt idx="2323">
                  <c:v>45789</c:v>
                </c:pt>
                <c:pt idx="2324">
                  <c:v>45790</c:v>
                </c:pt>
                <c:pt idx="2325">
                  <c:v>45791</c:v>
                </c:pt>
                <c:pt idx="2326">
                  <c:v>45792</c:v>
                </c:pt>
                <c:pt idx="2327">
                  <c:v>45793</c:v>
                </c:pt>
                <c:pt idx="2328">
                  <c:v>45794</c:v>
                </c:pt>
                <c:pt idx="2329">
                  <c:v>45795</c:v>
                </c:pt>
                <c:pt idx="2330">
                  <c:v>45796</c:v>
                </c:pt>
                <c:pt idx="2331">
                  <c:v>45797</c:v>
                </c:pt>
                <c:pt idx="2332">
                  <c:v>45798</c:v>
                </c:pt>
                <c:pt idx="2333">
                  <c:v>45799</c:v>
                </c:pt>
                <c:pt idx="2334">
                  <c:v>45800</c:v>
                </c:pt>
                <c:pt idx="2335">
                  <c:v>45801</c:v>
                </c:pt>
                <c:pt idx="2336">
                  <c:v>45802</c:v>
                </c:pt>
                <c:pt idx="2337">
                  <c:v>45803</c:v>
                </c:pt>
                <c:pt idx="2338">
                  <c:v>45804</c:v>
                </c:pt>
                <c:pt idx="2339">
                  <c:v>45805</c:v>
                </c:pt>
                <c:pt idx="2340">
                  <c:v>45806</c:v>
                </c:pt>
                <c:pt idx="2341">
                  <c:v>45807</c:v>
                </c:pt>
                <c:pt idx="2342">
                  <c:v>45808</c:v>
                </c:pt>
                <c:pt idx="2343">
                  <c:v>45809</c:v>
                </c:pt>
                <c:pt idx="2344">
                  <c:v>45810</c:v>
                </c:pt>
                <c:pt idx="2345">
                  <c:v>45811</c:v>
                </c:pt>
                <c:pt idx="2346">
                  <c:v>45812</c:v>
                </c:pt>
                <c:pt idx="2347">
                  <c:v>45813</c:v>
                </c:pt>
                <c:pt idx="2348">
                  <c:v>45814</c:v>
                </c:pt>
                <c:pt idx="2349">
                  <c:v>45815</c:v>
                </c:pt>
                <c:pt idx="2350">
                  <c:v>45816</c:v>
                </c:pt>
                <c:pt idx="2351">
                  <c:v>45817</c:v>
                </c:pt>
                <c:pt idx="2352">
                  <c:v>45818</c:v>
                </c:pt>
                <c:pt idx="2353">
                  <c:v>45819</c:v>
                </c:pt>
                <c:pt idx="2354">
                  <c:v>45820</c:v>
                </c:pt>
                <c:pt idx="2355">
                  <c:v>45821</c:v>
                </c:pt>
                <c:pt idx="2356">
                  <c:v>45822</c:v>
                </c:pt>
                <c:pt idx="2357">
                  <c:v>45823</c:v>
                </c:pt>
                <c:pt idx="2358">
                  <c:v>45824</c:v>
                </c:pt>
                <c:pt idx="2359">
                  <c:v>45825</c:v>
                </c:pt>
                <c:pt idx="2360">
                  <c:v>45826</c:v>
                </c:pt>
                <c:pt idx="2361">
                  <c:v>45827</c:v>
                </c:pt>
                <c:pt idx="2362">
                  <c:v>45828</c:v>
                </c:pt>
                <c:pt idx="2363">
                  <c:v>45829</c:v>
                </c:pt>
                <c:pt idx="2364">
                  <c:v>45830</c:v>
                </c:pt>
                <c:pt idx="2365">
                  <c:v>45831</c:v>
                </c:pt>
                <c:pt idx="2366">
                  <c:v>45832</c:v>
                </c:pt>
                <c:pt idx="2367">
                  <c:v>45833</c:v>
                </c:pt>
                <c:pt idx="2368">
                  <c:v>45834</c:v>
                </c:pt>
                <c:pt idx="2369">
                  <c:v>45835</c:v>
                </c:pt>
                <c:pt idx="2370">
                  <c:v>45836</c:v>
                </c:pt>
                <c:pt idx="2371">
                  <c:v>45837</c:v>
                </c:pt>
                <c:pt idx="2372">
                  <c:v>45838</c:v>
                </c:pt>
                <c:pt idx="2373">
                  <c:v>45839</c:v>
                </c:pt>
                <c:pt idx="2374">
                  <c:v>45840</c:v>
                </c:pt>
                <c:pt idx="2375">
                  <c:v>45841</c:v>
                </c:pt>
                <c:pt idx="2376">
                  <c:v>45842</c:v>
                </c:pt>
                <c:pt idx="2377">
                  <c:v>45843</c:v>
                </c:pt>
                <c:pt idx="2378">
                  <c:v>45844</c:v>
                </c:pt>
                <c:pt idx="2379">
                  <c:v>45845</c:v>
                </c:pt>
                <c:pt idx="2380">
                  <c:v>45846</c:v>
                </c:pt>
                <c:pt idx="2381">
                  <c:v>45847</c:v>
                </c:pt>
                <c:pt idx="2382">
                  <c:v>45848</c:v>
                </c:pt>
                <c:pt idx="2383">
                  <c:v>45849</c:v>
                </c:pt>
                <c:pt idx="2384">
                  <c:v>45850</c:v>
                </c:pt>
                <c:pt idx="2385">
                  <c:v>45851</c:v>
                </c:pt>
                <c:pt idx="2386">
                  <c:v>45852</c:v>
                </c:pt>
                <c:pt idx="2387">
                  <c:v>45853</c:v>
                </c:pt>
                <c:pt idx="2388">
                  <c:v>45854</c:v>
                </c:pt>
                <c:pt idx="2389">
                  <c:v>45855</c:v>
                </c:pt>
                <c:pt idx="2390">
                  <c:v>45856</c:v>
                </c:pt>
                <c:pt idx="2391">
                  <c:v>45857</c:v>
                </c:pt>
                <c:pt idx="2392">
                  <c:v>45858</c:v>
                </c:pt>
                <c:pt idx="2393">
                  <c:v>45859</c:v>
                </c:pt>
                <c:pt idx="2394">
                  <c:v>45860</c:v>
                </c:pt>
                <c:pt idx="2395">
                  <c:v>45861</c:v>
                </c:pt>
                <c:pt idx="2396">
                  <c:v>45862</c:v>
                </c:pt>
                <c:pt idx="2397">
                  <c:v>45863</c:v>
                </c:pt>
                <c:pt idx="2398">
                  <c:v>45864</c:v>
                </c:pt>
                <c:pt idx="2399">
                  <c:v>45865</c:v>
                </c:pt>
                <c:pt idx="2400">
                  <c:v>45866</c:v>
                </c:pt>
                <c:pt idx="2401">
                  <c:v>45867</c:v>
                </c:pt>
                <c:pt idx="2402">
                  <c:v>45868</c:v>
                </c:pt>
                <c:pt idx="2403">
                  <c:v>45869</c:v>
                </c:pt>
                <c:pt idx="2404">
                  <c:v>45870</c:v>
                </c:pt>
                <c:pt idx="2405">
                  <c:v>45871</c:v>
                </c:pt>
                <c:pt idx="2406">
                  <c:v>45872</c:v>
                </c:pt>
                <c:pt idx="2407">
                  <c:v>45873</c:v>
                </c:pt>
                <c:pt idx="2408">
                  <c:v>45874</c:v>
                </c:pt>
                <c:pt idx="2409">
                  <c:v>45875</c:v>
                </c:pt>
                <c:pt idx="2410">
                  <c:v>45876</c:v>
                </c:pt>
                <c:pt idx="2411">
                  <c:v>45877</c:v>
                </c:pt>
                <c:pt idx="2412">
                  <c:v>45878</c:v>
                </c:pt>
                <c:pt idx="2413">
                  <c:v>45879</c:v>
                </c:pt>
                <c:pt idx="2414">
                  <c:v>45880</c:v>
                </c:pt>
                <c:pt idx="2415">
                  <c:v>45881</c:v>
                </c:pt>
                <c:pt idx="2416">
                  <c:v>45882</c:v>
                </c:pt>
                <c:pt idx="2417">
                  <c:v>45883</c:v>
                </c:pt>
                <c:pt idx="2418">
                  <c:v>45884</c:v>
                </c:pt>
                <c:pt idx="2419">
                  <c:v>45885</c:v>
                </c:pt>
                <c:pt idx="2420">
                  <c:v>45886</c:v>
                </c:pt>
                <c:pt idx="2421">
                  <c:v>45887</c:v>
                </c:pt>
                <c:pt idx="2422">
                  <c:v>45888</c:v>
                </c:pt>
                <c:pt idx="2423">
                  <c:v>45889</c:v>
                </c:pt>
                <c:pt idx="2424">
                  <c:v>45890</c:v>
                </c:pt>
                <c:pt idx="2425">
                  <c:v>45891</c:v>
                </c:pt>
                <c:pt idx="2426">
                  <c:v>45892</c:v>
                </c:pt>
                <c:pt idx="2427">
                  <c:v>45893</c:v>
                </c:pt>
                <c:pt idx="2428">
                  <c:v>45894</c:v>
                </c:pt>
                <c:pt idx="2429">
                  <c:v>45895</c:v>
                </c:pt>
                <c:pt idx="2430">
                  <c:v>45896</c:v>
                </c:pt>
                <c:pt idx="2431">
                  <c:v>45897</c:v>
                </c:pt>
                <c:pt idx="2432">
                  <c:v>45898</c:v>
                </c:pt>
                <c:pt idx="2433">
                  <c:v>45899</c:v>
                </c:pt>
                <c:pt idx="2434">
                  <c:v>45900</c:v>
                </c:pt>
                <c:pt idx="2435">
                  <c:v>45901</c:v>
                </c:pt>
                <c:pt idx="2436">
                  <c:v>45902</c:v>
                </c:pt>
                <c:pt idx="2437">
                  <c:v>45903</c:v>
                </c:pt>
                <c:pt idx="2438">
                  <c:v>45904</c:v>
                </c:pt>
                <c:pt idx="2439">
                  <c:v>45905</c:v>
                </c:pt>
                <c:pt idx="2440">
                  <c:v>45906</c:v>
                </c:pt>
                <c:pt idx="2441">
                  <c:v>45907</c:v>
                </c:pt>
                <c:pt idx="2442">
                  <c:v>45908</c:v>
                </c:pt>
                <c:pt idx="2443">
                  <c:v>45909</c:v>
                </c:pt>
                <c:pt idx="2444">
                  <c:v>45910</c:v>
                </c:pt>
                <c:pt idx="2445">
                  <c:v>45911</c:v>
                </c:pt>
                <c:pt idx="2446">
                  <c:v>45912</c:v>
                </c:pt>
                <c:pt idx="2447">
                  <c:v>45913</c:v>
                </c:pt>
                <c:pt idx="2448">
                  <c:v>45914</c:v>
                </c:pt>
                <c:pt idx="2449">
                  <c:v>45915</c:v>
                </c:pt>
                <c:pt idx="2450">
                  <c:v>45916</c:v>
                </c:pt>
                <c:pt idx="2451">
                  <c:v>45917</c:v>
                </c:pt>
                <c:pt idx="2452">
                  <c:v>45918</c:v>
                </c:pt>
                <c:pt idx="2453">
                  <c:v>45919</c:v>
                </c:pt>
                <c:pt idx="2454">
                  <c:v>45920</c:v>
                </c:pt>
                <c:pt idx="2455">
                  <c:v>45921</c:v>
                </c:pt>
                <c:pt idx="2456">
                  <c:v>45922</c:v>
                </c:pt>
                <c:pt idx="2457">
                  <c:v>45923</c:v>
                </c:pt>
                <c:pt idx="2458">
                  <c:v>45924</c:v>
                </c:pt>
                <c:pt idx="2459">
                  <c:v>45925</c:v>
                </c:pt>
                <c:pt idx="2460">
                  <c:v>45926</c:v>
                </c:pt>
                <c:pt idx="2461">
                  <c:v>45927</c:v>
                </c:pt>
                <c:pt idx="2462">
                  <c:v>45928</c:v>
                </c:pt>
                <c:pt idx="2463">
                  <c:v>45929</c:v>
                </c:pt>
                <c:pt idx="2464">
                  <c:v>45930</c:v>
                </c:pt>
                <c:pt idx="2465">
                  <c:v>45931</c:v>
                </c:pt>
                <c:pt idx="2466">
                  <c:v>45932</c:v>
                </c:pt>
                <c:pt idx="2467">
                  <c:v>45933</c:v>
                </c:pt>
                <c:pt idx="2468">
                  <c:v>45934</c:v>
                </c:pt>
                <c:pt idx="2469">
                  <c:v>45935</c:v>
                </c:pt>
                <c:pt idx="2470">
                  <c:v>45936</c:v>
                </c:pt>
                <c:pt idx="2471">
                  <c:v>45937</c:v>
                </c:pt>
                <c:pt idx="2472">
                  <c:v>45938</c:v>
                </c:pt>
                <c:pt idx="2473">
                  <c:v>45939</c:v>
                </c:pt>
                <c:pt idx="2474">
                  <c:v>45940</c:v>
                </c:pt>
                <c:pt idx="2475">
                  <c:v>45941</c:v>
                </c:pt>
                <c:pt idx="2476">
                  <c:v>45942</c:v>
                </c:pt>
                <c:pt idx="2477">
                  <c:v>45943</c:v>
                </c:pt>
                <c:pt idx="2478">
                  <c:v>45944</c:v>
                </c:pt>
                <c:pt idx="2479">
                  <c:v>45945</c:v>
                </c:pt>
                <c:pt idx="2480">
                  <c:v>45946</c:v>
                </c:pt>
                <c:pt idx="2481">
                  <c:v>45947</c:v>
                </c:pt>
                <c:pt idx="2482">
                  <c:v>45948</c:v>
                </c:pt>
                <c:pt idx="2483">
                  <c:v>45949</c:v>
                </c:pt>
                <c:pt idx="2484">
                  <c:v>45950</c:v>
                </c:pt>
                <c:pt idx="2485">
                  <c:v>45951</c:v>
                </c:pt>
                <c:pt idx="2486">
                  <c:v>45952</c:v>
                </c:pt>
                <c:pt idx="2487">
                  <c:v>45953</c:v>
                </c:pt>
                <c:pt idx="2488">
                  <c:v>45954</c:v>
                </c:pt>
                <c:pt idx="2489">
                  <c:v>45955</c:v>
                </c:pt>
                <c:pt idx="2490">
                  <c:v>45956</c:v>
                </c:pt>
                <c:pt idx="2491">
                  <c:v>45957</c:v>
                </c:pt>
                <c:pt idx="2492">
                  <c:v>45958</c:v>
                </c:pt>
                <c:pt idx="2493">
                  <c:v>45959</c:v>
                </c:pt>
                <c:pt idx="2494">
                  <c:v>45960</c:v>
                </c:pt>
                <c:pt idx="2495">
                  <c:v>45961</c:v>
                </c:pt>
                <c:pt idx="2496">
                  <c:v>45962</c:v>
                </c:pt>
                <c:pt idx="2497">
                  <c:v>45963</c:v>
                </c:pt>
                <c:pt idx="2498">
                  <c:v>45964</c:v>
                </c:pt>
                <c:pt idx="2499">
                  <c:v>45965</c:v>
                </c:pt>
                <c:pt idx="2500">
                  <c:v>45966</c:v>
                </c:pt>
                <c:pt idx="2501">
                  <c:v>45967</c:v>
                </c:pt>
                <c:pt idx="2502">
                  <c:v>45968</c:v>
                </c:pt>
                <c:pt idx="2503">
                  <c:v>45969</c:v>
                </c:pt>
                <c:pt idx="2504">
                  <c:v>45970</c:v>
                </c:pt>
                <c:pt idx="2505">
                  <c:v>45971</c:v>
                </c:pt>
                <c:pt idx="2506">
                  <c:v>45972</c:v>
                </c:pt>
                <c:pt idx="2507">
                  <c:v>45973</c:v>
                </c:pt>
                <c:pt idx="2508">
                  <c:v>45974</c:v>
                </c:pt>
                <c:pt idx="2509">
                  <c:v>45975</c:v>
                </c:pt>
                <c:pt idx="2510">
                  <c:v>45976</c:v>
                </c:pt>
                <c:pt idx="2511">
                  <c:v>45977</c:v>
                </c:pt>
                <c:pt idx="2512">
                  <c:v>45978</c:v>
                </c:pt>
                <c:pt idx="2513">
                  <c:v>45979</c:v>
                </c:pt>
                <c:pt idx="2514">
                  <c:v>45980</c:v>
                </c:pt>
                <c:pt idx="2515">
                  <c:v>45981</c:v>
                </c:pt>
                <c:pt idx="2516">
                  <c:v>45982</c:v>
                </c:pt>
                <c:pt idx="2517">
                  <c:v>45983</c:v>
                </c:pt>
                <c:pt idx="2518">
                  <c:v>45984</c:v>
                </c:pt>
                <c:pt idx="2519">
                  <c:v>45985</c:v>
                </c:pt>
                <c:pt idx="2520">
                  <c:v>45986</c:v>
                </c:pt>
                <c:pt idx="2521">
                  <c:v>45987</c:v>
                </c:pt>
                <c:pt idx="2522">
                  <c:v>45988</c:v>
                </c:pt>
                <c:pt idx="2523">
                  <c:v>45989</c:v>
                </c:pt>
                <c:pt idx="2524">
                  <c:v>45990</c:v>
                </c:pt>
                <c:pt idx="2525">
                  <c:v>45991</c:v>
                </c:pt>
                <c:pt idx="2526">
                  <c:v>45992</c:v>
                </c:pt>
                <c:pt idx="2527">
                  <c:v>45993</c:v>
                </c:pt>
                <c:pt idx="2528">
                  <c:v>45994</c:v>
                </c:pt>
                <c:pt idx="2529">
                  <c:v>45995</c:v>
                </c:pt>
                <c:pt idx="2530">
                  <c:v>45996</c:v>
                </c:pt>
                <c:pt idx="2531">
                  <c:v>45997</c:v>
                </c:pt>
                <c:pt idx="2532">
                  <c:v>45998</c:v>
                </c:pt>
                <c:pt idx="2533">
                  <c:v>45999</c:v>
                </c:pt>
                <c:pt idx="2534">
                  <c:v>46000</c:v>
                </c:pt>
                <c:pt idx="2535">
                  <c:v>46001</c:v>
                </c:pt>
                <c:pt idx="2536">
                  <c:v>46002</c:v>
                </c:pt>
                <c:pt idx="2537">
                  <c:v>46003</c:v>
                </c:pt>
                <c:pt idx="2538">
                  <c:v>46004</c:v>
                </c:pt>
                <c:pt idx="2539">
                  <c:v>46005</c:v>
                </c:pt>
                <c:pt idx="2540">
                  <c:v>46006</c:v>
                </c:pt>
                <c:pt idx="2541">
                  <c:v>46007</c:v>
                </c:pt>
                <c:pt idx="2542">
                  <c:v>46008</c:v>
                </c:pt>
                <c:pt idx="2543">
                  <c:v>46009</c:v>
                </c:pt>
                <c:pt idx="2544">
                  <c:v>46010</c:v>
                </c:pt>
                <c:pt idx="2545">
                  <c:v>46011</c:v>
                </c:pt>
                <c:pt idx="2546">
                  <c:v>46012</c:v>
                </c:pt>
                <c:pt idx="2547">
                  <c:v>46013</c:v>
                </c:pt>
                <c:pt idx="2548">
                  <c:v>46014</c:v>
                </c:pt>
                <c:pt idx="2549">
                  <c:v>46015</c:v>
                </c:pt>
                <c:pt idx="2550">
                  <c:v>46016</c:v>
                </c:pt>
                <c:pt idx="2551">
                  <c:v>46017</c:v>
                </c:pt>
                <c:pt idx="2552">
                  <c:v>46018</c:v>
                </c:pt>
                <c:pt idx="2553">
                  <c:v>46019</c:v>
                </c:pt>
                <c:pt idx="2554">
                  <c:v>46020</c:v>
                </c:pt>
                <c:pt idx="2555">
                  <c:v>46021</c:v>
                </c:pt>
                <c:pt idx="2556">
                  <c:v>46022</c:v>
                </c:pt>
              </c:numCache>
            </c:numRef>
          </c:cat>
          <c:val>
            <c:numRef>
              <c:f>'APA v Figure 1 SWP Staged'!$G$22:$G$2578</c:f>
              <c:numCache>
                <c:formatCode>#,##0</c:formatCode>
                <c:ptCount val="2557"/>
                <c:pt idx="0">
                  <c:v>2222.9839999999999</c:v>
                </c:pt>
                <c:pt idx="1">
                  <c:v>2222.9839999999999</c:v>
                </c:pt>
                <c:pt idx="2">
                  <c:v>2222.9839999999999</c:v>
                </c:pt>
                <c:pt idx="3">
                  <c:v>2222.9839999999999</c:v>
                </c:pt>
                <c:pt idx="4">
                  <c:v>2222.9839999999999</c:v>
                </c:pt>
                <c:pt idx="5">
                  <c:v>2222.9839999999999</c:v>
                </c:pt>
                <c:pt idx="6">
                  <c:v>2222.9839999999999</c:v>
                </c:pt>
                <c:pt idx="7">
                  <c:v>2222.9839999999999</c:v>
                </c:pt>
                <c:pt idx="8">
                  <c:v>2222.9839999999999</c:v>
                </c:pt>
                <c:pt idx="9">
                  <c:v>2222.9839999999999</c:v>
                </c:pt>
                <c:pt idx="10">
                  <c:v>2222.9839999999999</c:v>
                </c:pt>
                <c:pt idx="11">
                  <c:v>2222.9839999999999</c:v>
                </c:pt>
                <c:pt idx="12">
                  <c:v>2222.9839999999999</c:v>
                </c:pt>
                <c:pt idx="13">
                  <c:v>2222.9839999999999</c:v>
                </c:pt>
                <c:pt idx="14">
                  <c:v>2222.9839999999999</c:v>
                </c:pt>
                <c:pt idx="15">
                  <c:v>2222.9839999999999</c:v>
                </c:pt>
                <c:pt idx="16">
                  <c:v>2222.9839999999999</c:v>
                </c:pt>
                <c:pt idx="17">
                  <c:v>2222.9839999999999</c:v>
                </c:pt>
                <c:pt idx="18">
                  <c:v>2222.9839999999999</c:v>
                </c:pt>
                <c:pt idx="19">
                  <c:v>2222.9839999999999</c:v>
                </c:pt>
                <c:pt idx="20">
                  <c:v>2222.9839999999999</c:v>
                </c:pt>
                <c:pt idx="21">
                  <c:v>2222.9839999999999</c:v>
                </c:pt>
                <c:pt idx="22">
                  <c:v>2222.9839999999999</c:v>
                </c:pt>
                <c:pt idx="23">
                  <c:v>2222.9839999999999</c:v>
                </c:pt>
                <c:pt idx="24">
                  <c:v>2222.9839999999999</c:v>
                </c:pt>
                <c:pt idx="25">
                  <c:v>2222.9839999999999</c:v>
                </c:pt>
                <c:pt idx="26">
                  <c:v>2222.9839999999999</c:v>
                </c:pt>
                <c:pt idx="27">
                  <c:v>2222.9839999999999</c:v>
                </c:pt>
                <c:pt idx="28">
                  <c:v>2222.9839999999999</c:v>
                </c:pt>
                <c:pt idx="29">
                  <c:v>2222.9839999999999</c:v>
                </c:pt>
                <c:pt idx="30">
                  <c:v>2222.9839999999999</c:v>
                </c:pt>
                <c:pt idx="31">
                  <c:v>2222.9839999999999</c:v>
                </c:pt>
                <c:pt idx="32">
                  <c:v>2222.9839999999999</c:v>
                </c:pt>
                <c:pt idx="33">
                  <c:v>2222.9839999999999</c:v>
                </c:pt>
                <c:pt idx="34">
                  <c:v>2222.9839999999999</c:v>
                </c:pt>
                <c:pt idx="35">
                  <c:v>2222.9839999999999</c:v>
                </c:pt>
                <c:pt idx="36">
                  <c:v>2222.9839999999999</c:v>
                </c:pt>
                <c:pt idx="37">
                  <c:v>2222.9839999999999</c:v>
                </c:pt>
                <c:pt idx="38">
                  <c:v>2222.9839999999999</c:v>
                </c:pt>
                <c:pt idx="39">
                  <c:v>2222.9839999999999</c:v>
                </c:pt>
                <c:pt idx="40">
                  <c:v>2222.9839999999999</c:v>
                </c:pt>
                <c:pt idx="41">
                  <c:v>2222.9839999999999</c:v>
                </c:pt>
                <c:pt idx="42">
                  <c:v>2222.9839999999999</c:v>
                </c:pt>
                <c:pt idx="43">
                  <c:v>2222.9839999999999</c:v>
                </c:pt>
                <c:pt idx="44">
                  <c:v>2222.9839999999999</c:v>
                </c:pt>
                <c:pt idx="45">
                  <c:v>2222.9839999999999</c:v>
                </c:pt>
                <c:pt idx="46">
                  <c:v>2222.9839999999999</c:v>
                </c:pt>
                <c:pt idx="47">
                  <c:v>2222.9839999999999</c:v>
                </c:pt>
                <c:pt idx="48">
                  <c:v>2222.9839999999999</c:v>
                </c:pt>
                <c:pt idx="49">
                  <c:v>2222.9839999999999</c:v>
                </c:pt>
                <c:pt idx="50">
                  <c:v>2222.9839999999999</c:v>
                </c:pt>
                <c:pt idx="51">
                  <c:v>2222.9839999999999</c:v>
                </c:pt>
                <c:pt idx="52">
                  <c:v>2222.9839999999999</c:v>
                </c:pt>
                <c:pt idx="53">
                  <c:v>2222.9839999999999</c:v>
                </c:pt>
                <c:pt idx="54">
                  <c:v>2222.9839999999999</c:v>
                </c:pt>
                <c:pt idx="55">
                  <c:v>2222.9839999999999</c:v>
                </c:pt>
                <c:pt idx="56">
                  <c:v>2222.9839999999999</c:v>
                </c:pt>
                <c:pt idx="57">
                  <c:v>2222.9839999999999</c:v>
                </c:pt>
                <c:pt idx="58">
                  <c:v>2222.9839999999999</c:v>
                </c:pt>
                <c:pt idx="59">
                  <c:v>2222.9839999999999</c:v>
                </c:pt>
                <c:pt idx="60">
                  <c:v>2222.9839999999999</c:v>
                </c:pt>
                <c:pt idx="61">
                  <c:v>2222.9839999999999</c:v>
                </c:pt>
                <c:pt idx="62">
                  <c:v>2222.9839999999999</c:v>
                </c:pt>
                <c:pt idx="63">
                  <c:v>2222.9839999999999</c:v>
                </c:pt>
                <c:pt idx="64">
                  <c:v>2222.9839999999999</c:v>
                </c:pt>
                <c:pt idx="65">
                  <c:v>2222.9839999999999</c:v>
                </c:pt>
                <c:pt idx="66">
                  <c:v>2222.9839999999999</c:v>
                </c:pt>
                <c:pt idx="67">
                  <c:v>2222.9839999999999</c:v>
                </c:pt>
                <c:pt idx="68">
                  <c:v>2222.9839999999999</c:v>
                </c:pt>
                <c:pt idx="69">
                  <c:v>2222.9839999999999</c:v>
                </c:pt>
                <c:pt idx="70">
                  <c:v>2222.9839999999999</c:v>
                </c:pt>
                <c:pt idx="71">
                  <c:v>2222.9839999999999</c:v>
                </c:pt>
                <c:pt idx="72">
                  <c:v>2222.9839999999999</c:v>
                </c:pt>
                <c:pt idx="73">
                  <c:v>2222.9839999999999</c:v>
                </c:pt>
                <c:pt idx="74">
                  <c:v>2222.9839999999999</c:v>
                </c:pt>
                <c:pt idx="75">
                  <c:v>2222.9839999999999</c:v>
                </c:pt>
                <c:pt idx="76">
                  <c:v>2222.9839999999999</c:v>
                </c:pt>
                <c:pt idx="77">
                  <c:v>2222.9839999999999</c:v>
                </c:pt>
                <c:pt idx="78">
                  <c:v>2222.9839999999999</c:v>
                </c:pt>
                <c:pt idx="79">
                  <c:v>2222.9839999999999</c:v>
                </c:pt>
                <c:pt idx="80">
                  <c:v>2222.9839999999999</c:v>
                </c:pt>
                <c:pt idx="81">
                  <c:v>2222.9839999999999</c:v>
                </c:pt>
                <c:pt idx="82">
                  <c:v>2222.9839999999999</c:v>
                </c:pt>
                <c:pt idx="83">
                  <c:v>2222.9839999999999</c:v>
                </c:pt>
                <c:pt idx="84">
                  <c:v>2222.9839999999999</c:v>
                </c:pt>
                <c:pt idx="85">
                  <c:v>2222.9839999999999</c:v>
                </c:pt>
                <c:pt idx="86">
                  <c:v>2222.9839999999999</c:v>
                </c:pt>
                <c:pt idx="87">
                  <c:v>2222.9839999999999</c:v>
                </c:pt>
                <c:pt idx="88">
                  <c:v>2222.9839999999999</c:v>
                </c:pt>
                <c:pt idx="89">
                  <c:v>2222.9839999999999</c:v>
                </c:pt>
                <c:pt idx="90">
                  <c:v>2222.9839999999999</c:v>
                </c:pt>
                <c:pt idx="91">
                  <c:v>2222.9839999999999</c:v>
                </c:pt>
                <c:pt idx="92">
                  <c:v>2222.9839999999999</c:v>
                </c:pt>
                <c:pt idx="93">
                  <c:v>2222.9839999999999</c:v>
                </c:pt>
                <c:pt idx="94">
                  <c:v>2222.9839999999999</c:v>
                </c:pt>
                <c:pt idx="95">
                  <c:v>2222.9839999999999</c:v>
                </c:pt>
                <c:pt idx="96">
                  <c:v>2222.9839999999999</c:v>
                </c:pt>
                <c:pt idx="97">
                  <c:v>2222.9839999999999</c:v>
                </c:pt>
                <c:pt idx="98">
                  <c:v>2222.9839999999999</c:v>
                </c:pt>
                <c:pt idx="99">
                  <c:v>2222.9839999999999</c:v>
                </c:pt>
                <c:pt idx="100">
                  <c:v>2222.9839999999999</c:v>
                </c:pt>
                <c:pt idx="101">
                  <c:v>2222.9839999999999</c:v>
                </c:pt>
                <c:pt idx="102">
                  <c:v>2222.9839999999999</c:v>
                </c:pt>
                <c:pt idx="103">
                  <c:v>2222.9839999999999</c:v>
                </c:pt>
                <c:pt idx="104">
                  <c:v>2222.9839999999999</c:v>
                </c:pt>
                <c:pt idx="105">
                  <c:v>2222.9839999999999</c:v>
                </c:pt>
                <c:pt idx="106">
                  <c:v>2222.9839999999999</c:v>
                </c:pt>
                <c:pt idx="107">
                  <c:v>2222.9839999999999</c:v>
                </c:pt>
                <c:pt idx="108">
                  <c:v>2222.9839999999999</c:v>
                </c:pt>
                <c:pt idx="109">
                  <c:v>2222.9839999999999</c:v>
                </c:pt>
                <c:pt idx="110">
                  <c:v>2222.9839999999999</c:v>
                </c:pt>
                <c:pt idx="111">
                  <c:v>2222.9839999999999</c:v>
                </c:pt>
                <c:pt idx="112">
                  <c:v>2222.9839999999999</c:v>
                </c:pt>
                <c:pt idx="113">
                  <c:v>2222.9839999999999</c:v>
                </c:pt>
                <c:pt idx="114">
                  <c:v>2222.9839999999999</c:v>
                </c:pt>
                <c:pt idx="115">
                  <c:v>2222.9839999999999</c:v>
                </c:pt>
                <c:pt idx="116">
                  <c:v>2222.9839999999999</c:v>
                </c:pt>
                <c:pt idx="117">
                  <c:v>2222.9839999999999</c:v>
                </c:pt>
                <c:pt idx="118">
                  <c:v>2222.9839999999999</c:v>
                </c:pt>
                <c:pt idx="119">
                  <c:v>2222.9839999999999</c:v>
                </c:pt>
                <c:pt idx="120">
                  <c:v>2222.9839999999999</c:v>
                </c:pt>
                <c:pt idx="121">
                  <c:v>2222.9839999999999</c:v>
                </c:pt>
                <c:pt idx="122">
                  <c:v>2222.9839999999999</c:v>
                </c:pt>
                <c:pt idx="123">
                  <c:v>2222.9839999999999</c:v>
                </c:pt>
                <c:pt idx="124">
                  <c:v>2222.9839999999999</c:v>
                </c:pt>
                <c:pt idx="125">
                  <c:v>2222.9839999999999</c:v>
                </c:pt>
                <c:pt idx="126">
                  <c:v>2222.9839999999999</c:v>
                </c:pt>
                <c:pt idx="127">
                  <c:v>2222.9839999999999</c:v>
                </c:pt>
                <c:pt idx="128">
                  <c:v>2222.9839999999999</c:v>
                </c:pt>
                <c:pt idx="129">
                  <c:v>2222.9839999999999</c:v>
                </c:pt>
                <c:pt idx="130">
                  <c:v>2222.9839999999999</c:v>
                </c:pt>
                <c:pt idx="131">
                  <c:v>2222.9839999999999</c:v>
                </c:pt>
                <c:pt idx="132">
                  <c:v>2222.9839999999999</c:v>
                </c:pt>
                <c:pt idx="133">
                  <c:v>2222.9839999999999</c:v>
                </c:pt>
                <c:pt idx="134">
                  <c:v>2222.9839999999999</c:v>
                </c:pt>
                <c:pt idx="135">
                  <c:v>2222.9839999999999</c:v>
                </c:pt>
                <c:pt idx="136">
                  <c:v>2222.9839999999999</c:v>
                </c:pt>
                <c:pt idx="137">
                  <c:v>2222.9839999999999</c:v>
                </c:pt>
                <c:pt idx="138">
                  <c:v>2222.9839999999999</c:v>
                </c:pt>
                <c:pt idx="139">
                  <c:v>2222.9839999999999</c:v>
                </c:pt>
                <c:pt idx="140">
                  <c:v>2222.9839999999999</c:v>
                </c:pt>
                <c:pt idx="141">
                  <c:v>2222.9839999999999</c:v>
                </c:pt>
                <c:pt idx="142">
                  <c:v>2222.9839999999999</c:v>
                </c:pt>
                <c:pt idx="143">
                  <c:v>2222.9839999999999</c:v>
                </c:pt>
                <c:pt idx="144">
                  <c:v>2222.9839999999999</c:v>
                </c:pt>
                <c:pt idx="145">
                  <c:v>2222.9839999999999</c:v>
                </c:pt>
                <c:pt idx="146">
                  <c:v>2222.9839999999999</c:v>
                </c:pt>
                <c:pt idx="147">
                  <c:v>2222.9839999999999</c:v>
                </c:pt>
                <c:pt idx="148">
                  <c:v>2222.9839999999999</c:v>
                </c:pt>
                <c:pt idx="149">
                  <c:v>2222.9839999999999</c:v>
                </c:pt>
                <c:pt idx="150">
                  <c:v>2222.9839999999999</c:v>
                </c:pt>
                <c:pt idx="151">
                  <c:v>2222.9839999999999</c:v>
                </c:pt>
                <c:pt idx="152">
                  <c:v>2222.9839999999999</c:v>
                </c:pt>
                <c:pt idx="153">
                  <c:v>2222.9839999999999</c:v>
                </c:pt>
                <c:pt idx="154">
                  <c:v>2222.9839999999999</c:v>
                </c:pt>
                <c:pt idx="155">
                  <c:v>2222.9839999999999</c:v>
                </c:pt>
                <c:pt idx="156">
                  <c:v>2222.9839999999999</c:v>
                </c:pt>
                <c:pt idx="157">
                  <c:v>2222.9839999999999</c:v>
                </c:pt>
                <c:pt idx="158">
                  <c:v>2222.9839999999999</c:v>
                </c:pt>
                <c:pt idx="159">
                  <c:v>2222.9839999999999</c:v>
                </c:pt>
                <c:pt idx="160">
                  <c:v>2222.9839999999999</c:v>
                </c:pt>
                <c:pt idx="161">
                  <c:v>2222.9839999999999</c:v>
                </c:pt>
                <c:pt idx="162">
                  <c:v>2222.9839999999999</c:v>
                </c:pt>
                <c:pt idx="163">
                  <c:v>2222.9839999999999</c:v>
                </c:pt>
                <c:pt idx="164">
                  <c:v>2222.9839999999999</c:v>
                </c:pt>
                <c:pt idx="165">
                  <c:v>2222.9839999999999</c:v>
                </c:pt>
                <c:pt idx="166">
                  <c:v>2222.9839999999999</c:v>
                </c:pt>
                <c:pt idx="167">
                  <c:v>2222.9839999999999</c:v>
                </c:pt>
                <c:pt idx="168">
                  <c:v>2222.9839999999999</c:v>
                </c:pt>
                <c:pt idx="169">
                  <c:v>2222.9839999999999</c:v>
                </c:pt>
                <c:pt idx="170">
                  <c:v>2222.9839999999999</c:v>
                </c:pt>
                <c:pt idx="171">
                  <c:v>2222.9839999999999</c:v>
                </c:pt>
                <c:pt idx="172">
                  <c:v>2222.9839999999999</c:v>
                </c:pt>
                <c:pt idx="173">
                  <c:v>2222.9839999999999</c:v>
                </c:pt>
                <c:pt idx="174">
                  <c:v>2222.9839999999999</c:v>
                </c:pt>
                <c:pt idx="175">
                  <c:v>2222.9839999999999</c:v>
                </c:pt>
                <c:pt idx="176">
                  <c:v>2222.9839999999999</c:v>
                </c:pt>
                <c:pt idx="177">
                  <c:v>2222.9839999999999</c:v>
                </c:pt>
                <c:pt idx="178">
                  <c:v>2222.9839999999999</c:v>
                </c:pt>
                <c:pt idx="179">
                  <c:v>2222.9839999999999</c:v>
                </c:pt>
                <c:pt idx="180">
                  <c:v>2222.9839999999999</c:v>
                </c:pt>
                <c:pt idx="181">
                  <c:v>2222.9839999999999</c:v>
                </c:pt>
                <c:pt idx="182">
                  <c:v>2222.9839999999999</c:v>
                </c:pt>
                <c:pt idx="183">
                  <c:v>2222.9839999999999</c:v>
                </c:pt>
                <c:pt idx="184">
                  <c:v>2222.9839999999999</c:v>
                </c:pt>
                <c:pt idx="185">
                  <c:v>2222.9839999999999</c:v>
                </c:pt>
                <c:pt idx="186">
                  <c:v>2222.9839999999999</c:v>
                </c:pt>
                <c:pt idx="187">
                  <c:v>2222.9839999999999</c:v>
                </c:pt>
                <c:pt idx="188">
                  <c:v>2222.9839999999999</c:v>
                </c:pt>
                <c:pt idx="189">
                  <c:v>2222.9839999999999</c:v>
                </c:pt>
                <c:pt idx="190">
                  <c:v>2222.9839999999999</c:v>
                </c:pt>
                <c:pt idx="191">
                  <c:v>2222.9839999999999</c:v>
                </c:pt>
                <c:pt idx="192">
                  <c:v>2222.9839999999999</c:v>
                </c:pt>
                <c:pt idx="193">
                  <c:v>2222.9839999999999</c:v>
                </c:pt>
                <c:pt idx="194">
                  <c:v>2222.9839999999999</c:v>
                </c:pt>
                <c:pt idx="195">
                  <c:v>2222.9839999999999</c:v>
                </c:pt>
                <c:pt idx="196">
                  <c:v>2222.9839999999999</c:v>
                </c:pt>
                <c:pt idx="197">
                  <c:v>2222.9839999999999</c:v>
                </c:pt>
                <c:pt idx="198">
                  <c:v>2222.9839999999999</c:v>
                </c:pt>
                <c:pt idx="199">
                  <c:v>2222.9839999999999</c:v>
                </c:pt>
                <c:pt idx="200">
                  <c:v>2222.9839999999999</c:v>
                </c:pt>
                <c:pt idx="201">
                  <c:v>2222.9839999999999</c:v>
                </c:pt>
                <c:pt idx="202">
                  <c:v>2222.9839999999999</c:v>
                </c:pt>
                <c:pt idx="203">
                  <c:v>2222.9839999999999</c:v>
                </c:pt>
                <c:pt idx="204">
                  <c:v>2222.9839999999999</c:v>
                </c:pt>
                <c:pt idx="205">
                  <c:v>2222.9839999999999</c:v>
                </c:pt>
                <c:pt idx="206">
                  <c:v>2222.9839999999999</c:v>
                </c:pt>
                <c:pt idx="207">
                  <c:v>2222.9839999999999</c:v>
                </c:pt>
                <c:pt idx="208">
                  <c:v>2222.9839999999999</c:v>
                </c:pt>
                <c:pt idx="209">
                  <c:v>2222.9839999999999</c:v>
                </c:pt>
                <c:pt idx="210">
                  <c:v>2222.9839999999999</c:v>
                </c:pt>
                <c:pt idx="211">
                  <c:v>2222.9839999999999</c:v>
                </c:pt>
                <c:pt idx="212">
                  <c:v>2222.9839999999999</c:v>
                </c:pt>
                <c:pt idx="213">
                  <c:v>2222.9839999999999</c:v>
                </c:pt>
                <c:pt idx="214">
                  <c:v>2222.9839999999999</c:v>
                </c:pt>
                <c:pt idx="215">
                  <c:v>2222.9839999999999</c:v>
                </c:pt>
                <c:pt idx="216">
                  <c:v>2222.9839999999999</c:v>
                </c:pt>
                <c:pt idx="217">
                  <c:v>2222.9839999999999</c:v>
                </c:pt>
                <c:pt idx="218">
                  <c:v>2222.9839999999999</c:v>
                </c:pt>
                <c:pt idx="219">
                  <c:v>2222.9839999999999</c:v>
                </c:pt>
                <c:pt idx="220">
                  <c:v>2222.9839999999999</c:v>
                </c:pt>
                <c:pt idx="221">
                  <c:v>2222.9839999999999</c:v>
                </c:pt>
                <c:pt idx="222">
                  <c:v>2222.9839999999999</c:v>
                </c:pt>
                <c:pt idx="223">
                  <c:v>2222.9839999999999</c:v>
                </c:pt>
                <c:pt idx="224">
                  <c:v>2222.9839999999999</c:v>
                </c:pt>
                <c:pt idx="225">
                  <c:v>2222.9839999999999</c:v>
                </c:pt>
                <c:pt idx="226">
                  <c:v>2222.9839999999999</c:v>
                </c:pt>
                <c:pt idx="227">
                  <c:v>2222.9839999999999</c:v>
                </c:pt>
                <c:pt idx="228">
                  <c:v>2222.9839999999999</c:v>
                </c:pt>
                <c:pt idx="229">
                  <c:v>2222.9839999999999</c:v>
                </c:pt>
                <c:pt idx="230">
                  <c:v>2222.9839999999999</c:v>
                </c:pt>
                <c:pt idx="231">
                  <c:v>2222.9839999999999</c:v>
                </c:pt>
                <c:pt idx="232">
                  <c:v>2222.9839999999999</c:v>
                </c:pt>
                <c:pt idx="233">
                  <c:v>2222.9839999999999</c:v>
                </c:pt>
                <c:pt idx="234">
                  <c:v>2222.9839999999999</c:v>
                </c:pt>
                <c:pt idx="235">
                  <c:v>2222.9839999999999</c:v>
                </c:pt>
                <c:pt idx="236">
                  <c:v>2222.9839999999999</c:v>
                </c:pt>
                <c:pt idx="237">
                  <c:v>2222.9839999999999</c:v>
                </c:pt>
                <c:pt idx="238">
                  <c:v>2222.9839999999999</c:v>
                </c:pt>
                <c:pt idx="239">
                  <c:v>2222.9839999999999</c:v>
                </c:pt>
                <c:pt idx="240">
                  <c:v>2222.9839999999999</c:v>
                </c:pt>
                <c:pt idx="241">
                  <c:v>2222.9839999999999</c:v>
                </c:pt>
                <c:pt idx="242">
                  <c:v>2222.9839999999999</c:v>
                </c:pt>
                <c:pt idx="243">
                  <c:v>2222.9839999999999</c:v>
                </c:pt>
                <c:pt idx="244">
                  <c:v>2222.9839999999999</c:v>
                </c:pt>
                <c:pt idx="245">
                  <c:v>2222.9839999999999</c:v>
                </c:pt>
                <c:pt idx="246">
                  <c:v>2222.9839999999999</c:v>
                </c:pt>
                <c:pt idx="247">
                  <c:v>2222.9839999999999</c:v>
                </c:pt>
                <c:pt idx="248">
                  <c:v>2222.9839999999999</c:v>
                </c:pt>
                <c:pt idx="249">
                  <c:v>2222.9839999999999</c:v>
                </c:pt>
                <c:pt idx="250">
                  <c:v>2222.9839999999999</c:v>
                </c:pt>
                <c:pt idx="251">
                  <c:v>2222.9839999999999</c:v>
                </c:pt>
                <c:pt idx="252">
                  <c:v>2222.9839999999999</c:v>
                </c:pt>
                <c:pt idx="253">
                  <c:v>2222.9839999999999</c:v>
                </c:pt>
                <c:pt idx="254">
                  <c:v>2222.9839999999999</c:v>
                </c:pt>
                <c:pt idx="255">
                  <c:v>2222.9839999999999</c:v>
                </c:pt>
                <c:pt idx="256">
                  <c:v>2222.9839999999999</c:v>
                </c:pt>
                <c:pt idx="257">
                  <c:v>2222.9839999999999</c:v>
                </c:pt>
                <c:pt idx="258">
                  <c:v>2222.9839999999999</c:v>
                </c:pt>
                <c:pt idx="259">
                  <c:v>2222.9839999999999</c:v>
                </c:pt>
                <c:pt idx="260">
                  <c:v>2222.9839999999999</c:v>
                </c:pt>
                <c:pt idx="261">
                  <c:v>2222.9839999999999</c:v>
                </c:pt>
                <c:pt idx="262">
                  <c:v>2222.9839999999999</c:v>
                </c:pt>
                <c:pt idx="263">
                  <c:v>2222.9839999999999</c:v>
                </c:pt>
                <c:pt idx="264">
                  <c:v>2222.9839999999999</c:v>
                </c:pt>
                <c:pt idx="265">
                  <c:v>2222.9839999999999</c:v>
                </c:pt>
                <c:pt idx="266">
                  <c:v>2222.9839999999999</c:v>
                </c:pt>
                <c:pt idx="267">
                  <c:v>2222.9839999999999</c:v>
                </c:pt>
                <c:pt idx="268">
                  <c:v>2222.9839999999999</c:v>
                </c:pt>
                <c:pt idx="269">
                  <c:v>2222.9839999999999</c:v>
                </c:pt>
                <c:pt idx="270">
                  <c:v>2222.9839999999999</c:v>
                </c:pt>
                <c:pt idx="271">
                  <c:v>2222.9839999999999</c:v>
                </c:pt>
                <c:pt idx="272">
                  <c:v>2222.9839999999999</c:v>
                </c:pt>
                <c:pt idx="273">
                  <c:v>2222.9839999999999</c:v>
                </c:pt>
                <c:pt idx="274">
                  <c:v>2222.9839999999999</c:v>
                </c:pt>
                <c:pt idx="275">
                  <c:v>2222.9839999999999</c:v>
                </c:pt>
                <c:pt idx="276">
                  <c:v>2222.9839999999999</c:v>
                </c:pt>
                <c:pt idx="277">
                  <c:v>2222.9839999999999</c:v>
                </c:pt>
                <c:pt idx="278">
                  <c:v>2222.9839999999999</c:v>
                </c:pt>
                <c:pt idx="279">
                  <c:v>2222.9839999999999</c:v>
                </c:pt>
                <c:pt idx="280">
                  <c:v>2222.9839999999999</c:v>
                </c:pt>
                <c:pt idx="281">
                  <c:v>2222.9839999999999</c:v>
                </c:pt>
                <c:pt idx="282">
                  <c:v>2222.9839999999999</c:v>
                </c:pt>
                <c:pt idx="283">
                  <c:v>2222.9839999999999</c:v>
                </c:pt>
                <c:pt idx="284">
                  <c:v>2222.9839999999999</c:v>
                </c:pt>
                <c:pt idx="285">
                  <c:v>2222.9839999999999</c:v>
                </c:pt>
                <c:pt idx="286">
                  <c:v>2222.9839999999999</c:v>
                </c:pt>
                <c:pt idx="287">
                  <c:v>2222.9839999999999</c:v>
                </c:pt>
                <c:pt idx="288">
                  <c:v>2222.9839999999999</c:v>
                </c:pt>
                <c:pt idx="289">
                  <c:v>2222.9839999999999</c:v>
                </c:pt>
                <c:pt idx="290">
                  <c:v>2222.9839999999999</c:v>
                </c:pt>
                <c:pt idx="291">
                  <c:v>2222.9839999999999</c:v>
                </c:pt>
                <c:pt idx="292">
                  <c:v>2222.9839999999999</c:v>
                </c:pt>
                <c:pt idx="293">
                  <c:v>2222.9839999999999</c:v>
                </c:pt>
                <c:pt idx="294">
                  <c:v>2222.9839999999999</c:v>
                </c:pt>
                <c:pt idx="295">
                  <c:v>2222.9839999999999</c:v>
                </c:pt>
                <c:pt idx="296">
                  <c:v>2222.9839999999999</c:v>
                </c:pt>
                <c:pt idx="297">
                  <c:v>2222.9839999999999</c:v>
                </c:pt>
                <c:pt idx="298">
                  <c:v>2222.9839999999999</c:v>
                </c:pt>
                <c:pt idx="299">
                  <c:v>2222.9839999999999</c:v>
                </c:pt>
                <c:pt idx="300">
                  <c:v>2222.9839999999999</c:v>
                </c:pt>
                <c:pt idx="301">
                  <c:v>2222.9839999999999</c:v>
                </c:pt>
                <c:pt idx="302">
                  <c:v>2222.9839999999999</c:v>
                </c:pt>
                <c:pt idx="303">
                  <c:v>2222.9839999999999</c:v>
                </c:pt>
                <c:pt idx="304">
                  <c:v>2222.9839999999999</c:v>
                </c:pt>
                <c:pt idx="305">
                  <c:v>2222.9839999999999</c:v>
                </c:pt>
                <c:pt idx="306">
                  <c:v>2222.9839999999999</c:v>
                </c:pt>
                <c:pt idx="307">
                  <c:v>2222.9839999999999</c:v>
                </c:pt>
                <c:pt idx="308">
                  <c:v>2222.9839999999999</c:v>
                </c:pt>
                <c:pt idx="309">
                  <c:v>2222.9839999999999</c:v>
                </c:pt>
                <c:pt idx="310">
                  <c:v>2222.9839999999999</c:v>
                </c:pt>
                <c:pt idx="311">
                  <c:v>2222.9839999999999</c:v>
                </c:pt>
                <c:pt idx="312">
                  <c:v>2222.9839999999999</c:v>
                </c:pt>
                <c:pt idx="313">
                  <c:v>2222.9839999999999</c:v>
                </c:pt>
                <c:pt idx="314">
                  <c:v>2222.9839999999999</c:v>
                </c:pt>
                <c:pt idx="315">
                  <c:v>2222.9839999999999</c:v>
                </c:pt>
                <c:pt idx="316">
                  <c:v>2222.9839999999999</c:v>
                </c:pt>
                <c:pt idx="317">
                  <c:v>2222.9839999999999</c:v>
                </c:pt>
                <c:pt idx="318">
                  <c:v>2222.9839999999999</c:v>
                </c:pt>
                <c:pt idx="319">
                  <c:v>2222.9839999999999</c:v>
                </c:pt>
                <c:pt idx="320">
                  <c:v>2222.9839999999999</c:v>
                </c:pt>
                <c:pt idx="321">
                  <c:v>2222.9839999999999</c:v>
                </c:pt>
                <c:pt idx="322">
                  <c:v>2222.9839999999999</c:v>
                </c:pt>
                <c:pt idx="323">
                  <c:v>2222.9839999999999</c:v>
                </c:pt>
                <c:pt idx="324">
                  <c:v>2222.9839999999999</c:v>
                </c:pt>
                <c:pt idx="325">
                  <c:v>2222.9839999999999</c:v>
                </c:pt>
                <c:pt idx="326">
                  <c:v>2222.9839999999999</c:v>
                </c:pt>
                <c:pt idx="327">
                  <c:v>2222.9839999999999</c:v>
                </c:pt>
                <c:pt idx="328">
                  <c:v>2222.9839999999999</c:v>
                </c:pt>
                <c:pt idx="329">
                  <c:v>2222.9839999999999</c:v>
                </c:pt>
                <c:pt idx="330">
                  <c:v>2222.9839999999999</c:v>
                </c:pt>
                <c:pt idx="331">
                  <c:v>2222.9839999999999</c:v>
                </c:pt>
                <c:pt idx="332">
                  <c:v>2222.9839999999999</c:v>
                </c:pt>
                <c:pt idx="333">
                  <c:v>2222.9839999999999</c:v>
                </c:pt>
                <c:pt idx="334">
                  <c:v>2222.9839999999999</c:v>
                </c:pt>
                <c:pt idx="335">
                  <c:v>2222.9839999999999</c:v>
                </c:pt>
                <c:pt idx="336">
                  <c:v>2222.9839999999999</c:v>
                </c:pt>
                <c:pt idx="337">
                  <c:v>2222.9839999999999</c:v>
                </c:pt>
                <c:pt idx="338">
                  <c:v>2222.9839999999999</c:v>
                </c:pt>
                <c:pt idx="339">
                  <c:v>2222.9839999999999</c:v>
                </c:pt>
                <c:pt idx="340">
                  <c:v>2222.9839999999999</c:v>
                </c:pt>
                <c:pt idx="341">
                  <c:v>2222.9839999999999</c:v>
                </c:pt>
                <c:pt idx="342">
                  <c:v>2222.9839999999999</c:v>
                </c:pt>
                <c:pt idx="343">
                  <c:v>2222.9839999999999</c:v>
                </c:pt>
                <c:pt idx="344">
                  <c:v>2222.9839999999999</c:v>
                </c:pt>
                <c:pt idx="345">
                  <c:v>2222.9839999999999</c:v>
                </c:pt>
                <c:pt idx="346">
                  <c:v>2222.9839999999999</c:v>
                </c:pt>
                <c:pt idx="347">
                  <c:v>2222.9839999999999</c:v>
                </c:pt>
                <c:pt idx="348">
                  <c:v>2222.9839999999999</c:v>
                </c:pt>
                <c:pt idx="349">
                  <c:v>2222.9839999999999</c:v>
                </c:pt>
                <c:pt idx="350">
                  <c:v>2222.9839999999999</c:v>
                </c:pt>
                <c:pt idx="351">
                  <c:v>2222.9839999999999</c:v>
                </c:pt>
                <c:pt idx="352">
                  <c:v>2222.9839999999999</c:v>
                </c:pt>
                <c:pt idx="353">
                  <c:v>2222.9839999999999</c:v>
                </c:pt>
                <c:pt idx="354">
                  <c:v>2222.9839999999999</c:v>
                </c:pt>
                <c:pt idx="355">
                  <c:v>2222.9839999999999</c:v>
                </c:pt>
                <c:pt idx="356">
                  <c:v>2222.9839999999999</c:v>
                </c:pt>
                <c:pt idx="357">
                  <c:v>2222.9839999999999</c:v>
                </c:pt>
                <c:pt idx="358">
                  <c:v>2222.9839999999999</c:v>
                </c:pt>
                <c:pt idx="359">
                  <c:v>2222.9839999999999</c:v>
                </c:pt>
                <c:pt idx="360">
                  <c:v>2222.9839999999999</c:v>
                </c:pt>
                <c:pt idx="361">
                  <c:v>2222.9839999999999</c:v>
                </c:pt>
                <c:pt idx="362">
                  <c:v>2222.9839999999999</c:v>
                </c:pt>
                <c:pt idx="363">
                  <c:v>2222.9839999999999</c:v>
                </c:pt>
                <c:pt idx="365">
                  <c:v>2112.5410000000002</c:v>
                </c:pt>
                <c:pt idx="366">
                  <c:v>2112.5410000000002</c:v>
                </c:pt>
                <c:pt idx="367">
                  <c:v>2112.5410000000002</c:v>
                </c:pt>
                <c:pt idx="368">
                  <c:v>2112.5410000000002</c:v>
                </c:pt>
                <c:pt idx="369">
                  <c:v>2112.5410000000002</c:v>
                </c:pt>
                <c:pt idx="370">
                  <c:v>2112.5410000000002</c:v>
                </c:pt>
                <c:pt idx="371">
                  <c:v>2112.5410000000002</c:v>
                </c:pt>
                <c:pt idx="372">
                  <c:v>2112.5410000000002</c:v>
                </c:pt>
                <c:pt idx="373">
                  <c:v>2112.5410000000002</c:v>
                </c:pt>
                <c:pt idx="374">
                  <c:v>2112.5410000000002</c:v>
                </c:pt>
                <c:pt idx="375">
                  <c:v>2112.5410000000002</c:v>
                </c:pt>
                <c:pt idx="376">
                  <c:v>2112.5410000000002</c:v>
                </c:pt>
                <c:pt idx="377">
                  <c:v>2112.5410000000002</c:v>
                </c:pt>
                <c:pt idx="378">
                  <c:v>2112.5410000000002</c:v>
                </c:pt>
                <c:pt idx="379">
                  <c:v>2112.5410000000002</c:v>
                </c:pt>
                <c:pt idx="380">
                  <c:v>2112.5410000000002</c:v>
                </c:pt>
                <c:pt idx="381">
                  <c:v>2112.5410000000002</c:v>
                </c:pt>
                <c:pt idx="382">
                  <c:v>2112.5410000000002</c:v>
                </c:pt>
                <c:pt idx="383">
                  <c:v>2112.5410000000002</c:v>
                </c:pt>
                <c:pt idx="384">
                  <c:v>2112.5410000000002</c:v>
                </c:pt>
                <c:pt idx="385">
                  <c:v>2112.5410000000002</c:v>
                </c:pt>
                <c:pt idx="386">
                  <c:v>2112.5410000000002</c:v>
                </c:pt>
                <c:pt idx="387">
                  <c:v>2112.5410000000002</c:v>
                </c:pt>
                <c:pt idx="388">
                  <c:v>2112.5410000000002</c:v>
                </c:pt>
                <c:pt idx="389">
                  <c:v>2112.5410000000002</c:v>
                </c:pt>
                <c:pt idx="390">
                  <c:v>2112.5410000000002</c:v>
                </c:pt>
                <c:pt idx="391">
                  <c:v>2112.5410000000002</c:v>
                </c:pt>
                <c:pt idx="392">
                  <c:v>2112.5410000000002</c:v>
                </c:pt>
                <c:pt idx="393">
                  <c:v>2112.5410000000002</c:v>
                </c:pt>
                <c:pt idx="394">
                  <c:v>2112.5410000000002</c:v>
                </c:pt>
                <c:pt idx="395">
                  <c:v>2112.5410000000002</c:v>
                </c:pt>
                <c:pt idx="396">
                  <c:v>2112.5410000000002</c:v>
                </c:pt>
                <c:pt idx="397">
                  <c:v>2112.5410000000002</c:v>
                </c:pt>
                <c:pt idx="398">
                  <c:v>2112.5410000000002</c:v>
                </c:pt>
                <c:pt idx="399">
                  <c:v>2112.5410000000002</c:v>
                </c:pt>
                <c:pt idx="400">
                  <c:v>2112.5410000000002</c:v>
                </c:pt>
                <c:pt idx="401">
                  <c:v>2112.5410000000002</c:v>
                </c:pt>
                <c:pt idx="402">
                  <c:v>2112.5410000000002</c:v>
                </c:pt>
                <c:pt idx="403">
                  <c:v>2112.5410000000002</c:v>
                </c:pt>
                <c:pt idx="404">
                  <c:v>2112.5410000000002</c:v>
                </c:pt>
                <c:pt idx="405">
                  <c:v>2112.5410000000002</c:v>
                </c:pt>
                <c:pt idx="406">
                  <c:v>2112.5410000000002</c:v>
                </c:pt>
                <c:pt idx="407">
                  <c:v>2112.5410000000002</c:v>
                </c:pt>
                <c:pt idx="408">
                  <c:v>2112.5410000000002</c:v>
                </c:pt>
                <c:pt idx="409">
                  <c:v>2112.5410000000002</c:v>
                </c:pt>
                <c:pt idx="410">
                  <c:v>2112.5410000000002</c:v>
                </c:pt>
                <c:pt idx="411">
                  <c:v>2112.5410000000002</c:v>
                </c:pt>
                <c:pt idx="412">
                  <c:v>2112.5410000000002</c:v>
                </c:pt>
                <c:pt idx="413">
                  <c:v>2112.5410000000002</c:v>
                </c:pt>
                <c:pt idx="414">
                  <c:v>2112.5410000000002</c:v>
                </c:pt>
                <c:pt idx="415">
                  <c:v>2112.5410000000002</c:v>
                </c:pt>
                <c:pt idx="416">
                  <c:v>2112.5410000000002</c:v>
                </c:pt>
                <c:pt idx="417">
                  <c:v>2112.5410000000002</c:v>
                </c:pt>
                <c:pt idx="418">
                  <c:v>2112.5410000000002</c:v>
                </c:pt>
                <c:pt idx="419">
                  <c:v>2112.5410000000002</c:v>
                </c:pt>
                <c:pt idx="420">
                  <c:v>2112.5410000000002</c:v>
                </c:pt>
                <c:pt idx="421">
                  <c:v>2112.5410000000002</c:v>
                </c:pt>
                <c:pt idx="422">
                  <c:v>2112.5410000000002</c:v>
                </c:pt>
                <c:pt idx="423">
                  <c:v>2112.5410000000002</c:v>
                </c:pt>
                <c:pt idx="424">
                  <c:v>2112.5410000000002</c:v>
                </c:pt>
                <c:pt idx="425">
                  <c:v>2112.5410000000002</c:v>
                </c:pt>
                <c:pt idx="426">
                  <c:v>2112.5410000000002</c:v>
                </c:pt>
                <c:pt idx="427">
                  <c:v>2112.5410000000002</c:v>
                </c:pt>
                <c:pt idx="428">
                  <c:v>2112.5410000000002</c:v>
                </c:pt>
                <c:pt idx="429">
                  <c:v>2112.5410000000002</c:v>
                </c:pt>
                <c:pt idx="430">
                  <c:v>2112.5410000000002</c:v>
                </c:pt>
                <c:pt idx="431">
                  <c:v>2112.5410000000002</c:v>
                </c:pt>
                <c:pt idx="432">
                  <c:v>2112.5410000000002</c:v>
                </c:pt>
                <c:pt idx="433">
                  <c:v>2112.5410000000002</c:v>
                </c:pt>
                <c:pt idx="434">
                  <c:v>2112.5410000000002</c:v>
                </c:pt>
                <c:pt idx="435">
                  <c:v>2112.5410000000002</c:v>
                </c:pt>
                <c:pt idx="436">
                  <c:v>2112.5410000000002</c:v>
                </c:pt>
                <c:pt idx="437">
                  <c:v>2112.5410000000002</c:v>
                </c:pt>
                <c:pt idx="438">
                  <c:v>2112.5410000000002</c:v>
                </c:pt>
                <c:pt idx="439">
                  <c:v>2112.5410000000002</c:v>
                </c:pt>
                <c:pt idx="440">
                  <c:v>2112.5410000000002</c:v>
                </c:pt>
                <c:pt idx="441">
                  <c:v>2112.5410000000002</c:v>
                </c:pt>
                <c:pt idx="442">
                  <c:v>2112.5410000000002</c:v>
                </c:pt>
                <c:pt idx="443">
                  <c:v>2112.5410000000002</c:v>
                </c:pt>
                <c:pt idx="444">
                  <c:v>2112.5410000000002</c:v>
                </c:pt>
                <c:pt idx="445">
                  <c:v>2112.5410000000002</c:v>
                </c:pt>
                <c:pt idx="446">
                  <c:v>2112.5410000000002</c:v>
                </c:pt>
                <c:pt idx="447">
                  <c:v>2112.5410000000002</c:v>
                </c:pt>
                <c:pt idx="448">
                  <c:v>2112.5410000000002</c:v>
                </c:pt>
                <c:pt idx="449">
                  <c:v>2112.5410000000002</c:v>
                </c:pt>
                <c:pt idx="450">
                  <c:v>2112.5410000000002</c:v>
                </c:pt>
                <c:pt idx="451">
                  <c:v>2112.5410000000002</c:v>
                </c:pt>
                <c:pt idx="452">
                  <c:v>2112.5410000000002</c:v>
                </c:pt>
                <c:pt idx="453">
                  <c:v>2112.5410000000002</c:v>
                </c:pt>
                <c:pt idx="454">
                  <c:v>2112.5410000000002</c:v>
                </c:pt>
                <c:pt idx="455">
                  <c:v>2112.5410000000002</c:v>
                </c:pt>
                <c:pt idx="456">
                  <c:v>2112.5410000000002</c:v>
                </c:pt>
                <c:pt idx="457">
                  <c:v>2112.5410000000002</c:v>
                </c:pt>
                <c:pt idx="458">
                  <c:v>2112.5410000000002</c:v>
                </c:pt>
                <c:pt idx="459">
                  <c:v>2112.5410000000002</c:v>
                </c:pt>
                <c:pt idx="460">
                  <c:v>2112.5410000000002</c:v>
                </c:pt>
                <c:pt idx="461">
                  <c:v>2112.5410000000002</c:v>
                </c:pt>
                <c:pt idx="462">
                  <c:v>2112.5410000000002</c:v>
                </c:pt>
                <c:pt idx="463">
                  <c:v>2112.5410000000002</c:v>
                </c:pt>
                <c:pt idx="464">
                  <c:v>2112.5410000000002</c:v>
                </c:pt>
                <c:pt idx="465">
                  <c:v>2112.5410000000002</c:v>
                </c:pt>
                <c:pt idx="466">
                  <c:v>2112.5410000000002</c:v>
                </c:pt>
                <c:pt idx="467">
                  <c:v>2112.5410000000002</c:v>
                </c:pt>
                <c:pt idx="468">
                  <c:v>2112.5410000000002</c:v>
                </c:pt>
                <c:pt idx="469">
                  <c:v>2112.5410000000002</c:v>
                </c:pt>
                <c:pt idx="470">
                  <c:v>2112.5410000000002</c:v>
                </c:pt>
                <c:pt idx="471">
                  <c:v>2112.5410000000002</c:v>
                </c:pt>
                <c:pt idx="472">
                  <c:v>2112.5410000000002</c:v>
                </c:pt>
                <c:pt idx="473">
                  <c:v>2112.5410000000002</c:v>
                </c:pt>
                <c:pt idx="474">
                  <c:v>2112.5410000000002</c:v>
                </c:pt>
                <c:pt idx="475">
                  <c:v>2112.5410000000002</c:v>
                </c:pt>
                <c:pt idx="476">
                  <c:v>2112.5410000000002</c:v>
                </c:pt>
                <c:pt idx="477">
                  <c:v>2112.5410000000002</c:v>
                </c:pt>
                <c:pt idx="478">
                  <c:v>2112.5410000000002</c:v>
                </c:pt>
                <c:pt idx="479">
                  <c:v>2112.5410000000002</c:v>
                </c:pt>
                <c:pt idx="480">
                  <c:v>2112.5410000000002</c:v>
                </c:pt>
                <c:pt idx="481">
                  <c:v>2112.5410000000002</c:v>
                </c:pt>
                <c:pt idx="482">
                  <c:v>2112.5410000000002</c:v>
                </c:pt>
                <c:pt idx="483">
                  <c:v>2112.5410000000002</c:v>
                </c:pt>
                <c:pt idx="484">
                  <c:v>2112.5410000000002</c:v>
                </c:pt>
                <c:pt idx="485">
                  <c:v>2112.5410000000002</c:v>
                </c:pt>
                <c:pt idx="486">
                  <c:v>2112.5410000000002</c:v>
                </c:pt>
                <c:pt idx="487">
                  <c:v>2112.5410000000002</c:v>
                </c:pt>
                <c:pt idx="488">
                  <c:v>2112.5410000000002</c:v>
                </c:pt>
                <c:pt idx="489">
                  <c:v>2112.5410000000002</c:v>
                </c:pt>
                <c:pt idx="490">
                  <c:v>2112.5410000000002</c:v>
                </c:pt>
                <c:pt idx="491">
                  <c:v>2112.5410000000002</c:v>
                </c:pt>
                <c:pt idx="492">
                  <c:v>2112.5410000000002</c:v>
                </c:pt>
                <c:pt idx="493">
                  <c:v>2112.5410000000002</c:v>
                </c:pt>
                <c:pt idx="494">
                  <c:v>2112.5410000000002</c:v>
                </c:pt>
                <c:pt idx="495">
                  <c:v>2112.5410000000002</c:v>
                </c:pt>
                <c:pt idx="496">
                  <c:v>2112.5410000000002</c:v>
                </c:pt>
                <c:pt idx="497">
                  <c:v>2112.5410000000002</c:v>
                </c:pt>
                <c:pt idx="498">
                  <c:v>2112.5410000000002</c:v>
                </c:pt>
                <c:pt idx="499">
                  <c:v>2112.5410000000002</c:v>
                </c:pt>
                <c:pt idx="500">
                  <c:v>2112.5410000000002</c:v>
                </c:pt>
                <c:pt idx="501">
                  <c:v>2112.5410000000002</c:v>
                </c:pt>
                <c:pt idx="502">
                  <c:v>2112.5410000000002</c:v>
                </c:pt>
                <c:pt idx="503">
                  <c:v>2112.5410000000002</c:v>
                </c:pt>
                <c:pt idx="504">
                  <c:v>2112.5410000000002</c:v>
                </c:pt>
                <c:pt idx="505">
                  <c:v>2112.5410000000002</c:v>
                </c:pt>
                <c:pt idx="506">
                  <c:v>2112.5410000000002</c:v>
                </c:pt>
                <c:pt idx="507">
                  <c:v>2112.5410000000002</c:v>
                </c:pt>
                <c:pt idx="508">
                  <c:v>2112.5410000000002</c:v>
                </c:pt>
                <c:pt idx="509">
                  <c:v>2112.5410000000002</c:v>
                </c:pt>
                <c:pt idx="510">
                  <c:v>2112.5410000000002</c:v>
                </c:pt>
                <c:pt idx="511">
                  <c:v>2112.5410000000002</c:v>
                </c:pt>
                <c:pt idx="512">
                  <c:v>2112.5410000000002</c:v>
                </c:pt>
                <c:pt idx="513">
                  <c:v>2112.5410000000002</c:v>
                </c:pt>
                <c:pt idx="514">
                  <c:v>2112.5410000000002</c:v>
                </c:pt>
                <c:pt idx="515">
                  <c:v>2112.5410000000002</c:v>
                </c:pt>
                <c:pt idx="516">
                  <c:v>2112.5410000000002</c:v>
                </c:pt>
                <c:pt idx="517">
                  <c:v>2112.5410000000002</c:v>
                </c:pt>
                <c:pt idx="518">
                  <c:v>2112.5410000000002</c:v>
                </c:pt>
                <c:pt idx="519">
                  <c:v>2112.5410000000002</c:v>
                </c:pt>
                <c:pt idx="520">
                  <c:v>2112.5410000000002</c:v>
                </c:pt>
                <c:pt idx="521">
                  <c:v>2112.5410000000002</c:v>
                </c:pt>
                <c:pt idx="522">
                  <c:v>2112.5410000000002</c:v>
                </c:pt>
                <c:pt idx="523">
                  <c:v>2112.5410000000002</c:v>
                </c:pt>
                <c:pt idx="524">
                  <c:v>2112.5410000000002</c:v>
                </c:pt>
                <c:pt idx="525">
                  <c:v>2112.5410000000002</c:v>
                </c:pt>
                <c:pt idx="526">
                  <c:v>2112.5410000000002</c:v>
                </c:pt>
                <c:pt idx="527">
                  <c:v>2112.5410000000002</c:v>
                </c:pt>
                <c:pt idx="528">
                  <c:v>2112.5410000000002</c:v>
                </c:pt>
                <c:pt idx="529">
                  <c:v>2112.5410000000002</c:v>
                </c:pt>
                <c:pt idx="530">
                  <c:v>2112.5410000000002</c:v>
                </c:pt>
                <c:pt idx="531">
                  <c:v>2112.5410000000002</c:v>
                </c:pt>
                <c:pt idx="532">
                  <c:v>2112.5410000000002</c:v>
                </c:pt>
                <c:pt idx="533">
                  <c:v>2112.5410000000002</c:v>
                </c:pt>
                <c:pt idx="534">
                  <c:v>2112.5410000000002</c:v>
                </c:pt>
                <c:pt idx="535">
                  <c:v>2112.5410000000002</c:v>
                </c:pt>
                <c:pt idx="536">
                  <c:v>2112.5410000000002</c:v>
                </c:pt>
                <c:pt idx="537">
                  <c:v>2112.5410000000002</c:v>
                </c:pt>
                <c:pt idx="538">
                  <c:v>2112.5410000000002</c:v>
                </c:pt>
                <c:pt idx="539">
                  <c:v>2112.5410000000002</c:v>
                </c:pt>
                <c:pt idx="540">
                  <c:v>2112.5410000000002</c:v>
                </c:pt>
                <c:pt idx="541">
                  <c:v>2112.5410000000002</c:v>
                </c:pt>
                <c:pt idx="542">
                  <c:v>2112.5410000000002</c:v>
                </c:pt>
                <c:pt idx="543">
                  <c:v>2112.5410000000002</c:v>
                </c:pt>
                <c:pt idx="544">
                  <c:v>2112.5410000000002</c:v>
                </c:pt>
                <c:pt idx="545">
                  <c:v>2112.5410000000002</c:v>
                </c:pt>
                <c:pt idx="546">
                  <c:v>2112.5410000000002</c:v>
                </c:pt>
                <c:pt idx="547">
                  <c:v>2112.5410000000002</c:v>
                </c:pt>
                <c:pt idx="548">
                  <c:v>2112.5410000000002</c:v>
                </c:pt>
                <c:pt idx="549">
                  <c:v>2112.5410000000002</c:v>
                </c:pt>
                <c:pt idx="550">
                  <c:v>2112.5410000000002</c:v>
                </c:pt>
                <c:pt idx="551">
                  <c:v>2112.5410000000002</c:v>
                </c:pt>
                <c:pt idx="552">
                  <c:v>2112.5410000000002</c:v>
                </c:pt>
                <c:pt idx="553">
                  <c:v>2112.5410000000002</c:v>
                </c:pt>
                <c:pt idx="554">
                  <c:v>2112.5410000000002</c:v>
                </c:pt>
                <c:pt idx="555">
                  <c:v>2112.5410000000002</c:v>
                </c:pt>
                <c:pt idx="556">
                  <c:v>2112.5410000000002</c:v>
                </c:pt>
                <c:pt idx="557">
                  <c:v>2112.5410000000002</c:v>
                </c:pt>
                <c:pt idx="558">
                  <c:v>2112.5410000000002</c:v>
                </c:pt>
                <c:pt idx="559">
                  <c:v>2112.5410000000002</c:v>
                </c:pt>
                <c:pt idx="560">
                  <c:v>2112.5410000000002</c:v>
                </c:pt>
                <c:pt idx="561">
                  <c:v>2112.5410000000002</c:v>
                </c:pt>
                <c:pt idx="562">
                  <c:v>2112.5410000000002</c:v>
                </c:pt>
                <c:pt idx="563">
                  <c:v>2112.5410000000002</c:v>
                </c:pt>
                <c:pt idx="564">
                  <c:v>2112.5410000000002</c:v>
                </c:pt>
                <c:pt idx="565">
                  <c:v>2112.5410000000002</c:v>
                </c:pt>
                <c:pt idx="566">
                  <c:v>2112.5410000000002</c:v>
                </c:pt>
                <c:pt idx="567">
                  <c:v>2112.5410000000002</c:v>
                </c:pt>
                <c:pt idx="568">
                  <c:v>2112.5410000000002</c:v>
                </c:pt>
                <c:pt idx="569">
                  <c:v>2112.5410000000002</c:v>
                </c:pt>
                <c:pt idx="570">
                  <c:v>2112.5410000000002</c:v>
                </c:pt>
                <c:pt idx="571">
                  <c:v>2112.5410000000002</c:v>
                </c:pt>
                <c:pt idx="572">
                  <c:v>2112.5410000000002</c:v>
                </c:pt>
                <c:pt idx="573">
                  <c:v>2112.5410000000002</c:v>
                </c:pt>
                <c:pt idx="574">
                  <c:v>2112.5410000000002</c:v>
                </c:pt>
                <c:pt idx="575">
                  <c:v>2112.5410000000002</c:v>
                </c:pt>
                <c:pt idx="576">
                  <c:v>2112.5410000000002</c:v>
                </c:pt>
                <c:pt idx="577">
                  <c:v>2112.5410000000002</c:v>
                </c:pt>
                <c:pt idx="578">
                  <c:v>2112.5410000000002</c:v>
                </c:pt>
                <c:pt idx="579">
                  <c:v>2112.5410000000002</c:v>
                </c:pt>
                <c:pt idx="580">
                  <c:v>2112.5410000000002</c:v>
                </c:pt>
                <c:pt idx="581">
                  <c:v>2112.5410000000002</c:v>
                </c:pt>
                <c:pt idx="582">
                  <c:v>2112.5410000000002</c:v>
                </c:pt>
                <c:pt idx="583">
                  <c:v>2112.5410000000002</c:v>
                </c:pt>
                <c:pt idx="584">
                  <c:v>2112.5410000000002</c:v>
                </c:pt>
                <c:pt idx="585">
                  <c:v>2112.5410000000002</c:v>
                </c:pt>
                <c:pt idx="586">
                  <c:v>2112.5410000000002</c:v>
                </c:pt>
                <c:pt idx="587">
                  <c:v>2112.5410000000002</c:v>
                </c:pt>
                <c:pt idx="588">
                  <c:v>2112.5410000000002</c:v>
                </c:pt>
                <c:pt idx="589">
                  <c:v>2112.5410000000002</c:v>
                </c:pt>
                <c:pt idx="590">
                  <c:v>2112.5410000000002</c:v>
                </c:pt>
                <c:pt idx="591">
                  <c:v>2112.5410000000002</c:v>
                </c:pt>
                <c:pt idx="592">
                  <c:v>2112.5410000000002</c:v>
                </c:pt>
                <c:pt idx="593">
                  <c:v>2112.5410000000002</c:v>
                </c:pt>
                <c:pt idx="594">
                  <c:v>2112.5410000000002</c:v>
                </c:pt>
                <c:pt idx="595">
                  <c:v>2112.5410000000002</c:v>
                </c:pt>
                <c:pt idx="596">
                  <c:v>2112.5410000000002</c:v>
                </c:pt>
                <c:pt idx="597">
                  <c:v>2112.5410000000002</c:v>
                </c:pt>
                <c:pt idx="598">
                  <c:v>2112.5410000000002</c:v>
                </c:pt>
                <c:pt idx="599">
                  <c:v>2112.5410000000002</c:v>
                </c:pt>
                <c:pt idx="600">
                  <c:v>2112.5410000000002</c:v>
                </c:pt>
                <c:pt idx="601">
                  <c:v>2112.5410000000002</c:v>
                </c:pt>
                <c:pt idx="602">
                  <c:v>2112.5410000000002</c:v>
                </c:pt>
                <c:pt idx="603">
                  <c:v>2112.5410000000002</c:v>
                </c:pt>
                <c:pt idx="604">
                  <c:v>2112.5410000000002</c:v>
                </c:pt>
                <c:pt idx="605">
                  <c:v>2112.5410000000002</c:v>
                </c:pt>
                <c:pt idx="606">
                  <c:v>2112.5410000000002</c:v>
                </c:pt>
                <c:pt idx="607">
                  <c:v>2112.5410000000002</c:v>
                </c:pt>
                <c:pt idx="608">
                  <c:v>2112.5410000000002</c:v>
                </c:pt>
                <c:pt idx="609">
                  <c:v>2112.5410000000002</c:v>
                </c:pt>
                <c:pt idx="610">
                  <c:v>2112.5410000000002</c:v>
                </c:pt>
                <c:pt idx="611">
                  <c:v>2112.5410000000002</c:v>
                </c:pt>
                <c:pt idx="612">
                  <c:v>2112.5410000000002</c:v>
                </c:pt>
                <c:pt idx="613">
                  <c:v>2112.5410000000002</c:v>
                </c:pt>
                <c:pt idx="614">
                  <c:v>2112.5410000000002</c:v>
                </c:pt>
                <c:pt idx="615">
                  <c:v>2112.5410000000002</c:v>
                </c:pt>
                <c:pt idx="616">
                  <c:v>2112.5410000000002</c:v>
                </c:pt>
                <c:pt idx="617">
                  <c:v>2112.5410000000002</c:v>
                </c:pt>
                <c:pt idx="618">
                  <c:v>2112.5410000000002</c:v>
                </c:pt>
                <c:pt idx="619">
                  <c:v>2112.5410000000002</c:v>
                </c:pt>
                <c:pt idx="620">
                  <c:v>2112.5410000000002</c:v>
                </c:pt>
                <c:pt idx="621">
                  <c:v>2112.5410000000002</c:v>
                </c:pt>
                <c:pt idx="622">
                  <c:v>2112.5410000000002</c:v>
                </c:pt>
                <c:pt idx="623">
                  <c:v>2112.5410000000002</c:v>
                </c:pt>
                <c:pt idx="624">
                  <c:v>2112.5410000000002</c:v>
                </c:pt>
                <c:pt idx="625">
                  <c:v>2112.5410000000002</c:v>
                </c:pt>
                <c:pt idx="626">
                  <c:v>2112.5410000000002</c:v>
                </c:pt>
                <c:pt idx="627">
                  <c:v>2112.5410000000002</c:v>
                </c:pt>
                <c:pt idx="628">
                  <c:v>2112.5410000000002</c:v>
                </c:pt>
                <c:pt idx="629">
                  <c:v>2112.5410000000002</c:v>
                </c:pt>
                <c:pt idx="630">
                  <c:v>2112.5410000000002</c:v>
                </c:pt>
                <c:pt idx="631">
                  <c:v>2112.5410000000002</c:v>
                </c:pt>
                <c:pt idx="632">
                  <c:v>2112.5410000000002</c:v>
                </c:pt>
                <c:pt idx="633">
                  <c:v>2112.5410000000002</c:v>
                </c:pt>
                <c:pt idx="634">
                  <c:v>2112.5410000000002</c:v>
                </c:pt>
                <c:pt idx="635">
                  <c:v>2112.5410000000002</c:v>
                </c:pt>
                <c:pt idx="636">
                  <c:v>2112.5410000000002</c:v>
                </c:pt>
                <c:pt idx="637">
                  <c:v>2112.5410000000002</c:v>
                </c:pt>
                <c:pt idx="638">
                  <c:v>2112.5410000000002</c:v>
                </c:pt>
                <c:pt idx="639">
                  <c:v>2112.5410000000002</c:v>
                </c:pt>
                <c:pt idx="640">
                  <c:v>2112.5410000000002</c:v>
                </c:pt>
                <c:pt idx="641">
                  <c:v>2112.5410000000002</c:v>
                </c:pt>
                <c:pt idx="642">
                  <c:v>2112.5410000000002</c:v>
                </c:pt>
                <c:pt idx="643">
                  <c:v>2112.5410000000002</c:v>
                </c:pt>
                <c:pt idx="644">
                  <c:v>2112.5410000000002</c:v>
                </c:pt>
                <c:pt idx="645">
                  <c:v>2112.5410000000002</c:v>
                </c:pt>
                <c:pt idx="646">
                  <c:v>2112.5410000000002</c:v>
                </c:pt>
                <c:pt idx="647">
                  <c:v>2112.5410000000002</c:v>
                </c:pt>
                <c:pt idx="648">
                  <c:v>2112.5410000000002</c:v>
                </c:pt>
                <c:pt idx="649">
                  <c:v>2112.5410000000002</c:v>
                </c:pt>
                <c:pt idx="650">
                  <c:v>2112.5410000000002</c:v>
                </c:pt>
                <c:pt idx="651">
                  <c:v>2112.5410000000002</c:v>
                </c:pt>
                <c:pt idx="652">
                  <c:v>2112.5410000000002</c:v>
                </c:pt>
                <c:pt idx="653">
                  <c:v>2112.5410000000002</c:v>
                </c:pt>
                <c:pt idx="654">
                  <c:v>2112.5410000000002</c:v>
                </c:pt>
                <c:pt idx="655">
                  <c:v>2112.5410000000002</c:v>
                </c:pt>
                <c:pt idx="656">
                  <c:v>2112.5410000000002</c:v>
                </c:pt>
                <c:pt idx="657">
                  <c:v>2112.5410000000002</c:v>
                </c:pt>
                <c:pt idx="658">
                  <c:v>2112.5410000000002</c:v>
                </c:pt>
                <c:pt idx="659">
                  <c:v>2112.5410000000002</c:v>
                </c:pt>
                <c:pt idx="660">
                  <c:v>2112.5410000000002</c:v>
                </c:pt>
                <c:pt idx="661">
                  <c:v>2112.5410000000002</c:v>
                </c:pt>
                <c:pt idx="662">
                  <c:v>2112.5410000000002</c:v>
                </c:pt>
                <c:pt idx="663">
                  <c:v>2112.5410000000002</c:v>
                </c:pt>
                <c:pt idx="664">
                  <c:v>2112.5410000000002</c:v>
                </c:pt>
                <c:pt idx="665">
                  <c:v>2112.5410000000002</c:v>
                </c:pt>
                <c:pt idx="666">
                  <c:v>2112.5410000000002</c:v>
                </c:pt>
                <c:pt idx="667">
                  <c:v>2112.5410000000002</c:v>
                </c:pt>
                <c:pt idx="668">
                  <c:v>2112.5410000000002</c:v>
                </c:pt>
                <c:pt idx="669">
                  <c:v>2112.5410000000002</c:v>
                </c:pt>
                <c:pt idx="670">
                  <c:v>2112.5410000000002</c:v>
                </c:pt>
                <c:pt idx="671">
                  <c:v>2112.5410000000002</c:v>
                </c:pt>
                <c:pt idx="672">
                  <c:v>2112.5410000000002</c:v>
                </c:pt>
                <c:pt idx="673">
                  <c:v>2112.5410000000002</c:v>
                </c:pt>
                <c:pt idx="674">
                  <c:v>2112.5410000000002</c:v>
                </c:pt>
                <c:pt idx="675">
                  <c:v>2112.5410000000002</c:v>
                </c:pt>
                <c:pt idx="676">
                  <c:v>2112.5410000000002</c:v>
                </c:pt>
                <c:pt idx="677">
                  <c:v>2112.5410000000002</c:v>
                </c:pt>
                <c:pt idx="678">
                  <c:v>2112.5410000000002</c:v>
                </c:pt>
                <c:pt idx="679">
                  <c:v>2112.5410000000002</c:v>
                </c:pt>
                <c:pt idx="680">
                  <c:v>2112.5410000000002</c:v>
                </c:pt>
                <c:pt idx="681">
                  <c:v>2112.5410000000002</c:v>
                </c:pt>
                <c:pt idx="682">
                  <c:v>2112.5410000000002</c:v>
                </c:pt>
                <c:pt idx="683">
                  <c:v>2112.5410000000002</c:v>
                </c:pt>
                <c:pt idx="684">
                  <c:v>2112.5410000000002</c:v>
                </c:pt>
                <c:pt idx="685">
                  <c:v>2112.5410000000002</c:v>
                </c:pt>
                <c:pt idx="686">
                  <c:v>2112.5410000000002</c:v>
                </c:pt>
                <c:pt idx="687">
                  <c:v>2112.5410000000002</c:v>
                </c:pt>
                <c:pt idx="688">
                  <c:v>2112.5410000000002</c:v>
                </c:pt>
                <c:pt idx="689">
                  <c:v>2112.5410000000002</c:v>
                </c:pt>
                <c:pt idx="690">
                  <c:v>2112.5410000000002</c:v>
                </c:pt>
                <c:pt idx="691">
                  <c:v>2112.5410000000002</c:v>
                </c:pt>
                <c:pt idx="692">
                  <c:v>2112.5410000000002</c:v>
                </c:pt>
                <c:pt idx="693">
                  <c:v>2112.5410000000002</c:v>
                </c:pt>
                <c:pt idx="694">
                  <c:v>2112.5410000000002</c:v>
                </c:pt>
                <c:pt idx="695">
                  <c:v>2112.5410000000002</c:v>
                </c:pt>
                <c:pt idx="696">
                  <c:v>2112.5410000000002</c:v>
                </c:pt>
                <c:pt idx="697">
                  <c:v>2112.5410000000002</c:v>
                </c:pt>
                <c:pt idx="698">
                  <c:v>2112.5410000000002</c:v>
                </c:pt>
                <c:pt idx="699">
                  <c:v>2112.5410000000002</c:v>
                </c:pt>
                <c:pt idx="700">
                  <c:v>2112.5410000000002</c:v>
                </c:pt>
                <c:pt idx="701">
                  <c:v>2112.5410000000002</c:v>
                </c:pt>
                <c:pt idx="702">
                  <c:v>2112.5410000000002</c:v>
                </c:pt>
                <c:pt idx="703">
                  <c:v>2112.5410000000002</c:v>
                </c:pt>
                <c:pt idx="704">
                  <c:v>2112.5410000000002</c:v>
                </c:pt>
                <c:pt idx="705">
                  <c:v>2112.5410000000002</c:v>
                </c:pt>
                <c:pt idx="706">
                  <c:v>2112.5410000000002</c:v>
                </c:pt>
                <c:pt idx="707">
                  <c:v>2112.5410000000002</c:v>
                </c:pt>
                <c:pt idx="708">
                  <c:v>2112.5410000000002</c:v>
                </c:pt>
                <c:pt idx="709">
                  <c:v>2112.5410000000002</c:v>
                </c:pt>
                <c:pt idx="710">
                  <c:v>2112.5410000000002</c:v>
                </c:pt>
                <c:pt idx="711">
                  <c:v>2112.5410000000002</c:v>
                </c:pt>
                <c:pt idx="712">
                  <c:v>2112.5410000000002</c:v>
                </c:pt>
                <c:pt idx="713">
                  <c:v>2112.5410000000002</c:v>
                </c:pt>
                <c:pt idx="714">
                  <c:v>2112.5410000000002</c:v>
                </c:pt>
                <c:pt idx="715">
                  <c:v>2112.5410000000002</c:v>
                </c:pt>
                <c:pt idx="716">
                  <c:v>2112.5410000000002</c:v>
                </c:pt>
                <c:pt idx="717">
                  <c:v>2112.5410000000002</c:v>
                </c:pt>
                <c:pt idx="718">
                  <c:v>2112.5410000000002</c:v>
                </c:pt>
                <c:pt idx="719">
                  <c:v>2112.5410000000002</c:v>
                </c:pt>
                <c:pt idx="720">
                  <c:v>2112.5410000000002</c:v>
                </c:pt>
                <c:pt idx="721">
                  <c:v>2112.5410000000002</c:v>
                </c:pt>
                <c:pt idx="722">
                  <c:v>2112.5410000000002</c:v>
                </c:pt>
                <c:pt idx="723">
                  <c:v>2112.5410000000002</c:v>
                </c:pt>
                <c:pt idx="724">
                  <c:v>2112.5410000000002</c:v>
                </c:pt>
                <c:pt idx="725">
                  <c:v>2112.5410000000002</c:v>
                </c:pt>
                <c:pt idx="726">
                  <c:v>2112.5410000000002</c:v>
                </c:pt>
                <c:pt idx="727">
                  <c:v>2112.5410000000002</c:v>
                </c:pt>
                <c:pt idx="728">
                  <c:v>2112.5410000000002</c:v>
                </c:pt>
                <c:pt idx="729">
                  <c:v>2112.5410000000002</c:v>
                </c:pt>
                <c:pt idx="731">
                  <c:v>2067.0921201964002</c:v>
                </c:pt>
                <c:pt idx="732">
                  <c:v>2067.0921201964002</c:v>
                </c:pt>
                <c:pt idx="733">
                  <c:v>2067.0921201964002</c:v>
                </c:pt>
                <c:pt idx="734">
                  <c:v>2067.0921201964002</c:v>
                </c:pt>
                <c:pt idx="735">
                  <c:v>2067.0921201964002</c:v>
                </c:pt>
                <c:pt idx="736">
                  <c:v>2067.0921201964002</c:v>
                </c:pt>
                <c:pt idx="737">
                  <c:v>2067.0921201964002</c:v>
                </c:pt>
                <c:pt idx="738">
                  <c:v>2067.0921201964002</c:v>
                </c:pt>
                <c:pt idx="739">
                  <c:v>2067.0921201964002</c:v>
                </c:pt>
                <c:pt idx="740">
                  <c:v>2067.0921201964002</c:v>
                </c:pt>
                <c:pt idx="741">
                  <c:v>2067.0921201964002</c:v>
                </c:pt>
                <c:pt idx="742">
                  <c:v>2067.0921201964002</c:v>
                </c:pt>
                <c:pt idx="743">
                  <c:v>2067.0921201964002</c:v>
                </c:pt>
                <c:pt idx="744">
                  <c:v>2067.0921201964002</c:v>
                </c:pt>
                <c:pt idx="745">
                  <c:v>2067.0921201964002</c:v>
                </c:pt>
                <c:pt idx="746">
                  <c:v>2067.0921201964002</c:v>
                </c:pt>
                <c:pt idx="747">
                  <c:v>2067.0921201964002</c:v>
                </c:pt>
                <c:pt idx="748">
                  <c:v>2067.0921201964002</c:v>
                </c:pt>
                <c:pt idx="749">
                  <c:v>2067.0921201964002</c:v>
                </c:pt>
                <c:pt idx="750">
                  <c:v>2067.0921201964002</c:v>
                </c:pt>
                <c:pt idx="751">
                  <c:v>2067.0921201964002</c:v>
                </c:pt>
                <c:pt idx="752">
                  <c:v>2067.0921201964002</c:v>
                </c:pt>
                <c:pt idx="753">
                  <c:v>2067.0921201964002</c:v>
                </c:pt>
                <c:pt idx="754">
                  <c:v>2067.0921201964002</c:v>
                </c:pt>
                <c:pt idx="755">
                  <c:v>2067.0921201964002</c:v>
                </c:pt>
                <c:pt idx="756">
                  <c:v>2067.0921201964002</c:v>
                </c:pt>
                <c:pt idx="757">
                  <c:v>2067.0921201964002</c:v>
                </c:pt>
                <c:pt idx="758">
                  <c:v>2067.0921201964002</c:v>
                </c:pt>
                <c:pt idx="759">
                  <c:v>2067.0921201964002</c:v>
                </c:pt>
                <c:pt idx="760">
                  <c:v>2067.0921201964002</c:v>
                </c:pt>
                <c:pt idx="761">
                  <c:v>2067.0921201964002</c:v>
                </c:pt>
                <c:pt idx="762">
                  <c:v>2067.0921201964002</c:v>
                </c:pt>
                <c:pt idx="763">
                  <c:v>2067.0921201964002</c:v>
                </c:pt>
                <c:pt idx="764">
                  <c:v>2067.0921201964002</c:v>
                </c:pt>
                <c:pt idx="765">
                  <c:v>2067.0921201964002</c:v>
                </c:pt>
                <c:pt idx="766">
                  <c:v>2067.0921201964002</c:v>
                </c:pt>
                <c:pt idx="767">
                  <c:v>2067.0921201964002</c:v>
                </c:pt>
                <c:pt idx="768">
                  <c:v>2067.0921201964002</c:v>
                </c:pt>
                <c:pt idx="769">
                  <c:v>2067.0921201964002</c:v>
                </c:pt>
                <c:pt idx="770">
                  <c:v>2067.0921201964002</c:v>
                </c:pt>
                <c:pt idx="771">
                  <c:v>2067.0921201964002</c:v>
                </c:pt>
                <c:pt idx="772">
                  <c:v>2067.0921201964002</c:v>
                </c:pt>
                <c:pt idx="773">
                  <c:v>2067.0921201964002</c:v>
                </c:pt>
                <c:pt idx="774">
                  <c:v>2067.0921201964002</c:v>
                </c:pt>
                <c:pt idx="775">
                  <c:v>2067.0921201964002</c:v>
                </c:pt>
                <c:pt idx="776">
                  <c:v>2067.0921201964002</c:v>
                </c:pt>
                <c:pt idx="777">
                  <c:v>2067.0921201964002</c:v>
                </c:pt>
                <c:pt idx="778">
                  <c:v>2067.0921201964002</c:v>
                </c:pt>
                <c:pt idx="779">
                  <c:v>2067.0921201964002</c:v>
                </c:pt>
                <c:pt idx="780">
                  <c:v>2067.0921201964002</c:v>
                </c:pt>
                <c:pt idx="781">
                  <c:v>2067.0921201964002</c:v>
                </c:pt>
                <c:pt idx="782">
                  <c:v>2067.0921201964002</c:v>
                </c:pt>
                <c:pt idx="783">
                  <c:v>2067.0921201964002</c:v>
                </c:pt>
                <c:pt idx="784">
                  <c:v>2067.0921201964002</c:v>
                </c:pt>
                <c:pt idx="785">
                  <c:v>2067.0921201964002</c:v>
                </c:pt>
                <c:pt idx="786">
                  <c:v>2067.0921201964002</c:v>
                </c:pt>
                <c:pt idx="787">
                  <c:v>2067.0921201964002</c:v>
                </c:pt>
                <c:pt idx="788">
                  <c:v>2067.0921201964002</c:v>
                </c:pt>
                <c:pt idx="789">
                  <c:v>2067.0921201964002</c:v>
                </c:pt>
                <c:pt idx="790">
                  <c:v>2067.0921201964002</c:v>
                </c:pt>
                <c:pt idx="791">
                  <c:v>2067.0921201964002</c:v>
                </c:pt>
                <c:pt idx="792">
                  <c:v>2067.0921201964002</c:v>
                </c:pt>
                <c:pt idx="793">
                  <c:v>2067.0921201964002</c:v>
                </c:pt>
                <c:pt idx="794">
                  <c:v>2067.0921201964002</c:v>
                </c:pt>
                <c:pt idx="795">
                  <c:v>2067.0921201964002</c:v>
                </c:pt>
                <c:pt idx="796">
                  <c:v>2067.0921201964002</c:v>
                </c:pt>
                <c:pt idx="797">
                  <c:v>2067.0921201964002</c:v>
                </c:pt>
                <c:pt idx="798">
                  <c:v>2067.0921201964002</c:v>
                </c:pt>
                <c:pt idx="799">
                  <c:v>2067.0921201964002</c:v>
                </c:pt>
                <c:pt idx="800">
                  <c:v>2067.0921201964002</c:v>
                </c:pt>
                <c:pt idx="801">
                  <c:v>2067.0921201964002</c:v>
                </c:pt>
                <c:pt idx="802">
                  <c:v>2067.0921201964002</c:v>
                </c:pt>
                <c:pt idx="803">
                  <c:v>2067.0921201964002</c:v>
                </c:pt>
                <c:pt idx="804">
                  <c:v>2067.0921201964002</c:v>
                </c:pt>
                <c:pt idx="805">
                  <c:v>2067.0921201964002</c:v>
                </c:pt>
                <c:pt idx="806">
                  <c:v>2067.0921201964002</c:v>
                </c:pt>
                <c:pt idx="807">
                  <c:v>2067.0921201964002</c:v>
                </c:pt>
                <c:pt idx="808">
                  <c:v>2067.0921201964002</c:v>
                </c:pt>
                <c:pt idx="809">
                  <c:v>2067.0921201964002</c:v>
                </c:pt>
                <c:pt idx="810">
                  <c:v>2067.0921201964002</c:v>
                </c:pt>
                <c:pt idx="811">
                  <c:v>2067.0921201964002</c:v>
                </c:pt>
                <c:pt idx="812">
                  <c:v>2067.0921201964002</c:v>
                </c:pt>
                <c:pt idx="813">
                  <c:v>2067.0921201964002</c:v>
                </c:pt>
                <c:pt idx="814">
                  <c:v>2067.0921201964002</c:v>
                </c:pt>
                <c:pt idx="815">
                  <c:v>2067.0921201964002</c:v>
                </c:pt>
                <c:pt idx="816">
                  <c:v>2067.0921201964002</c:v>
                </c:pt>
                <c:pt idx="817">
                  <c:v>2067.0921201964002</c:v>
                </c:pt>
                <c:pt idx="818">
                  <c:v>2067.0921201964002</c:v>
                </c:pt>
                <c:pt idx="819">
                  <c:v>2067.0921201964002</c:v>
                </c:pt>
                <c:pt idx="820">
                  <c:v>2067.0921201964002</c:v>
                </c:pt>
                <c:pt idx="821">
                  <c:v>2067.0921201964002</c:v>
                </c:pt>
                <c:pt idx="822">
                  <c:v>2067.0921201964002</c:v>
                </c:pt>
                <c:pt idx="823">
                  <c:v>2067.0921201964002</c:v>
                </c:pt>
                <c:pt idx="824">
                  <c:v>2067.0921201964002</c:v>
                </c:pt>
                <c:pt idx="825">
                  <c:v>2067.0921201964002</c:v>
                </c:pt>
                <c:pt idx="826">
                  <c:v>2067.0921201964002</c:v>
                </c:pt>
                <c:pt idx="827">
                  <c:v>2067.0921201964002</c:v>
                </c:pt>
                <c:pt idx="828">
                  <c:v>2067.0921201964002</c:v>
                </c:pt>
                <c:pt idx="829">
                  <c:v>2067.0921201964002</c:v>
                </c:pt>
                <c:pt idx="830">
                  <c:v>2067.0921201964002</c:v>
                </c:pt>
                <c:pt idx="831">
                  <c:v>2067.0921201964002</c:v>
                </c:pt>
                <c:pt idx="832">
                  <c:v>2067.0921201964002</c:v>
                </c:pt>
                <c:pt idx="833">
                  <c:v>2067.0921201964002</c:v>
                </c:pt>
                <c:pt idx="834">
                  <c:v>2067.0921201964002</c:v>
                </c:pt>
                <c:pt idx="835">
                  <c:v>2067.0921201964002</c:v>
                </c:pt>
                <c:pt idx="836">
                  <c:v>2067.0921201964002</c:v>
                </c:pt>
                <c:pt idx="837">
                  <c:v>2067.0921201964002</c:v>
                </c:pt>
                <c:pt idx="838">
                  <c:v>2067.0921201964002</c:v>
                </c:pt>
                <c:pt idx="839">
                  <c:v>2067.0921201964002</c:v>
                </c:pt>
                <c:pt idx="840">
                  <c:v>2067.0921201964002</c:v>
                </c:pt>
                <c:pt idx="841">
                  <c:v>2067.0921201964002</c:v>
                </c:pt>
                <c:pt idx="842">
                  <c:v>2067.0921201964002</c:v>
                </c:pt>
                <c:pt idx="843">
                  <c:v>2067.0921201964002</c:v>
                </c:pt>
                <c:pt idx="844">
                  <c:v>2067.0921201964002</c:v>
                </c:pt>
                <c:pt idx="845">
                  <c:v>2067.0921201964002</c:v>
                </c:pt>
                <c:pt idx="846">
                  <c:v>2067.0921201964002</c:v>
                </c:pt>
                <c:pt idx="847">
                  <c:v>2067.0921201964002</c:v>
                </c:pt>
                <c:pt idx="848">
                  <c:v>2067.0921201964002</c:v>
                </c:pt>
                <c:pt idx="849">
                  <c:v>2067.0921201964002</c:v>
                </c:pt>
                <c:pt idx="850">
                  <c:v>2067.0921201964002</c:v>
                </c:pt>
                <c:pt idx="851">
                  <c:v>2067.0921201964002</c:v>
                </c:pt>
                <c:pt idx="852">
                  <c:v>2067.0921201964002</c:v>
                </c:pt>
                <c:pt idx="853">
                  <c:v>2067.0921201964002</c:v>
                </c:pt>
                <c:pt idx="854">
                  <c:v>2067.0921201964002</c:v>
                </c:pt>
                <c:pt idx="855">
                  <c:v>2067.0921201964002</c:v>
                </c:pt>
                <c:pt idx="856">
                  <c:v>2067.0921201964002</c:v>
                </c:pt>
                <c:pt idx="857">
                  <c:v>2067.0921201964002</c:v>
                </c:pt>
                <c:pt idx="858">
                  <c:v>2067.0921201964002</c:v>
                </c:pt>
                <c:pt idx="859">
                  <c:v>2067.0921201964002</c:v>
                </c:pt>
                <c:pt idx="860">
                  <c:v>2067.0921201964002</c:v>
                </c:pt>
                <c:pt idx="861">
                  <c:v>2067.0921201964002</c:v>
                </c:pt>
                <c:pt idx="862">
                  <c:v>2067.0921201964002</c:v>
                </c:pt>
                <c:pt idx="863">
                  <c:v>2067.0921201964002</c:v>
                </c:pt>
                <c:pt idx="864">
                  <c:v>2067.0921201964002</c:v>
                </c:pt>
                <c:pt idx="865">
                  <c:v>2067.0921201964002</c:v>
                </c:pt>
                <c:pt idx="866">
                  <c:v>2067.0921201964002</c:v>
                </c:pt>
                <c:pt idx="867">
                  <c:v>2067.0921201964002</c:v>
                </c:pt>
                <c:pt idx="868">
                  <c:v>2067.0921201964002</c:v>
                </c:pt>
                <c:pt idx="869">
                  <c:v>2067.0921201964002</c:v>
                </c:pt>
                <c:pt idx="870">
                  <c:v>2067.0921201964002</c:v>
                </c:pt>
                <c:pt idx="871">
                  <c:v>2067.0921201964002</c:v>
                </c:pt>
                <c:pt idx="872">
                  <c:v>2067.0921201964002</c:v>
                </c:pt>
                <c:pt idx="873">
                  <c:v>2067.0921201964002</c:v>
                </c:pt>
                <c:pt idx="874">
                  <c:v>2067.0921201964002</c:v>
                </c:pt>
                <c:pt idx="875">
                  <c:v>2067.0921201964002</c:v>
                </c:pt>
                <c:pt idx="876">
                  <c:v>2067.0921201964002</c:v>
                </c:pt>
                <c:pt idx="877">
                  <c:v>2067.0921201964002</c:v>
                </c:pt>
                <c:pt idx="878">
                  <c:v>2067.0921201964002</c:v>
                </c:pt>
                <c:pt idx="879">
                  <c:v>2067.0921201964002</c:v>
                </c:pt>
                <c:pt idx="880">
                  <c:v>2067.0921201964002</c:v>
                </c:pt>
                <c:pt idx="881">
                  <c:v>2067.0921201964002</c:v>
                </c:pt>
                <c:pt idx="882">
                  <c:v>2067.0921201964002</c:v>
                </c:pt>
                <c:pt idx="883">
                  <c:v>2067.0921201964002</c:v>
                </c:pt>
                <c:pt idx="884">
                  <c:v>2067.0921201964002</c:v>
                </c:pt>
                <c:pt idx="885">
                  <c:v>2067.0921201964002</c:v>
                </c:pt>
                <c:pt idx="886">
                  <c:v>2067.0921201964002</c:v>
                </c:pt>
                <c:pt idx="887">
                  <c:v>2067.0921201964002</c:v>
                </c:pt>
                <c:pt idx="888">
                  <c:v>2067.0921201964002</c:v>
                </c:pt>
                <c:pt idx="889">
                  <c:v>2067.0921201964002</c:v>
                </c:pt>
                <c:pt idx="890">
                  <c:v>2067.0921201964002</c:v>
                </c:pt>
                <c:pt idx="891">
                  <c:v>2067.0921201964002</c:v>
                </c:pt>
                <c:pt idx="892">
                  <c:v>2067.0921201964002</c:v>
                </c:pt>
                <c:pt idx="893">
                  <c:v>2067.0921201964002</c:v>
                </c:pt>
                <c:pt idx="894">
                  <c:v>2067.0921201964002</c:v>
                </c:pt>
                <c:pt idx="895">
                  <c:v>2067.0921201964002</c:v>
                </c:pt>
                <c:pt idx="896">
                  <c:v>2067.0921201964002</c:v>
                </c:pt>
                <c:pt idx="897">
                  <c:v>2067.0921201964002</c:v>
                </c:pt>
                <c:pt idx="898">
                  <c:v>2067.0921201964002</c:v>
                </c:pt>
                <c:pt idx="899">
                  <c:v>2067.0921201964002</c:v>
                </c:pt>
                <c:pt idx="900">
                  <c:v>2067.0921201964002</c:v>
                </c:pt>
                <c:pt idx="901">
                  <c:v>2067.0921201964002</c:v>
                </c:pt>
                <c:pt idx="902">
                  <c:v>2067.0921201964002</c:v>
                </c:pt>
                <c:pt idx="903">
                  <c:v>2067.0921201964002</c:v>
                </c:pt>
                <c:pt idx="904">
                  <c:v>2067.0921201964002</c:v>
                </c:pt>
                <c:pt idx="905">
                  <c:v>2067.0921201964002</c:v>
                </c:pt>
                <c:pt idx="906">
                  <c:v>2067.0921201964002</c:v>
                </c:pt>
                <c:pt idx="907">
                  <c:v>2067.0921201964002</c:v>
                </c:pt>
                <c:pt idx="908">
                  <c:v>2067.0921201964002</c:v>
                </c:pt>
                <c:pt idx="909">
                  <c:v>2067.0921201964002</c:v>
                </c:pt>
                <c:pt idx="910">
                  <c:v>2067.0921201964002</c:v>
                </c:pt>
                <c:pt idx="911">
                  <c:v>2067.0921201964002</c:v>
                </c:pt>
                <c:pt idx="912">
                  <c:v>2067.0921201964002</c:v>
                </c:pt>
                <c:pt idx="913">
                  <c:v>2067.0921201964002</c:v>
                </c:pt>
                <c:pt idx="914">
                  <c:v>2067.0921201964002</c:v>
                </c:pt>
                <c:pt idx="915">
                  <c:v>2067.0921201964002</c:v>
                </c:pt>
                <c:pt idx="916">
                  <c:v>2067.0921201964002</c:v>
                </c:pt>
                <c:pt idx="917">
                  <c:v>2067.0921201964002</c:v>
                </c:pt>
                <c:pt idx="918">
                  <c:v>2067.0921201964002</c:v>
                </c:pt>
                <c:pt idx="919">
                  <c:v>2067.0921201964002</c:v>
                </c:pt>
                <c:pt idx="920">
                  <c:v>2067.0921201964002</c:v>
                </c:pt>
                <c:pt idx="921">
                  <c:v>2067.0921201964002</c:v>
                </c:pt>
                <c:pt idx="922">
                  <c:v>2067.0921201964002</c:v>
                </c:pt>
                <c:pt idx="923">
                  <c:v>2067.0921201964002</c:v>
                </c:pt>
                <c:pt idx="924">
                  <c:v>2067.0921201964002</c:v>
                </c:pt>
                <c:pt idx="925">
                  <c:v>2067.0921201964002</c:v>
                </c:pt>
                <c:pt idx="926">
                  <c:v>2067.0921201964002</c:v>
                </c:pt>
                <c:pt idx="927">
                  <c:v>2067.0921201964002</c:v>
                </c:pt>
                <c:pt idx="928">
                  <c:v>2067.0921201964002</c:v>
                </c:pt>
                <c:pt idx="929">
                  <c:v>2067.0921201964002</c:v>
                </c:pt>
                <c:pt idx="930">
                  <c:v>2067.0921201964002</c:v>
                </c:pt>
                <c:pt idx="931">
                  <c:v>2067.0921201964002</c:v>
                </c:pt>
                <c:pt idx="932">
                  <c:v>2067.0921201964002</c:v>
                </c:pt>
                <c:pt idx="933">
                  <c:v>2067.0921201964002</c:v>
                </c:pt>
                <c:pt idx="934">
                  <c:v>2067.0921201964002</c:v>
                </c:pt>
                <c:pt idx="935">
                  <c:v>2067.0921201964002</c:v>
                </c:pt>
                <c:pt idx="936">
                  <c:v>2067.0921201964002</c:v>
                </c:pt>
                <c:pt idx="937">
                  <c:v>2067.0921201964002</c:v>
                </c:pt>
                <c:pt idx="938">
                  <c:v>2067.0921201964002</c:v>
                </c:pt>
                <c:pt idx="939">
                  <c:v>2067.0921201964002</c:v>
                </c:pt>
                <c:pt idx="940">
                  <c:v>2067.0921201964002</c:v>
                </c:pt>
                <c:pt idx="941">
                  <c:v>2067.0921201964002</c:v>
                </c:pt>
                <c:pt idx="942">
                  <c:v>2067.0921201964002</c:v>
                </c:pt>
                <c:pt idx="943">
                  <c:v>2067.0921201964002</c:v>
                </c:pt>
                <c:pt idx="944">
                  <c:v>2067.0921201964002</c:v>
                </c:pt>
                <c:pt idx="945">
                  <c:v>2067.0921201964002</c:v>
                </c:pt>
                <c:pt idx="946">
                  <c:v>2067.0921201964002</c:v>
                </c:pt>
                <c:pt idx="947">
                  <c:v>2067.0921201964002</c:v>
                </c:pt>
                <c:pt idx="948">
                  <c:v>2067.0921201964002</c:v>
                </c:pt>
                <c:pt idx="949">
                  <c:v>2067.0921201964002</c:v>
                </c:pt>
                <c:pt idx="950">
                  <c:v>2067.0921201964002</c:v>
                </c:pt>
                <c:pt idx="951">
                  <c:v>2067.0921201964002</c:v>
                </c:pt>
                <c:pt idx="952">
                  <c:v>2067.0921201964002</c:v>
                </c:pt>
                <c:pt idx="953">
                  <c:v>2067.0921201964002</c:v>
                </c:pt>
                <c:pt idx="954">
                  <c:v>2067.0921201964002</c:v>
                </c:pt>
                <c:pt idx="955">
                  <c:v>2067.0921201964002</c:v>
                </c:pt>
                <c:pt idx="956">
                  <c:v>2067.0921201964002</c:v>
                </c:pt>
                <c:pt idx="957">
                  <c:v>2067.0921201964002</c:v>
                </c:pt>
                <c:pt idx="958">
                  <c:v>2067.0921201964002</c:v>
                </c:pt>
                <c:pt idx="959">
                  <c:v>2067.0921201964002</c:v>
                </c:pt>
                <c:pt idx="960">
                  <c:v>2067.0921201964002</c:v>
                </c:pt>
                <c:pt idx="961">
                  <c:v>2067.0921201964002</c:v>
                </c:pt>
                <c:pt idx="962">
                  <c:v>2067.0921201964002</c:v>
                </c:pt>
                <c:pt idx="963">
                  <c:v>2067.0921201964002</c:v>
                </c:pt>
                <c:pt idx="964">
                  <c:v>2067.0921201964002</c:v>
                </c:pt>
                <c:pt idx="965">
                  <c:v>2067.0921201964002</c:v>
                </c:pt>
                <c:pt idx="966">
                  <c:v>2067.0921201964002</c:v>
                </c:pt>
                <c:pt idx="967">
                  <c:v>2067.0921201964002</c:v>
                </c:pt>
                <c:pt idx="968">
                  <c:v>2067.0921201964002</c:v>
                </c:pt>
                <c:pt idx="969">
                  <c:v>2067.0921201964002</c:v>
                </c:pt>
                <c:pt idx="970">
                  <c:v>2067.0921201964002</c:v>
                </c:pt>
                <c:pt idx="971">
                  <c:v>2067.0921201964002</c:v>
                </c:pt>
                <c:pt idx="972">
                  <c:v>2067.0921201964002</c:v>
                </c:pt>
                <c:pt idx="973">
                  <c:v>2067.0921201964002</c:v>
                </c:pt>
                <c:pt idx="974">
                  <c:v>2067.0921201964002</c:v>
                </c:pt>
                <c:pt idx="975">
                  <c:v>2067.0921201964002</c:v>
                </c:pt>
                <c:pt idx="976">
                  <c:v>2067.0921201964002</c:v>
                </c:pt>
                <c:pt idx="977">
                  <c:v>2067.0921201964002</c:v>
                </c:pt>
                <c:pt idx="978">
                  <c:v>2067.0921201964002</c:v>
                </c:pt>
                <c:pt idx="979">
                  <c:v>2067.0921201964002</c:v>
                </c:pt>
                <c:pt idx="980">
                  <c:v>2067.0921201964002</c:v>
                </c:pt>
                <c:pt idx="981">
                  <c:v>2067.0921201964002</c:v>
                </c:pt>
                <c:pt idx="982">
                  <c:v>2067.0921201964002</c:v>
                </c:pt>
                <c:pt idx="983">
                  <c:v>2067.0921201964002</c:v>
                </c:pt>
                <c:pt idx="984">
                  <c:v>2067.0921201964002</c:v>
                </c:pt>
                <c:pt idx="985">
                  <c:v>2067.0921201964002</c:v>
                </c:pt>
                <c:pt idx="986">
                  <c:v>2067.0921201964002</c:v>
                </c:pt>
                <c:pt idx="987">
                  <c:v>2067.0921201964002</c:v>
                </c:pt>
                <c:pt idx="988">
                  <c:v>2067.0921201964002</c:v>
                </c:pt>
                <c:pt idx="989">
                  <c:v>2067.0921201964002</c:v>
                </c:pt>
                <c:pt idx="990">
                  <c:v>2067.0921201964002</c:v>
                </c:pt>
                <c:pt idx="991">
                  <c:v>2067.0921201964002</c:v>
                </c:pt>
                <c:pt idx="992">
                  <c:v>2067.0921201964002</c:v>
                </c:pt>
                <c:pt idx="993">
                  <c:v>2067.0921201964002</c:v>
                </c:pt>
                <c:pt idx="994">
                  <c:v>2067.0921201964002</c:v>
                </c:pt>
                <c:pt idx="995">
                  <c:v>2067.0921201964002</c:v>
                </c:pt>
                <c:pt idx="996">
                  <c:v>2067.0921201964002</c:v>
                </c:pt>
                <c:pt idx="997">
                  <c:v>2067.0921201964002</c:v>
                </c:pt>
                <c:pt idx="998">
                  <c:v>2067.0921201964002</c:v>
                </c:pt>
                <c:pt idx="999">
                  <c:v>2067.0921201964002</c:v>
                </c:pt>
                <c:pt idx="1000">
                  <c:v>2067.0921201964002</c:v>
                </c:pt>
                <c:pt idx="1001">
                  <c:v>2067.0921201964002</c:v>
                </c:pt>
                <c:pt idx="1002">
                  <c:v>2067.0921201964002</c:v>
                </c:pt>
                <c:pt idx="1003">
                  <c:v>2067.0921201964002</c:v>
                </c:pt>
                <c:pt idx="1004">
                  <c:v>2067.0921201964002</c:v>
                </c:pt>
                <c:pt idx="1005">
                  <c:v>2067.0921201964002</c:v>
                </c:pt>
                <c:pt idx="1006">
                  <c:v>2067.0921201964002</c:v>
                </c:pt>
                <c:pt idx="1007">
                  <c:v>2067.0921201964002</c:v>
                </c:pt>
                <c:pt idx="1008">
                  <c:v>2067.0921201964002</c:v>
                </c:pt>
                <c:pt idx="1009">
                  <c:v>2067.0921201964002</c:v>
                </c:pt>
                <c:pt idx="1010">
                  <c:v>2067.0921201964002</c:v>
                </c:pt>
                <c:pt idx="1011">
                  <c:v>2067.0921201964002</c:v>
                </c:pt>
                <c:pt idx="1012">
                  <c:v>2067.0921201964002</c:v>
                </c:pt>
                <c:pt idx="1013">
                  <c:v>2067.0921201964002</c:v>
                </c:pt>
                <c:pt idx="1014">
                  <c:v>2067.0921201964002</c:v>
                </c:pt>
                <c:pt idx="1015">
                  <c:v>2067.0921201964002</c:v>
                </c:pt>
                <c:pt idx="1016">
                  <c:v>2067.0921201964002</c:v>
                </c:pt>
                <c:pt idx="1017">
                  <c:v>2067.0921201964002</c:v>
                </c:pt>
                <c:pt idx="1018">
                  <c:v>2067.0921201964002</c:v>
                </c:pt>
                <c:pt idx="1019">
                  <c:v>2067.0921201964002</c:v>
                </c:pt>
                <c:pt idx="1020">
                  <c:v>2067.0921201964002</c:v>
                </c:pt>
                <c:pt idx="1021">
                  <c:v>2067.0921201964002</c:v>
                </c:pt>
                <c:pt idx="1022">
                  <c:v>2067.0921201964002</c:v>
                </c:pt>
                <c:pt idx="1023">
                  <c:v>2067.0921201964002</c:v>
                </c:pt>
                <c:pt idx="1024">
                  <c:v>2067.0921201964002</c:v>
                </c:pt>
                <c:pt idx="1025">
                  <c:v>2067.0921201964002</c:v>
                </c:pt>
                <c:pt idx="1026">
                  <c:v>2067.0921201964002</c:v>
                </c:pt>
                <c:pt idx="1027">
                  <c:v>2067.0921201964002</c:v>
                </c:pt>
                <c:pt idx="1028">
                  <c:v>2067.0921201964002</c:v>
                </c:pt>
                <c:pt idx="1029">
                  <c:v>2067.0921201964002</c:v>
                </c:pt>
                <c:pt idx="1030">
                  <c:v>2067.0921201964002</c:v>
                </c:pt>
                <c:pt idx="1031">
                  <c:v>2067.0921201964002</c:v>
                </c:pt>
                <c:pt idx="1032">
                  <c:v>2067.0921201964002</c:v>
                </c:pt>
                <c:pt idx="1033">
                  <c:v>2067.0921201964002</c:v>
                </c:pt>
                <c:pt idx="1034">
                  <c:v>2067.0921201964002</c:v>
                </c:pt>
                <c:pt idx="1035">
                  <c:v>2067.0921201964002</c:v>
                </c:pt>
                <c:pt idx="1036">
                  <c:v>2067.0921201964002</c:v>
                </c:pt>
                <c:pt idx="1037">
                  <c:v>2067.0921201964002</c:v>
                </c:pt>
                <c:pt idx="1038">
                  <c:v>2067.0921201964002</c:v>
                </c:pt>
                <c:pt idx="1039">
                  <c:v>2067.0921201964002</c:v>
                </c:pt>
                <c:pt idx="1040">
                  <c:v>2067.0921201964002</c:v>
                </c:pt>
                <c:pt idx="1041">
                  <c:v>2067.0921201964002</c:v>
                </c:pt>
                <c:pt idx="1042">
                  <c:v>2067.0921201964002</c:v>
                </c:pt>
                <c:pt idx="1043">
                  <c:v>2067.0921201964002</c:v>
                </c:pt>
                <c:pt idx="1044">
                  <c:v>2067.0921201964002</c:v>
                </c:pt>
                <c:pt idx="1045">
                  <c:v>2067.0921201964002</c:v>
                </c:pt>
                <c:pt idx="1046">
                  <c:v>2067.0921201964002</c:v>
                </c:pt>
                <c:pt idx="1047">
                  <c:v>2067.0921201964002</c:v>
                </c:pt>
                <c:pt idx="1048">
                  <c:v>2067.0921201964002</c:v>
                </c:pt>
                <c:pt idx="1049">
                  <c:v>2067.0921201964002</c:v>
                </c:pt>
                <c:pt idx="1050">
                  <c:v>2067.0921201964002</c:v>
                </c:pt>
                <c:pt idx="1051">
                  <c:v>2067.0921201964002</c:v>
                </c:pt>
                <c:pt idx="1052">
                  <c:v>2067.0921201964002</c:v>
                </c:pt>
                <c:pt idx="1053">
                  <c:v>2067.0921201964002</c:v>
                </c:pt>
                <c:pt idx="1054">
                  <c:v>2067.0921201964002</c:v>
                </c:pt>
                <c:pt idx="1055">
                  <c:v>2067.0921201964002</c:v>
                </c:pt>
                <c:pt idx="1056">
                  <c:v>2067.0921201964002</c:v>
                </c:pt>
                <c:pt idx="1057">
                  <c:v>2067.0921201964002</c:v>
                </c:pt>
                <c:pt idx="1058">
                  <c:v>2067.0921201964002</c:v>
                </c:pt>
                <c:pt idx="1059">
                  <c:v>2067.0921201964002</c:v>
                </c:pt>
                <c:pt idx="1060">
                  <c:v>2067.0921201964002</c:v>
                </c:pt>
                <c:pt idx="1061">
                  <c:v>2067.0921201964002</c:v>
                </c:pt>
                <c:pt idx="1062">
                  <c:v>2067.0921201964002</c:v>
                </c:pt>
                <c:pt idx="1063">
                  <c:v>2067.0921201964002</c:v>
                </c:pt>
                <c:pt idx="1064">
                  <c:v>2067.0921201964002</c:v>
                </c:pt>
                <c:pt idx="1065">
                  <c:v>2067.0921201964002</c:v>
                </c:pt>
                <c:pt idx="1066">
                  <c:v>2067.0921201964002</c:v>
                </c:pt>
                <c:pt idx="1067">
                  <c:v>2067.0921201964002</c:v>
                </c:pt>
                <c:pt idx="1068">
                  <c:v>2067.0921201964002</c:v>
                </c:pt>
                <c:pt idx="1069">
                  <c:v>2067.0921201964002</c:v>
                </c:pt>
                <c:pt idx="1070">
                  <c:v>2067.0921201964002</c:v>
                </c:pt>
                <c:pt idx="1071">
                  <c:v>2067.0921201964002</c:v>
                </c:pt>
                <c:pt idx="1072">
                  <c:v>2067.0921201964002</c:v>
                </c:pt>
                <c:pt idx="1073">
                  <c:v>2067.0921201964002</c:v>
                </c:pt>
                <c:pt idx="1074">
                  <c:v>2067.0921201964002</c:v>
                </c:pt>
                <c:pt idx="1075">
                  <c:v>2067.0921201964002</c:v>
                </c:pt>
                <c:pt idx="1076">
                  <c:v>2067.0921201964002</c:v>
                </c:pt>
                <c:pt idx="1077">
                  <c:v>2067.0921201964002</c:v>
                </c:pt>
                <c:pt idx="1078">
                  <c:v>2067.0921201964002</c:v>
                </c:pt>
                <c:pt idx="1079">
                  <c:v>2067.0921201964002</c:v>
                </c:pt>
                <c:pt idx="1080">
                  <c:v>2067.0921201964002</c:v>
                </c:pt>
                <c:pt idx="1081">
                  <c:v>2067.0921201964002</c:v>
                </c:pt>
                <c:pt idx="1082">
                  <c:v>2067.0921201964002</c:v>
                </c:pt>
                <c:pt idx="1083">
                  <c:v>2067.0921201964002</c:v>
                </c:pt>
                <c:pt idx="1084">
                  <c:v>2067.0921201964002</c:v>
                </c:pt>
                <c:pt idx="1085">
                  <c:v>2067.0921201964002</c:v>
                </c:pt>
                <c:pt idx="1086">
                  <c:v>2067.0921201964002</c:v>
                </c:pt>
                <c:pt idx="1087">
                  <c:v>2067.0921201964002</c:v>
                </c:pt>
                <c:pt idx="1088">
                  <c:v>2067.0921201964002</c:v>
                </c:pt>
                <c:pt idx="1089">
                  <c:v>2067.0921201964002</c:v>
                </c:pt>
                <c:pt idx="1090">
                  <c:v>2067.0921201964002</c:v>
                </c:pt>
                <c:pt idx="1091">
                  <c:v>2067.0921201964002</c:v>
                </c:pt>
                <c:pt idx="1092">
                  <c:v>2067.0921201964002</c:v>
                </c:pt>
                <c:pt idx="1093">
                  <c:v>2067.0921201964002</c:v>
                </c:pt>
                <c:pt idx="1094">
                  <c:v>2067.0921201964002</c:v>
                </c:pt>
                <c:pt idx="1095">
                  <c:v>2067.0921201964002</c:v>
                </c:pt>
                <c:pt idx="1097">
                  <c:v>1870.0394881897</c:v>
                </c:pt>
                <c:pt idx="1098">
                  <c:v>1870.0394881897</c:v>
                </c:pt>
                <c:pt idx="1099">
                  <c:v>1870.0394881897</c:v>
                </c:pt>
                <c:pt idx="1100">
                  <c:v>1870.0394881897</c:v>
                </c:pt>
                <c:pt idx="1101">
                  <c:v>1870.0394881897</c:v>
                </c:pt>
                <c:pt idx="1102">
                  <c:v>1870.0394881897</c:v>
                </c:pt>
                <c:pt idx="1103">
                  <c:v>1870.0394881897</c:v>
                </c:pt>
                <c:pt idx="1104">
                  <c:v>1870.0394881897</c:v>
                </c:pt>
                <c:pt idx="1105">
                  <c:v>1870.0394881897</c:v>
                </c:pt>
                <c:pt idx="1106">
                  <c:v>1870.0394881897</c:v>
                </c:pt>
                <c:pt idx="1107">
                  <c:v>1870.0394881897</c:v>
                </c:pt>
                <c:pt idx="1108">
                  <c:v>1870.0394881897</c:v>
                </c:pt>
                <c:pt idx="1109">
                  <c:v>1870.0394881897</c:v>
                </c:pt>
                <c:pt idx="1110">
                  <c:v>1870.0394881897</c:v>
                </c:pt>
                <c:pt idx="1111">
                  <c:v>1870.0394881897</c:v>
                </c:pt>
                <c:pt idx="1112">
                  <c:v>1870.0394881897</c:v>
                </c:pt>
                <c:pt idx="1113">
                  <c:v>1870.0394881897</c:v>
                </c:pt>
                <c:pt idx="1114">
                  <c:v>1870.0394881897</c:v>
                </c:pt>
                <c:pt idx="1115">
                  <c:v>1870.0394881897</c:v>
                </c:pt>
                <c:pt idx="1116">
                  <c:v>1870.0394881897</c:v>
                </c:pt>
                <c:pt idx="1117">
                  <c:v>1870.0394881897</c:v>
                </c:pt>
                <c:pt idx="1118">
                  <c:v>1870.0394881897</c:v>
                </c:pt>
                <c:pt idx="1119">
                  <c:v>1870.0394881897</c:v>
                </c:pt>
                <c:pt idx="1120">
                  <c:v>1870.0394881897</c:v>
                </c:pt>
                <c:pt idx="1121">
                  <c:v>1870.0394881897</c:v>
                </c:pt>
                <c:pt idx="1122">
                  <c:v>1870.0394881897</c:v>
                </c:pt>
                <c:pt idx="1123">
                  <c:v>1870.0394881897</c:v>
                </c:pt>
                <c:pt idx="1124">
                  <c:v>1870.0394881897</c:v>
                </c:pt>
                <c:pt idx="1125">
                  <c:v>1870.0394881897</c:v>
                </c:pt>
                <c:pt idx="1126">
                  <c:v>1870.0394881897</c:v>
                </c:pt>
                <c:pt idx="1127">
                  <c:v>1870.0394881897</c:v>
                </c:pt>
                <c:pt idx="1128">
                  <c:v>1870.0394881897</c:v>
                </c:pt>
                <c:pt idx="1129">
                  <c:v>1870.0394881897</c:v>
                </c:pt>
                <c:pt idx="1130">
                  <c:v>1870.0394881897</c:v>
                </c:pt>
                <c:pt idx="1131">
                  <c:v>1870.0394881897</c:v>
                </c:pt>
                <c:pt idx="1132">
                  <c:v>1870.0394881897</c:v>
                </c:pt>
                <c:pt idx="1133">
                  <c:v>1870.0394881897</c:v>
                </c:pt>
                <c:pt idx="1134">
                  <c:v>1870.0394881897</c:v>
                </c:pt>
                <c:pt idx="1135">
                  <c:v>1870.0394881897</c:v>
                </c:pt>
                <c:pt idx="1136">
                  <c:v>1870.0394881897</c:v>
                </c:pt>
                <c:pt idx="1137">
                  <c:v>1870.0394881897</c:v>
                </c:pt>
                <c:pt idx="1138">
                  <c:v>1870.0394881897</c:v>
                </c:pt>
                <c:pt idx="1139">
                  <c:v>1870.0394881897</c:v>
                </c:pt>
                <c:pt idx="1140">
                  <c:v>1870.0394881897</c:v>
                </c:pt>
                <c:pt idx="1141">
                  <c:v>1870.0394881897</c:v>
                </c:pt>
                <c:pt idx="1142">
                  <c:v>1870.0394881897</c:v>
                </c:pt>
                <c:pt idx="1143">
                  <c:v>1870.0394881897</c:v>
                </c:pt>
                <c:pt idx="1144">
                  <c:v>1870.0394881897</c:v>
                </c:pt>
                <c:pt idx="1145">
                  <c:v>1870.0394881897</c:v>
                </c:pt>
                <c:pt idx="1146">
                  <c:v>1870.0394881897</c:v>
                </c:pt>
                <c:pt idx="1147">
                  <c:v>1870.0394881897</c:v>
                </c:pt>
                <c:pt idx="1148">
                  <c:v>1870.0394881897</c:v>
                </c:pt>
                <c:pt idx="1149">
                  <c:v>1870.0394881897</c:v>
                </c:pt>
                <c:pt idx="1150">
                  <c:v>1870.0394881897</c:v>
                </c:pt>
                <c:pt idx="1151">
                  <c:v>1870.0394881897</c:v>
                </c:pt>
                <c:pt idx="1152">
                  <c:v>1870.0394881897</c:v>
                </c:pt>
                <c:pt idx="1153">
                  <c:v>1870.0394881897</c:v>
                </c:pt>
                <c:pt idx="1154">
                  <c:v>1870.0394881897</c:v>
                </c:pt>
                <c:pt idx="1155">
                  <c:v>1870.0394881897</c:v>
                </c:pt>
                <c:pt idx="1156">
                  <c:v>1870.0394881897</c:v>
                </c:pt>
                <c:pt idx="1157">
                  <c:v>1870.0394881897</c:v>
                </c:pt>
                <c:pt idx="1158">
                  <c:v>1870.0394881897</c:v>
                </c:pt>
                <c:pt idx="1159">
                  <c:v>1870.0394881897</c:v>
                </c:pt>
                <c:pt idx="1160">
                  <c:v>1870.0394881897</c:v>
                </c:pt>
                <c:pt idx="1161">
                  <c:v>1870.0394881897</c:v>
                </c:pt>
                <c:pt idx="1162">
                  <c:v>1870.0394881897</c:v>
                </c:pt>
                <c:pt idx="1163">
                  <c:v>1870.0394881897</c:v>
                </c:pt>
                <c:pt idx="1164">
                  <c:v>1870.0394881897</c:v>
                </c:pt>
                <c:pt idx="1165">
                  <c:v>1870.0394881897</c:v>
                </c:pt>
                <c:pt idx="1166">
                  <c:v>1870.0394881897</c:v>
                </c:pt>
                <c:pt idx="1167">
                  <c:v>1870.0394881897</c:v>
                </c:pt>
                <c:pt idx="1168">
                  <c:v>1870.0394881897</c:v>
                </c:pt>
                <c:pt idx="1169">
                  <c:v>1870.0394881897</c:v>
                </c:pt>
                <c:pt idx="1170">
                  <c:v>1870.0394881897</c:v>
                </c:pt>
                <c:pt idx="1171">
                  <c:v>1870.0394881897</c:v>
                </c:pt>
                <c:pt idx="1172">
                  <c:v>1870.0394881897</c:v>
                </c:pt>
                <c:pt idx="1173">
                  <c:v>1870.0394881897</c:v>
                </c:pt>
                <c:pt idx="1174">
                  <c:v>1870.0394881897</c:v>
                </c:pt>
                <c:pt idx="1175">
                  <c:v>1870.0394881897</c:v>
                </c:pt>
                <c:pt idx="1176">
                  <c:v>1870.0394881897</c:v>
                </c:pt>
                <c:pt idx="1177">
                  <c:v>1870.0394881897</c:v>
                </c:pt>
                <c:pt idx="1178">
                  <c:v>1870.0394881897</c:v>
                </c:pt>
                <c:pt idx="1179">
                  <c:v>1870.0394881897</c:v>
                </c:pt>
                <c:pt idx="1180">
                  <c:v>1870.0394881897</c:v>
                </c:pt>
                <c:pt idx="1181">
                  <c:v>1870.0394881897</c:v>
                </c:pt>
                <c:pt idx="1182">
                  <c:v>1870.0394881897</c:v>
                </c:pt>
                <c:pt idx="1183">
                  <c:v>1870.0394881897</c:v>
                </c:pt>
                <c:pt idx="1184">
                  <c:v>1870.0394881897</c:v>
                </c:pt>
                <c:pt idx="1185">
                  <c:v>1870.0394881897</c:v>
                </c:pt>
                <c:pt idx="1186">
                  <c:v>1870.0394881897</c:v>
                </c:pt>
                <c:pt idx="1187">
                  <c:v>1870.0394881897</c:v>
                </c:pt>
                <c:pt idx="1188">
                  <c:v>1870.0394881897</c:v>
                </c:pt>
                <c:pt idx="1189">
                  <c:v>1870.0394881897</c:v>
                </c:pt>
                <c:pt idx="1190">
                  <c:v>1870.0394881897</c:v>
                </c:pt>
                <c:pt idx="1191">
                  <c:v>1870.0394881897</c:v>
                </c:pt>
                <c:pt idx="1192">
                  <c:v>1870.0394881897</c:v>
                </c:pt>
                <c:pt idx="1193">
                  <c:v>1870.0394881897</c:v>
                </c:pt>
                <c:pt idx="1194">
                  <c:v>1870.0394881897</c:v>
                </c:pt>
                <c:pt idx="1195">
                  <c:v>1870.0394881897</c:v>
                </c:pt>
                <c:pt idx="1196">
                  <c:v>1870.0394881897</c:v>
                </c:pt>
                <c:pt idx="1197">
                  <c:v>1870.0394881897</c:v>
                </c:pt>
                <c:pt idx="1198">
                  <c:v>1870.0394881897</c:v>
                </c:pt>
                <c:pt idx="1199">
                  <c:v>1870.0394881897</c:v>
                </c:pt>
                <c:pt idx="1200">
                  <c:v>1870.0394881897</c:v>
                </c:pt>
                <c:pt idx="1201">
                  <c:v>1870.0394881897</c:v>
                </c:pt>
                <c:pt idx="1202">
                  <c:v>1870.0394881897</c:v>
                </c:pt>
                <c:pt idx="1203">
                  <c:v>1870.0394881897</c:v>
                </c:pt>
                <c:pt idx="1204">
                  <c:v>1870.0394881897</c:v>
                </c:pt>
                <c:pt idx="1205">
                  <c:v>1870.0394881897</c:v>
                </c:pt>
                <c:pt idx="1206">
                  <c:v>1870.0394881897</c:v>
                </c:pt>
                <c:pt idx="1207">
                  <c:v>1870.0394881897</c:v>
                </c:pt>
                <c:pt idx="1208">
                  <c:v>1870.0394881897</c:v>
                </c:pt>
                <c:pt idx="1209">
                  <c:v>1870.0394881897</c:v>
                </c:pt>
                <c:pt idx="1210">
                  <c:v>1870.0394881897</c:v>
                </c:pt>
                <c:pt idx="1211">
                  <c:v>1870.0394881897</c:v>
                </c:pt>
                <c:pt idx="1212">
                  <c:v>1870.0394881897</c:v>
                </c:pt>
                <c:pt idx="1213">
                  <c:v>1870.0394881897</c:v>
                </c:pt>
                <c:pt idx="1214">
                  <c:v>1870.0394881897</c:v>
                </c:pt>
                <c:pt idx="1215">
                  <c:v>1870.0394881897</c:v>
                </c:pt>
                <c:pt idx="1216">
                  <c:v>1870.0394881897</c:v>
                </c:pt>
                <c:pt idx="1217">
                  <c:v>1870.0394881897</c:v>
                </c:pt>
                <c:pt idx="1218">
                  <c:v>1870.0394881897</c:v>
                </c:pt>
                <c:pt idx="1219">
                  <c:v>1870.0394881897</c:v>
                </c:pt>
                <c:pt idx="1220">
                  <c:v>1870.0394881897</c:v>
                </c:pt>
                <c:pt idx="1221">
                  <c:v>1870.0394881897</c:v>
                </c:pt>
                <c:pt idx="1222">
                  <c:v>1870.0394881897</c:v>
                </c:pt>
                <c:pt idx="1223">
                  <c:v>1870.0394881897</c:v>
                </c:pt>
                <c:pt idx="1224">
                  <c:v>1870.0394881897</c:v>
                </c:pt>
                <c:pt idx="1225">
                  <c:v>1870.0394881897</c:v>
                </c:pt>
                <c:pt idx="1226">
                  <c:v>1870.0394881897</c:v>
                </c:pt>
                <c:pt idx="1227">
                  <c:v>1870.0394881897</c:v>
                </c:pt>
                <c:pt idx="1228">
                  <c:v>1870.0394881897</c:v>
                </c:pt>
                <c:pt idx="1229">
                  <c:v>1870.0394881897</c:v>
                </c:pt>
                <c:pt idx="1230">
                  <c:v>1870.0394881897</c:v>
                </c:pt>
                <c:pt idx="1231">
                  <c:v>1870.0394881897</c:v>
                </c:pt>
                <c:pt idx="1232">
                  <c:v>1870.0394881897</c:v>
                </c:pt>
                <c:pt idx="1233">
                  <c:v>1870.0394881897</c:v>
                </c:pt>
                <c:pt idx="1234">
                  <c:v>1870.0394881897</c:v>
                </c:pt>
                <c:pt idx="1235">
                  <c:v>1870.0394881897</c:v>
                </c:pt>
                <c:pt idx="1236">
                  <c:v>1870.0394881897</c:v>
                </c:pt>
                <c:pt idx="1237">
                  <c:v>1870.0394881897</c:v>
                </c:pt>
                <c:pt idx="1238">
                  <c:v>1870.0394881897</c:v>
                </c:pt>
                <c:pt idx="1239">
                  <c:v>1870.0394881897</c:v>
                </c:pt>
                <c:pt idx="1240">
                  <c:v>1870.0394881897</c:v>
                </c:pt>
                <c:pt idx="1241">
                  <c:v>1870.0394881897</c:v>
                </c:pt>
                <c:pt idx="1242">
                  <c:v>1870.0394881897</c:v>
                </c:pt>
                <c:pt idx="1243">
                  <c:v>1870.0394881897</c:v>
                </c:pt>
                <c:pt idx="1244">
                  <c:v>1870.0394881897</c:v>
                </c:pt>
                <c:pt idx="1245">
                  <c:v>1870.0394881897</c:v>
                </c:pt>
                <c:pt idx="1246">
                  <c:v>1870.0394881897</c:v>
                </c:pt>
                <c:pt idx="1247">
                  <c:v>1870.0394881897</c:v>
                </c:pt>
                <c:pt idx="1248">
                  <c:v>1870.0394881897</c:v>
                </c:pt>
                <c:pt idx="1249">
                  <c:v>1870.0394881897</c:v>
                </c:pt>
                <c:pt idx="1250">
                  <c:v>1870.0394881897</c:v>
                </c:pt>
                <c:pt idx="1251">
                  <c:v>1870.0394881897</c:v>
                </c:pt>
                <c:pt idx="1252">
                  <c:v>1870.0394881897</c:v>
                </c:pt>
                <c:pt idx="1253">
                  <c:v>1870.0394881897</c:v>
                </c:pt>
                <c:pt idx="1254">
                  <c:v>1870.0394881897</c:v>
                </c:pt>
                <c:pt idx="1255">
                  <c:v>1870.0394881897</c:v>
                </c:pt>
                <c:pt idx="1256">
                  <c:v>1870.0394881897</c:v>
                </c:pt>
                <c:pt idx="1257">
                  <c:v>1870.0394881897</c:v>
                </c:pt>
                <c:pt idx="1258">
                  <c:v>1870.0394881897</c:v>
                </c:pt>
                <c:pt idx="1259">
                  <c:v>1870.0394881897</c:v>
                </c:pt>
                <c:pt idx="1260">
                  <c:v>1870.0394881897</c:v>
                </c:pt>
                <c:pt idx="1261">
                  <c:v>1870.0394881897</c:v>
                </c:pt>
                <c:pt idx="1262">
                  <c:v>1870.0394881897</c:v>
                </c:pt>
                <c:pt idx="1263">
                  <c:v>1870.0394881897</c:v>
                </c:pt>
                <c:pt idx="1264">
                  <c:v>1870.0394881897</c:v>
                </c:pt>
                <c:pt idx="1265">
                  <c:v>1870.0394881897</c:v>
                </c:pt>
                <c:pt idx="1266">
                  <c:v>1870.0394881897</c:v>
                </c:pt>
                <c:pt idx="1267">
                  <c:v>1870.0394881897</c:v>
                </c:pt>
                <c:pt idx="1268">
                  <c:v>1870.0394881897</c:v>
                </c:pt>
                <c:pt idx="1269">
                  <c:v>1870.0394881897</c:v>
                </c:pt>
                <c:pt idx="1270">
                  <c:v>1870.0394881897</c:v>
                </c:pt>
                <c:pt idx="1271">
                  <c:v>1870.0394881897</c:v>
                </c:pt>
                <c:pt idx="1272">
                  <c:v>1870.0394881897</c:v>
                </c:pt>
                <c:pt idx="1273">
                  <c:v>1870.0394881897</c:v>
                </c:pt>
                <c:pt idx="1274">
                  <c:v>1870.0394881897</c:v>
                </c:pt>
                <c:pt idx="1275">
                  <c:v>1870.0394881897</c:v>
                </c:pt>
                <c:pt idx="1276">
                  <c:v>1870.0394881897</c:v>
                </c:pt>
                <c:pt idx="1277">
                  <c:v>1870.0394881897</c:v>
                </c:pt>
                <c:pt idx="1278">
                  <c:v>1870.0394881897</c:v>
                </c:pt>
                <c:pt idx="1279">
                  <c:v>1870.0394881897</c:v>
                </c:pt>
                <c:pt idx="1280">
                  <c:v>1870.0394881897</c:v>
                </c:pt>
                <c:pt idx="1281">
                  <c:v>1870.0394881897</c:v>
                </c:pt>
                <c:pt idx="1282">
                  <c:v>1870.0394881897</c:v>
                </c:pt>
                <c:pt idx="1283">
                  <c:v>1870.0394881897</c:v>
                </c:pt>
                <c:pt idx="1284">
                  <c:v>1870.0394881897</c:v>
                </c:pt>
                <c:pt idx="1285">
                  <c:v>1870.0394881897</c:v>
                </c:pt>
                <c:pt idx="1286">
                  <c:v>1870.0394881897</c:v>
                </c:pt>
                <c:pt idx="1287">
                  <c:v>1870.0394881897</c:v>
                </c:pt>
                <c:pt idx="1288">
                  <c:v>1870.0394881897</c:v>
                </c:pt>
                <c:pt idx="1289">
                  <c:v>1870.0394881897</c:v>
                </c:pt>
                <c:pt idx="1290">
                  <c:v>1870.0394881897</c:v>
                </c:pt>
                <c:pt idx="1291">
                  <c:v>1870.0394881897</c:v>
                </c:pt>
                <c:pt idx="1292">
                  <c:v>1870.0394881897</c:v>
                </c:pt>
                <c:pt idx="1293">
                  <c:v>1870.0394881897</c:v>
                </c:pt>
                <c:pt idx="1294">
                  <c:v>1870.0394881897</c:v>
                </c:pt>
                <c:pt idx="1295">
                  <c:v>1870.0394881897</c:v>
                </c:pt>
                <c:pt idx="1296">
                  <c:v>1870.0394881897</c:v>
                </c:pt>
                <c:pt idx="1297">
                  <c:v>1870.0394881897</c:v>
                </c:pt>
                <c:pt idx="1298">
                  <c:v>1870.0394881897</c:v>
                </c:pt>
                <c:pt idx="1299">
                  <c:v>1870.0394881897</c:v>
                </c:pt>
                <c:pt idx="1300">
                  <c:v>1870.0394881897</c:v>
                </c:pt>
                <c:pt idx="1301">
                  <c:v>1870.0394881897</c:v>
                </c:pt>
                <c:pt idx="1302">
                  <c:v>1870.0394881897</c:v>
                </c:pt>
                <c:pt idx="1303">
                  <c:v>1870.0394881897</c:v>
                </c:pt>
                <c:pt idx="1304">
                  <c:v>1870.0394881897</c:v>
                </c:pt>
                <c:pt idx="1305">
                  <c:v>1870.0394881897</c:v>
                </c:pt>
                <c:pt idx="1306">
                  <c:v>1870.0394881897</c:v>
                </c:pt>
                <c:pt idx="1307">
                  <c:v>1870.0394881897</c:v>
                </c:pt>
                <c:pt idx="1308">
                  <c:v>1870.0394881897</c:v>
                </c:pt>
                <c:pt idx="1309">
                  <c:v>1870.0394881897</c:v>
                </c:pt>
                <c:pt idx="1310">
                  <c:v>1870.0394881897</c:v>
                </c:pt>
                <c:pt idx="1311">
                  <c:v>1870.0394881897</c:v>
                </c:pt>
                <c:pt idx="1312">
                  <c:v>1870.0394881897</c:v>
                </c:pt>
                <c:pt idx="1313">
                  <c:v>1870.0394881897</c:v>
                </c:pt>
                <c:pt idx="1314">
                  <c:v>1870.0394881897</c:v>
                </c:pt>
                <c:pt idx="1315">
                  <c:v>1870.0394881897</c:v>
                </c:pt>
                <c:pt idx="1316">
                  <c:v>1870.0394881897</c:v>
                </c:pt>
                <c:pt idx="1317">
                  <c:v>1870.0394881897</c:v>
                </c:pt>
                <c:pt idx="1318">
                  <c:v>1870.0394881897</c:v>
                </c:pt>
                <c:pt idx="1319">
                  <c:v>1870.0394881897</c:v>
                </c:pt>
                <c:pt idx="1320">
                  <c:v>1870.0394881897</c:v>
                </c:pt>
                <c:pt idx="1321">
                  <c:v>1870.0394881897</c:v>
                </c:pt>
                <c:pt idx="1322">
                  <c:v>1870.0394881897</c:v>
                </c:pt>
                <c:pt idx="1323">
                  <c:v>1870.0394881897</c:v>
                </c:pt>
                <c:pt idx="1324">
                  <c:v>1870.0394881897</c:v>
                </c:pt>
                <c:pt idx="1325">
                  <c:v>1870.0394881897</c:v>
                </c:pt>
                <c:pt idx="1326">
                  <c:v>1870.0394881897</c:v>
                </c:pt>
                <c:pt idx="1327">
                  <c:v>1870.0394881897</c:v>
                </c:pt>
                <c:pt idx="1328">
                  <c:v>1870.0394881897</c:v>
                </c:pt>
                <c:pt idx="1329">
                  <c:v>1870.0394881897</c:v>
                </c:pt>
                <c:pt idx="1330">
                  <c:v>1870.0394881897</c:v>
                </c:pt>
                <c:pt idx="1331">
                  <c:v>1870.0394881897</c:v>
                </c:pt>
                <c:pt idx="1332">
                  <c:v>1870.0394881897</c:v>
                </c:pt>
                <c:pt idx="1333">
                  <c:v>1870.0394881897</c:v>
                </c:pt>
                <c:pt idx="1334">
                  <c:v>1870.0394881897</c:v>
                </c:pt>
                <c:pt idx="1335">
                  <c:v>1870.0394881897</c:v>
                </c:pt>
                <c:pt idx="1336">
                  <c:v>1870.0394881897</c:v>
                </c:pt>
                <c:pt idx="1337">
                  <c:v>1870.0394881897</c:v>
                </c:pt>
                <c:pt idx="1338">
                  <c:v>1870.0394881897</c:v>
                </c:pt>
                <c:pt idx="1339">
                  <c:v>1870.0394881897</c:v>
                </c:pt>
                <c:pt idx="1340">
                  <c:v>1870.0394881897</c:v>
                </c:pt>
                <c:pt idx="1341">
                  <c:v>1870.0394881897</c:v>
                </c:pt>
                <c:pt idx="1342">
                  <c:v>1870.0394881897</c:v>
                </c:pt>
                <c:pt idx="1343">
                  <c:v>1870.0394881897</c:v>
                </c:pt>
                <c:pt idx="1344">
                  <c:v>1870.0394881897</c:v>
                </c:pt>
                <c:pt idx="1345">
                  <c:v>1870.0394881897</c:v>
                </c:pt>
                <c:pt idx="1346">
                  <c:v>1870.0394881897</c:v>
                </c:pt>
                <c:pt idx="1347">
                  <c:v>1870.0394881897</c:v>
                </c:pt>
                <c:pt idx="1348">
                  <c:v>1870.0394881897</c:v>
                </c:pt>
                <c:pt idx="1349">
                  <c:v>1870.0394881897</c:v>
                </c:pt>
                <c:pt idx="1350">
                  <c:v>1870.0394881897</c:v>
                </c:pt>
                <c:pt idx="1351">
                  <c:v>1870.0394881897</c:v>
                </c:pt>
                <c:pt idx="1352">
                  <c:v>1870.0394881897</c:v>
                </c:pt>
                <c:pt idx="1353">
                  <c:v>1870.0394881897</c:v>
                </c:pt>
                <c:pt idx="1354">
                  <c:v>1870.0394881897</c:v>
                </c:pt>
                <c:pt idx="1355">
                  <c:v>1870.0394881897</c:v>
                </c:pt>
                <c:pt idx="1356">
                  <c:v>1870.0394881897</c:v>
                </c:pt>
                <c:pt idx="1357">
                  <c:v>1870.0394881897</c:v>
                </c:pt>
                <c:pt idx="1358">
                  <c:v>1870.0394881897</c:v>
                </c:pt>
                <c:pt idx="1359">
                  <c:v>1870.0394881897</c:v>
                </c:pt>
                <c:pt idx="1360">
                  <c:v>1870.0394881897</c:v>
                </c:pt>
                <c:pt idx="1361">
                  <c:v>1870.0394881897</c:v>
                </c:pt>
                <c:pt idx="1362">
                  <c:v>1870.0394881897</c:v>
                </c:pt>
                <c:pt idx="1363">
                  <c:v>1870.0394881897</c:v>
                </c:pt>
                <c:pt idx="1364">
                  <c:v>1870.0394881897</c:v>
                </c:pt>
                <c:pt idx="1365">
                  <c:v>1870.0394881897</c:v>
                </c:pt>
                <c:pt idx="1366">
                  <c:v>1870.0394881897</c:v>
                </c:pt>
                <c:pt idx="1367">
                  <c:v>1870.0394881897</c:v>
                </c:pt>
                <c:pt idx="1368">
                  <c:v>1870.0394881897</c:v>
                </c:pt>
                <c:pt idx="1369">
                  <c:v>1870.0394881897</c:v>
                </c:pt>
                <c:pt idx="1370">
                  <c:v>1870.0394881897</c:v>
                </c:pt>
                <c:pt idx="1371">
                  <c:v>1870.0394881897</c:v>
                </c:pt>
                <c:pt idx="1372">
                  <c:v>1870.0394881897</c:v>
                </c:pt>
                <c:pt idx="1373">
                  <c:v>1870.0394881897</c:v>
                </c:pt>
                <c:pt idx="1374">
                  <c:v>1870.0394881897</c:v>
                </c:pt>
                <c:pt idx="1375">
                  <c:v>1870.0394881897</c:v>
                </c:pt>
                <c:pt idx="1376">
                  <c:v>1870.0394881897</c:v>
                </c:pt>
                <c:pt idx="1377">
                  <c:v>1870.0394881897</c:v>
                </c:pt>
                <c:pt idx="1378">
                  <c:v>1870.0394881897</c:v>
                </c:pt>
                <c:pt idx="1379">
                  <c:v>1870.0394881897</c:v>
                </c:pt>
                <c:pt idx="1380">
                  <c:v>1870.0394881897</c:v>
                </c:pt>
                <c:pt idx="1381">
                  <c:v>1870.0394881897</c:v>
                </c:pt>
                <c:pt idx="1382">
                  <c:v>1870.0394881897</c:v>
                </c:pt>
                <c:pt idx="1383">
                  <c:v>1870.0394881897</c:v>
                </c:pt>
                <c:pt idx="1384">
                  <c:v>1870.0394881897</c:v>
                </c:pt>
                <c:pt idx="1385">
                  <c:v>1870.0394881897</c:v>
                </c:pt>
                <c:pt idx="1386">
                  <c:v>1870.0394881897</c:v>
                </c:pt>
                <c:pt idx="1387">
                  <c:v>1870.0394881897</c:v>
                </c:pt>
                <c:pt idx="1388">
                  <c:v>1870.0394881897</c:v>
                </c:pt>
                <c:pt idx="1389">
                  <c:v>1870.0394881897</c:v>
                </c:pt>
                <c:pt idx="1390">
                  <c:v>1870.0394881897</c:v>
                </c:pt>
                <c:pt idx="1391">
                  <c:v>1870.0394881897</c:v>
                </c:pt>
                <c:pt idx="1392">
                  <c:v>1870.0394881897</c:v>
                </c:pt>
                <c:pt idx="1393">
                  <c:v>1870.0394881897</c:v>
                </c:pt>
                <c:pt idx="1394">
                  <c:v>1870.0394881897</c:v>
                </c:pt>
                <c:pt idx="1395">
                  <c:v>1870.0394881897</c:v>
                </c:pt>
                <c:pt idx="1396">
                  <c:v>1870.0394881897</c:v>
                </c:pt>
                <c:pt idx="1397">
                  <c:v>1870.0394881897</c:v>
                </c:pt>
                <c:pt idx="1398">
                  <c:v>1870.0394881897</c:v>
                </c:pt>
                <c:pt idx="1399">
                  <c:v>1870.0394881897</c:v>
                </c:pt>
                <c:pt idx="1400">
                  <c:v>1870.0394881897</c:v>
                </c:pt>
                <c:pt idx="1401">
                  <c:v>1870.0394881897</c:v>
                </c:pt>
                <c:pt idx="1402">
                  <c:v>1870.0394881897</c:v>
                </c:pt>
                <c:pt idx="1403">
                  <c:v>1870.0394881897</c:v>
                </c:pt>
                <c:pt idx="1404">
                  <c:v>1870.0394881897</c:v>
                </c:pt>
                <c:pt idx="1405">
                  <c:v>1870.0394881897</c:v>
                </c:pt>
                <c:pt idx="1406">
                  <c:v>1870.0394881897</c:v>
                </c:pt>
                <c:pt idx="1407">
                  <c:v>1870.0394881897</c:v>
                </c:pt>
                <c:pt idx="1408">
                  <c:v>1870.0394881897</c:v>
                </c:pt>
                <c:pt idx="1409">
                  <c:v>1870.0394881897</c:v>
                </c:pt>
                <c:pt idx="1410">
                  <c:v>1870.0394881897</c:v>
                </c:pt>
                <c:pt idx="1411">
                  <c:v>1870.0394881897</c:v>
                </c:pt>
                <c:pt idx="1412">
                  <c:v>1870.0394881897</c:v>
                </c:pt>
                <c:pt idx="1413">
                  <c:v>1870.0394881897</c:v>
                </c:pt>
                <c:pt idx="1414">
                  <c:v>1870.0394881897</c:v>
                </c:pt>
                <c:pt idx="1415">
                  <c:v>1870.0394881897</c:v>
                </c:pt>
                <c:pt idx="1416">
                  <c:v>1870.0394881897</c:v>
                </c:pt>
                <c:pt idx="1417">
                  <c:v>1870.0394881897</c:v>
                </c:pt>
                <c:pt idx="1418">
                  <c:v>1870.0394881897</c:v>
                </c:pt>
                <c:pt idx="1419">
                  <c:v>1870.0394881897</c:v>
                </c:pt>
                <c:pt idx="1420">
                  <c:v>1870.0394881897</c:v>
                </c:pt>
                <c:pt idx="1421">
                  <c:v>1870.0394881897</c:v>
                </c:pt>
                <c:pt idx="1422">
                  <c:v>1870.0394881897</c:v>
                </c:pt>
                <c:pt idx="1423">
                  <c:v>1870.0394881897</c:v>
                </c:pt>
                <c:pt idx="1424">
                  <c:v>1870.0394881897</c:v>
                </c:pt>
                <c:pt idx="1425">
                  <c:v>1870.0394881897</c:v>
                </c:pt>
                <c:pt idx="1426">
                  <c:v>1870.0394881897</c:v>
                </c:pt>
                <c:pt idx="1427">
                  <c:v>1870.0394881897</c:v>
                </c:pt>
                <c:pt idx="1428">
                  <c:v>1870.0394881897</c:v>
                </c:pt>
                <c:pt idx="1429">
                  <c:v>1870.0394881897</c:v>
                </c:pt>
                <c:pt idx="1430">
                  <c:v>1870.0394881897</c:v>
                </c:pt>
                <c:pt idx="1431">
                  <c:v>1870.0394881897</c:v>
                </c:pt>
                <c:pt idx="1432">
                  <c:v>1870.0394881897</c:v>
                </c:pt>
                <c:pt idx="1433">
                  <c:v>1870.0394881897</c:v>
                </c:pt>
                <c:pt idx="1434">
                  <c:v>1870.0394881897</c:v>
                </c:pt>
                <c:pt idx="1435">
                  <c:v>1870.0394881897</c:v>
                </c:pt>
                <c:pt idx="1436">
                  <c:v>1870.0394881897</c:v>
                </c:pt>
                <c:pt idx="1437">
                  <c:v>1870.0394881897</c:v>
                </c:pt>
                <c:pt idx="1438">
                  <c:v>1870.0394881897</c:v>
                </c:pt>
                <c:pt idx="1439">
                  <c:v>1870.0394881897</c:v>
                </c:pt>
                <c:pt idx="1440">
                  <c:v>1870.0394881897</c:v>
                </c:pt>
                <c:pt idx="1441">
                  <c:v>1870.0394881897</c:v>
                </c:pt>
                <c:pt idx="1442">
                  <c:v>1870.0394881897</c:v>
                </c:pt>
                <c:pt idx="1443">
                  <c:v>1870.0394881897</c:v>
                </c:pt>
                <c:pt idx="1444">
                  <c:v>1870.0394881897</c:v>
                </c:pt>
                <c:pt idx="1445">
                  <c:v>1870.0394881897</c:v>
                </c:pt>
                <c:pt idx="1446">
                  <c:v>1870.0394881897</c:v>
                </c:pt>
                <c:pt idx="1447">
                  <c:v>1870.0394881897</c:v>
                </c:pt>
                <c:pt idx="1448">
                  <c:v>1870.0394881897</c:v>
                </c:pt>
                <c:pt idx="1449">
                  <c:v>1870.0394881897</c:v>
                </c:pt>
                <c:pt idx="1450">
                  <c:v>1870.0394881897</c:v>
                </c:pt>
                <c:pt idx="1451">
                  <c:v>1870.0394881897</c:v>
                </c:pt>
                <c:pt idx="1452">
                  <c:v>1870.0394881897</c:v>
                </c:pt>
                <c:pt idx="1453">
                  <c:v>1870.0394881897</c:v>
                </c:pt>
                <c:pt idx="1454">
                  <c:v>1870.0394881897</c:v>
                </c:pt>
                <c:pt idx="1455">
                  <c:v>1870.0394881897</c:v>
                </c:pt>
                <c:pt idx="1456">
                  <c:v>1870.0394881897</c:v>
                </c:pt>
                <c:pt idx="1457">
                  <c:v>1870.0394881897</c:v>
                </c:pt>
                <c:pt idx="1458">
                  <c:v>1870.0394881897</c:v>
                </c:pt>
                <c:pt idx="1459">
                  <c:v>1870.0394881897</c:v>
                </c:pt>
                <c:pt idx="1460">
                  <c:v>1870.0394881897</c:v>
                </c:pt>
                <c:pt idx="1462">
                  <c:v>1659.7870880086</c:v>
                </c:pt>
                <c:pt idx="1463">
                  <c:v>1659.7870880086</c:v>
                </c:pt>
                <c:pt idx="1464">
                  <c:v>1659.7870880086</c:v>
                </c:pt>
                <c:pt idx="1465">
                  <c:v>1659.7870880086</c:v>
                </c:pt>
                <c:pt idx="1466">
                  <c:v>1659.7870880086</c:v>
                </c:pt>
                <c:pt idx="1467">
                  <c:v>1659.7870880086</c:v>
                </c:pt>
                <c:pt idx="1468">
                  <c:v>1659.7870880086</c:v>
                </c:pt>
                <c:pt idx="1469">
                  <c:v>1659.7870880086</c:v>
                </c:pt>
                <c:pt idx="1470">
                  <c:v>1659.7870880086</c:v>
                </c:pt>
                <c:pt idx="1471">
                  <c:v>1659.7870880086</c:v>
                </c:pt>
                <c:pt idx="1472">
                  <c:v>1659.7870880086</c:v>
                </c:pt>
                <c:pt idx="1473">
                  <c:v>1659.7870880086</c:v>
                </c:pt>
                <c:pt idx="1474">
                  <c:v>1659.7870880086</c:v>
                </c:pt>
                <c:pt idx="1475">
                  <c:v>1659.7870880086</c:v>
                </c:pt>
                <c:pt idx="1476">
                  <c:v>1659.7870880086</c:v>
                </c:pt>
                <c:pt idx="1477">
                  <c:v>1659.7870880086</c:v>
                </c:pt>
                <c:pt idx="1478">
                  <c:v>1659.7870880086</c:v>
                </c:pt>
                <c:pt idx="1479">
                  <c:v>1659.7870880086</c:v>
                </c:pt>
                <c:pt idx="1480">
                  <c:v>1659.7870880086</c:v>
                </c:pt>
                <c:pt idx="1481">
                  <c:v>1659.7870880086</c:v>
                </c:pt>
                <c:pt idx="1482">
                  <c:v>1659.7870880086</c:v>
                </c:pt>
                <c:pt idx="1483">
                  <c:v>1659.7870880086</c:v>
                </c:pt>
                <c:pt idx="1484">
                  <c:v>1659.7870880086</c:v>
                </c:pt>
                <c:pt idx="1485">
                  <c:v>1659.7870880086</c:v>
                </c:pt>
                <c:pt idx="1486">
                  <c:v>1659.7870880086</c:v>
                </c:pt>
                <c:pt idx="1487">
                  <c:v>1659.7870880086</c:v>
                </c:pt>
                <c:pt idx="1488">
                  <c:v>1659.7870880086</c:v>
                </c:pt>
                <c:pt idx="1489">
                  <c:v>1659.7870880086</c:v>
                </c:pt>
                <c:pt idx="1490">
                  <c:v>1659.7870880086</c:v>
                </c:pt>
                <c:pt idx="1491">
                  <c:v>1659.7870880086</c:v>
                </c:pt>
                <c:pt idx="1492">
                  <c:v>1659.7870880086</c:v>
                </c:pt>
                <c:pt idx="1493">
                  <c:v>1659.7870880086</c:v>
                </c:pt>
                <c:pt idx="1494">
                  <c:v>1659.7870880086</c:v>
                </c:pt>
                <c:pt idx="1495">
                  <c:v>1659.7870880086</c:v>
                </c:pt>
                <c:pt idx="1496">
                  <c:v>1659.7870880086</c:v>
                </c:pt>
                <c:pt idx="1497">
                  <c:v>1659.7870880086</c:v>
                </c:pt>
                <c:pt idx="1498">
                  <c:v>1659.7870880086</c:v>
                </c:pt>
                <c:pt idx="1499">
                  <c:v>1659.7870880086</c:v>
                </c:pt>
                <c:pt idx="1500">
                  <c:v>1659.7870880086</c:v>
                </c:pt>
                <c:pt idx="1501">
                  <c:v>1659.7870880086</c:v>
                </c:pt>
                <c:pt idx="1502">
                  <c:v>1659.7870880086</c:v>
                </c:pt>
                <c:pt idx="1503">
                  <c:v>1659.7870880086</c:v>
                </c:pt>
                <c:pt idx="1504">
                  <c:v>1659.7870880086</c:v>
                </c:pt>
                <c:pt idx="1505">
                  <c:v>1659.7870880086</c:v>
                </c:pt>
                <c:pt idx="1506">
                  <c:v>1659.7870880086</c:v>
                </c:pt>
                <c:pt idx="1507">
                  <c:v>1659.7870880086</c:v>
                </c:pt>
                <c:pt idx="1508">
                  <c:v>1659.7870880086</c:v>
                </c:pt>
                <c:pt idx="1509">
                  <c:v>1659.7870880086</c:v>
                </c:pt>
                <c:pt idx="1510">
                  <c:v>1659.7870880086</c:v>
                </c:pt>
                <c:pt idx="1511">
                  <c:v>1659.7870880086</c:v>
                </c:pt>
                <c:pt idx="1512">
                  <c:v>1659.7870880086</c:v>
                </c:pt>
                <c:pt idx="1513">
                  <c:v>1659.7870880086</c:v>
                </c:pt>
                <c:pt idx="1514">
                  <c:v>1659.7870880086</c:v>
                </c:pt>
                <c:pt idx="1515">
                  <c:v>1659.7870880086</c:v>
                </c:pt>
                <c:pt idx="1516">
                  <c:v>1659.7870880086</c:v>
                </c:pt>
                <c:pt idx="1517">
                  <c:v>1659.7870880086</c:v>
                </c:pt>
                <c:pt idx="1518">
                  <c:v>1659.7870880086</c:v>
                </c:pt>
                <c:pt idx="1519">
                  <c:v>1659.7870880086</c:v>
                </c:pt>
                <c:pt idx="1520">
                  <c:v>1659.7870880086</c:v>
                </c:pt>
                <c:pt idx="1521">
                  <c:v>1659.7870880086</c:v>
                </c:pt>
                <c:pt idx="1522">
                  <c:v>1659.7870880086</c:v>
                </c:pt>
                <c:pt idx="1523">
                  <c:v>1659.7870880086</c:v>
                </c:pt>
                <c:pt idx="1524">
                  <c:v>1659.7870880086</c:v>
                </c:pt>
                <c:pt idx="1525">
                  <c:v>1659.7870880086</c:v>
                </c:pt>
                <c:pt idx="1526">
                  <c:v>1659.7870880086</c:v>
                </c:pt>
                <c:pt idx="1527">
                  <c:v>1659.7870880086</c:v>
                </c:pt>
                <c:pt idx="1528">
                  <c:v>1659.7870880086</c:v>
                </c:pt>
                <c:pt idx="1529">
                  <c:v>1659.7870880086</c:v>
                </c:pt>
                <c:pt idx="1530">
                  <c:v>1659.7870880086</c:v>
                </c:pt>
                <c:pt idx="1531">
                  <c:v>1659.7870880086</c:v>
                </c:pt>
                <c:pt idx="1532">
                  <c:v>1659.7870880086</c:v>
                </c:pt>
                <c:pt idx="1533">
                  <c:v>1659.7870880086</c:v>
                </c:pt>
                <c:pt idx="1534">
                  <c:v>1659.7870880086</c:v>
                </c:pt>
                <c:pt idx="1535">
                  <c:v>1659.7870880086</c:v>
                </c:pt>
                <c:pt idx="1536">
                  <c:v>1659.7870880086</c:v>
                </c:pt>
                <c:pt idx="1537">
                  <c:v>1659.7870880086</c:v>
                </c:pt>
                <c:pt idx="1538">
                  <c:v>1659.7870880086</c:v>
                </c:pt>
                <c:pt idx="1539">
                  <c:v>1659.7870880086</c:v>
                </c:pt>
                <c:pt idx="1540">
                  <c:v>1659.7870880086</c:v>
                </c:pt>
                <c:pt idx="1541">
                  <c:v>1659.7870880086</c:v>
                </c:pt>
                <c:pt idx="1542">
                  <c:v>1659.7870880086</c:v>
                </c:pt>
                <c:pt idx="1543">
                  <c:v>1659.7870880086</c:v>
                </c:pt>
                <c:pt idx="1544">
                  <c:v>1659.7870880086</c:v>
                </c:pt>
                <c:pt idx="1545">
                  <c:v>1659.7870880086</c:v>
                </c:pt>
                <c:pt idx="1546">
                  <c:v>1659.7870880086</c:v>
                </c:pt>
                <c:pt idx="1547">
                  <c:v>1659.7870880086</c:v>
                </c:pt>
                <c:pt idx="1548">
                  <c:v>1659.7870880086</c:v>
                </c:pt>
                <c:pt idx="1549">
                  <c:v>1659.7870880086</c:v>
                </c:pt>
                <c:pt idx="1550">
                  <c:v>1659.7870880086</c:v>
                </c:pt>
                <c:pt idx="1551">
                  <c:v>1688.7870880086</c:v>
                </c:pt>
                <c:pt idx="1552">
                  <c:v>1688.7870880086</c:v>
                </c:pt>
                <c:pt idx="1553">
                  <c:v>1688.7870880086</c:v>
                </c:pt>
                <c:pt idx="1554">
                  <c:v>1688.7870880086</c:v>
                </c:pt>
                <c:pt idx="1555">
                  <c:v>1688.7870880086</c:v>
                </c:pt>
                <c:pt idx="1556">
                  <c:v>1688.7870880086</c:v>
                </c:pt>
                <c:pt idx="1557">
                  <c:v>1688.7870880086</c:v>
                </c:pt>
                <c:pt idx="1558">
                  <c:v>1688.7870880086</c:v>
                </c:pt>
                <c:pt idx="1559">
                  <c:v>1688.7870880086</c:v>
                </c:pt>
                <c:pt idx="1560">
                  <c:v>1688.7870880086</c:v>
                </c:pt>
                <c:pt idx="1561">
                  <c:v>1688.7870880086</c:v>
                </c:pt>
                <c:pt idx="1562">
                  <c:v>1688.7870880086</c:v>
                </c:pt>
                <c:pt idx="1563">
                  <c:v>1688.7870880086</c:v>
                </c:pt>
                <c:pt idx="1564">
                  <c:v>1688.7870880086</c:v>
                </c:pt>
                <c:pt idx="1565">
                  <c:v>1688.7870880086</c:v>
                </c:pt>
                <c:pt idx="1566">
                  <c:v>1688.7870880086</c:v>
                </c:pt>
                <c:pt idx="1567">
                  <c:v>1688.7870880086</c:v>
                </c:pt>
                <c:pt idx="1568">
                  <c:v>1688.7870880086</c:v>
                </c:pt>
                <c:pt idx="1569">
                  <c:v>1688.7870880086</c:v>
                </c:pt>
                <c:pt idx="1570">
                  <c:v>1688.7870880086</c:v>
                </c:pt>
                <c:pt idx="1571">
                  <c:v>1688.7870880086</c:v>
                </c:pt>
                <c:pt idx="1572">
                  <c:v>1688.7870880086</c:v>
                </c:pt>
                <c:pt idx="1573">
                  <c:v>1688.7870880086</c:v>
                </c:pt>
                <c:pt idx="1574">
                  <c:v>1688.7870880086</c:v>
                </c:pt>
                <c:pt idx="1575">
                  <c:v>1688.7870880086</c:v>
                </c:pt>
                <c:pt idx="1576">
                  <c:v>1688.7870880086</c:v>
                </c:pt>
                <c:pt idx="1577">
                  <c:v>1688.7870880086</c:v>
                </c:pt>
                <c:pt idx="1578">
                  <c:v>1688.7870880086</c:v>
                </c:pt>
                <c:pt idx="1579">
                  <c:v>1688.7870880086</c:v>
                </c:pt>
                <c:pt idx="1580">
                  <c:v>1688.7870880086</c:v>
                </c:pt>
                <c:pt idx="1581">
                  <c:v>1688.7870880086</c:v>
                </c:pt>
                <c:pt idx="1582">
                  <c:v>1688.7870880086</c:v>
                </c:pt>
                <c:pt idx="1583">
                  <c:v>1688.7870880086</c:v>
                </c:pt>
                <c:pt idx="1584">
                  <c:v>1688.7870880086</c:v>
                </c:pt>
                <c:pt idx="1585">
                  <c:v>1688.7870880086</c:v>
                </c:pt>
                <c:pt idx="1586">
                  <c:v>1688.7870880086</c:v>
                </c:pt>
                <c:pt idx="1587">
                  <c:v>1688.7870880086</c:v>
                </c:pt>
                <c:pt idx="1588">
                  <c:v>1688.7870880086</c:v>
                </c:pt>
                <c:pt idx="1589">
                  <c:v>1688.7870880086</c:v>
                </c:pt>
                <c:pt idx="1590">
                  <c:v>1688.7870880086</c:v>
                </c:pt>
                <c:pt idx="1591">
                  <c:v>1688.7870880086</c:v>
                </c:pt>
                <c:pt idx="1592">
                  <c:v>1688.7870880086</c:v>
                </c:pt>
                <c:pt idx="1593">
                  <c:v>1688.7870880086</c:v>
                </c:pt>
                <c:pt idx="1594">
                  <c:v>1688.7870880086</c:v>
                </c:pt>
                <c:pt idx="1595">
                  <c:v>1688.7870880086</c:v>
                </c:pt>
                <c:pt idx="1596">
                  <c:v>1688.7870880086</c:v>
                </c:pt>
                <c:pt idx="1597">
                  <c:v>1688.7870880086</c:v>
                </c:pt>
                <c:pt idx="1598">
                  <c:v>1688.7870880086</c:v>
                </c:pt>
                <c:pt idx="1599">
                  <c:v>1688.7870880086</c:v>
                </c:pt>
                <c:pt idx="1600">
                  <c:v>1688.7870880086</c:v>
                </c:pt>
                <c:pt idx="1601">
                  <c:v>1688.7870880086</c:v>
                </c:pt>
                <c:pt idx="1602">
                  <c:v>1688.7870880086</c:v>
                </c:pt>
                <c:pt idx="1603">
                  <c:v>1688.7870880086</c:v>
                </c:pt>
                <c:pt idx="1604">
                  <c:v>1688.7870880086</c:v>
                </c:pt>
                <c:pt idx="1605">
                  <c:v>1688.7870880086</c:v>
                </c:pt>
                <c:pt idx="1606">
                  <c:v>1688.7870880086</c:v>
                </c:pt>
                <c:pt idx="1607">
                  <c:v>1688.7870880086</c:v>
                </c:pt>
                <c:pt idx="1608">
                  <c:v>1688.7870880086</c:v>
                </c:pt>
                <c:pt idx="1609">
                  <c:v>1688.7870880086</c:v>
                </c:pt>
                <c:pt idx="1610">
                  <c:v>1688.7870880086</c:v>
                </c:pt>
                <c:pt idx="1611">
                  <c:v>1688.7870880086</c:v>
                </c:pt>
                <c:pt idx="1612">
                  <c:v>1688.7870880086</c:v>
                </c:pt>
                <c:pt idx="1613">
                  <c:v>1688.7870880086</c:v>
                </c:pt>
                <c:pt idx="1614">
                  <c:v>1688.7870880086</c:v>
                </c:pt>
                <c:pt idx="1615">
                  <c:v>1688.7870880086</c:v>
                </c:pt>
                <c:pt idx="1616">
                  <c:v>1688.7870880086</c:v>
                </c:pt>
                <c:pt idx="1617">
                  <c:v>1688.7870880086</c:v>
                </c:pt>
                <c:pt idx="1618">
                  <c:v>1688.7870880086</c:v>
                </c:pt>
                <c:pt idx="1619">
                  <c:v>1688.7870880086</c:v>
                </c:pt>
                <c:pt idx="1620">
                  <c:v>1688.7870880086</c:v>
                </c:pt>
                <c:pt idx="1621">
                  <c:v>1688.7870880086</c:v>
                </c:pt>
                <c:pt idx="1622">
                  <c:v>1688.7870880086</c:v>
                </c:pt>
                <c:pt idx="1623">
                  <c:v>1688.7870880086</c:v>
                </c:pt>
                <c:pt idx="1624">
                  <c:v>1688.7870880086</c:v>
                </c:pt>
                <c:pt idx="1625">
                  <c:v>1688.7870880086</c:v>
                </c:pt>
                <c:pt idx="1626">
                  <c:v>1688.7870880086</c:v>
                </c:pt>
                <c:pt idx="1627">
                  <c:v>1688.7870880086</c:v>
                </c:pt>
                <c:pt idx="1628">
                  <c:v>1688.7870880086</c:v>
                </c:pt>
                <c:pt idx="1629">
                  <c:v>1688.7870880086</c:v>
                </c:pt>
                <c:pt idx="1630">
                  <c:v>1688.7870880086</c:v>
                </c:pt>
                <c:pt idx="1631">
                  <c:v>1688.7870880086</c:v>
                </c:pt>
                <c:pt idx="1632">
                  <c:v>1688.7870880086</c:v>
                </c:pt>
                <c:pt idx="1633">
                  <c:v>1688.7870880086</c:v>
                </c:pt>
                <c:pt idx="1634">
                  <c:v>1688.7870880086</c:v>
                </c:pt>
                <c:pt idx="1635">
                  <c:v>1688.7870880086</c:v>
                </c:pt>
                <c:pt idx="1636">
                  <c:v>1688.7870880086</c:v>
                </c:pt>
                <c:pt idx="1637">
                  <c:v>1688.7870880086</c:v>
                </c:pt>
                <c:pt idx="1638">
                  <c:v>1688.7870880086</c:v>
                </c:pt>
                <c:pt idx="1639">
                  <c:v>1688.7870880086</c:v>
                </c:pt>
                <c:pt idx="1640">
                  <c:v>1688.7870880086</c:v>
                </c:pt>
                <c:pt idx="1641">
                  <c:v>1688.7870880086</c:v>
                </c:pt>
                <c:pt idx="1642">
                  <c:v>1688.7870880086</c:v>
                </c:pt>
                <c:pt idx="1643">
                  <c:v>1688.7870880086</c:v>
                </c:pt>
                <c:pt idx="1644">
                  <c:v>1688.7870880086</c:v>
                </c:pt>
                <c:pt idx="1645">
                  <c:v>1688.7870880086</c:v>
                </c:pt>
                <c:pt idx="1646">
                  <c:v>1688.7870880086</c:v>
                </c:pt>
                <c:pt idx="1647">
                  <c:v>1688.7870880086</c:v>
                </c:pt>
                <c:pt idx="1648">
                  <c:v>1688.7870880086</c:v>
                </c:pt>
                <c:pt idx="1649">
                  <c:v>1688.7870880086</c:v>
                </c:pt>
                <c:pt idx="1650">
                  <c:v>1688.7870880086</c:v>
                </c:pt>
                <c:pt idx="1651">
                  <c:v>1688.7870880086</c:v>
                </c:pt>
                <c:pt idx="1652">
                  <c:v>1688.7870880086</c:v>
                </c:pt>
                <c:pt idx="1653">
                  <c:v>1688.7870880086</c:v>
                </c:pt>
                <c:pt idx="1654">
                  <c:v>1688.7870880086</c:v>
                </c:pt>
                <c:pt idx="1655">
                  <c:v>1688.7870880086</c:v>
                </c:pt>
                <c:pt idx="1656">
                  <c:v>1688.7870880086</c:v>
                </c:pt>
                <c:pt idx="1657">
                  <c:v>1688.7870880086</c:v>
                </c:pt>
                <c:pt idx="1658">
                  <c:v>1688.7870880086</c:v>
                </c:pt>
                <c:pt idx="1659">
                  <c:v>1688.7870880086</c:v>
                </c:pt>
                <c:pt idx="1660">
                  <c:v>1688.7870880086</c:v>
                </c:pt>
                <c:pt idx="1661">
                  <c:v>1688.7870880086</c:v>
                </c:pt>
                <c:pt idx="1662">
                  <c:v>1688.7870880086</c:v>
                </c:pt>
                <c:pt idx="1663">
                  <c:v>1688.7870880086</c:v>
                </c:pt>
                <c:pt idx="1664">
                  <c:v>1688.7870880086</c:v>
                </c:pt>
                <c:pt idx="1665">
                  <c:v>1688.7870880086</c:v>
                </c:pt>
                <c:pt idx="1666">
                  <c:v>1688.7870880086</c:v>
                </c:pt>
                <c:pt idx="1667">
                  <c:v>1688.7870880086</c:v>
                </c:pt>
                <c:pt idx="1668">
                  <c:v>1688.7870880086</c:v>
                </c:pt>
                <c:pt idx="1669">
                  <c:v>1688.7870880086</c:v>
                </c:pt>
                <c:pt idx="1670">
                  <c:v>1688.7870880086</c:v>
                </c:pt>
                <c:pt idx="1671">
                  <c:v>1688.7870880086</c:v>
                </c:pt>
                <c:pt idx="1672">
                  <c:v>1688.7870880086</c:v>
                </c:pt>
                <c:pt idx="1673">
                  <c:v>1688.7870880086</c:v>
                </c:pt>
                <c:pt idx="1674">
                  <c:v>1688.7870880086</c:v>
                </c:pt>
                <c:pt idx="1675">
                  <c:v>1688.7870880086</c:v>
                </c:pt>
                <c:pt idx="1676">
                  <c:v>1688.7870880086</c:v>
                </c:pt>
                <c:pt idx="1677">
                  <c:v>1688.7870880086</c:v>
                </c:pt>
                <c:pt idx="1678">
                  <c:v>1688.7870880086</c:v>
                </c:pt>
                <c:pt idx="1679">
                  <c:v>1688.7870880086</c:v>
                </c:pt>
                <c:pt idx="1680">
                  <c:v>1688.7870880086</c:v>
                </c:pt>
                <c:pt idx="1681">
                  <c:v>1688.7870880086</c:v>
                </c:pt>
                <c:pt idx="1682">
                  <c:v>1688.7870880086</c:v>
                </c:pt>
                <c:pt idx="1683">
                  <c:v>1688.7870880086</c:v>
                </c:pt>
                <c:pt idx="1684">
                  <c:v>1688.7870880086</c:v>
                </c:pt>
                <c:pt idx="1685">
                  <c:v>1688.7870880086</c:v>
                </c:pt>
                <c:pt idx="1686">
                  <c:v>1688.7870880086</c:v>
                </c:pt>
                <c:pt idx="1687">
                  <c:v>1688.7870880086</c:v>
                </c:pt>
                <c:pt idx="1688">
                  <c:v>1688.7870880086</c:v>
                </c:pt>
                <c:pt idx="1689">
                  <c:v>1688.7870880086</c:v>
                </c:pt>
                <c:pt idx="1690">
                  <c:v>1688.7870880086</c:v>
                </c:pt>
                <c:pt idx="1691">
                  <c:v>1688.7870880086</c:v>
                </c:pt>
                <c:pt idx="1692">
                  <c:v>1688.7870880086</c:v>
                </c:pt>
                <c:pt idx="1693">
                  <c:v>1688.7870880086</c:v>
                </c:pt>
                <c:pt idx="1694">
                  <c:v>1688.7870880086</c:v>
                </c:pt>
                <c:pt idx="1695">
                  <c:v>1688.7870880086</c:v>
                </c:pt>
                <c:pt idx="1696">
                  <c:v>1688.7870880086</c:v>
                </c:pt>
                <c:pt idx="1697">
                  <c:v>1688.7870880086</c:v>
                </c:pt>
                <c:pt idx="1698">
                  <c:v>1688.7870880086</c:v>
                </c:pt>
                <c:pt idx="1699">
                  <c:v>1688.7870880086</c:v>
                </c:pt>
                <c:pt idx="1700">
                  <c:v>1688.7870880086</c:v>
                </c:pt>
                <c:pt idx="1701">
                  <c:v>1688.7870880086</c:v>
                </c:pt>
                <c:pt idx="1702">
                  <c:v>1688.7870880086</c:v>
                </c:pt>
                <c:pt idx="1703">
                  <c:v>1688.7870880086</c:v>
                </c:pt>
                <c:pt idx="1704">
                  <c:v>1688.7870880086</c:v>
                </c:pt>
                <c:pt idx="1705">
                  <c:v>1688.7870880086</c:v>
                </c:pt>
                <c:pt idx="1706">
                  <c:v>1688.7870880086</c:v>
                </c:pt>
                <c:pt idx="1707">
                  <c:v>1688.7870880086</c:v>
                </c:pt>
                <c:pt idx="1708">
                  <c:v>1688.7870880086</c:v>
                </c:pt>
                <c:pt idx="1709">
                  <c:v>1688.7870880086</c:v>
                </c:pt>
                <c:pt idx="1710">
                  <c:v>1688.7870880086</c:v>
                </c:pt>
                <c:pt idx="1711">
                  <c:v>1688.7870880086</c:v>
                </c:pt>
                <c:pt idx="1712">
                  <c:v>1688.7870880086</c:v>
                </c:pt>
                <c:pt idx="1713">
                  <c:v>1688.7870880086</c:v>
                </c:pt>
                <c:pt idx="1714">
                  <c:v>1688.7870880086</c:v>
                </c:pt>
                <c:pt idx="1715">
                  <c:v>1688.7870880086</c:v>
                </c:pt>
                <c:pt idx="1716">
                  <c:v>1688.7870880086</c:v>
                </c:pt>
                <c:pt idx="1717">
                  <c:v>1688.7870880086</c:v>
                </c:pt>
                <c:pt idx="1718">
                  <c:v>1688.7870880086</c:v>
                </c:pt>
                <c:pt idx="1719">
                  <c:v>1688.7870880086</c:v>
                </c:pt>
                <c:pt idx="1720">
                  <c:v>1688.7870880086</c:v>
                </c:pt>
                <c:pt idx="1721">
                  <c:v>1688.7870880086</c:v>
                </c:pt>
                <c:pt idx="1722">
                  <c:v>1688.7870880086</c:v>
                </c:pt>
                <c:pt idx="1723">
                  <c:v>1688.7870880086</c:v>
                </c:pt>
                <c:pt idx="1724">
                  <c:v>1688.7870880086</c:v>
                </c:pt>
                <c:pt idx="1725">
                  <c:v>1688.7870880086</c:v>
                </c:pt>
                <c:pt idx="1726">
                  <c:v>1688.7870880086</c:v>
                </c:pt>
                <c:pt idx="1727">
                  <c:v>1688.7870880086</c:v>
                </c:pt>
                <c:pt idx="1728">
                  <c:v>1688.7870880086</c:v>
                </c:pt>
                <c:pt idx="1729">
                  <c:v>1688.7870880086</c:v>
                </c:pt>
                <c:pt idx="1730">
                  <c:v>1688.7870880086</c:v>
                </c:pt>
                <c:pt idx="1731">
                  <c:v>1688.7870880086</c:v>
                </c:pt>
                <c:pt idx="1732">
                  <c:v>1688.7870880086</c:v>
                </c:pt>
                <c:pt idx="1733">
                  <c:v>1688.7870880086</c:v>
                </c:pt>
                <c:pt idx="1734">
                  <c:v>1688.7870880086</c:v>
                </c:pt>
                <c:pt idx="1735">
                  <c:v>1688.7870880086</c:v>
                </c:pt>
                <c:pt idx="1736">
                  <c:v>1688.7870880086</c:v>
                </c:pt>
                <c:pt idx="1737">
                  <c:v>1688.7870880086</c:v>
                </c:pt>
                <c:pt idx="1738">
                  <c:v>1688.7870880086</c:v>
                </c:pt>
                <c:pt idx="1739">
                  <c:v>1688.7870880086</c:v>
                </c:pt>
                <c:pt idx="1740">
                  <c:v>1688.7870880086</c:v>
                </c:pt>
                <c:pt idx="1741">
                  <c:v>1688.7870880086</c:v>
                </c:pt>
                <c:pt idx="1742">
                  <c:v>1688.7870880086</c:v>
                </c:pt>
                <c:pt idx="1743">
                  <c:v>1688.7870880086</c:v>
                </c:pt>
                <c:pt idx="1744">
                  <c:v>1688.7870880086</c:v>
                </c:pt>
                <c:pt idx="1745">
                  <c:v>1688.7870880086</c:v>
                </c:pt>
                <c:pt idx="1746">
                  <c:v>1688.7870880086</c:v>
                </c:pt>
                <c:pt idx="1747">
                  <c:v>1688.7870880086</c:v>
                </c:pt>
                <c:pt idx="1748">
                  <c:v>1688.7870880086</c:v>
                </c:pt>
                <c:pt idx="1749">
                  <c:v>1688.7870880086</c:v>
                </c:pt>
                <c:pt idx="1750">
                  <c:v>1688.7870880086</c:v>
                </c:pt>
                <c:pt idx="1751">
                  <c:v>1688.7870880086</c:v>
                </c:pt>
                <c:pt idx="1752">
                  <c:v>1688.7870880086</c:v>
                </c:pt>
                <c:pt idx="1753">
                  <c:v>1688.7870880086</c:v>
                </c:pt>
                <c:pt idx="1754">
                  <c:v>1688.7870880086</c:v>
                </c:pt>
                <c:pt idx="1755">
                  <c:v>1688.7870880086</c:v>
                </c:pt>
                <c:pt idx="1756">
                  <c:v>1688.7870880086</c:v>
                </c:pt>
                <c:pt idx="1757">
                  <c:v>1688.7870880086</c:v>
                </c:pt>
                <c:pt idx="1758">
                  <c:v>1688.7870880086</c:v>
                </c:pt>
                <c:pt idx="1759">
                  <c:v>1688.7870880086</c:v>
                </c:pt>
                <c:pt idx="1760">
                  <c:v>1688.7870880086</c:v>
                </c:pt>
                <c:pt idx="1761">
                  <c:v>1688.7870880086</c:v>
                </c:pt>
                <c:pt idx="1762">
                  <c:v>1688.7870880086</c:v>
                </c:pt>
                <c:pt idx="1763">
                  <c:v>1688.7870880086</c:v>
                </c:pt>
                <c:pt idx="1764">
                  <c:v>1688.7870880086</c:v>
                </c:pt>
                <c:pt idx="1765">
                  <c:v>1688.7870880086</c:v>
                </c:pt>
                <c:pt idx="1766">
                  <c:v>1688.7870880086</c:v>
                </c:pt>
                <c:pt idx="1767">
                  <c:v>1688.7870880086</c:v>
                </c:pt>
                <c:pt idx="1768">
                  <c:v>1688.7870880086</c:v>
                </c:pt>
                <c:pt idx="1769">
                  <c:v>1688.7870880086</c:v>
                </c:pt>
                <c:pt idx="1770">
                  <c:v>1688.7870880086</c:v>
                </c:pt>
                <c:pt idx="1771">
                  <c:v>1688.7870880086</c:v>
                </c:pt>
                <c:pt idx="1772">
                  <c:v>1688.7870880086</c:v>
                </c:pt>
                <c:pt idx="1773">
                  <c:v>1688.7870880086</c:v>
                </c:pt>
                <c:pt idx="1774">
                  <c:v>1688.7870880086</c:v>
                </c:pt>
                <c:pt idx="1775">
                  <c:v>1688.7870880086</c:v>
                </c:pt>
                <c:pt idx="1776">
                  <c:v>1688.7870880086</c:v>
                </c:pt>
                <c:pt idx="1777">
                  <c:v>1688.7870880086</c:v>
                </c:pt>
                <c:pt idx="1778">
                  <c:v>1688.7870880086</c:v>
                </c:pt>
                <c:pt idx="1779">
                  <c:v>1688.7870880086</c:v>
                </c:pt>
                <c:pt idx="1780">
                  <c:v>1688.7870880086</c:v>
                </c:pt>
                <c:pt idx="1781">
                  <c:v>1688.7870880086</c:v>
                </c:pt>
                <c:pt idx="1782">
                  <c:v>1688.7870880086</c:v>
                </c:pt>
                <c:pt idx="1783">
                  <c:v>1688.7870880086</c:v>
                </c:pt>
                <c:pt idx="1784">
                  <c:v>1688.7870880086</c:v>
                </c:pt>
                <c:pt idx="1785">
                  <c:v>1688.7870880086</c:v>
                </c:pt>
                <c:pt idx="1786">
                  <c:v>1688.7870880086</c:v>
                </c:pt>
                <c:pt idx="1787">
                  <c:v>1688.7870880086</c:v>
                </c:pt>
                <c:pt idx="1788">
                  <c:v>1688.7870880086</c:v>
                </c:pt>
                <c:pt idx="1789">
                  <c:v>1688.7870880086</c:v>
                </c:pt>
                <c:pt idx="1790">
                  <c:v>1688.7870880086</c:v>
                </c:pt>
                <c:pt idx="1791">
                  <c:v>1688.7870880086</c:v>
                </c:pt>
                <c:pt idx="1792">
                  <c:v>1688.7870880086</c:v>
                </c:pt>
                <c:pt idx="1793">
                  <c:v>1688.7870880086</c:v>
                </c:pt>
                <c:pt idx="1794">
                  <c:v>1688.7870880086</c:v>
                </c:pt>
                <c:pt idx="1795">
                  <c:v>1688.7870880086</c:v>
                </c:pt>
                <c:pt idx="1796">
                  <c:v>1688.7870880086</c:v>
                </c:pt>
                <c:pt idx="1797">
                  <c:v>1688.7870880086</c:v>
                </c:pt>
                <c:pt idx="1798">
                  <c:v>1688.7870880086</c:v>
                </c:pt>
                <c:pt idx="1799">
                  <c:v>1688.7870880086</c:v>
                </c:pt>
                <c:pt idx="1800">
                  <c:v>1688.7870880086</c:v>
                </c:pt>
                <c:pt idx="1801">
                  <c:v>1688.7870880086</c:v>
                </c:pt>
                <c:pt idx="1802">
                  <c:v>1688.7870880086</c:v>
                </c:pt>
                <c:pt idx="1803">
                  <c:v>1688.7870880086</c:v>
                </c:pt>
                <c:pt idx="1804">
                  <c:v>1688.7870880086</c:v>
                </c:pt>
                <c:pt idx="1805">
                  <c:v>1688.7870880086</c:v>
                </c:pt>
                <c:pt idx="1806">
                  <c:v>1688.7870880086</c:v>
                </c:pt>
                <c:pt idx="1807">
                  <c:v>1688.7870880086</c:v>
                </c:pt>
                <c:pt idx="1808">
                  <c:v>1688.7870880086</c:v>
                </c:pt>
                <c:pt idx="1809">
                  <c:v>1688.7870880086</c:v>
                </c:pt>
                <c:pt idx="1810">
                  <c:v>1688.7870880086</c:v>
                </c:pt>
                <c:pt idx="1811">
                  <c:v>1688.7870880086</c:v>
                </c:pt>
                <c:pt idx="1812">
                  <c:v>1688.7870880086</c:v>
                </c:pt>
                <c:pt idx="1813">
                  <c:v>1688.7870880086</c:v>
                </c:pt>
                <c:pt idx="1814">
                  <c:v>1688.7870880086</c:v>
                </c:pt>
                <c:pt idx="1815">
                  <c:v>1688.7870880086</c:v>
                </c:pt>
                <c:pt idx="1816">
                  <c:v>1688.7870880086</c:v>
                </c:pt>
                <c:pt idx="1817">
                  <c:v>1688.7870880086</c:v>
                </c:pt>
                <c:pt idx="1818">
                  <c:v>1688.7870880086</c:v>
                </c:pt>
                <c:pt idx="1819">
                  <c:v>1688.7870880086</c:v>
                </c:pt>
                <c:pt idx="1820">
                  <c:v>1688.7870880086</c:v>
                </c:pt>
                <c:pt idx="1821">
                  <c:v>1688.7870880086</c:v>
                </c:pt>
                <c:pt idx="1822">
                  <c:v>1688.7870880086</c:v>
                </c:pt>
                <c:pt idx="1823">
                  <c:v>1688.7870880086</c:v>
                </c:pt>
                <c:pt idx="1824">
                  <c:v>1688.7870880086</c:v>
                </c:pt>
                <c:pt idx="1825">
                  <c:v>1688.7870880086</c:v>
                </c:pt>
                <c:pt idx="1827">
                  <c:v>1621.7792193107</c:v>
                </c:pt>
                <c:pt idx="1828">
                  <c:v>1621.7792193107</c:v>
                </c:pt>
                <c:pt idx="1829">
                  <c:v>1621.7792193107</c:v>
                </c:pt>
                <c:pt idx="1830">
                  <c:v>1621.7792193107</c:v>
                </c:pt>
                <c:pt idx="1831">
                  <c:v>1621.7792193107</c:v>
                </c:pt>
                <c:pt idx="1832">
                  <c:v>1621.7792193107</c:v>
                </c:pt>
                <c:pt idx="1833">
                  <c:v>1621.7792193107</c:v>
                </c:pt>
                <c:pt idx="1834">
                  <c:v>1621.7792193107</c:v>
                </c:pt>
                <c:pt idx="1835">
                  <c:v>1621.7792193107</c:v>
                </c:pt>
                <c:pt idx="1836">
                  <c:v>1621.7792193107</c:v>
                </c:pt>
                <c:pt idx="1837">
                  <c:v>1621.7792193107</c:v>
                </c:pt>
                <c:pt idx="1838">
                  <c:v>1621.7792193107</c:v>
                </c:pt>
                <c:pt idx="1839">
                  <c:v>1621.7792193107</c:v>
                </c:pt>
                <c:pt idx="1840">
                  <c:v>1621.7792193107</c:v>
                </c:pt>
                <c:pt idx="1841">
                  <c:v>1621.7792193107</c:v>
                </c:pt>
                <c:pt idx="1842">
                  <c:v>1621.7792193107</c:v>
                </c:pt>
                <c:pt idx="1843">
                  <c:v>1621.7792193107</c:v>
                </c:pt>
                <c:pt idx="1844">
                  <c:v>1621.7792193107</c:v>
                </c:pt>
                <c:pt idx="1845">
                  <c:v>1621.7792193107</c:v>
                </c:pt>
                <c:pt idx="1846">
                  <c:v>1621.7792193107</c:v>
                </c:pt>
                <c:pt idx="1847">
                  <c:v>1621.7792193107</c:v>
                </c:pt>
                <c:pt idx="1848">
                  <c:v>1621.7792193107</c:v>
                </c:pt>
                <c:pt idx="1849">
                  <c:v>1621.7792193107</c:v>
                </c:pt>
                <c:pt idx="1850">
                  <c:v>1621.7792193107</c:v>
                </c:pt>
                <c:pt idx="1851">
                  <c:v>1621.7792193107</c:v>
                </c:pt>
                <c:pt idx="1852">
                  <c:v>1621.7792193107</c:v>
                </c:pt>
                <c:pt idx="1853">
                  <c:v>1621.7792193107</c:v>
                </c:pt>
                <c:pt idx="1854">
                  <c:v>1621.7792193107</c:v>
                </c:pt>
                <c:pt idx="1855">
                  <c:v>1621.7792193107</c:v>
                </c:pt>
                <c:pt idx="1856">
                  <c:v>1621.7792193107</c:v>
                </c:pt>
                <c:pt idx="1857">
                  <c:v>1621.7792193107</c:v>
                </c:pt>
                <c:pt idx="1858">
                  <c:v>1621.7792193107</c:v>
                </c:pt>
                <c:pt idx="1859">
                  <c:v>1621.7792193107</c:v>
                </c:pt>
                <c:pt idx="1860">
                  <c:v>1621.7792193107</c:v>
                </c:pt>
                <c:pt idx="1861">
                  <c:v>1621.7792193107</c:v>
                </c:pt>
                <c:pt idx="1862">
                  <c:v>1621.7792193107</c:v>
                </c:pt>
                <c:pt idx="1863">
                  <c:v>1621.7792193107</c:v>
                </c:pt>
                <c:pt idx="1864">
                  <c:v>1621.7792193107</c:v>
                </c:pt>
                <c:pt idx="1865">
                  <c:v>1621.7792193107</c:v>
                </c:pt>
                <c:pt idx="1866">
                  <c:v>1621.7792193107</c:v>
                </c:pt>
                <c:pt idx="1867">
                  <c:v>1621.7792193107</c:v>
                </c:pt>
                <c:pt idx="1868">
                  <c:v>1621.7792193107</c:v>
                </c:pt>
                <c:pt idx="1869">
                  <c:v>1621.7792193107</c:v>
                </c:pt>
                <c:pt idx="1870">
                  <c:v>1621.7792193107</c:v>
                </c:pt>
                <c:pt idx="1871">
                  <c:v>1621.7792193107</c:v>
                </c:pt>
                <c:pt idx="1872">
                  <c:v>1621.7792193107</c:v>
                </c:pt>
                <c:pt idx="1873">
                  <c:v>1621.7792193107</c:v>
                </c:pt>
                <c:pt idx="1874">
                  <c:v>1621.7792193107</c:v>
                </c:pt>
                <c:pt idx="1875">
                  <c:v>1621.7792193107</c:v>
                </c:pt>
                <c:pt idx="1876">
                  <c:v>1621.7792193107</c:v>
                </c:pt>
                <c:pt idx="1877">
                  <c:v>1621.7792193107</c:v>
                </c:pt>
                <c:pt idx="1878">
                  <c:v>1621.7792193107</c:v>
                </c:pt>
                <c:pt idx="1879">
                  <c:v>1621.7792193107</c:v>
                </c:pt>
                <c:pt idx="1880">
                  <c:v>1621.7792193107</c:v>
                </c:pt>
                <c:pt idx="1881">
                  <c:v>1621.7792193107</c:v>
                </c:pt>
                <c:pt idx="1882">
                  <c:v>1621.7792193107</c:v>
                </c:pt>
                <c:pt idx="1883">
                  <c:v>1621.7792193107</c:v>
                </c:pt>
                <c:pt idx="1884">
                  <c:v>1621.7792193107</c:v>
                </c:pt>
                <c:pt idx="1885">
                  <c:v>1621.7792193107</c:v>
                </c:pt>
                <c:pt idx="1886">
                  <c:v>1621.7792193107</c:v>
                </c:pt>
                <c:pt idx="1887">
                  <c:v>1621.7792193107</c:v>
                </c:pt>
                <c:pt idx="1888">
                  <c:v>1621.7792193107</c:v>
                </c:pt>
                <c:pt idx="1889">
                  <c:v>1621.7792193107</c:v>
                </c:pt>
                <c:pt idx="1890">
                  <c:v>1621.7792193107</c:v>
                </c:pt>
                <c:pt idx="1891">
                  <c:v>1621.7792193107</c:v>
                </c:pt>
                <c:pt idx="1892">
                  <c:v>1621.7792193107</c:v>
                </c:pt>
                <c:pt idx="1893">
                  <c:v>1621.7792193107</c:v>
                </c:pt>
                <c:pt idx="1894">
                  <c:v>1621.7792193107</c:v>
                </c:pt>
                <c:pt idx="1895">
                  <c:v>1621.7792193107</c:v>
                </c:pt>
                <c:pt idx="1896">
                  <c:v>1621.7792193107</c:v>
                </c:pt>
                <c:pt idx="1897">
                  <c:v>1621.7792193107</c:v>
                </c:pt>
                <c:pt idx="1898">
                  <c:v>1621.7792193107</c:v>
                </c:pt>
                <c:pt idx="1899">
                  <c:v>1621.7792193107</c:v>
                </c:pt>
                <c:pt idx="1900">
                  <c:v>1621.7792193107</c:v>
                </c:pt>
                <c:pt idx="1901">
                  <c:v>1621.7792193107</c:v>
                </c:pt>
                <c:pt idx="1902">
                  <c:v>1621.7792193107</c:v>
                </c:pt>
                <c:pt idx="1903">
                  <c:v>1621.7792193107</c:v>
                </c:pt>
                <c:pt idx="1904">
                  <c:v>1621.7792193107</c:v>
                </c:pt>
                <c:pt idx="1905">
                  <c:v>1621.7792193107</c:v>
                </c:pt>
                <c:pt idx="1906">
                  <c:v>1621.7792193107</c:v>
                </c:pt>
                <c:pt idx="1907">
                  <c:v>1621.7792193107</c:v>
                </c:pt>
                <c:pt idx="1908">
                  <c:v>1621.7792193107</c:v>
                </c:pt>
                <c:pt idx="1909">
                  <c:v>1621.7792193107</c:v>
                </c:pt>
                <c:pt idx="1910">
                  <c:v>1621.7792193107</c:v>
                </c:pt>
                <c:pt idx="1911">
                  <c:v>1621.7792193107</c:v>
                </c:pt>
                <c:pt idx="1912">
                  <c:v>1621.7792193107</c:v>
                </c:pt>
                <c:pt idx="1913">
                  <c:v>1621.7792193107</c:v>
                </c:pt>
                <c:pt idx="1914">
                  <c:v>1621.7792193107</c:v>
                </c:pt>
                <c:pt idx="1915">
                  <c:v>1621.7792193107</c:v>
                </c:pt>
                <c:pt idx="1916">
                  <c:v>1621.7792193107</c:v>
                </c:pt>
                <c:pt idx="1917">
                  <c:v>1711.7792193107</c:v>
                </c:pt>
                <c:pt idx="1918">
                  <c:v>1711.7792193107</c:v>
                </c:pt>
                <c:pt idx="1919">
                  <c:v>1711.7792193107</c:v>
                </c:pt>
                <c:pt idx="1920">
                  <c:v>1711.7792193107</c:v>
                </c:pt>
                <c:pt idx="1921">
                  <c:v>1711.7792193107</c:v>
                </c:pt>
                <c:pt idx="1922">
                  <c:v>1711.7792193107</c:v>
                </c:pt>
                <c:pt idx="1923">
                  <c:v>1711.7792193107</c:v>
                </c:pt>
                <c:pt idx="1924">
                  <c:v>1711.7792193107</c:v>
                </c:pt>
                <c:pt idx="1925">
                  <c:v>1711.7792193107</c:v>
                </c:pt>
                <c:pt idx="1926">
                  <c:v>1711.7792193107</c:v>
                </c:pt>
                <c:pt idx="1927">
                  <c:v>1711.7792193107</c:v>
                </c:pt>
                <c:pt idx="1928">
                  <c:v>1711.7792193107</c:v>
                </c:pt>
                <c:pt idx="1929">
                  <c:v>1711.7792193107</c:v>
                </c:pt>
                <c:pt idx="1930">
                  <c:v>1711.7792193107</c:v>
                </c:pt>
                <c:pt idx="1931">
                  <c:v>1711.7792193107</c:v>
                </c:pt>
                <c:pt idx="1932">
                  <c:v>1711.7792193107</c:v>
                </c:pt>
                <c:pt idx="1933">
                  <c:v>1711.7792193107</c:v>
                </c:pt>
                <c:pt idx="1934">
                  <c:v>1711.7792193107</c:v>
                </c:pt>
                <c:pt idx="1935">
                  <c:v>1711.7792193107</c:v>
                </c:pt>
                <c:pt idx="1936">
                  <c:v>1711.7792193107</c:v>
                </c:pt>
                <c:pt idx="1937">
                  <c:v>1711.7792193107</c:v>
                </c:pt>
                <c:pt idx="1938">
                  <c:v>1711.7792193107</c:v>
                </c:pt>
                <c:pt idx="1939">
                  <c:v>1711.7792193107</c:v>
                </c:pt>
                <c:pt idx="1940">
                  <c:v>1711.7792193107</c:v>
                </c:pt>
                <c:pt idx="1941">
                  <c:v>1711.7792193107</c:v>
                </c:pt>
                <c:pt idx="1942">
                  <c:v>1711.7792193107</c:v>
                </c:pt>
                <c:pt idx="1943">
                  <c:v>1711.7792193107</c:v>
                </c:pt>
                <c:pt idx="1944">
                  <c:v>1711.7792193107</c:v>
                </c:pt>
                <c:pt idx="1945">
                  <c:v>1711.7792193107</c:v>
                </c:pt>
                <c:pt idx="1946">
                  <c:v>1711.7792193107</c:v>
                </c:pt>
                <c:pt idx="1947">
                  <c:v>1711.7792193107</c:v>
                </c:pt>
                <c:pt idx="1948">
                  <c:v>1711.7792193107</c:v>
                </c:pt>
                <c:pt idx="1949">
                  <c:v>1711.7792193107</c:v>
                </c:pt>
                <c:pt idx="1950">
                  <c:v>1711.7792193107</c:v>
                </c:pt>
                <c:pt idx="1951">
                  <c:v>1711.7792193107</c:v>
                </c:pt>
                <c:pt idx="1952">
                  <c:v>1711.7792193107</c:v>
                </c:pt>
                <c:pt idx="1953">
                  <c:v>1711.7792193107</c:v>
                </c:pt>
                <c:pt idx="1954">
                  <c:v>1711.7792193107</c:v>
                </c:pt>
                <c:pt idx="1955">
                  <c:v>1711.7792193107</c:v>
                </c:pt>
                <c:pt idx="1956">
                  <c:v>1711.7792193107</c:v>
                </c:pt>
                <c:pt idx="1957">
                  <c:v>1711.7792193107</c:v>
                </c:pt>
                <c:pt idx="1958">
                  <c:v>1711.7792193107</c:v>
                </c:pt>
                <c:pt idx="1959">
                  <c:v>1711.7792193107</c:v>
                </c:pt>
                <c:pt idx="1960">
                  <c:v>1711.7792193107</c:v>
                </c:pt>
                <c:pt idx="1961">
                  <c:v>1711.7792193107</c:v>
                </c:pt>
                <c:pt idx="1962">
                  <c:v>1711.7792193107</c:v>
                </c:pt>
                <c:pt idx="1963">
                  <c:v>1711.7792193107</c:v>
                </c:pt>
                <c:pt idx="1964">
                  <c:v>1711.7792193107</c:v>
                </c:pt>
                <c:pt idx="1965">
                  <c:v>1711.7792193107</c:v>
                </c:pt>
                <c:pt idx="1966">
                  <c:v>1711.7792193107</c:v>
                </c:pt>
                <c:pt idx="1967">
                  <c:v>1711.7792193107</c:v>
                </c:pt>
                <c:pt idx="1968">
                  <c:v>1711.7792193107</c:v>
                </c:pt>
                <c:pt idx="1969">
                  <c:v>1711.7792193107</c:v>
                </c:pt>
                <c:pt idx="1970">
                  <c:v>1711.7792193107</c:v>
                </c:pt>
                <c:pt idx="1971">
                  <c:v>1711.7792193107</c:v>
                </c:pt>
                <c:pt idx="1972">
                  <c:v>1711.7792193107</c:v>
                </c:pt>
                <c:pt idx="1973">
                  <c:v>1711.7792193107</c:v>
                </c:pt>
                <c:pt idx="1974">
                  <c:v>1711.7792193107</c:v>
                </c:pt>
                <c:pt idx="1975">
                  <c:v>1711.7792193107</c:v>
                </c:pt>
                <c:pt idx="1976">
                  <c:v>1711.7792193107</c:v>
                </c:pt>
                <c:pt idx="1977">
                  <c:v>1711.7792193107</c:v>
                </c:pt>
                <c:pt idx="1978">
                  <c:v>1711.7792193107</c:v>
                </c:pt>
                <c:pt idx="1979">
                  <c:v>1711.7792193107</c:v>
                </c:pt>
                <c:pt idx="1980">
                  <c:v>1711.7792193107</c:v>
                </c:pt>
                <c:pt idx="1981">
                  <c:v>1711.7792193107</c:v>
                </c:pt>
                <c:pt idx="1982">
                  <c:v>1711.7792193107</c:v>
                </c:pt>
                <c:pt idx="1983">
                  <c:v>1711.7792193107</c:v>
                </c:pt>
                <c:pt idx="1984">
                  <c:v>1711.7792193107</c:v>
                </c:pt>
                <c:pt idx="1985">
                  <c:v>1711.7792193107</c:v>
                </c:pt>
                <c:pt idx="1986">
                  <c:v>1711.7792193107</c:v>
                </c:pt>
                <c:pt idx="1987">
                  <c:v>1711.7792193107</c:v>
                </c:pt>
                <c:pt idx="1988">
                  <c:v>1711.7792193107</c:v>
                </c:pt>
                <c:pt idx="1989">
                  <c:v>1711.7792193107</c:v>
                </c:pt>
                <c:pt idx="1990">
                  <c:v>1711.7792193107</c:v>
                </c:pt>
                <c:pt idx="1991">
                  <c:v>1711.7792193107</c:v>
                </c:pt>
                <c:pt idx="1992">
                  <c:v>1711.7792193107</c:v>
                </c:pt>
                <c:pt idx="1993">
                  <c:v>1711.7792193107</c:v>
                </c:pt>
                <c:pt idx="1994">
                  <c:v>1711.7792193107</c:v>
                </c:pt>
                <c:pt idx="1995">
                  <c:v>1711.7792193107</c:v>
                </c:pt>
                <c:pt idx="1996">
                  <c:v>1711.7792193107</c:v>
                </c:pt>
                <c:pt idx="1997">
                  <c:v>1711.7792193107</c:v>
                </c:pt>
                <c:pt idx="1998">
                  <c:v>1711.7792193107</c:v>
                </c:pt>
                <c:pt idx="1999">
                  <c:v>1711.7792193107</c:v>
                </c:pt>
                <c:pt idx="2000">
                  <c:v>1711.7792193107</c:v>
                </c:pt>
                <c:pt idx="2001">
                  <c:v>1711.7792193107</c:v>
                </c:pt>
                <c:pt idx="2002">
                  <c:v>1711.7792193107</c:v>
                </c:pt>
                <c:pt idx="2003">
                  <c:v>1711.7792193107</c:v>
                </c:pt>
                <c:pt idx="2004">
                  <c:v>1711.7792193107</c:v>
                </c:pt>
                <c:pt idx="2005">
                  <c:v>1711.7792193107</c:v>
                </c:pt>
                <c:pt idx="2006">
                  <c:v>1711.7792193107</c:v>
                </c:pt>
                <c:pt idx="2007">
                  <c:v>1711.7792193107</c:v>
                </c:pt>
                <c:pt idx="2008">
                  <c:v>1711.7792193107</c:v>
                </c:pt>
                <c:pt idx="2009">
                  <c:v>1711.7792193107</c:v>
                </c:pt>
                <c:pt idx="2010">
                  <c:v>1711.7792193107</c:v>
                </c:pt>
                <c:pt idx="2011">
                  <c:v>1711.7792193107</c:v>
                </c:pt>
                <c:pt idx="2012">
                  <c:v>1711.7792193107</c:v>
                </c:pt>
                <c:pt idx="2013">
                  <c:v>1711.7792193107</c:v>
                </c:pt>
                <c:pt idx="2014">
                  <c:v>1711.7792193107</c:v>
                </c:pt>
                <c:pt idx="2015">
                  <c:v>1711.7792193107</c:v>
                </c:pt>
                <c:pt idx="2016">
                  <c:v>1711.7792193107</c:v>
                </c:pt>
                <c:pt idx="2017">
                  <c:v>1711.7792193107</c:v>
                </c:pt>
                <c:pt idx="2018">
                  <c:v>1711.7792193107</c:v>
                </c:pt>
                <c:pt idx="2019">
                  <c:v>1711.7792193107</c:v>
                </c:pt>
                <c:pt idx="2020">
                  <c:v>1711.7792193107</c:v>
                </c:pt>
                <c:pt idx="2021">
                  <c:v>1711.7792193107</c:v>
                </c:pt>
                <c:pt idx="2022">
                  <c:v>1711.7792193107</c:v>
                </c:pt>
                <c:pt idx="2023">
                  <c:v>1711.7792193107</c:v>
                </c:pt>
                <c:pt idx="2024">
                  <c:v>1711.7792193107</c:v>
                </c:pt>
                <c:pt idx="2025">
                  <c:v>1711.7792193107</c:v>
                </c:pt>
                <c:pt idx="2026">
                  <c:v>1711.7792193107</c:v>
                </c:pt>
                <c:pt idx="2027">
                  <c:v>1711.7792193107</c:v>
                </c:pt>
                <c:pt idx="2028">
                  <c:v>1711.7792193107</c:v>
                </c:pt>
                <c:pt idx="2029">
                  <c:v>1711.7792193107</c:v>
                </c:pt>
                <c:pt idx="2030">
                  <c:v>1711.7792193107</c:v>
                </c:pt>
                <c:pt idx="2031">
                  <c:v>1711.7792193107</c:v>
                </c:pt>
                <c:pt idx="2032">
                  <c:v>1711.7792193107</c:v>
                </c:pt>
                <c:pt idx="2033">
                  <c:v>1711.7792193107</c:v>
                </c:pt>
                <c:pt idx="2034">
                  <c:v>1711.7792193107</c:v>
                </c:pt>
                <c:pt idx="2035">
                  <c:v>1711.7792193107</c:v>
                </c:pt>
                <c:pt idx="2036">
                  <c:v>1711.7792193107</c:v>
                </c:pt>
                <c:pt idx="2037">
                  <c:v>1711.7792193107</c:v>
                </c:pt>
                <c:pt idx="2038">
                  <c:v>1711.7792193107</c:v>
                </c:pt>
                <c:pt idx="2039">
                  <c:v>1711.7792193107</c:v>
                </c:pt>
                <c:pt idx="2040">
                  <c:v>1711.7792193107</c:v>
                </c:pt>
                <c:pt idx="2041">
                  <c:v>1711.7792193107</c:v>
                </c:pt>
                <c:pt idx="2042">
                  <c:v>1711.7792193107</c:v>
                </c:pt>
                <c:pt idx="2043">
                  <c:v>1711.7792193107</c:v>
                </c:pt>
                <c:pt idx="2044">
                  <c:v>1711.7792193107</c:v>
                </c:pt>
                <c:pt idx="2045">
                  <c:v>1711.7792193107</c:v>
                </c:pt>
                <c:pt idx="2046">
                  <c:v>1711.7792193107</c:v>
                </c:pt>
                <c:pt idx="2047">
                  <c:v>1711.7792193107</c:v>
                </c:pt>
                <c:pt idx="2048">
                  <c:v>1711.7792193107</c:v>
                </c:pt>
                <c:pt idx="2049">
                  <c:v>1711.7792193107</c:v>
                </c:pt>
                <c:pt idx="2050">
                  <c:v>1711.7792193107</c:v>
                </c:pt>
                <c:pt idx="2051">
                  <c:v>1711.7792193107</c:v>
                </c:pt>
                <c:pt idx="2052">
                  <c:v>1711.7792193107</c:v>
                </c:pt>
                <c:pt idx="2053">
                  <c:v>1711.7792193107</c:v>
                </c:pt>
                <c:pt idx="2054">
                  <c:v>1711.7792193107</c:v>
                </c:pt>
                <c:pt idx="2055">
                  <c:v>1711.7792193107</c:v>
                </c:pt>
                <c:pt idx="2056">
                  <c:v>1711.7792193107</c:v>
                </c:pt>
                <c:pt idx="2057">
                  <c:v>1711.7792193107</c:v>
                </c:pt>
                <c:pt idx="2058">
                  <c:v>1711.7792193107</c:v>
                </c:pt>
                <c:pt idx="2059">
                  <c:v>1711.7792193107</c:v>
                </c:pt>
                <c:pt idx="2060">
                  <c:v>1711.7792193107</c:v>
                </c:pt>
                <c:pt idx="2061">
                  <c:v>1711.7792193107</c:v>
                </c:pt>
                <c:pt idx="2062">
                  <c:v>1711.7792193107</c:v>
                </c:pt>
                <c:pt idx="2063">
                  <c:v>1711.7792193107</c:v>
                </c:pt>
                <c:pt idx="2064">
                  <c:v>1711.7792193107</c:v>
                </c:pt>
                <c:pt idx="2065">
                  <c:v>1711.7792193107</c:v>
                </c:pt>
                <c:pt idx="2066">
                  <c:v>1711.7792193107</c:v>
                </c:pt>
                <c:pt idx="2067">
                  <c:v>1711.7792193107</c:v>
                </c:pt>
                <c:pt idx="2068">
                  <c:v>1711.7792193107</c:v>
                </c:pt>
                <c:pt idx="2069">
                  <c:v>1711.7792193107</c:v>
                </c:pt>
                <c:pt idx="2070">
                  <c:v>1711.7792193107</c:v>
                </c:pt>
                <c:pt idx="2071">
                  <c:v>1711.7792193107</c:v>
                </c:pt>
                <c:pt idx="2072">
                  <c:v>1711.7792193107</c:v>
                </c:pt>
                <c:pt idx="2073">
                  <c:v>1711.7792193107</c:v>
                </c:pt>
                <c:pt idx="2074">
                  <c:v>1711.7792193107</c:v>
                </c:pt>
                <c:pt idx="2075">
                  <c:v>1711.7792193107</c:v>
                </c:pt>
                <c:pt idx="2076">
                  <c:v>1711.7792193107</c:v>
                </c:pt>
                <c:pt idx="2077">
                  <c:v>1711.7792193107</c:v>
                </c:pt>
                <c:pt idx="2078">
                  <c:v>1711.7792193107</c:v>
                </c:pt>
                <c:pt idx="2079">
                  <c:v>1711.7792193107</c:v>
                </c:pt>
                <c:pt idx="2080">
                  <c:v>1711.7792193107</c:v>
                </c:pt>
                <c:pt idx="2081">
                  <c:v>1711.7792193107</c:v>
                </c:pt>
                <c:pt idx="2082">
                  <c:v>1711.7792193107</c:v>
                </c:pt>
                <c:pt idx="2083">
                  <c:v>1711.7792193107</c:v>
                </c:pt>
                <c:pt idx="2084">
                  <c:v>1711.7792193107</c:v>
                </c:pt>
                <c:pt idx="2085">
                  <c:v>1711.7792193107</c:v>
                </c:pt>
                <c:pt idx="2086">
                  <c:v>1711.7792193107</c:v>
                </c:pt>
                <c:pt idx="2087">
                  <c:v>1711.7792193107</c:v>
                </c:pt>
                <c:pt idx="2088">
                  <c:v>1711.7792193107</c:v>
                </c:pt>
                <c:pt idx="2089">
                  <c:v>1711.7792193107</c:v>
                </c:pt>
                <c:pt idx="2090">
                  <c:v>1711.7792193107</c:v>
                </c:pt>
                <c:pt idx="2091">
                  <c:v>1711.7792193107</c:v>
                </c:pt>
                <c:pt idx="2092">
                  <c:v>1711.7792193107</c:v>
                </c:pt>
                <c:pt idx="2093">
                  <c:v>1711.7792193107</c:v>
                </c:pt>
                <c:pt idx="2094">
                  <c:v>1711.7792193107</c:v>
                </c:pt>
                <c:pt idx="2095">
                  <c:v>1711.7792193107</c:v>
                </c:pt>
                <c:pt idx="2096">
                  <c:v>1711.7792193107</c:v>
                </c:pt>
                <c:pt idx="2097">
                  <c:v>1711.7792193107</c:v>
                </c:pt>
                <c:pt idx="2098">
                  <c:v>1711.7792193107</c:v>
                </c:pt>
                <c:pt idx="2099">
                  <c:v>1711.7792193107</c:v>
                </c:pt>
                <c:pt idx="2100">
                  <c:v>1711.7792193107</c:v>
                </c:pt>
                <c:pt idx="2101">
                  <c:v>1711.7792193107</c:v>
                </c:pt>
                <c:pt idx="2102">
                  <c:v>1711.7792193107</c:v>
                </c:pt>
                <c:pt idx="2103">
                  <c:v>1711.7792193107</c:v>
                </c:pt>
                <c:pt idx="2104">
                  <c:v>1711.7792193107</c:v>
                </c:pt>
                <c:pt idx="2105">
                  <c:v>1711.7792193107</c:v>
                </c:pt>
                <c:pt idx="2106">
                  <c:v>1711.7792193107</c:v>
                </c:pt>
                <c:pt idx="2107">
                  <c:v>1711.7792193107</c:v>
                </c:pt>
                <c:pt idx="2108">
                  <c:v>1711.7792193107</c:v>
                </c:pt>
                <c:pt idx="2109">
                  <c:v>1711.7792193107</c:v>
                </c:pt>
                <c:pt idx="2110">
                  <c:v>1711.7792193107</c:v>
                </c:pt>
                <c:pt idx="2111">
                  <c:v>1711.7792193107</c:v>
                </c:pt>
                <c:pt idx="2112">
                  <c:v>1711.7792193107</c:v>
                </c:pt>
                <c:pt idx="2113">
                  <c:v>1711.7792193107</c:v>
                </c:pt>
                <c:pt idx="2114">
                  <c:v>1711.7792193107</c:v>
                </c:pt>
                <c:pt idx="2115">
                  <c:v>1711.7792193107</c:v>
                </c:pt>
                <c:pt idx="2116">
                  <c:v>1711.7792193107</c:v>
                </c:pt>
                <c:pt idx="2117">
                  <c:v>1711.7792193107</c:v>
                </c:pt>
                <c:pt idx="2118">
                  <c:v>1711.7792193107</c:v>
                </c:pt>
                <c:pt idx="2119">
                  <c:v>1711.7792193107</c:v>
                </c:pt>
                <c:pt idx="2120">
                  <c:v>1711.7792193107</c:v>
                </c:pt>
                <c:pt idx="2121">
                  <c:v>1711.7792193107</c:v>
                </c:pt>
                <c:pt idx="2122">
                  <c:v>1711.7792193107</c:v>
                </c:pt>
                <c:pt idx="2123">
                  <c:v>1711.7792193107</c:v>
                </c:pt>
                <c:pt idx="2124">
                  <c:v>1711.7792193107</c:v>
                </c:pt>
                <c:pt idx="2125">
                  <c:v>1711.7792193107</c:v>
                </c:pt>
                <c:pt idx="2126">
                  <c:v>1711.7792193107</c:v>
                </c:pt>
                <c:pt idx="2127">
                  <c:v>1711.7792193107</c:v>
                </c:pt>
                <c:pt idx="2128">
                  <c:v>1711.7792193107</c:v>
                </c:pt>
                <c:pt idx="2129">
                  <c:v>1711.7792193107</c:v>
                </c:pt>
                <c:pt idx="2130">
                  <c:v>1711.7792193107</c:v>
                </c:pt>
                <c:pt idx="2131">
                  <c:v>1711.7792193107</c:v>
                </c:pt>
                <c:pt idx="2132">
                  <c:v>1711.7792193107</c:v>
                </c:pt>
                <c:pt idx="2133">
                  <c:v>1711.7792193107</c:v>
                </c:pt>
                <c:pt idx="2134">
                  <c:v>1711.7792193107</c:v>
                </c:pt>
                <c:pt idx="2135">
                  <c:v>1711.7792193107</c:v>
                </c:pt>
                <c:pt idx="2136">
                  <c:v>1711.7792193107</c:v>
                </c:pt>
                <c:pt idx="2137">
                  <c:v>1711.7792193107</c:v>
                </c:pt>
                <c:pt idx="2138">
                  <c:v>1711.7792193107</c:v>
                </c:pt>
                <c:pt idx="2139">
                  <c:v>1711.7792193107</c:v>
                </c:pt>
                <c:pt idx="2140">
                  <c:v>1711.7792193107</c:v>
                </c:pt>
                <c:pt idx="2141">
                  <c:v>1711.7792193107</c:v>
                </c:pt>
                <c:pt idx="2142">
                  <c:v>1711.7792193107</c:v>
                </c:pt>
                <c:pt idx="2143">
                  <c:v>1711.7792193107</c:v>
                </c:pt>
                <c:pt idx="2144">
                  <c:v>1711.7792193107</c:v>
                </c:pt>
                <c:pt idx="2145">
                  <c:v>1711.7792193107</c:v>
                </c:pt>
                <c:pt idx="2146">
                  <c:v>1711.7792193107</c:v>
                </c:pt>
                <c:pt idx="2147">
                  <c:v>1711.7792193107</c:v>
                </c:pt>
                <c:pt idx="2148">
                  <c:v>1711.7792193107</c:v>
                </c:pt>
                <c:pt idx="2149">
                  <c:v>1711.7792193107</c:v>
                </c:pt>
                <c:pt idx="2150">
                  <c:v>1711.7792193107</c:v>
                </c:pt>
                <c:pt idx="2151">
                  <c:v>1711.7792193107</c:v>
                </c:pt>
                <c:pt idx="2152">
                  <c:v>1711.7792193107</c:v>
                </c:pt>
                <c:pt idx="2153">
                  <c:v>1711.7792193107</c:v>
                </c:pt>
                <c:pt idx="2154">
                  <c:v>1711.7792193107</c:v>
                </c:pt>
                <c:pt idx="2155">
                  <c:v>1711.7792193107</c:v>
                </c:pt>
                <c:pt idx="2156">
                  <c:v>1711.7792193107</c:v>
                </c:pt>
                <c:pt idx="2157">
                  <c:v>1711.7792193107</c:v>
                </c:pt>
                <c:pt idx="2158">
                  <c:v>1711.7792193107</c:v>
                </c:pt>
                <c:pt idx="2159">
                  <c:v>1711.7792193107</c:v>
                </c:pt>
                <c:pt idx="2160">
                  <c:v>1711.7792193107</c:v>
                </c:pt>
                <c:pt idx="2161">
                  <c:v>1711.7792193107</c:v>
                </c:pt>
                <c:pt idx="2162">
                  <c:v>1711.7792193107</c:v>
                </c:pt>
                <c:pt idx="2163">
                  <c:v>1711.7792193107</c:v>
                </c:pt>
                <c:pt idx="2164">
                  <c:v>1711.7792193107</c:v>
                </c:pt>
                <c:pt idx="2165">
                  <c:v>1711.7792193107</c:v>
                </c:pt>
                <c:pt idx="2166">
                  <c:v>1711.7792193107</c:v>
                </c:pt>
                <c:pt idx="2167">
                  <c:v>1711.7792193107</c:v>
                </c:pt>
                <c:pt idx="2168">
                  <c:v>1711.7792193107</c:v>
                </c:pt>
                <c:pt idx="2169">
                  <c:v>1711.7792193107</c:v>
                </c:pt>
                <c:pt idx="2170">
                  <c:v>1711.7792193107</c:v>
                </c:pt>
                <c:pt idx="2171">
                  <c:v>1711.7792193107</c:v>
                </c:pt>
                <c:pt idx="2172">
                  <c:v>1711.7792193107</c:v>
                </c:pt>
                <c:pt idx="2173">
                  <c:v>1711.7792193107</c:v>
                </c:pt>
                <c:pt idx="2174">
                  <c:v>1711.7792193107</c:v>
                </c:pt>
                <c:pt idx="2175">
                  <c:v>1711.7792193107</c:v>
                </c:pt>
                <c:pt idx="2176">
                  <c:v>1711.7792193107</c:v>
                </c:pt>
                <c:pt idx="2177">
                  <c:v>1711.7792193107</c:v>
                </c:pt>
                <c:pt idx="2178">
                  <c:v>1711.7792193107</c:v>
                </c:pt>
                <c:pt idx="2179">
                  <c:v>1711.7792193107</c:v>
                </c:pt>
                <c:pt idx="2180">
                  <c:v>1711.7792193107</c:v>
                </c:pt>
                <c:pt idx="2181">
                  <c:v>1711.7792193107</c:v>
                </c:pt>
                <c:pt idx="2182">
                  <c:v>1711.7792193107</c:v>
                </c:pt>
                <c:pt idx="2183">
                  <c:v>1711.7792193107</c:v>
                </c:pt>
                <c:pt idx="2184">
                  <c:v>1711.7792193107</c:v>
                </c:pt>
                <c:pt idx="2185">
                  <c:v>1711.7792193107</c:v>
                </c:pt>
                <c:pt idx="2186">
                  <c:v>1711.7792193107</c:v>
                </c:pt>
                <c:pt idx="2187">
                  <c:v>1711.7792193107</c:v>
                </c:pt>
                <c:pt idx="2188">
                  <c:v>1711.7792193107</c:v>
                </c:pt>
                <c:pt idx="2189">
                  <c:v>1711.7792193107</c:v>
                </c:pt>
                <c:pt idx="2190">
                  <c:v>1711.7792193107</c:v>
                </c:pt>
                <c:pt idx="2191">
                  <c:v>1711.7792193107</c:v>
                </c:pt>
                <c:pt idx="2193">
                  <c:v>1555.3116257536001</c:v>
                </c:pt>
                <c:pt idx="2194">
                  <c:v>1555.3116257536001</c:v>
                </c:pt>
                <c:pt idx="2195">
                  <c:v>1555.3116257536001</c:v>
                </c:pt>
                <c:pt idx="2196">
                  <c:v>1555.3116257536001</c:v>
                </c:pt>
                <c:pt idx="2197">
                  <c:v>1555.3116257536001</c:v>
                </c:pt>
                <c:pt idx="2198">
                  <c:v>1555.3116257536001</c:v>
                </c:pt>
                <c:pt idx="2199">
                  <c:v>1555.3116257536001</c:v>
                </c:pt>
                <c:pt idx="2200">
                  <c:v>1555.3116257536001</c:v>
                </c:pt>
                <c:pt idx="2201">
                  <c:v>1555.3116257536001</c:v>
                </c:pt>
                <c:pt idx="2202">
                  <c:v>1555.3116257536001</c:v>
                </c:pt>
                <c:pt idx="2203">
                  <c:v>1555.3116257536001</c:v>
                </c:pt>
                <c:pt idx="2204">
                  <c:v>1555.3116257536001</c:v>
                </c:pt>
                <c:pt idx="2205">
                  <c:v>1555.3116257536001</c:v>
                </c:pt>
                <c:pt idx="2206">
                  <c:v>1555.3116257536001</c:v>
                </c:pt>
                <c:pt idx="2207">
                  <c:v>1555.3116257536001</c:v>
                </c:pt>
                <c:pt idx="2208">
                  <c:v>1555.3116257536001</c:v>
                </c:pt>
                <c:pt idx="2209">
                  <c:v>1555.3116257536001</c:v>
                </c:pt>
                <c:pt idx="2210">
                  <c:v>1555.3116257536001</c:v>
                </c:pt>
                <c:pt idx="2211">
                  <c:v>1555.3116257536001</c:v>
                </c:pt>
                <c:pt idx="2212">
                  <c:v>1555.3116257536001</c:v>
                </c:pt>
                <c:pt idx="2213">
                  <c:v>1555.3116257536001</c:v>
                </c:pt>
                <c:pt idx="2214">
                  <c:v>1555.3116257536001</c:v>
                </c:pt>
                <c:pt idx="2215">
                  <c:v>1555.3116257536001</c:v>
                </c:pt>
                <c:pt idx="2216">
                  <c:v>1555.3116257536001</c:v>
                </c:pt>
                <c:pt idx="2217">
                  <c:v>1555.3116257536001</c:v>
                </c:pt>
                <c:pt idx="2218">
                  <c:v>1555.3116257536001</c:v>
                </c:pt>
                <c:pt idx="2219">
                  <c:v>1555.3116257536001</c:v>
                </c:pt>
                <c:pt idx="2220">
                  <c:v>1555.3116257536001</c:v>
                </c:pt>
                <c:pt idx="2221">
                  <c:v>1555.3116257536001</c:v>
                </c:pt>
                <c:pt idx="2222">
                  <c:v>1555.3116257536001</c:v>
                </c:pt>
                <c:pt idx="2223">
                  <c:v>1555.3116257536001</c:v>
                </c:pt>
                <c:pt idx="2224">
                  <c:v>1555.3116257536001</c:v>
                </c:pt>
                <c:pt idx="2225">
                  <c:v>1555.3116257536001</c:v>
                </c:pt>
                <c:pt idx="2226">
                  <c:v>1555.3116257536001</c:v>
                </c:pt>
                <c:pt idx="2227">
                  <c:v>1555.3116257536001</c:v>
                </c:pt>
                <c:pt idx="2228">
                  <c:v>1555.3116257536001</c:v>
                </c:pt>
                <c:pt idx="2229">
                  <c:v>1555.3116257536001</c:v>
                </c:pt>
                <c:pt idx="2230">
                  <c:v>1555.3116257536001</c:v>
                </c:pt>
                <c:pt idx="2231">
                  <c:v>1555.3116257536001</c:v>
                </c:pt>
                <c:pt idx="2232">
                  <c:v>1555.3116257536001</c:v>
                </c:pt>
                <c:pt idx="2233">
                  <c:v>1555.3116257536001</c:v>
                </c:pt>
                <c:pt idx="2234">
                  <c:v>1555.3116257536001</c:v>
                </c:pt>
                <c:pt idx="2235">
                  <c:v>1555.3116257536001</c:v>
                </c:pt>
                <c:pt idx="2236">
                  <c:v>1555.3116257536001</c:v>
                </c:pt>
                <c:pt idx="2237">
                  <c:v>1555.3116257536001</c:v>
                </c:pt>
                <c:pt idx="2238">
                  <c:v>1555.3116257536001</c:v>
                </c:pt>
                <c:pt idx="2239">
                  <c:v>1555.3116257536001</c:v>
                </c:pt>
                <c:pt idx="2240">
                  <c:v>1555.3116257536001</c:v>
                </c:pt>
                <c:pt idx="2241">
                  <c:v>1555.3116257536001</c:v>
                </c:pt>
                <c:pt idx="2242">
                  <c:v>1555.3116257536001</c:v>
                </c:pt>
                <c:pt idx="2243">
                  <c:v>1555.3116257536001</c:v>
                </c:pt>
                <c:pt idx="2244">
                  <c:v>1555.3116257536001</c:v>
                </c:pt>
                <c:pt idx="2245">
                  <c:v>1555.3116257536001</c:v>
                </c:pt>
                <c:pt idx="2246">
                  <c:v>1555.3116257536001</c:v>
                </c:pt>
                <c:pt idx="2247">
                  <c:v>1555.3116257536001</c:v>
                </c:pt>
                <c:pt idx="2248">
                  <c:v>1555.3116257536001</c:v>
                </c:pt>
                <c:pt idx="2249">
                  <c:v>1555.3116257536001</c:v>
                </c:pt>
                <c:pt idx="2250">
                  <c:v>1555.3116257536001</c:v>
                </c:pt>
                <c:pt idx="2251">
                  <c:v>1555.3116257536001</c:v>
                </c:pt>
                <c:pt idx="2252">
                  <c:v>1555.3116257536001</c:v>
                </c:pt>
                <c:pt idx="2253">
                  <c:v>1555.3116257536001</c:v>
                </c:pt>
                <c:pt idx="2254">
                  <c:v>1555.3116257536001</c:v>
                </c:pt>
                <c:pt idx="2255">
                  <c:v>1555.3116257536001</c:v>
                </c:pt>
                <c:pt idx="2256">
                  <c:v>1555.3116257536001</c:v>
                </c:pt>
                <c:pt idx="2257">
                  <c:v>1555.3116257536001</c:v>
                </c:pt>
                <c:pt idx="2258">
                  <c:v>1555.3116257536001</c:v>
                </c:pt>
                <c:pt idx="2259">
                  <c:v>1555.3116257536001</c:v>
                </c:pt>
                <c:pt idx="2260">
                  <c:v>1555.3116257536001</c:v>
                </c:pt>
                <c:pt idx="2261">
                  <c:v>1555.3116257536001</c:v>
                </c:pt>
                <c:pt idx="2262">
                  <c:v>1555.3116257536001</c:v>
                </c:pt>
                <c:pt idx="2263">
                  <c:v>1555.3116257536001</c:v>
                </c:pt>
                <c:pt idx="2264">
                  <c:v>1555.3116257536001</c:v>
                </c:pt>
                <c:pt idx="2265">
                  <c:v>1555.3116257536001</c:v>
                </c:pt>
                <c:pt idx="2266">
                  <c:v>1555.3116257536001</c:v>
                </c:pt>
                <c:pt idx="2267">
                  <c:v>1555.3116257536001</c:v>
                </c:pt>
                <c:pt idx="2268">
                  <c:v>1555.3116257536001</c:v>
                </c:pt>
                <c:pt idx="2269">
                  <c:v>1555.3116257536001</c:v>
                </c:pt>
                <c:pt idx="2270">
                  <c:v>1555.3116257536001</c:v>
                </c:pt>
                <c:pt idx="2271">
                  <c:v>1555.3116257536001</c:v>
                </c:pt>
                <c:pt idx="2272">
                  <c:v>1555.3116257536001</c:v>
                </c:pt>
                <c:pt idx="2273">
                  <c:v>1555.3116257536001</c:v>
                </c:pt>
                <c:pt idx="2274">
                  <c:v>1555.3116257536001</c:v>
                </c:pt>
                <c:pt idx="2275">
                  <c:v>1555.3116257536001</c:v>
                </c:pt>
                <c:pt idx="2276">
                  <c:v>1555.3116257536001</c:v>
                </c:pt>
                <c:pt idx="2277">
                  <c:v>1555.3116257536001</c:v>
                </c:pt>
                <c:pt idx="2278">
                  <c:v>1555.3116257536001</c:v>
                </c:pt>
                <c:pt idx="2279">
                  <c:v>1555.3116257536001</c:v>
                </c:pt>
                <c:pt idx="2280">
                  <c:v>1555.3116257536001</c:v>
                </c:pt>
                <c:pt idx="2281">
                  <c:v>1555.3116257536001</c:v>
                </c:pt>
                <c:pt idx="2282">
                  <c:v>1555.3116257536001</c:v>
                </c:pt>
                <c:pt idx="2283">
                  <c:v>1555.3116257536001</c:v>
                </c:pt>
                <c:pt idx="2284">
                  <c:v>1555.3116257536001</c:v>
                </c:pt>
                <c:pt idx="2285">
                  <c:v>1555.3116257536001</c:v>
                </c:pt>
                <c:pt idx="2286">
                  <c:v>1555.3116257536001</c:v>
                </c:pt>
                <c:pt idx="2287">
                  <c:v>1555.3116257536001</c:v>
                </c:pt>
                <c:pt idx="2288">
                  <c:v>1555.3116257536001</c:v>
                </c:pt>
                <c:pt idx="2289">
                  <c:v>1555.3116257536001</c:v>
                </c:pt>
                <c:pt idx="2290">
                  <c:v>1555.3116257536001</c:v>
                </c:pt>
                <c:pt idx="2291">
                  <c:v>1555.3116257536001</c:v>
                </c:pt>
                <c:pt idx="2292">
                  <c:v>1555.3116257536001</c:v>
                </c:pt>
                <c:pt idx="2293">
                  <c:v>1555.3116257536001</c:v>
                </c:pt>
                <c:pt idx="2294">
                  <c:v>1555.3116257536001</c:v>
                </c:pt>
                <c:pt idx="2295">
                  <c:v>1555.3116257536001</c:v>
                </c:pt>
                <c:pt idx="2296">
                  <c:v>1555.3116257536001</c:v>
                </c:pt>
                <c:pt idx="2297">
                  <c:v>1555.3116257536001</c:v>
                </c:pt>
                <c:pt idx="2298">
                  <c:v>1555.3116257536001</c:v>
                </c:pt>
                <c:pt idx="2299">
                  <c:v>1555.3116257536001</c:v>
                </c:pt>
                <c:pt idx="2300">
                  <c:v>1555.3116257536001</c:v>
                </c:pt>
                <c:pt idx="2301">
                  <c:v>1555.3116257536001</c:v>
                </c:pt>
                <c:pt idx="2302">
                  <c:v>1555.3116257536001</c:v>
                </c:pt>
                <c:pt idx="2303">
                  <c:v>1555.3116257536001</c:v>
                </c:pt>
                <c:pt idx="2304">
                  <c:v>1555.3116257536001</c:v>
                </c:pt>
                <c:pt idx="2305">
                  <c:v>1555.3116257536001</c:v>
                </c:pt>
                <c:pt idx="2306">
                  <c:v>1555.3116257536001</c:v>
                </c:pt>
                <c:pt idx="2307">
                  <c:v>1555.3116257536001</c:v>
                </c:pt>
                <c:pt idx="2308">
                  <c:v>1555.3116257536001</c:v>
                </c:pt>
                <c:pt idx="2309">
                  <c:v>1555.3116257536001</c:v>
                </c:pt>
                <c:pt idx="2310">
                  <c:v>1555.3116257536001</c:v>
                </c:pt>
                <c:pt idx="2311">
                  <c:v>1555.3116257536001</c:v>
                </c:pt>
                <c:pt idx="2312">
                  <c:v>1555.3116257536001</c:v>
                </c:pt>
                <c:pt idx="2313">
                  <c:v>1555.3116257536001</c:v>
                </c:pt>
                <c:pt idx="2314">
                  <c:v>1555.3116257536001</c:v>
                </c:pt>
                <c:pt idx="2315">
                  <c:v>1555.3116257536001</c:v>
                </c:pt>
                <c:pt idx="2316">
                  <c:v>1555.3116257536001</c:v>
                </c:pt>
                <c:pt idx="2317">
                  <c:v>1555.3116257536001</c:v>
                </c:pt>
                <c:pt idx="2318">
                  <c:v>1555.3116257536001</c:v>
                </c:pt>
                <c:pt idx="2319">
                  <c:v>1555.3116257536001</c:v>
                </c:pt>
                <c:pt idx="2320">
                  <c:v>1555.3116257536001</c:v>
                </c:pt>
                <c:pt idx="2321">
                  <c:v>1555.3116257536001</c:v>
                </c:pt>
                <c:pt idx="2322">
                  <c:v>1555.3116257536001</c:v>
                </c:pt>
                <c:pt idx="2323">
                  <c:v>1555.3116257536001</c:v>
                </c:pt>
                <c:pt idx="2324">
                  <c:v>1555.3116257536001</c:v>
                </c:pt>
                <c:pt idx="2325">
                  <c:v>1555.3116257536001</c:v>
                </c:pt>
                <c:pt idx="2326">
                  <c:v>1555.3116257536001</c:v>
                </c:pt>
                <c:pt idx="2327">
                  <c:v>1555.3116257536001</c:v>
                </c:pt>
                <c:pt idx="2328">
                  <c:v>1555.3116257536001</c:v>
                </c:pt>
                <c:pt idx="2329">
                  <c:v>1555.3116257536001</c:v>
                </c:pt>
                <c:pt idx="2330">
                  <c:v>1555.3116257536001</c:v>
                </c:pt>
                <c:pt idx="2331">
                  <c:v>1555.3116257536001</c:v>
                </c:pt>
                <c:pt idx="2332">
                  <c:v>1555.3116257536001</c:v>
                </c:pt>
                <c:pt idx="2333">
                  <c:v>1555.3116257536001</c:v>
                </c:pt>
                <c:pt idx="2334">
                  <c:v>1555.3116257536001</c:v>
                </c:pt>
                <c:pt idx="2335">
                  <c:v>1555.3116257536001</c:v>
                </c:pt>
                <c:pt idx="2336">
                  <c:v>1555.3116257536001</c:v>
                </c:pt>
                <c:pt idx="2337">
                  <c:v>1555.3116257536001</c:v>
                </c:pt>
                <c:pt idx="2338">
                  <c:v>1555.3116257536001</c:v>
                </c:pt>
                <c:pt idx="2339">
                  <c:v>1555.3116257536001</c:v>
                </c:pt>
                <c:pt idx="2340">
                  <c:v>1555.3116257536001</c:v>
                </c:pt>
                <c:pt idx="2341">
                  <c:v>1555.3116257536001</c:v>
                </c:pt>
                <c:pt idx="2342">
                  <c:v>1555.3116257536001</c:v>
                </c:pt>
                <c:pt idx="2343">
                  <c:v>1555.3116257536001</c:v>
                </c:pt>
                <c:pt idx="2344">
                  <c:v>1555.3116257536001</c:v>
                </c:pt>
                <c:pt idx="2345">
                  <c:v>1555.3116257536001</c:v>
                </c:pt>
                <c:pt idx="2346">
                  <c:v>1555.3116257536001</c:v>
                </c:pt>
                <c:pt idx="2347">
                  <c:v>1555.3116257536001</c:v>
                </c:pt>
                <c:pt idx="2348">
                  <c:v>1555.3116257536001</c:v>
                </c:pt>
                <c:pt idx="2349">
                  <c:v>1555.3116257536001</c:v>
                </c:pt>
                <c:pt idx="2350">
                  <c:v>1555.3116257536001</c:v>
                </c:pt>
                <c:pt idx="2351">
                  <c:v>1555.3116257536001</c:v>
                </c:pt>
                <c:pt idx="2352">
                  <c:v>1555.3116257536001</c:v>
                </c:pt>
                <c:pt idx="2353">
                  <c:v>1555.3116257536001</c:v>
                </c:pt>
                <c:pt idx="2354">
                  <c:v>1555.3116257536001</c:v>
                </c:pt>
                <c:pt idx="2355">
                  <c:v>1555.3116257536001</c:v>
                </c:pt>
                <c:pt idx="2356">
                  <c:v>1555.3116257536001</c:v>
                </c:pt>
                <c:pt idx="2357">
                  <c:v>1555.3116257536001</c:v>
                </c:pt>
                <c:pt idx="2358">
                  <c:v>1555.3116257536001</c:v>
                </c:pt>
                <c:pt idx="2359">
                  <c:v>1555.3116257536001</c:v>
                </c:pt>
                <c:pt idx="2360">
                  <c:v>1555.3116257536001</c:v>
                </c:pt>
                <c:pt idx="2361">
                  <c:v>1555.3116257536001</c:v>
                </c:pt>
                <c:pt idx="2362">
                  <c:v>1555.3116257536001</c:v>
                </c:pt>
                <c:pt idx="2363">
                  <c:v>1555.3116257536001</c:v>
                </c:pt>
                <c:pt idx="2364">
                  <c:v>1555.3116257536001</c:v>
                </c:pt>
                <c:pt idx="2365">
                  <c:v>1555.3116257536001</c:v>
                </c:pt>
                <c:pt idx="2366">
                  <c:v>1555.3116257536001</c:v>
                </c:pt>
                <c:pt idx="2367">
                  <c:v>1555.3116257536001</c:v>
                </c:pt>
                <c:pt idx="2368">
                  <c:v>1555.3116257536001</c:v>
                </c:pt>
                <c:pt idx="2369">
                  <c:v>1555.3116257536001</c:v>
                </c:pt>
                <c:pt idx="2370">
                  <c:v>1555.3116257536001</c:v>
                </c:pt>
                <c:pt idx="2371">
                  <c:v>1555.3116257536001</c:v>
                </c:pt>
                <c:pt idx="2372">
                  <c:v>1555.3116257536001</c:v>
                </c:pt>
                <c:pt idx="2373">
                  <c:v>1555.3116257536001</c:v>
                </c:pt>
                <c:pt idx="2374">
                  <c:v>1555.3116257536001</c:v>
                </c:pt>
                <c:pt idx="2375">
                  <c:v>1555.3116257536001</c:v>
                </c:pt>
                <c:pt idx="2376">
                  <c:v>1555.3116257536001</c:v>
                </c:pt>
                <c:pt idx="2377">
                  <c:v>1555.3116257536001</c:v>
                </c:pt>
                <c:pt idx="2378">
                  <c:v>1555.3116257536001</c:v>
                </c:pt>
                <c:pt idx="2379">
                  <c:v>1555.3116257536001</c:v>
                </c:pt>
                <c:pt idx="2380">
                  <c:v>1555.3116257536001</c:v>
                </c:pt>
                <c:pt idx="2381">
                  <c:v>1555.3116257536001</c:v>
                </c:pt>
                <c:pt idx="2382">
                  <c:v>1555.3116257536001</c:v>
                </c:pt>
                <c:pt idx="2383">
                  <c:v>1555.3116257536001</c:v>
                </c:pt>
                <c:pt idx="2384">
                  <c:v>1555.3116257536001</c:v>
                </c:pt>
                <c:pt idx="2385">
                  <c:v>1555.3116257536001</c:v>
                </c:pt>
                <c:pt idx="2386">
                  <c:v>1555.3116257536001</c:v>
                </c:pt>
                <c:pt idx="2387">
                  <c:v>1555.3116257536001</c:v>
                </c:pt>
                <c:pt idx="2388">
                  <c:v>1555.3116257536001</c:v>
                </c:pt>
                <c:pt idx="2389">
                  <c:v>1555.3116257536001</c:v>
                </c:pt>
                <c:pt idx="2390">
                  <c:v>1555.3116257536001</c:v>
                </c:pt>
                <c:pt idx="2391">
                  <c:v>1555.3116257536001</c:v>
                </c:pt>
                <c:pt idx="2392">
                  <c:v>1555.3116257536001</c:v>
                </c:pt>
                <c:pt idx="2393">
                  <c:v>1555.3116257536001</c:v>
                </c:pt>
                <c:pt idx="2394">
                  <c:v>1555.3116257536001</c:v>
                </c:pt>
                <c:pt idx="2395">
                  <c:v>1555.3116257536001</c:v>
                </c:pt>
                <c:pt idx="2396">
                  <c:v>1555.3116257536001</c:v>
                </c:pt>
                <c:pt idx="2397">
                  <c:v>1555.3116257536001</c:v>
                </c:pt>
                <c:pt idx="2398">
                  <c:v>1555.3116257536001</c:v>
                </c:pt>
                <c:pt idx="2399">
                  <c:v>1555.3116257536001</c:v>
                </c:pt>
                <c:pt idx="2400">
                  <c:v>1555.3116257536001</c:v>
                </c:pt>
                <c:pt idx="2401">
                  <c:v>1555.3116257536001</c:v>
                </c:pt>
                <c:pt idx="2402">
                  <c:v>1555.3116257536001</c:v>
                </c:pt>
                <c:pt idx="2403">
                  <c:v>1555.3116257536001</c:v>
                </c:pt>
                <c:pt idx="2404">
                  <c:v>1555.3116257536001</c:v>
                </c:pt>
                <c:pt idx="2405">
                  <c:v>1555.3116257536001</c:v>
                </c:pt>
                <c:pt idx="2406">
                  <c:v>1555.3116257536001</c:v>
                </c:pt>
                <c:pt idx="2407">
                  <c:v>1555.3116257536001</c:v>
                </c:pt>
                <c:pt idx="2408">
                  <c:v>1555.3116257536001</c:v>
                </c:pt>
                <c:pt idx="2409">
                  <c:v>1555.3116257536001</c:v>
                </c:pt>
                <c:pt idx="2410">
                  <c:v>1555.3116257536001</c:v>
                </c:pt>
                <c:pt idx="2411">
                  <c:v>1555.3116257536001</c:v>
                </c:pt>
                <c:pt idx="2412">
                  <c:v>1555.3116257536001</c:v>
                </c:pt>
                <c:pt idx="2413">
                  <c:v>1555.3116257536001</c:v>
                </c:pt>
                <c:pt idx="2414">
                  <c:v>1555.3116257536001</c:v>
                </c:pt>
                <c:pt idx="2415">
                  <c:v>1555.3116257536001</c:v>
                </c:pt>
                <c:pt idx="2416">
                  <c:v>1555.3116257536001</c:v>
                </c:pt>
                <c:pt idx="2417">
                  <c:v>1555.3116257536001</c:v>
                </c:pt>
                <c:pt idx="2418">
                  <c:v>1555.3116257536001</c:v>
                </c:pt>
                <c:pt idx="2419">
                  <c:v>1555.3116257536001</c:v>
                </c:pt>
                <c:pt idx="2420">
                  <c:v>1555.3116257536001</c:v>
                </c:pt>
                <c:pt idx="2421">
                  <c:v>1555.3116257536001</c:v>
                </c:pt>
                <c:pt idx="2422">
                  <c:v>1555.3116257536001</c:v>
                </c:pt>
                <c:pt idx="2423">
                  <c:v>1555.3116257536001</c:v>
                </c:pt>
                <c:pt idx="2424">
                  <c:v>1555.3116257536001</c:v>
                </c:pt>
                <c:pt idx="2425">
                  <c:v>1555.3116257536001</c:v>
                </c:pt>
                <c:pt idx="2426">
                  <c:v>1555.3116257536001</c:v>
                </c:pt>
                <c:pt idx="2427">
                  <c:v>1555.3116257536001</c:v>
                </c:pt>
                <c:pt idx="2428">
                  <c:v>1555.3116257536001</c:v>
                </c:pt>
                <c:pt idx="2429">
                  <c:v>1555.3116257536001</c:v>
                </c:pt>
                <c:pt idx="2430">
                  <c:v>1555.3116257536001</c:v>
                </c:pt>
                <c:pt idx="2431">
                  <c:v>1555.3116257536001</c:v>
                </c:pt>
                <c:pt idx="2432">
                  <c:v>1555.3116257536001</c:v>
                </c:pt>
                <c:pt idx="2433">
                  <c:v>1555.3116257536001</c:v>
                </c:pt>
                <c:pt idx="2434">
                  <c:v>1555.3116257536001</c:v>
                </c:pt>
                <c:pt idx="2435">
                  <c:v>1555.3116257536001</c:v>
                </c:pt>
                <c:pt idx="2436">
                  <c:v>1555.3116257536001</c:v>
                </c:pt>
                <c:pt idx="2437">
                  <c:v>1555.3116257536001</c:v>
                </c:pt>
                <c:pt idx="2438">
                  <c:v>1555.3116257536001</c:v>
                </c:pt>
                <c:pt idx="2439">
                  <c:v>1555.3116257536001</c:v>
                </c:pt>
                <c:pt idx="2440">
                  <c:v>1555.3116257536001</c:v>
                </c:pt>
                <c:pt idx="2441">
                  <c:v>1555.3116257536001</c:v>
                </c:pt>
                <c:pt idx="2442">
                  <c:v>1555.3116257536001</c:v>
                </c:pt>
                <c:pt idx="2443">
                  <c:v>1555.3116257536001</c:v>
                </c:pt>
                <c:pt idx="2444">
                  <c:v>1555.3116257536001</c:v>
                </c:pt>
                <c:pt idx="2445">
                  <c:v>1555.3116257536001</c:v>
                </c:pt>
                <c:pt idx="2446">
                  <c:v>1555.3116257536001</c:v>
                </c:pt>
                <c:pt idx="2447">
                  <c:v>1555.3116257536001</c:v>
                </c:pt>
                <c:pt idx="2448">
                  <c:v>1555.3116257536001</c:v>
                </c:pt>
                <c:pt idx="2449">
                  <c:v>1555.3116257536001</c:v>
                </c:pt>
                <c:pt idx="2450">
                  <c:v>1555.3116257536001</c:v>
                </c:pt>
                <c:pt idx="2451">
                  <c:v>1555.3116257536001</c:v>
                </c:pt>
                <c:pt idx="2452">
                  <c:v>1555.3116257536001</c:v>
                </c:pt>
                <c:pt idx="2453">
                  <c:v>1555.3116257536001</c:v>
                </c:pt>
                <c:pt idx="2454">
                  <c:v>1555.3116257536001</c:v>
                </c:pt>
                <c:pt idx="2455">
                  <c:v>1555.3116257536001</c:v>
                </c:pt>
                <c:pt idx="2456">
                  <c:v>1555.3116257536001</c:v>
                </c:pt>
                <c:pt idx="2457">
                  <c:v>1555.3116257536001</c:v>
                </c:pt>
                <c:pt idx="2458">
                  <c:v>1555.3116257536001</c:v>
                </c:pt>
                <c:pt idx="2459">
                  <c:v>1555.3116257536001</c:v>
                </c:pt>
                <c:pt idx="2460">
                  <c:v>1555.3116257536001</c:v>
                </c:pt>
                <c:pt idx="2461">
                  <c:v>1555.3116257536001</c:v>
                </c:pt>
                <c:pt idx="2462">
                  <c:v>1555.3116257536001</c:v>
                </c:pt>
                <c:pt idx="2463">
                  <c:v>1555.3116257536001</c:v>
                </c:pt>
                <c:pt idx="2464">
                  <c:v>1555.3116257536001</c:v>
                </c:pt>
                <c:pt idx="2465">
                  <c:v>1555.3116257536001</c:v>
                </c:pt>
                <c:pt idx="2466">
                  <c:v>1555.3116257536001</c:v>
                </c:pt>
                <c:pt idx="2467">
                  <c:v>1555.3116257536001</c:v>
                </c:pt>
                <c:pt idx="2468">
                  <c:v>1555.3116257536001</c:v>
                </c:pt>
                <c:pt idx="2469">
                  <c:v>1555.3116257536001</c:v>
                </c:pt>
                <c:pt idx="2470">
                  <c:v>1555.3116257536001</c:v>
                </c:pt>
                <c:pt idx="2471">
                  <c:v>1555.3116257536001</c:v>
                </c:pt>
                <c:pt idx="2472">
                  <c:v>1555.3116257536001</c:v>
                </c:pt>
                <c:pt idx="2473">
                  <c:v>1555.3116257536001</c:v>
                </c:pt>
                <c:pt idx="2474">
                  <c:v>1555.3116257536001</c:v>
                </c:pt>
                <c:pt idx="2475">
                  <c:v>1555.3116257536001</c:v>
                </c:pt>
                <c:pt idx="2476">
                  <c:v>1555.3116257536001</c:v>
                </c:pt>
                <c:pt idx="2477">
                  <c:v>1555.3116257536001</c:v>
                </c:pt>
                <c:pt idx="2478">
                  <c:v>1555.3116257536001</c:v>
                </c:pt>
                <c:pt idx="2479">
                  <c:v>1555.3116257536001</c:v>
                </c:pt>
                <c:pt idx="2480">
                  <c:v>1555.3116257536001</c:v>
                </c:pt>
                <c:pt idx="2481">
                  <c:v>1555.3116257536001</c:v>
                </c:pt>
                <c:pt idx="2482">
                  <c:v>1555.3116257536001</c:v>
                </c:pt>
                <c:pt idx="2483">
                  <c:v>1555.3116257536001</c:v>
                </c:pt>
                <c:pt idx="2484">
                  <c:v>1555.3116257536001</c:v>
                </c:pt>
                <c:pt idx="2485">
                  <c:v>1555.3116257536001</c:v>
                </c:pt>
                <c:pt idx="2486">
                  <c:v>1555.3116257536001</c:v>
                </c:pt>
                <c:pt idx="2487">
                  <c:v>1555.3116257536001</c:v>
                </c:pt>
                <c:pt idx="2488">
                  <c:v>1555.3116257536001</c:v>
                </c:pt>
                <c:pt idx="2489">
                  <c:v>1555.3116257536001</c:v>
                </c:pt>
                <c:pt idx="2490">
                  <c:v>1555.3116257536001</c:v>
                </c:pt>
                <c:pt idx="2491">
                  <c:v>1555.3116257536001</c:v>
                </c:pt>
                <c:pt idx="2492">
                  <c:v>1555.3116257536001</c:v>
                </c:pt>
                <c:pt idx="2493">
                  <c:v>1555.3116257536001</c:v>
                </c:pt>
                <c:pt idx="2494">
                  <c:v>1555.3116257536001</c:v>
                </c:pt>
                <c:pt idx="2495">
                  <c:v>1555.3116257536001</c:v>
                </c:pt>
                <c:pt idx="2496">
                  <c:v>1555.3116257536001</c:v>
                </c:pt>
                <c:pt idx="2497">
                  <c:v>1555.3116257536001</c:v>
                </c:pt>
                <c:pt idx="2498">
                  <c:v>1555.3116257536001</c:v>
                </c:pt>
                <c:pt idx="2499">
                  <c:v>1555.3116257536001</c:v>
                </c:pt>
                <c:pt idx="2500">
                  <c:v>1555.3116257536001</c:v>
                </c:pt>
                <c:pt idx="2501">
                  <c:v>1555.3116257536001</c:v>
                </c:pt>
                <c:pt idx="2502">
                  <c:v>1555.3116257536001</c:v>
                </c:pt>
                <c:pt idx="2503">
                  <c:v>1555.3116257536001</c:v>
                </c:pt>
                <c:pt idx="2504">
                  <c:v>1555.3116257536001</c:v>
                </c:pt>
                <c:pt idx="2505">
                  <c:v>1555.3116257536001</c:v>
                </c:pt>
                <c:pt idx="2506">
                  <c:v>1555.3116257536001</c:v>
                </c:pt>
                <c:pt idx="2507">
                  <c:v>1555.3116257536001</c:v>
                </c:pt>
                <c:pt idx="2508">
                  <c:v>1555.3116257536001</c:v>
                </c:pt>
                <c:pt idx="2509">
                  <c:v>1555.3116257536001</c:v>
                </c:pt>
                <c:pt idx="2510">
                  <c:v>1555.3116257536001</c:v>
                </c:pt>
                <c:pt idx="2511">
                  <c:v>1555.3116257536001</c:v>
                </c:pt>
                <c:pt idx="2512">
                  <c:v>1555.3116257536001</c:v>
                </c:pt>
                <c:pt idx="2513">
                  <c:v>1555.3116257536001</c:v>
                </c:pt>
                <c:pt idx="2514">
                  <c:v>1555.3116257536001</c:v>
                </c:pt>
                <c:pt idx="2515">
                  <c:v>1555.3116257536001</c:v>
                </c:pt>
                <c:pt idx="2516">
                  <c:v>1555.3116257536001</c:v>
                </c:pt>
                <c:pt idx="2517">
                  <c:v>1555.3116257536001</c:v>
                </c:pt>
                <c:pt idx="2518">
                  <c:v>1555.3116257536001</c:v>
                </c:pt>
                <c:pt idx="2519">
                  <c:v>1555.3116257536001</c:v>
                </c:pt>
                <c:pt idx="2520">
                  <c:v>1555.3116257536001</c:v>
                </c:pt>
                <c:pt idx="2521">
                  <c:v>1555.3116257536001</c:v>
                </c:pt>
                <c:pt idx="2522">
                  <c:v>1555.3116257536001</c:v>
                </c:pt>
                <c:pt idx="2523">
                  <c:v>1555.3116257536001</c:v>
                </c:pt>
                <c:pt idx="2524">
                  <c:v>1555.3116257536001</c:v>
                </c:pt>
                <c:pt idx="2525">
                  <c:v>1555.3116257536001</c:v>
                </c:pt>
                <c:pt idx="2526">
                  <c:v>1555.3116257536001</c:v>
                </c:pt>
                <c:pt idx="2527">
                  <c:v>1555.3116257536001</c:v>
                </c:pt>
                <c:pt idx="2528">
                  <c:v>1555.3116257536001</c:v>
                </c:pt>
                <c:pt idx="2529">
                  <c:v>1555.3116257536001</c:v>
                </c:pt>
                <c:pt idx="2530">
                  <c:v>1555.3116257536001</c:v>
                </c:pt>
                <c:pt idx="2531">
                  <c:v>1555.3116257536001</c:v>
                </c:pt>
                <c:pt idx="2532">
                  <c:v>1555.3116257536001</c:v>
                </c:pt>
                <c:pt idx="2533">
                  <c:v>1555.3116257536001</c:v>
                </c:pt>
                <c:pt idx="2534">
                  <c:v>1555.3116257536001</c:v>
                </c:pt>
                <c:pt idx="2535">
                  <c:v>1555.3116257536001</c:v>
                </c:pt>
                <c:pt idx="2536">
                  <c:v>1555.3116257536001</c:v>
                </c:pt>
                <c:pt idx="2537">
                  <c:v>1555.3116257536001</c:v>
                </c:pt>
                <c:pt idx="2538">
                  <c:v>1555.3116257536001</c:v>
                </c:pt>
                <c:pt idx="2539">
                  <c:v>1555.3116257536001</c:v>
                </c:pt>
                <c:pt idx="2540">
                  <c:v>1555.3116257536001</c:v>
                </c:pt>
                <c:pt idx="2541">
                  <c:v>1555.3116257536001</c:v>
                </c:pt>
                <c:pt idx="2542">
                  <c:v>1555.3116257536001</c:v>
                </c:pt>
                <c:pt idx="2543">
                  <c:v>1555.3116257536001</c:v>
                </c:pt>
                <c:pt idx="2544">
                  <c:v>1555.3116257536001</c:v>
                </c:pt>
                <c:pt idx="2545">
                  <c:v>1555.3116257536001</c:v>
                </c:pt>
                <c:pt idx="2546">
                  <c:v>1555.3116257536001</c:v>
                </c:pt>
                <c:pt idx="2547">
                  <c:v>1555.3116257536001</c:v>
                </c:pt>
                <c:pt idx="2548">
                  <c:v>1555.3116257536001</c:v>
                </c:pt>
                <c:pt idx="2549">
                  <c:v>1555.3116257536001</c:v>
                </c:pt>
                <c:pt idx="2550">
                  <c:v>1555.3116257536001</c:v>
                </c:pt>
                <c:pt idx="2551">
                  <c:v>1555.3116257536001</c:v>
                </c:pt>
                <c:pt idx="2552">
                  <c:v>1555.3116257536001</c:v>
                </c:pt>
                <c:pt idx="2553">
                  <c:v>1555.3116257536001</c:v>
                </c:pt>
                <c:pt idx="2554">
                  <c:v>1555.3116257536001</c:v>
                </c:pt>
                <c:pt idx="2555">
                  <c:v>1555.3116257536001</c:v>
                </c:pt>
                <c:pt idx="2556">
                  <c:v>1555.3116257536001</c:v>
                </c:pt>
              </c:numCache>
            </c:numRef>
          </c:val>
          <c:smooth val="0"/>
          <c:extLst>
            <c:ext xmlns:c16="http://schemas.microsoft.com/office/drawing/2014/chart" uri="{C3380CC4-5D6E-409C-BE32-E72D297353CC}">
              <c16:uniqueId val="{00000003-4AC2-4998-8B59-F5758D7B43F8}"/>
            </c:ext>
          </c:extLst>
        </c:ser>
        <c:ser>
          <c:idx val="4"/>
          <c:order val="4"/>
          <c:tx>
            <c:strRef>
              <c:f>'APA v Figure 1 SWP Staged'!$I$21</c:f>
              <c:strCache>
                <c:ptCount val="1"/>
                <c:pt idx="0">
                  <c:v>Production, pipeline and unconstrained storage</c:v>
                </c:pt>
              </c:strCache>
            </c:strRef>
          </c:tx>
          <c:spPr>
            <a:ln w="19050" cap="rnd">
              <a:solidFill>
                <a:schemeClr val="accent1"/>
              </a:solidFill>
              <a:prstDash val="sysDot"/>
              <a:round/>
            </a:ln>
            <a:effectLst/>
          </c:spPr>
          <c:marker>
            <c:symbol val="none"/>
          </c:marker>
          <c:cat>
            <c:numRef>
              <c:f>'APA v Figure 1 SWP Staged'!$B$22:$B$2578</c:f>
              <c:numCache>
                <c:formatCode>m/d/yyyy</c:formatCode>
                <c:ptCount val="2557"/>
                <c:pt idx="0">
                  <c:v>43466</c:v>
                </c:pt>
                <c:pt idx="1">
                  <c:v>43467</c:v>
                </c:pt>
                <c:pt idx="2">
                  <c:v>43468</c:v>
                </c:pt>
                <c:pt idx="3">
                  <c:v>43469</c:v>
                </c:pt>
                <c:pt idx="4">
                  <c:v>43470</c:v>
                </c:pt>
                <c:pt idx="5">
                  <c:v>43471</c:v>
                </c:pt>
                <c:pt idx="6">
                  <c:v>43472</c:v>
                </c:pt>
                <c:pt idx="7">
                  <c:v>43473</c:v>
                </c:pt>
                <c:pt idx="8">
                  <c:v>43474</c:v>
                </c:pt>
                <c:pt idx="9">
                  <c:v>43475</c:v>
                </c:pt>
                <c:pt idx="10">
                  <c:v>43476</c:v>
                </c:pt>
                <c:pt idx="11">
                  <c:v>43477</c:v>
                </c:pt>
                <c:pt idx="12">
                  <c:v>43478</c:v>
                </c:pt>
                <c:pt idx="13">
                  <c:v>43479</c:v>
                </c:pt>
                <c:pt idx="14">
                  <c:v>43480</c:v>
                </c:pt>
                <c:pt idx="15">
                  <c:v>43481</c:v>
                </c:pt>
                <c:pt idx="16">
                  <c:v>43482</c:v>
                </c:pt>
                <c:pt idx="17">
                  <c:v>43483</c:v>
                </c:pt>
                <c:pt idx="18">
                  <c:v>43484</c:v>
                </c:pt>
                <c:pt idx="19">
                  <c:v>43485</c:v>
                </c:pt>
                <c:pt idx="20">
                  <c:v>43486</c:v>
                </c:pt>
                <c:pt idx="21">
                  <c:v>43487</c:v>
                </c:pt>
                <c:pt idx="22">
                  <c:v>43488</c:v>
                </c:pt>
                <c:pt idx="23">
                  <c:v>43489</c:v>
                </c:pt>
                <c:pt idx="24">
                  <c:v>43490</c:v>
                </c:pt>
                <c:pt idx="25">
                  <c:v>43491</c:v>
                </c:pt>
                <c:pt idx="26">
                  <c:v>43492</c:v>
                </c:pt>
                <c:pt idx="27">
                  <c:v>43493</c:v>
                </c:pt>
                <c:pt idx="28">
                  <c:v>43494</c:v>
                </c:pt>
                <c:pt idx="29">
                  <c:v>43495</c:v>
                </c:pt>
                <c:pt idx="30">
                  <c:v>43496</c:v>
                </c:pt>
                <c:pt idx="31">
                  <c:v>43497</c:v>
                </c:pt>
                <c:pt idx="32">
                  <c:v>43498</c:v>
                </c:pt>
                <c:pt idx="33">
                  <c:v>43499</c:v>
                </c:pt>
                <c:pt idx="34">
                  <c:v>43500</c:v>
                </c:pt>
                <c:pt idx="35">
                  <c:v>43501</c:v>
                </c:pt>
                <c:pt idx="36">
                  <c:v>43502</c:v>
                </c:pt>
                <c:pt idx="37">
                  <c:v>43503</c:v>
                </c:pt>
                <c:pt idx="38">
                  <c:v>43504</c:v>
                </c:pt>
                <c:pt idx="39">
                  <c:v>43505</c:v>
                </c:pt>
                <c:pt idx="40">
                  <c:v>43506</c:v>
                </c:pt>
                <c:pt idx="41">
                  <c:v>43507</c:v>
                </c:pt>
                <c:pt idx="42">
                  <c:v>43508</c:v>
                </c:pt>
                <c:pt idx="43">
                  <c:v>43509</c:v>
                </c:pt>
                <c:pt idx="44">
                  <c:v>43510</c:v>
                </c:pt>
                <c:pt idx="45">
                  <c:v>43511</c:v>
                </c:pt>
                <c:pt idx="46">
                  <c:v>43512</c:v>
                </c:pt>
                <c:pt idx="47">
                  <c:v>43513</c:v>
                </c:pt>
                <c:pt idx="48">
                  <c:v>43514</c:v>
                </c:pt>
                <c:pt idx="49">
                  <c:v>43515</c:v>
                </c:pt>
                <c:pt idx="50">
                  <c:v>43516</c:v>
                </c:pt>
                <c:pt idx="51">
                  <c:v>43517</c:v>
                </c:pt>
                <c:pt idx="52">
                  <c:v>43518</c:v>
                </c:pt>
                <c:pt idx="53">
                  <c:v>43519</c:v>
                </c:pt>
                <c:pt idx="54">
                  <c:v>43520</c:v>
                </c:pt>
                <c:pt idx="55">
                  <c:v>43521</c:v>
                </c:pt>
                <c:pt idx="56">
                  <c:v>43522</c:v>
                </c:pt>
                <c:pt idx="57">
                  <c:v>43523</c:v>
                </c:pt>
                <c:pt idx="58">
                  <c:v>43524</c:v>
                </c:pt>
                <c:pt idx="59">
                  <c:v>43525</c:v>
                </c:pt>
                <c:pt idx="60">
                  <c:v>43526</c:v>
                </c:pt>
                <c:pt idx="61">
                  <c:v>43527</c:v>
                </c:pt>
                <c:pt idx="62">
                  <c:v>43528</c:v>
                </c:pt>
                <c:pt idx="63">
                  <c:v>43529</c:v>
                </c:pt>
                <c:pt idx="64">
                  <c:v>43530</c:v>
                </c:pt>
                <c:pt idx="65">
                  <c:v>43531</c:v>
                </c:pt>
                <c:pt idx="66">
                  <c:v>43532</c:v>
                </c:pt>
                <c:pt idx="67">
                  <c:v>43533</c:v>
                </c:pt>
                <c:pt idx="68">
                  <c:v>43534</c:v>
                </c:pt>
                <c:pt idx="69">
                  <c:v>43535</c:v>
                </c:pt>
                <c:pt idx="70">
                  <c:v>43536</c:v>
                </c:pt>
                <c:pt idx="71">
                  <c:v>43537</c:v>
                </c:pt>
                <c:pt idx="72">
                  <c:v>43538</c:v>
                </c:pt>
                <c:pt idx="73">
                  <c:v>43539</c:v>
                </c:pt>
                <c:pt idx="74">
                  <c:v>43540</c:v>
                </c:pt>
                <c:pt idx="75">
                  <c:v>43541</c:v>
                </c:pt>
                <c:pt idx="76">
                  <c:v>43542</c:v>
                </c:pt>
                <c:pt idx="77">
                  <c:v>43543</c:v>
                </c:pt>
                <c:pt idx="78">
                  <c:v>43544</c:v>
                </c:pt>
                <c:pt idx="79">
                  <c:v>43545</c:v>
                </c:pt>
                <c:pt idx="80">
                  <c:v>43546</c:v>
                </c:pt>
                <c:pt idx="81">
                  <c:v>43547</c:v>
                </c:pt>
                <c:pt idx="82">
                  <c:v>43548</c:v>
                </c:pt>
                <c:pt idx="83">
                  <c:v>43549</c:v>
                </c:pt>
                <c:pt idx="84">
                  <c:v>43550</c:v>
                </c:pt>
                <c:pt idx="85">
                  <c:v>43551</c:v>
                </c:pt>
                <c:pt idx="86">
                  <c:v>43552</c:v>
                </c:pt>
                <c:pt idx="87">
                  <c:v>43553</c:v>
                </c:pt>
                <c:pt idx="88">
                  <c:v>43554</c:v>
                </c:pt>
                <c:pt idx="89">
                  <c:v>43555</c:v>
                </c:pt>
                <c:pt idx="90">
                  <c:v>43556</c:v>
                </c:pt>
                <c:pt idx="91">
                  <c:v>43557</c:v>
                </c:pt>
                <c:pt idx="92">
                  <c:v>43558</c:v>
                </c:pt>
                <c:pt idx="93">
                  <c:v>43559</c:v>
                </c:pt>
                <c:pt idx="94">
                  <c:v>43560</c:v>
                </c:pt>
                <c:pt idx="95">
                  <c:v>43561</c:v>
                </c:pt>
                <c:pt idx="96">
                  <c:v>43562</c:v>
                </c:pt>
                <c:pt idx="97">
                  <c:v>43563</c:v>
                </c:pt>
                <c:pt idx="98">
                  <c:v>43564</c:v>
                </c:pt>
                <c:pt idx="99">
                  <c:v>43565</c:v>
                </c:pt>
                <c:pt idx="100">
                  <c:v>43566</c:v>
                </c:pt>
                <c:pt idx="101">
                  <c:v>43567</c:v>
                </c:pt>
                <c:pt idx="102">
                  <c:v>43568</c:v>
                </c:pt>
                <c:pt idx="103">
                  <c:v>43569</c:v>
                </c:pt>
                <c:pt idx="104">
                  <c:v>43570</c:v>
                </c:pt>
                <c:pt idx="105">
                  <c:v>43571</c:v>
                </c:pt>
                <c:pt idx="106">
                  <c:v>43572</c:v>
                </c:pt>
                <c:pt idx="107">
                  <c:v>43573</c:v>
                </c:pt>
                <c:pt idx="108">
                  <c:v>43574</c:v>
                </c:pt>
                <c:pt idx="109">
                  <c:v>43575</c:v>
                </c:pt>
                <c:pt idx="110">
                  <c:v>43576</c:v>
                </c:pt>
                <c:pt idx="111">
                  <c:v>43577</c:v>
                </c:pt>
                <c:pt idx="112">
                  <c:v>43578</c:v>
                </c:pt>
                <c:pt idx="113">
                  <c:v>43579</c:v>
                </c:pt>
                <c:pt idx="114">
                  <c:v>43580</c:v>
                </c:pt>
                <c:pt idx="115">
                  <c:v>43581</c:v>
                </c:pt>
                <c:pt idx="116">
                  <c:v>43582</c:v>
                </c:pt>
                <c:pt idx="117">
                  <c:v>43583</c:v>
                </c:pt>
                <c:pt idx="118">
                  <c:v>43584</c:v>
                </c:pt>
                <c:pt idx="119">
                  <c:v>43585</c:v>
                </c:pt>
                <c:pt idx="120">
                  <c:v>43586</c:v>
                </c:pt>
                <c:pt idx="121">
                  <c:v>43587</c:v>
                </c:pt>
                <c:pt idx="122">
                  <c:v>43588</c:v>
                </c:pt>
                <c:pt idx="123">
                  <c:v>43589</c:v>
                </c:pt>
                <c:pt idx="124">
                  <c:v>43590</c:v>
                </c:pt>
                <c:pt idx="125">
                  <c:v>43591</c:v>
                </c:pt>
                <c:pt idx="126">
                  <c:v>43592</c:v>
                </c:pt>
                <c:pt idx="127">
                  <c:v>43593</c:v>
                </c:pt>
                <c:pt idx="128">
                  <c:v>43594</c:v>
                </c:pt>
                <c:pt idx="129">
                  <c:v>43595</c:v>
                </c:pt>
                <c:pt idx="130">
                  <c:v>43596</c:v>
                </c:pt>
                <c:pt idx="131">
                  <c:v>43597</c:v>
                </c:pt>
                <c:pt idx="132">
                  <c:v>43598</c:v>
                </c:pt>
                <c:pt idx="133">
                  <c:v>43599</c:v>
                </c:pt>
                <c:pt idx="134">
                  <c:v>43600</c:v>
                </c:pt>
                <c:pt idx="135">
                  <c:v>43601</c:v>
                </c:pt>
                <c:pt idx="136">
                  <c:v>43602</c:v>
                </c:pt>
                <c:pt idx="137">
                  <c:v>43603</c:v>
                </c:pt>
                <c:pt idx="138">
                  <c:v>43604</c:v>
                </c:pt>
                <c:pt idx="139">
                  <c:v>43605</c:v>
                </c:pt>
                <c:pt idx="140">
                  <c:v>43606</c:v>
                </c:pt>
                <c:pt idx="141">
                  <c:v>43607</c:v>
                </c:pt>
                <c:pt idx="142">
                  <c:v>43608</c:v>
                </c:pt>
                <c:pt idx="143">
                  <c:v>43609</c:v>
                </c:pt>
                <c:pt idx="144">
                  <c:v>43610</c:v>
                </c:pt>
                <c:pt idx="145">
                  <c:v>43611</c:v>
                </c:pt>
                <c:pt idx="146">
                  <c:v>43612</c:v>
                </c:pt>
                <c:pt idx="147">
                  <c:v>43613</c:v>
                </c:pt>
                <c:pt idx="148">
                  <c:v>43614</c:v>
                </c:pt>
                <c:pt idx="149">
                  <c:v>43615</c:v>
                </c:pt>
                <c:pt idx="150">
                  <c:v>43616</c:v>
                </c:pt>
                <c:pt idx="151">
                  <c:v>43617</c:v>
                </c:pt>
                <c:pt idx="152">
                  <c:v>43618</c:v>
                </c:pt>
                <c:pt idx="153">
                  <c:v>43619</c:v>
                </c:pt>
                <c:pt idx="154">
                  <c:v>43620</c:v>
                </c:pt>
                <c:pt idx="155">
                  <c:v>43621</c:v>
                </c:pt>
                <c:pt idx="156">
                  <c:v>43622</c:v>
                </c:pt>
                <c:pt idx="157">
                  <c:v>43623</c:v>
                </c:pt>
                <c:pt idx="158">
                  <c:v>43624</c:v>
                </c:pt>
                <c:pt idx="159">
                  <c:v>43625</c:v>
                </c:pt>
                <c:pt idx="160">
                  <c:v>43626</c:v>
                </c:pt>
                <c:pt idx="161">
                  <c:v>43627</c:v>
                </c:pt>
                <c:pt idx="162">
                  <c:v>43628</c:v>
                </c:pt>
                <c:pt idx="163">
                  <c:v>43629</c:v>
                </c:pt>
                <c:pt idx="164">
                  <c:v>43630</c:v>
                </c:pt>
                <c:pt idx="165">
                  <c:v>43631</c:v>
                </c:pt>
                <c:pt idx="166">
                  <c:v>43632</c:v>
                </c:pt>
                <c:pt idx="167">
                  <c:v>43633</c:v>
                </c:pt>
                <c:pt idx="168">
                  <c:v>43634</c:v>
                </c:pt>
                <c:pt idx="169">
                  <c:v>43635</c:v>
                </c:pt>
                <c:pt idx="170">
                  <c:v>43636</c:v>
                </c:pt>
                <c:pt idx="171">
                  <c:v>43637</c:v>
                </c:pt>
                <c:pt idx="172">
                  <c:v>43638</c:v>
                </c:pt>
                <c:pt idx="173">
                  <c:v>43639</c:v>
                </c:pt>
                <c:pt idx="174">
                  <c:v>43640</c:v>
                </c:pt>
                <c:pt idx="175">
                  <c:v>43641</c:v>
                </c:pt>
                <c:pt idx="176">
                  <c:v>43642</c:v>
                </c:pt>
                <c:pt idx="177">
                  <c:v>43643</c:v>
                </c:pt>
                <c:pt idx="178">
                  <c:v>43644</c:v>
                </c:pt>
                <c:pt idx="179">
                  <c:v>43645</c:v>
                </c:pt>
                <c:pt idx="180">
                  <c:v>43646</c:v>
                </c:pt>
                <c:pt idx="181">
                  <c:v>43647</c:v>
                </c:pt>
                <c:pt idx="182">
                  <c:v>43648</c:v>
                </c:pt>
                <c:pt idx="183">
                  <c:v>43649</c:v>
                </c:pt>
                <c:pt idx="184">
                  <c:v>43650</c:v>
                </c:pt>
                <c:pt idx="185">
                  <c:v>43651</c:v>
                </c:pt>
                <c:pt idx="186">
                  <c:v>43652</c:v>
                </c:pt>
                <c:pt idx="187">
                  <c:v>43653</c:v>
                </c:pt>
                <c:pt idx="188">
                  <c:v>43654</c:v>
                </c:pt>
                <c:pt idx="189">
                  <c:v>43655</c:v>
                </c:pt>
                <c:pt idx="190">
                  <c:v>43656</c:v>
                </c:pt>
                <c:pt idx="191">
                  <c:v>43657</c:v>
                </c:pt>
                <c:pt idx="192">
                  <c:v>43658</c:v>
                </c:pt>
                <c:pt idx="193">
                  <c:v>43659</c:v>
                </c:pt>
                <c:pt idx="194">
                  <c:v>43660</c:v>
                </c:pt>
                <c:pt idx="195">
                  <c:v>43661</c:v>
                </c:pt>
                <c:pt idx="196">
                  <c:v>43662</c:v>
                </c:pt>
                <c:pt idx="197">
                  <c:v>43663</c:v>
                </c:pt>
                <c:pt idx="198">
                  <c:v>43664</c:v>
                </c:pt>
                <c:pt idx="199">
                  <c:v>43665</c:v>
                </c:pt>
                <c:pt idx="200">
                  <c:v>43666</c:v>
                </c:pt>
                <c:pt idx="201">
                  <c:v>43667</c:v>
                </c:pt>
                <c:pt idx="202">
                  <c:v>43668</c:v>
                </c:pt>
                <c:pt idx="203">
                  <c:v>43669</c:v>
                </c:pt>
                <c:pt idx="204">
                  <c:v>43670</c:v>
                </c:pt>
                <c:pt idx="205">
                  <c:v>43671</c:v>
                </c:pt>
                <c:pt idx="206">
                  <c:v>43672</c:v>
                </c:pt>
                <c:pt idx="207">
                  <c:v>43673</c:v>
                </c:pt>
                <c:pt idx="208">
                  <c:v>43674</c:v>
                </c:pt>
                <c:pt idx="209">
                  <c:v>43675</c:v>
                </c:pt>
                <c:pt idx="210">
                  <c:v>43676</c:v>
                </c:pt>
                <c:pt idx="211">
                  <c:v>43677</c:v>
                </c:pt>
                <c:pt idx="212">
                  <c:v>43678</c:v>
                </c:pt>
                <c:pt idx="213">
                  <c:v>43679</c:v>
                </c:pt>
                <c:pt idx="214">
                  <c:v>43680</c:v>
                </c:pt>
                <c:pt idx="215">
                  <c:v>43681</c:v>
                </c:pt>
                <c:pt idx="216">
                  <c:v>43682</c:v>
                </c:pt>
                <c:pt idx="217">
                  <c:v>43683</c:v>
                </c:pt>
                <c:pt idx="218">
                  <c:v>43684</c:v>
                </c:pt>
                <c:pt idx="219">
                  <c:v>43685</c:v>
                </c:pt>
                <c:pt idx="220">
                  <c:v>43686</c:v>
                </c:pt>
                <c:pt idx="221">
                  <c:v>43687</c:v>
                </c:pt>
                <c:pt idx="222">
                  <c:v>43688</c:v>
                </c:pt>
                <c:pt idx="223">
                  <c:v>43689</c:v>
                </c:pt>
                <c:pt idx="224">
                  <c:v>43690</c:v>
                </c:pt>
                <c:pt idx="225">
                  <c:v>43691</c:v>
                </c:pt>
                <c:pt idx="226">
                  <c:v>43692</c:v>
                </c:pt>
                <c:pt idx="227">
                  <c:v>43693</c:v>
                </c:pt>
                <c:pt idx="228">
                  <c:v>43694</c:v>
                </c:pt>
                <c:pt idx="229">
                  <c:v>43695</c:v>
                </c:pt>
                <c:pt idx="230">
                  <c:v>43696</c:v>
                </c:pt>
                <c:pt idx="231">
                  <c:v>43697</c:v>
                </c:pt>
                <c:pt idx="232">
                  <c:v>43698</c:v>
                </c:pt>
                <c:pt idx="233">
                  <c:v>43699</c:v>
                </c:pt>
                <c:pt idx="234">
                  <c:v>43700</c:v>
                </c:pt>
                <c:pt idx="235">
                  <c:v>43701</c:v>
                </c:pt>
                <c:pt idx="236">
                  <c:v>43702</c:v>
                </c:pt>
                <c:pt idx="237">
                  <c:v>43703</c:v>
                </c:pt>
                <c:pt idx="238">
                  <c:v>43704</c:v>
                </c:pt>
                <c:pt idx="239">
                  <c:v>43705</c:v>
                </c:pt>
                <c:pt idx="240">
                  <c:v>43706</c:v>
                </c:pt>
                <c:pt idx="241">
                  <c:v>43707</c:v>
                </c:pt>
                <c:pt idx="242">
                  <c:v>43708</c:v>
                </c:pt>
                <c:pt idx="243">
                  <c:v>43709</c:v>
                </c:pt>
                <c:pt idx="244">
                  <c:v>43710</c:v>
                </c:pt>
                <c:pt idx="245">
                  <c:v>43711</c:v>
                </c:pt>
                <c:pt idx="246">
                  <c:v>43712</c:v>
                </c:pt>
                <c:pt idx="247">
                  <c:v>43713</c:v>
                </c:pt>
                <c:pt idx="248">
                  <c:v>43714</c:v>
                </c:pt>
                <c:pt idx="249">
                  <c:v>43715</c:v>
                </c:pt>
                <c:pt idx="250">
                  <c:v>43716</c:v>
                </c:pt>
                <c:pt idx="251">
                  <c:v>43717</c:v>
                </c:pt>
                <c:pt idx="252">
                  <c:v>43718</c:v>
                </c:pt>
                <c:pt idx="253">
                  <c:v>43719</c:v>
                </c:pt>
                <c:pt idx="254">
                  <c:v>43720</c:v>
                </c:pt>
                <c:pt idx="255">
                  <c:v>43721</c:v>
                </c:pt>
                <c:pt idx="256">
                  <c:v>43722</c:v>
                </c:pt>
                <c:pt idx="257">
                  <c:v>43723</c:v>
                </c:pt>
                <c:pt idx="258">
                  <c:v>43724</c:v>
                </c:pt>
                <c:pt idx="259">
                  <c:v>43725</c:v>
                </c:pt>
                <c:pt idx="260">
                  <c:v>43726</c:v>
                </c:pt>
                <c:pt idx="261">
                  <c:v>43727</c:v>
                </c:pt>
                <c:pt idx="262">
                  <c:v>43728</c:v>
                </c:pt>
                <c:pt idx="263">
                  <c:v>43729</c:v>
                </c:pt>
                <c:pt idx="264">
                  <c:v>43730</c:v>
                </c:pt>
                <c:pt idx="265">
                  <c:v>43731</c:v>
                </c:pt>
                <c:pt idx="266">
                  <c:v>43732</c:v>
                </c:pt>
                <c:pt idx="267">
                  <c:v>43733</c:v>
                </c:pt>
                <c:pt idx="268">
                  <c:v>43734</c:v>
                </c:pt>
                <c:pt idx="269">
                  <c:v>43735</c:v>
                </c:pt>
                <c:pt idx="270">
                  <c:v>43736</c:v>
                </c:pt>
                <c:pt idx="271">
                  <c:v>43737</c:v>
                </c:pt>
                <c:pt idx="272">
                  <c:v>43738</c:v>
                </c:pt>
                <c:pt idx="273">
                  <c:v>43739</c:v>
                </c:pt>
                <c:pt idx="274">
                  <c:v>43740</c:v>
                </c:pt>
                <c:pt idx="275">
                  <c:v>43741</c:v>
                </c:pt>
                <c:pt idx="276">
                  <c:v>43742</c:v>
                </c:pt>
                <c:pt idx="277">
                  <c:v>43743</c:v>
                </c:pt>
                <c:pt idx="278">
                  <c:v>43744</c:v>
                </c:pt>
                <c:pt idx="279">
                  <c:v>43745</c:v>
                </c:pt>
                <c:pt idx="280">
                  <c:v>43746</c:v>
                </c:pt>
                <c:pt idx="281">
                  <c:v>43747</c:v>
                </c:pt>
                <c:pt idx="282">
                  <c:v>43748</c:v>
                </c:pt>
                <c:pt idx="283">
                  <c:v>43749</c:v>
                </c:pt>
                <c:pt idx="284">
                  <c:v>43750</c:v>
                </c:pt>
                <c:pt idx="285">
                  <c:v>43751</c:v>
                </c:pt>
                <c:pt idx="286">
                  <c:v>43752</c:v>
                </c:pt>
                <c:pt idx="287">
                  <c:v>43753</c:v>
                </c:pt>
                <c:pt idx="288">
                  <c:v>43754</c:v>
                </c:pt>
                <c:pt idx="289">
                  <c:v>43755</c:v>
                </c:pt>
                <c:pt idx="290">
                  <c:v>43756</c:v>
                </c:pt>
                <c:pt idx="291">
                  <c:v>43757</c:v>
                </c:pt>
                <c:pt idx="292">
                  <c:v>43758</c:v>
                </c:pt>
                <c:pt idx="293">
                  <c:v>43759</c:v>
                </c:pt>
                <c:pt idx="294">
                  <c:v>43760</c:v>
                </c:pt>
                <c:pt idx="295">
                  <c:v>43761</c:v>
                </c:pt>
                <c:pt idx="296">
                  <c:v>43762</c:v>
                </c:pt>
                <c:pt idx="297">
                  <c:v>43763</c:v>
                </c:pt>
                <c:pt idx="298">
                  <c:v>43764</c:v>
                </c:pt>
                <c:pt idx="299">
                  <c:v>43765</c:v>
                </c:pt>
                <c:pt idx="300">
                  <c:v>43766</c:v>
                </c:pt>
                <c:pt idx="301">
                  <c:v>43767</c:v>
                </c:pt>
                <c:pt idx="302">
                  <c:v>43768</c:v>
                </c:pt>
                <c:pt idx="303">
                  <c:v>43769</c:v>
                </c:pt>
                <c:pt idx="304">
                  <c:v>43770</c:v>
                </c:pt>
                <c:pt idx="305">
                  <c:v>43771</c:v>
                </c:pt>
                <c:pt idx="306">
                  <c:v>43772</c:v>
                </c:pt>
                <c:pt idx="307">
                  <c:v>43773</c:v>
                </c:pt>
                <c:pt idx="308">
                  <c:v>43774</c:v>
                </c:pt>
                <c:pt idx="309">
                  <c:v>43775</c:v>
                </c:pt>
                <c:pt idx="310">
                  <c:v>43776</c:v>
                </c:pt>
                <c:pt idx="311">
                  <c:v>43777</c:v>
                </c:pt>
                <c:pt idx="312">
                  <c:v>43778</c:v>
                </c:pt>
                <c:pt idx="313">
                  <c:v>43779</c:v>
                </c:pt>
                <c:pt idx="314">
                  <c:v>43780</c:v>
                </c:pt>
                <c:pt idx="315">
                  <c:v>43781</c:v>
                </c:pt>
                <c:pt idx="316">
                  <c:v>43782</c:v>
                </c:pt>
                <c:pt idx="317">
                  <c:v>43783</c:v>
                </c:pt>
                <c:pt idx="318">
                  <c:v>43784</c:v>
                </c:pt>
                <c:pt idx="319">
                  <c:v>43785</c:v>
                </c:pt>
                <c:pt idx="320">
                  <c:v>43786</c:v>
                </c:pt>
                <c:pt idx="321">
                  <c:v>43787</c:v>
                </c:pt>
                <c:pt idx="322">
                  <c:v>43788</c:v>
                </c:pt>
                <c:pt idx="323">
                  <c:v>43789</c:v>
                </c:pt>
                <c:pt idx="324">
                  <c:v>43790</c:v>
                </c:pt>
                <c:pt idx="325">
                  <c:v>43791</c:v>
                </c:pt>
                <c:pt idx="326">
                  <c:v>43792</c:v>
                </c:pt>
                <c:pt idx="327">
                  <c:v>43793</c:v>
                </c:pt>
                <c:pt idx="328">
                  <c:v>43794</c:v>
                </c:pt>
                <c:pt idx="329">
                  <c:v>43795</c:v>
                </c:pt>
                <c:pt idx="330">
                  <c:v>43796</c:v>
                </c:pt>
                <c:pt idx="331">
                  <c:v>43797</c:v>
                </c:pt>
                <c:pt idx="332">
                  <c:v>43798</c:v>
                </c:pt>
                <c:pt idx="333">
                  <c:v>43799</c:v>
                </c:pt>
                <c:pt idx="334">
                  <c:v>43800</c:v>
                </c:pt>
                <c:pt idx="335">
                  <c:v>43801</c:v>
                </c:pt>
                <c:pt idx="336">
                  <c:v>43802</c:v>
                </c:pt>
                <c:pt idx="337">
                  <c:v>43803</c:v>
                </c:pt>
                <c:pt idx="338">
                  <c:v>43804</c:v>
                </c:pt>
                <c:pt idx="339">
                  <c:v>43805</c:v>
                </c:pt>
                <c:pt idx="340">
                  <c:v>43806</c:v>
                </c:pt>
                <c:pt idx="341">
                  <c:v>43807</c:v>
                </c:pt>
                <c:pt idx="342">
                  <c:v>43808</c:v>
                </c:pt>
                <c:pt idx="343">
                  <c:v>43809</c:v>
                </c:pt>
                <c:pt idx="344">
                  <c:v>43810</c:v>
                </c:pt>
                <c:pt idx="345">
                  <c:v>43811</c:v>
                </c:pt>
                <c:pt idx="346">
                  <c:v>43812</c:v>
                </c:pt>
                <c:pt idx="347">
                  <c:v>43813</c:v>
                </c:pt>
                <c:pt idx="348">
                  <c:v>43814</c:v>
                </c:pt>
                <c:pt idx="349">
                  <c:v>43815</c:v>
                </c:pt>
                <c:pt idx="350">
                  <c:v>43816</c:v>
                </c:pt>
                <c:pt idx="351">
                  <c:v>43817</c:v>
                </c:pt>
                <c:pt idx="352">
                  <c:v>43818</c:v>
                </c:pt>
                <c:pt idx="353">
                  <c:v>43819</c:v>
                </c:pt>
                <c:pt idx="354">
                  <c:v>43820</c:v>
                </c:pt>
                <c:pt idx="355">
                  <c:v>43821</c:v>
                </c:pt>
                <c:pt idx="356">
                  <c:v>43822</c:v>
                </c:pt>
                <c:pt idx="357">
                  <c:v>43823</c:v>
                </c:pt>
                <c:pt idx="358">
                  <c:v>43824</c:v>
                </c:pt>
                <c:pt idx="359">
                  <c:v>43825</c:v>
                </c:pt>
                <c:pt idx="360">
                  <c:v>43826</c:v>
                </c:pt>
                <c:pt idx="361">
                  <c:v>43827</c:v>
                </c:pt>
                <c:pt idx="362">
                  <c:v>43828</c:v>
                </c:pt>
                <c:pt idx="363">
                  <c:v>43829</c:v>
                </c:pt>
                <c:pt idx="364">
                  <c:v>43830</c:v>
                </c:pt>
                <c:pt idx="365">
                  <c:v>43831</c:v>
                </c:pt>
                <c:pt idx="366">
                  <c:v>43832</c:v>
                </c:pt>
                <c:pt idx="367">
                  <c:v>43833</c:v>
                </c:pt>
                <c:pt idx="368">
                  <c:v>43834</c:v>
                </c:pt>
                <c:pt idx="369">
                  <c:v>43835</c:v>
                </c:pt>
                <c:pt idx="370">
                  <c:v>43836</c:v>
                </c:pt>
                <c:pt idx="371">
                  <c:v>43837</c:v>
                </c:pt>
                <c:pt idx="372">
                  <c:v>43838</c:v>
                </c:pt>
                <c:pt idx="373">
                  <c:v>43839</c:v>
                </c:pt>
                <c:pt idx="374">
                  <c:v>43840</c:v>
                </c:pt>
                <c:pt idx="375">
                  <c:v>43841</c:v>
                </c:pt>
                <c:pt idx="376">
                  <c:v>43842</c:v>
                </c:pt>
                <c:pt idx="377">
                  <c:v>43843</c:v>
                </c:pt>
                <c:pt idx="378">
                  <c:v>43844</c:v>
                </c:pt>
                <c:pt idx="379">
                  <c:v>43845</c:v>
                </c:pt>
                <c:pt idx="380">
                  <c:v>43846</c:v>
                </c:pt>
                <c:pt idx="381">
                  <c:v>43847</c:v>
                </c:pt>
                <c:pt idx="382">
                  <c:v>43848</c:v>
                </c:pt>
                <c:pt idx="383">
                  <c:v>43849</c:v>
                </c:pt>
                <c:pt idx="384">
                  <c:v>43850</c:v>
                </c:pt>
                <c:pt idx="385">
                  <c:v>43851</c:v>
                </c:pt>
                <c:pt idx="386">
                  <c:v>43852</c:v>
                </c:pt>
                <c:pt idx="387">
                  <c:v>43853</c:v>
                </c:pt>
                <c:pt idx="388">
                  <c:v>43854</c:v>
                </c:pt>
                <c:pt idx="389">
                  <c:v>43855</c:v>
                </c:pt>
                <c:pt idx="390">
                  <c:v>43856</c:v>
                </c:pt>
                <c:pt idx="391">
                  <c:v>43857</c:v>
                </c:pt>
                <c:pt idx="392">
                  <c:v>43858</c:v>
                </c:pt>
                <c:pt idx="393">
                  <c:v>43859</c:v>
                </c:pt>
                <c:pt idx="394">
                  <c:v>43860</c:v>
                </c:pt>
                <c:pt idx="395">
                  <c:v>43861</c:v>
                </c:pt>
                <c:pt idx="396">
                  <c:v>43862</c:v>
                </c:pt>
                <c:pt idx="397">
                  <c:v>43863</c:v>
                </c:pt>
                <c:pt idx="398">
                  <c:v>43864</c:v>
                </c:pt>
                <c:pt idx="399">
                  <c:v>43865</c:v>
                </c:pt>
                <c:pt idx="400">
                  <c:v>43866</c:v>
                </c:pt>
                <c:pt idx="401">
                  <c:v>43867</c:v>
                </c:pt>
                <c:pt idx="402">
                  <c:v>43868</c:v>
                </c:pt>
                <c:pt idx="403">
                  <c:v>43869</c:v>
                </c:pt>
                <c:pt idx="404">
                  <c:v>43870</c:v>
                </c:pt>
                <c:pt idx="405">
                  <c:v>43871</c:v>
                </c:pt>
                <c:pt idx="406">
                  <c:v>43872</c:v>
                </c:pt>
                <c:pt idx="407">
                  <c:v>43873</c:v>
                </c:pt>
                <c:pt idx="408">
                  <c:v>43874</c:v>
                </c:pt>
                <c:pt idx="409">
                  <c:v>43875</c:v>
                </c:pt>
                <c:pt idx="410">
                  <c:v>43876</c:v>
                </c:pt>
                <c:pt idx="411">
                  <c:v>43877</c:v>
                </c:pt>
                <c:pt idx="412">
                  <c:v>43878</c:v>
                </c:pt>
                <c:pt idx="413">
                  <c:v>43879</c:v>
                </c:pt>
                <c:pt idx="414">
                  <c:v>43880</c:v>
                </c:pt>
                <c:pt idx="415">
                  <c:v>43881</c:v>
                </c:pt>
                <c:pt idx="416">
                  <c:v>43882</c:v>
                </c:pt>
                <c:pt idx="417">
                  <c:v>43883</c:v>
                </c:pt>
                <c:pt idx="418">
                  <c:v>43884</c:v>
                </c:pt>
                <c:pt idx="419">
                  <c:v>43885</c:v>
                </c:pt>
                <c:pt idx="420">
                  <c:v>43886</c:v>
                </c:pt>
                <c:pt idx="421">
                  <c:v>43887</c:v>
                </c:pt>
                <c:pt idx="422">
                  <c:v>43888</c:v>
                </c:pt>
                <c:pt idx="423">
                  <c:v>43889</c:v>
                </c:pt>
                <c:pt idx="424">
                  <c:v>43890</c:v>
                </c:pt>
                <c:pt idx="425">
                  <c:v>43891</c:v>
                </c:pt>
                <c:pt idx="426">
                  <c:v>43892</c:v>
                </c:pt>
                <c:pt idx="427">
                  <c:v>43893</c:v>
                </c:pt>
                <c:pt idx="428">
                  <c:v>43894</c:v>
                </c:pt>
                <c:pt idx="429">
                  <c:v>43895</c:v>
                </c:pt>
                <c:pt idx="430">
                  <c:v>43896</c:v>
                </c:pt>
                <c:pt idx="431">
                  <c:v>43897</c:v>
                </c:pt>
                <c:pt idx="432">
                  <c:v>43898</c:v>
                </c:pt>
                <c:pt idx="433">
                  <c:v>43899</c:v>
                </c:pt>
                <c:pt idx="434">
                  <c:v>43900</c:v>
                </c:pt>
                <c:pt idx="435">
                  <c:v>43901</c:v>
                </c:pt>
                <c:pt idx="436">
                  <c:v>43902</c:v>
                </c:pt>
                <c:pt idx="437">
                  <c:v>43903</c:v>
                </c:pt>
                <c:pt idx="438">
                  <c:v>43904</c:v>
                </c:pt>
                <c:pt idx="439">
                  <c:v>43905</c:v>
                </c:pt>
                <c:pt idx="440">
                  <c:v>43906</c:v>
                </c:pt>
                <c:pt idx="441">
                  <c:v>43907</c:v>
                </c:pt>
                <c:pt idx="442">
                  <c:v>43908</c:v>
                </c:pt>
                <c:pt idx="443">
                  <c:v>43909</c:v>
                </c:pt>
                <c:pt idx="444">
                  <c:v>43910</c:v>
                </c:pt>
                <c:pt idx="445">
                  <c:v>43911</c:v>
                </c:pt>
                <c:pt idx="446">
                  <c:v>43912</c:v>
                </c:pt>
                <c:pt idx="447">
                  <c:v>43913</c:v>
                </c:pt>
                <c:pt idx="448">
                  <c:v>43914</c:v>
                </c:pt>
                <c:pt idx="449">
                  <c:v>43915</c:v>
                </c:pt>
                <c:pt idx="450">
                  <c:v>43916</c:v>
                </c:pt>
                <c:pt idx="451">
                  <c:v>43917</c:v>
                </c:pt>
                <c:pt idx="452">
                  <c:v>43918</c:v>
                </c:pt>
                <c:pt idx="453">
                  <c:v>43919</c:v>
                </c:pt>
                <c:pt idx="454">
                  <c:v>43920</c:v>
                </c:pt>
                <c:pt idx="455">
                  <c:v>43921</c:v>
                </c:pt>
                <c:pt idx="456">
                  <c:v>43922</c:v>
                </c:pt>
                <c:pt idx="457">
                  <c:v>43923</c:v>
                </c:pt>
                <c:pt idx="458">
                  <c:v>43924</c:v>
                </c:pt>
                <c:pt idx="459">
                  <c:v>43925</c:v>
                </c:pt>
                <c:pt idx="460">
                  <c:v>43926</c:v>
                </c:pt>
                <c:pt idx="461">
                  <c:v>43927</c:v>
                </c:pt>
                <c:pt idx="462">
                  <c:v>43928</c:v>
                </c:pt>
                <c:pt idx="463">
                  <c:v>43929</c:v>
                </c:pt>
                <c:pt idx="464">
                  <c:v>43930</c:v>
                </c:pt>
                <c:pt idx="465">
                  <c:v>43931</c:v>
                </c:pt>
                <c:pt idx="466">
                  <c:v>43932</c:v>
                </c:pt>
                <c:pt idx="467">
                  <c:v>43933</c:v>
                </c:pt>
                <c:pt idx="468">
                  <c:v>43934</c:v>
                </c:pt>
                <c:pt idx="469">
                  <c:v>43935</c:v>
                </c:pt>
                <c:pt idx="470">
                  <c:v>43936</c:v>
                </c:pt>
                <c:pt idx="471">
                  <c:v>43937</c:v>
                </c:pt>
                <c:pt idx="472">
                  <c:v>43938</c:v>
                </c:pt>
                <c:pt idx="473">
                  <c:v>43939</c:v>
                </c:pt>
                <c:pt idx="474">
                  <c:v>43940</c:v>
                </c:pt>
                <c:pt idx="475">
                  <c:v>43941</c:v>
                </c:pt>
                <c:pt idx="476">
                  <c:v>43942</c:v>
                </c:pt>
                <c:pt idx="477">
                  <c:v>43943</c:v>
                </c:pt>
                <c:pt idx="478">
                  <c:v>43944</c:v>
                </c:pt>
                <c:pt idx="479">
                  <c:v>43945</c:v>
                </c:pt>
                <c:pt idx="480">
                  <c:v>43946</c:v>
                </c:pt>
                <c:pt idx="481">
                  <c:v>43947</c:v>
                </c:pt>
                <c:pt idx="482">
                  <c:v>43948</c:v>
                </c:pt>
                <c:pt idx="483">
                  <c:v>43949</c:v>
                </c:pt>
                <c:pt idx="484">
                  <c:v>43950</c:v>
                </c:pt>
                <c:pt idx="485">
                  <c:v>43951</c:v>
                </c:pt>
                <c:pt idx="486">
                  <c:v>43952</c:v>
                </c:pt>
                <c:pt idx="487">
                  <c:v>43953</c:v>
                </c:pt>
                <c:pt idx="488">
                  <c:v>43954</c:v>
                </c:pt>
                <c:pt idx="489">
                  <c:v>43955</c:v>
                </c:pt>
                <c:pt idx="490">
                  <c:v>43956</c:v>
                </c:pt>
                <c:pt idx="491">
                  <c:v>43957</c:v>
                </c:pt>
                <c:pt idx="492">
                  <c:v>43958</c:v>
                </c:pt>
                <c:pt idx="493">
                  <c:v>43959</c:v>
                </c:pt>
                <c:pt idx="494">
                  <c:v>43960</c:v>
                </c:pt>
                <c:pt idx="495">
                  <c:v>43961</c:v>
                </c:pt>
                <c:pt idx="496">
                  <c:v>43962</c:v>
                </c:pt>
                <c:pt idx="497">
                  <c:v>43963</c:v>
                </c:pt>
                <c:pt idx="498">
                  <c:v>43964</c:v>
                </c:pt>
                <c:pt idx="499">
                  <c:v>43965</c:v>
                </c:pt>
                <c:pt idx="500">
                  <c:v>43966</c:v>
                </c:pt>
                <c:pt idx="501">
                  <c:v>43967</c:v>
                </c:pt>
                <c:pt idx="502">
                  <c:v>43968</c:v>
                </c:pt>
                <c:pt idx="503">
                  <c:v>43969</c:v>
                </c:pt>
                <c:pt idx="504">
                  <c:v>43970</c:v>
                </c:pt>
                <c:pt idx="505">
                  <c:v>43971</c:v>
                </c:pt>
                <c:pt idx="506">
                  <c:v>43972</c:v>
                </c:pt>
                <c:pt idx="507">
                  <c:v>43973</c:v>
                </c:pt>
                <c:pt idx="508">
                  <c:v>43974</c:v>
                </c:pt>
                <c:pt idx="509">
                  <c:v>43975</c:v>
                </c:pt>
                <c:pt idx="510">
                  <c:v>43976</c:v>
                </c:pt>
                <c:pt idx="511">
                  <c:v>43977</c:v>
                </c:pt>
                <c:pt idx="512">
                  <c:v>43978</c:v>
                </c:pt>
                <c:pt idx="513">
                  <c:v>43979</c:v>
                </c:pt>
                <c:pt idx="514">
                  <c:v>43980</c:v>
                </c:pt>
                <c:pt idx="515">
                  <c:v>43981</c:v>
                </c:pt>
                <c:pt idx="516">
                  <c:v>43982</c:v>
                </c:pt>
                <c:pt idx="517">
                  <c:v>43983</c:v>
                </c:pt>
                <c:pt idx="518">
                  <c:v>43984</c:v>
                </c:pt>
                <c:pt idx="519">
                  <c:v>43985</c:v>
                </c:pt>
                <c:pt idx="520">
                  <c:v>43986</c:v>
                </c:pt>
                <c:pt idx="521">
                  <c:v>43987</c:v>
                </c:pt>
                <c:pt idx="522">
                  <c:v>43988</c:v>
                </c:pt>
                <c:pt idx="523">
                  <c:v>43989</c:v>
                </c:pt>
                <c:pt idx="524">
                  <c:v>43990</c:v>
                </c:pt>
                <c:pt idx="525">
                  <c:v>43991</c:v>
                </c:pt>
                <c:pt idx="526">
                  <c:v>43992</c:v>
                </c:pt>
                <c:pt idx="527">
                  <c:v>43993</c:v>
                </c:pt>
                <c:pt idx="528">
                  <c:v>43994</c:v>
                </c:pt>
                <c:pt idx="529">
                  <c:v>43995</c:v>
                </c:pt>
                <c:pt idx="530">
                  <c:v>43996</c:v>
                </c:pt>
                <c:pt idx="531">
                  <c:v>43997</c:v>
                </c:pt>
                <c:pt idx="532">
                  <c:v>43998</c:v>
                </c:pt>
                <c:pt idx="533">
                  <c:v>43999</c:v>
                </c:pt>
                <c:pt idx="534">
                  <c:v>44000</c:v>
                </c:pt>
                <c:pt idx="535">
                  <c:v>44001</c:v>
                </c:pt>
                <c:pt idx="536">
                  <c:v>44002</c:v>
                </c:pt>
                <c:pt idx="537">
                  <c:v>44003</c:v>
                </c:pt>
                <c:pt idx="538">
                  <c:v>44004</c:v>
                </c:pt>
                <c:pt idx="539">
                  <c:v>44005</c:v>
                </c:pt>
                <c:pt idx="540">
                  <c:v>44006</c:v>
                </c:pt>
                <c:pt idx="541">
                  <c:v>44007</c:v>
                </c:pt>
                <c:pt idx="542">
                  <c:v>44008</c:v>
                </c:pt>
                <c:pt idx="543">
                  <c:v>44009</c:v>
                </c:pt>
                <c:pt idx="544">
                  <c:v>44010</c:v>
                </c:pt>
                <c:pt idx="545">
                  <c:v>44011</c:v>
                </c:pt>
                <c:pt idx="546">
                  <c:v>44012</c:v>
                </c:pt>
                <c:pt idx="547">
                  <c:v>44013</c:v>
                </c:pt>
                <c:pt idx="548">
                  <c:v>44014</c:v>
                </c:pt>
                <c:pt idx="549">
                  <c:v>44015</c:v>
                </c:pt>
                <c:pt idx="550">
                  <c:v>44016</c:v>
                </c:pt>
                <c:pt idx="551">
                  <c:v>44017</c:v>
                </c:pt>
                <c:pt idx="552">
                  <c:v>44018</c:v>
                </c:pt>
                <c:pt idx="553">
                  <c:v>44019</c:v>
                </c:pt>
                <c:pt idx="554">
                  <c:v>44020</c:v>
                </c:pt>
                <c:pt idx="555">
                  <c:v>44021</c:v>
                </c:pt>
                <c:pt idx="556">
                  <c:v>44022</c:v>
                </c:pt>
                <c:pt idx="557">
                  <c:v>44023</c:v>
                </c:pt>
                <c:pt idx="558">
                  <c:v>44024</c:v>
                </c:pt>
                <c:pt idx="559">
                  <c:v>44025</c:v>
                </c:pt>
                <c:pt idx="560">
                  <c:v>44026</c:v>
                </c:pt>
                <c:pt idx="561">
                  <c:v>44027</c:v>
                </c:pt>
                <c:pt idx="562">
                  <c:v>44028</c:v>
                </c:pt>
                <c:pt idx="563">
                  <c:v>44029</c:v>
                </c:pt>
                <c:pt idx="564">
                  <c:v>44030</c:v>
                </c:pt>
                <c:pt idx="565">
                  <c:v>44031</c:v>
                </c:pt>
                <c:pt idx="566">
                  <c:v>44032</c:v>
                </c:pt>
                <c:pt idx="567">
                  <c:v>44033</c:v>
                </c:pt>
                <c:pt idx="568">
                  <c:v>44034</c:v>
                </c:pt>
                <c:pt idx="569">
                  <c:v>44035</c:v>
                </c:pt>
                <c:pt idx="570">
                  <c:v>44036</c:v>
                </c:pt>
                <c:pt idx="571">
                  <c:v>44037</c:v>
                </c:pt>
                <c:pt idx="572">
                  <c:v>44038</c:v>
                </c:pt>
                <c:pt idx="573">
                  <c:v>44039</c:v>
                </c:pt>
                <c:pt idx="574">
                  <c:v>44040</c:v>
                </c:pt>
                <c:pt idx="575">
                  <c:v>44041</c:v>
                </c:pt>
                <c:pt idx="576">
                  <c:v>44042</c:v>
                </c:pt>
                <c:pt idx="577">
                  <c:v>44043</c:v>
                </c:pt>
                <c:pt idx="578">
                  <c:v>44044</c:v>
                </c:pt>
                <c:pt idx="579">
                  <c:v>44045</c:v>
                </c:pt>
                <c:pt idx="580">
                  <c:v>44046</c:v>
                </c:pt>
                <c:pt idx="581">
                  <c:v>44047</c:v>
                </c:pt>
                <c:pt idx="582">
                  <c:v>44048</c:v>
                </c:pt>
                <c:pt idx="583">
                  <c:v>44049</c:v>
                </c:pt>
                <c:pt idx="584">
                  <c:v>44050</c:v>
                </c:pt>
                <c:pt idx="585">
                  <c:v>44051</c:v>
                </c:pt>
                <c:pt idx="586">
                  <c:v>44052</c:v>
                </c:pt>
                <c:pt idx="587">
                  <c:v>44053</c:v>
                </c:pt>
                <c:pt idx="588">
                  <c:v>44054</c:v>
                </c:pt>
                <c:pt idx="589">
                  <c:v>44055</c:v>
                </c:pt>
                <c:pt idx="590">
                  <c:v>44056</c:v>
                </c:pt>
                <c:pt idx="591">
                  <c:v>44057</c:v>
                </c:pt>
                <c:pt idx="592">
                  <c:v>44058</c:v>
                </c:pt>
                <c:pt idx="593">
                  <c:v>44059</c:v>
                </c:pt>
                <c:pt idx="594">
                  <c:v>44060</c:v>
                </c:pt>
                <c:pt idx="595">
                  <c:v>44061</c:v>
                </c:pt>
                <c:pt idx="596">
                  <c:v>44062</c:v>
                </c:pt>
                <c:pt idx="597">
                  <c:v>44063</c:v>
                </c:pt>
                <c:pt idx="598">
                  <c:v>44064</c:v>
                </c:pt>
                <c:pt idx="599">
                  <c:v>44065</c:v>
                </c:pt>
                <c:pt idx="600">
                  <c:v>44066</c:v>
                </c:pt>
                <c:pt idx="601">
                  <c:v>44067</c:v>
                </c:pt>
                <c:pt idx="602">
                  <c:v>44068</c:v>
                </c:pt>
                <c:pt idx="603">
                  <c:v>44069</c:v>
                </c:pt>
                <c:pt idx="604">
                  <c:v>44070</c:v>
                </c:pt>
                <c:pt idx="605">
                  <c:v>44071</c:v>
                </c:pt>
                <c:pt idx="606">
                  <c:v>44072</c:v>
                </c:pt>
                <c:pt idx="607">
                  <c:v>44073</c:v>
                </c:pt>
                <c:pt idx="608">
                  <c:v>44074</c:v>
                </c:pt>
                <c:pt idx="609">
                  <c:v>44075</c:v>
                </c:pt>
                <c:pt idx="610">
                  <c:v>44076</c:v>
                </c:pt>
                <c:pt idx="611">
                  <c:v>44077</c:v>
                </c:pt>
                <c:pt idx="612">
                  <c:v>44078</c:v>
                </c:pt>
                <c:pt idx="613">
                  <c:v>44079</c:v>
                </c:pt>
                <c:pt idx="614">
                  <c:v>44080</c:v>
                </c:pt>
                <c:pt idx="615">
                  <c:v>44081</c:v>
                </c:pt>
                <c:pt idx="616">
                  <c:v>44082</c:v>
                </c:pt>
                <c:pt idx="617">
                  <c:v>44083</c:v>
                </c:pt>
                <c:pt idx="618">
                  <c:v>44084</c:v>
                </c:pt>
                <c:pt idx="619">
                  <c:v>44085</c:v>
                </c:pt>
                <c:pt idx="620">
                  <c:v>44086</c:v>
                </c:pt>
                <c:pt idx="621">
                  <c:v>44087</c:v>
                </c:pt>
                <c:pt idx="622">
                  <c:v>44088</c:v>
                </c:pt>
                <c:pt idx="623">
                  <c:v>44089</c:v>
                </c:pt>
                <c:pt idx="624">
                  <c:v>44090</c:v>
                </c:pt>
                <c:pt idx="625">
                  <c:v>44091</c:v>
                </c:pt>
                <c:pt idx="626">
                  <c:v>44092</c:v>
                </c:pt>
                <c:pt idx="627">
                  <c:v>44093</c:v>
                </c:pt>
                <c:pt idx="628">
                  <c:v>44094</c:v>
                </c:pt>
                <c:pt idx="629">
                  <c:v>44095</c:v>
                </c:pt>
                <c:pt idx="630">
                  <c:v>44096</c:v>
                </c:pt>
                <c:pt idx="631">
                  <c:v>44097</c:v>
                </c:pt>
                <c:pt idx="632">
                  <c:v>44098</c:v>
                </c:pt>
                <c:pt idx="633">
                  <c:v>44099</c:v>
                </c:pt>
                <c:pt idx="634">
                  <c:v>44100</c:v>
                </c:pt>
                <c:pt idx="635">
                  <c:v>44101</c:v>
                </c:pt>
                <c:pt idx="636">
                  <c:v>44102</c:v>
                </c:pt>
                <c:pt idx="637">
                  <c:v>44103</c:v>
                </c:pt>
                <c:pt idx="638">
                  <c:v>44104</c:v>
                </c:pt>
                <c:pt idx="639">
                  <c:v>44105</c:v>
                </c:pt>
                <c:pt idx="640">
                  <c:v>44106</c:v>
                </c:pt>
                <c:pt idx="641">
                  <c:v>44107</c:v>
                </c:pt>
                <c:pt idx="642">
                  <c:v>44108</c:v>
                </c:pt>
                <c:pt idx="643">
                  <c:v>44109</c:v>
                </c:pt>
                <c:pt idx="644">
                  <c:v>44110</c:v>
                </c:pt>
                <c:pt idx="645">
                  <c:v>44111</c:v>
                </c:pt>
                <c:pt idx="646">
                  <c:v>44112</c:v>
                </c:pt>
                <c:pt idx="647">
                  <c:v>44113</c:v>
                </c:pt>
                <c:pt idx="648">
                  <c:v>44114</c:v>
                </c:pt>
                <c:pt idx="649">
                  <c:v>44115</c:v>
                </c:pt>
                <c:pt idx="650">
                  <c:v>44116</c:v>
                </c:pt>
                <c:pt idx="651">
                  <c:v>44117</c:v>
                </c:pt>
                <c:pt idx="652">
                  <c:v>44118</c:v>
                </c:pt>
                <c:pt idx="653">
                  <c:v>44119</c:v>
                </c:pt>
                <c:pt idx="654">
                  <c:v>44120</c:v>
                </c:pt>
                <c:pt idx="655">
                  <c:v>44121</c:v>
                </c:pt>
                <c:pt idx="656">
                  <c:v>44122</c:v>
                </c:pt>
                <c:pt idx="657">
                  <c:v>44123</c:v>
                </c:pt>
                <c:pt idx="658">
                  <c:v>44124</c:v>
                </c:pt>
                <c:pt idx="659">
                  <c:v>44125</c:v>
                </c:pt>
                <c:pt idx="660">
                  <c:v>44126</c:v>
                </c:pt>
                <c:pt idx="661">
                  <c:v>44127</c:v>
                </c:pt>
                <c:pt idx="662">
                  <c:v>44128</c:v>
                </c:pt>
                <c:pt idx="663">
                  <c:v>44129</c:v>
                </c:pt>
                <c:pt idx="664">
                  <c:v>44130</c:v>
                </c:pt>
                <c:pt idx="665">
                  <c:v>44131</c:v>
                </c:pt>
                <c:pt idx="666">
                  <c:v>44132</c:v>
                </c:pt>
                <c:pt idx="667">
                  <c:v>44133</c:v>
                </c:pt>
                <c:pt idx="668">
                  <c:v>44134</c:v>
                </c:pt>
                <c:pt idx="669">
                  <c:v>44135</c:v>
                </c:pt>
                <c:pt idx="670">
                  <c:v>44136</c:v>
                </c:pt>
                <c:pt idx="671">
                  <c:v>44137</c:v>
                </c:pt>
                <c:pt idx="672">
                  <c:v>44138</c:v>
                </c:pt>
                <c:pt idx="673">
                  <c:v>44139</c:v>
                </c:pt>
                <c:pt idx="674">
                  <c:v>44140</c:v>
                </c:pt>
                <c:pt idx="675">
                  <c:v>44141</c:v>
                </c:pt>
                <c:pt idx="676">
                  <c:v>44142</c:v>
                </c:pt>
                <c:pt idx="677">
                  <c:v>44143</c:v>
                </c:pt>
                <c:pt idx="678">
                  <c:v>44144</c:v>
                </c:pt>
                <c:pt idx="679">
                  <c:v>44145</c:v>
                </c:pt>
                <c:pt idx="680">
                  <c:v>44146</c:v>
                </c:pt>
                <c:pt idx="681">
                  <c:v>44147</c:v>
                </c:pt>
                <c:pt idx="682">
                  <c:v>44148</c:v>
                </c:pt>
                <c:pt idx="683">
                  <c:v>44149</c:v>
                </c:pt>
                <c:pt idx="684">
                  <c:v>44150</c:v>
                </c:pt>
                <c:pt idx="685">
                  <c:v>44151</c:v>
                </c:pt>
                <c:pt idx="686">
                  <c:v>44152</c:v>
                </c:pt>
                <c:pt idx="687">
                  <c:v>44153</c:v>
                </c:pt>
                <c:pt idx="688">
                  <c:v>44154</c:v>
                </c:pt>
                <c:pt idx="689">
                  <c:v>44155</c:v>
                </c:pt>
                <c:pt idx="690">
                  <c:v>44156</c:v>
                </c:pt>
                <c:pt idx="691">
                  <c:v>44157</c:v>
                </c:pt>
                <c:pt idx="692">
                  <c:v>44158</c:v>
                </c:pt>
                <c:pt idx="693">
                  <c:v>44159</c:v>
                </c:pt>
                <c:pt idx="694">
                  <c:v>44160</c:v>
                </c:pt>
                <c:pt idx="695">
                  <c:v>44161</c:v>
                </c:pt>
                <c:pt idx="696">
                  <c:v>44162</c:v>
                </c:pt>
                <c:pt idx="697">
                  <c:v>44163</c:v>
                </c:pt>
                <c:pt idx="698">
                  <c:v>44164</c:v>
                </c:pt>
                <c:pt idx="699">
                  <c:v>44165</c:v>
                </c:pt>
                <c:pt idx="700">
                  <c:v>44166</c:v>
                </c:pt>
                <c:pt idx="701">
                  <c:v>44167</c:v>
                </c:pt>
                <c:pt idx="702">
                  <c:v>44168</c:v>
                </c:pt>
                <c:pt idx="703">
                  <c:v>44169</c:v>
                </c:pt>
                <c:pt idx="704">
                  <c:v>44170</c:v>
                </c:pt>
                <c:pt idx="705">
                  <c:v>44171</c:v>
                </c:pt>
                <c:pt idx="706">
                  <c:v>44172</c:v>
                </c:pt>
                <c:pt idx="707">
                  <c:v>44173</c:v>
                </c:pt>
                <c:pt idx="708">
                  <c:v>44174</c:v>
                </c:pt>
                <c:pt idx="709">
                  <c:v>44175</c:v>
                </c:pt>
                <c:pt idx="710">
                  <c:v>44176</c:v>
                </c:pt>
                <c:pt idx="711">
                  <c:v>44177</c:v>
                </c:pt>
                <c:pt idx="712">
                  <c:v>44178</c:v>
                </c:pt>
                <c:pt idx="713">
                  <c:v>44179</c:v>
                </c:pt>
                <c:pt idx="714">
                  <c:v>44180</c:v>
                </c:pt>
                <c:pt idx="715">
                  <c:v>44181</c:v>
                </c:pt>
                <c:pt idx="716">
                  <c:v>44182</c:v>
                </c:pt>
                <c:pt idx="717">
                  <c:v>44183</c:v>
                </c:pt>
                <c:pt idx="718">
                  <c:v>44184</c:v>
                </c:pt>
                <c:pt idx="719">
                  <c:v>44185</c:v>
                </c:pt>
                <c:pt idx="720">
                  <c:v>44186</c:v>
                </c:pt>
                <c:pt idx="721">
                  <c:v>44187</c:v>
                </c:pt>
                <c:pt idx="722">
                  <c:v>44188</c:v>
                </c:pt>
                <c:pt idx="723">
                  <c:v>44189</c:v>
                </c:pt>
                <c:pt idx="724">
                  <c:v>44190</c:v>
                </c:pt>
                <c:pt idx="725">
                  <c:v>44191</c:v>
                </c:pt>
                <c:pt idx="726">
                  <c:v>44192</c:v>
                </c:pt>
                <c:pt idx="727">
                  <c:v>44193</c:v>
                </c:pt>
                <c:pt idx="728">
                  <c:v>44194</c:v>
                </c:pt>
                <c:pt idx="729">
                  <c:v>44195</c:v>
                </c:pt>
                <c:pt idx="730">
                  <c:v>44196</c:v>
                </c:pt>
                <c:pt idx="731">
                  <c:v>44197</c:v>
                </c:pt>
                <c:pt idx="732">
                  <c:v>44198</c:v>
                </c:pt>
                <c:pt idx="733">
                  <c:v>44199</c:v>
                </c:pt>
                <c:pt idx="734">
                  <c:v>44200</c:v>
                </c:pt>
                <c:pt idx="735">
                  <c:v>44201</c:v>
                </c:pt>
                <c:pt idx="736">
                  <c:v>44202</c:v>
                </c:pt>
                <c:pt idx="737">
                  <c:v>44203</c:v>
                </c:pt>
                <c:pt idx="738">
                  <c:v>44204</c:v>
                </c:pt>
                <c:pt idx="739">
                  <c:v>44205</c:v>
                </c:pt>
                <c:pt idx="740">
                  <c:v>44206</c:v>
                </c:pt>
                <c:pt idx="741">
                  <c:v>44207</c:v>
                </c:pt>
                <c:pt idx="742">
                  <c:v>44208</c:v>
                </c:pt>
                <c:pt idx="743">
                  <c:v>44209</c:v>
                </c:pt>
                <c:pt idx="744">
                  <c:v>44210</c:v>
                </c:pt>
                <c:pt idx="745">
                  <c:v>44211</c:v>
                </c:pt>
                <c:pt idx="746">
                  <c:v>44212</c:v>
                </c:pt>
                <c:pt idx="747">
                  <c:v>44213</c:v>
                </c:pt>
                <c:pt idx="748">
                  <c:v>44214</c:v>
                </c:pt>
                <c:pt idx="749">
                  <c:v>44215</c:v>
                </c:pt>
                <c:pt idx="750">
                  <c:v>44216</c:v>
                </c:pt>
                <c:pt idx="751">
                  <c:v>44217</c:v>
                </c:pt>
                <c:pt idx="752">
                  <c:v>44218</c:v>
                </c:pt>
                <c:pt idx="753">
                  <c:v>44219</c:v>
                </c:pt>
                <c:pt idx="754">
                  <c:v>44220</c:v>
                </c:pt>
                <c:pt idx="755">
                  <c:v>44221</c:v>
                </c:pt>
                <c:pt idx="756">
                  <c:v>44222</c:v>
                </c:pt>
                <c:pt idx="757">
                  <c:v>44223</c:v>
                </c:pt>
                <c:pt idx="758">
                  <c:v>44224</c:v>
                </c:pt>
                <c:pt idx="759">
                  <c:v>44225</c:v>
                </c:pt>
                <c:pt idx="760">
                  <c:v>44226</c:v>
                </c:pt>
                <c:pt idx="761">
                  <c:v>44227</c:v>
                </c:pt>
                <c:pt idx="762">
                  <c:v>44228</c:v>
                </c:pt>
                <c:pt idx="763">
                  <c:v>44229</c:v>
                </c:pt>
                <c:pt idx="764">
                  <c:v>44230</c:v>
                </c:pt>
                <c:pt idx="765">
                  <c:v>44231</c:v>
                </c:pt>
                <c:pt idx="766">
                  <c:v>44232</c:v>
                </c:pt>
                <c:pt idx="767">
                  <c:v>44233</c:v>
                </c:pt>
                <c:pt idx="768">
                  <c:v>44234</c:v>
                </c:pt>
                <c:pt idx="769">
                  <c:v>44235</c:v>
                </c:pt>
                <c:pt idx="770">
                  <c:v>44236</c:v>
                </c:pt>
                <c:pt idx="771">
                  <c:v>44237</c:v>
                </c:pt>
                <c:pt idx="772">
                  <c:v>44238</c:v>
                </c:pt>
                <c:pt idx="773">
                  <c:v>44239</c:v>
                </c:pt>
                <c:pt idx="774">
                  <c:v>44240</c:v>
                </c:pt>
                <c:pt idx="775">
                  <c:v>44241</c:v>
                </c:pt>
                <c:pt idx="776">
                  <c:v>44242</c:v>
                </c:pt>
                <c:pt idx="777">
                  <c:v>44243</c:v>
                </c:pt>
                <c:pt idx="778">
                  <c:v>44244</c:v>
                </c:pt>
                <c:pt idx="779">
                  <c:v>44245</c:v>
                </c:pt>
                <c:pt idx="780">
                  <c:v>44246</c:v>
                </c:pt>
                <c:pt idx="781">
                  <c:v>44247</c:v>
                </c:pt>
                <c:pt idx="782">
                  <c:v>44248</c:v>
                </c:pt>
                <c:pt idx="783">
                  <c:v>44249</c:v>
                </c:pt>
                <c:pt idx="784">
                  <c:v>44250</c:v>
                </c:pt>
                <c:pt idx="785">
                  <c:v>44251</c:v>
                </c:pt>
                <c:pt idx="786">
                  <c:v>44252</c:v>
                </c:pt>
                <c:pt idx="787">
                  <c:v>44253</c:v>
                </c:pt>
                <c:pt idx="788">
                  <c:v>44254</c:v>
                </c:pt>
                <c:pt idx="789">
                  <c:v>44255</c:v>
                </c:pt>
                <c:pt idx="790">
                  <c:v>44256</c:v>
                </c:pt>
                <c:pt idx="791">
                  <c:v>44257</c:v>
                </c:pt>
                <c:pt idx="792">
                  <c:v>44258</c:v>
                </c:pt>
                <c:pt idx="793">
                  <c:v>44259</c:v>
                </c:pt>
                <c:pt idx="794">
                  <c:v>44260</c:v>
                </c:pt>
                <c:pt idx="795">
                  <c:v>44261</c:v>
                </c:pt>
                <c:pt idx="796">
                  <c:v>44262</c:v>
                </c:pt>
                <c:pt idx="797">
                  <c:v>44263</c:v>
                </c:pt>
                <c:pt idx="798">
                  <c:v>44264</c:v>
                </c:pt>
                <c:pt idx="799">
                  <c:v>44265</c:v>
                </c:pt>
                <c:pt idx="800">
                  <c:v>44266</c:v>
                </c:pt>
                <c:pt idx="801">
                  <c:v>44267</c:v>
                </c:pt>
                <c:pt idx="802">
                  <c:v>44268</c:v>
                </c:pt>
                <c:pt idx="803">
                  <c:v>44269</c:v>
                </c:pt>
                <c:pt idx="804">
                  <c:v>44270</c:v>
                </c:pt>
                <c:pt idx="805">
                  <c:v>44271</c:v>
                </c:pt>
                <c:pt idx="806">
                  <c:v>44272</c:v>
                </c:pt>
                <c:pt idx="807">
                  <c:v>44273</c:v>
                </c:pt>
                <c:pt idx="808">
                  <c:v>44274</c:v>
                </c:pt>
                <c:pt idx="809">
                  <c:v>44275</c:v>
                </c:pt>
                <c:pt idx="810">
                  <c:v>44276</c:v>
                </c:pt>
                <c:pt idx="811">
                  <c:v>44277</c:v>
                </c:pt>
                <c:pt idx="812">
                  <c:v>44278</c:v>
                </c:pt>
                <c:pt idx="813">
                  <c:v>44279</c:v>
                </c:pt>
                <c:pt idx="814">
                  <c:v>44280</c:v>
                </c:pt>
                <c:pt idx="815">
                  <c:v>44281</c:v>
                </c:pt>
                <c:pt idx="816">
                  <c:v>44282</c:v>
                </c:pt>
                <c:pt idx="817">
                  <c:v>44283</c:v>
                </c:pt>
                <c:pt idx="818">
                  <c:v>44284</c:v>
                </c:pt>
                <c:pt idx="819">
                  <c:v>44285</c:v>
                </c:pt>
                <c:pt idx="820">
                  <c:v>44286</c:v>
                </c:pt>
                <c:pt idx="821">
                  <c:v>44287</c:v>
                </c:pt>
                <c:pt idx="822">
                  <c:v>44288</c:v>
                </c:pt>
                <c:pt idx="823">
                  <c:v>44289</c:v>
                </c:pt>
                <c:pt idx="824">
                  <c:v>44290</c:v>
                </c:pt>
                <c:pt idx="825">
                  <c:v>44291</c:v>
                </c:pt>
                <c:pt idx="826">
                  <c:v>44292</c:v>
                </c:pt>
                <c:pt idx="827">
                  <c:v>44293</c:v>
                </c:pt>
                <c:pt idx="828">
                  <c:v>44294</c:v>
                </c:pt>
                <c:pt idx="829">
                  <c:v>44295</c:v>
                </c:pt>
                <c:pt idx="830">
                  <c:v>44296</c:v>
                </c:pt>
                <c:pt idx="831">
                  <c:v>44297</c:v>
                </c:pt>
                <c:pt idx="832">
                  <c:v>44298</c:v>
                </c:pt>
                <c:pt idx="833">
                  <c:v>44299</c:v>
                </c:pt>
                <c:pt idx="834">
                  <c:v>44300</c:v>
                </c:pt>
                <c:pt idx="835">
                  <c:v>44301</c:v>
                </c:pt>
                <c:pt idx="836">
                  <c:v>44302</c:v>
                </c:pt>
                <c:pt idx="837">
                  <c:v>44303</c:v>
                </c:pt>
                <c:pt idx="838">
                  <c:v>44304</c:v>
                </c:pt>
                <c:pt idx="839">
                  <c:v>44305</c:v>
                </c:pt>
                <c:pt idx="840">
                  <c:v>44306</c:v>
                </c:pt>
                <c:pt idx="841">
                  <c:v>44307</c:v>
                </c:pt>
                <c:pt idx="842">
                  <c:v>44308</c:v>
                </c:pt>
                <c:pt idx="843">
                  <c:v>44309</c:v>
                </c:pt>
                <c:pt idx="844">
                  <c:v>44310</c:v>
                </c:pt>
                <c:pt idx="845">
                  <c:v>44311</c:v>
                </c:pt>
                <c:pt idx="846">
                  <c:v>44312</c:v>
                </c:pt>
                <c:pt idx="847">
                  <c:v>44313</c:v>
                </c:pt>
                <c:pt idx="848">
                  <c:v>44314</c:v>
                </c:pt>
                <c:pt idx="849">
                  <c:v>44315</c:v>
                </c:pt>
                <c:pt idx="850">
                  <c:v>44316</c:v>
                </c:pt>
                <c:pt idx="851">
                  <c:v>44317</c:v>
                </c:pt>
                <c:pt idx="852">
                  <c:v>44318</c:v>
                </c:pt>
                <c:pt idx="853">
                  <c:v>44319</c:v>
                </c:pt>
                <c:pt idx="854">
                  <c:v>44320</c:v>
                </c:pt>
                <c:pt idx="855">
                  <c:v>44321</c:v>
                </c:pt>
                <c:pt idx="856">
                  <c:v>44322</c:v>
                </c:pt>
                <c:pt idx="857">
                  <c:v>44323</c:v>
                </c:pt>
                <c:pt idx="858">
                  <c:v>44324</c:v>
                </c:pt>
                <c:pt idx="859">
                  <c:v>44325</c:v>
                </c:pt>
                <c:pt idx="860">
                  <c:v>44326</c:v>
                </c:pt>
                <c:pt idx="861">
                  <c:v>44327</c:v>
                </c:pt>
                <c:pt idx="862">
                  <c:v>44328</c:v>
                </c:pt>
                <c:pt idx="863">
                  <c:v>44329</c:v>
                </c:pt>
                <c:pt idx="864">
                  <c:v>44330</c:v>
                </c:pt>
                <c:pt idx="865">
                  <c:v>44331</c:v>
                </c:pt>
                <c:pt idx="866">
                  <c:v>44332</c:v>
                </c:pt>
                <c:pt idx="867">
                  <c:v>44333</c:v>
                </c:pt>
                <c:pt idx="868">
                  <c:v>44334</c:v>
                </c:pt>
                <c:pt idx="869">
                  <c:v>44335</c:v>
                </c:pt>
                <c:pt idx="870">
                  <c:v>44336</c:v>
                </c:pt>
                <c:pt idx="871">
                  <c:v>44337</c:v>
                </c:pt>
                <c:pt idx="872">
                  <c:v>44338</c:v>
                </c:pt>
                <c:pt idx="873">
                  <c:v>44339</c:v>
                </c:pt>
                <c:pt idx="874">
                  <c:v>44340</c:v>
                </c:pt>
                <c:pt idx="875">
                  <c:v>44341</c:v>
                </c:pt>
                <c:pt idx="876">
                  <c:v>44342</c:v>
                </c:pt>
                <c:pt idx="877">
                  <c:v>44343</c:v>
                </c:pt>
                <c:pt idx="878">
                  <c:v>44344</c:v>
                </c:pt>
                <c:pt idx="879">
                  <c:v>44345</c:v>
                </c:pt>
                <c:pt idx="880">
                  <c:v>44346</c:v>
                </c:pt>
                <c:pt idx="881">
                  <c:v>44347</c:v>
                </c:pt>
                <c:pt idx="882">
                  <c:v>44348</c:v>
                </c:pt>
                <c:pt idx="883">
                  <c:v>44349</c:v>
                </c:pt>
                <c:pt idx="884">
                  <c:v>44350</c:v>
                </c:pt>
                <c:pt idx="885">
                  <c:v>44351</c:v>
                </c:pt>
                <c:pt idx="886">
                  <c:v>44352</c:v>
                </c:pt>
                <c:pt idx="887">
                  <c:v>44353</c:v>
                </c:pt>
                <c:pt idx="888">
                  <c:v>44354</c:v>
                </c:pt>
                <c:pt idx="889">
                  <c:v>44355</c:v>
                </c:pt>
                <c:pt idx="890">
                  <c:v>44356</c:v>
                </c:pt>
                <c:pt idx="891">
                  <c:v>44357</c:v>
                </c:pt>
                <c:pt idx="892">
                  <c:v>44358</c:v>
                </c:pt>
                <c:pt idx="893">
                  <c:v>44359</c:v>
                </c:pt>
                <c:pt idx="894">
                  <c:v>44360</c:v>
                </c:pt>
                <c:pt idx="895">
                  <c:v>44361</c:v>
                </c:pt>
                <c:pt idx="896">
                  <c:v>44362</c:v>
                </c:pt>
                <c:pt idx="897">
                  <c:v>44363</c:v>
                </c:pt>
                <c:pt idx="898">
                  <c:v>44364</c:v>
                </c:pt>
                <c:pt idx="899">
                  <c:v>44365</c:v>
                </c:pt>
                <c:pt idx="900">
                  <c:v>44366</c:v>
                </c:pt>
                <c:pt idx="901">
                  <c:v>44367</c:v>
                </c:pt>
                <c:pt idx="902">
                  <c:v>44368</c:v>
                </c:pt>
                <c:pt idx="903">
                  <c:v>44369</c:v>
                </c:pt>
                <c:pt idx="904">
                  <c:v>44370</c:v>
                </c:pt>
                <c:pt idx="905">
                  <c:v>44371</c:v>
                </c:pt>
                <c:pt idx="906">
                  <c:v>44372</c:v>
                </c:pt>
                <c:pt idx="907">
                  <c:v>44373</c:v>
                </c:pt>
                <c:pt idx="908">
                  <c:v>44374</c:v>
                </c:pt>
                <c:pt idx="909">
                  <c:v>44375</c:v>
                </c:pt>
                <c:pt idx="910">
                  <c:v>44376</c:v>
                </c:pt>
                <c:pt idx="911">
                  <c:v>44377</c:v>
                </c:pt>
                <c:pt idx="912">
                  <c:v>44378</c:v>
                </c:pt>
                <c:pt idx="913">
                  <c:v>44379</c:v>
                </c:pt>
                <c:pt idx="914">
                  <c:v>44380</c:v>
                </c:pt>
                <c:pt idx="915">
                  <c:v>44381</c:v>
                </c:pt>
                <c:pt idx="916">
                  <c:v>44382</c:v>
                </c:pt>
                <c:pt idx="917">
                  <c:v>44383</c:v>
                </c:pt>
                <c:pt idx="918">
                  <c:v>44384</c:v>
                </c:pt>
                <c:pt idx="919">
                  <c:v>44385</c:v>
                </c:pt>
                <c:pt idx="920">
                  <c:v>44386</c:v>
                </c:pt>
                <c:pt idx="921">
                  <c:v>44387</c:v>
                </c:pt>
                <c:pt idx="922">
                  <c:v>44388</c:v>
                </c:pt>
                <c:pt idx="923">
                  <c:v>44389</c:v>
                </c:pt>
                <c:pt idx="924">
                  <c:v>44390</c:v>
                </c:pt>
                <c:pt idx="925">
                  <c:v>44391</c:v>
                </c:pt>
                <c:pt idx="926">
                  <c:v>44392</c:v>
                </c:pt>
                <c:pt idx="927">
                  <c:v>44393</c:v>
                </c:pt>
                <c:pt idx="928">
                  <c:v>44394</c:v>
                </c:pt>
                <c:pt idx="929">
                  <c:v>44395</c:v>
                </c:pt>
                <c:pt idx="930">
                  <c:v>44396</c:v>
                </c:pt>
                <c:pt idx="931">
                  <c:v>44397</c:v>
                </c:pt>
                <c:pt idx="932">
                  <c:v>44398</c:v>
                </c:pt>
                <c:pt idx="933">
                  <c:v>44399</c:v>
                </c:pt>
                <c:pt idx="934">
                  <c:v>44400</c:v>
                </c:pt>
                <c:pt idx="935">
                  <c:v>44401</c:v>
                </c:pt>
                <c:pt idx="936">
                  <c:v>44402</c:v>
                </c:pt>
                <c:pt idx="937">
                  <c:v>44403</c:v>
                </c:pt>
                <c:pt idx="938">
                  <c:v>44404</c:v>
                </c:pt>
                <c:pt idx="939">
                  <c:v>44405</c:v>
                </c:pt>
                <c:pt idx="940">
                  <c:v>44406</c:v>
                </c:pt>
                <c:pt idx="941">
                  <c:v>44407</c:v>
                </c:pt>
                <c:pt idx="942">
                  <c:v>44408</c:v>
                </c:pt>
                <c:pt idx="943">
                  <c:v>44409</c:v>
                </c:pt>
                <c:pt idx="944">
                  <c:v>44410</c:v>
                </c:pt>
                <c:pt idx="945">
                  <c:v>44411</c:v>
                </c:pt>
                <c:pt idx="946">
                  <c:v>44412</c:v>
                </c:pt>
                <c:pt idx="947">
                  <c:v>44413</c:v>
                </c:pt>
                <c:pt idx="948">
                  <c:v>44414</c:v>
                </c:pt>
                <c:pt idx="949">
                  <c:v>44415</c:v>
                </c:pt>
                <c:pt idx="950">
                  <c:v>44416</c:v>
                </c:pt>
                <c:pt idx="951">
                  <c:v>44417</c:v>
                </c:pt>
                <c:pt idx="952">
                  <c:v>44418</c:v>
                </c:pt>
                <c:pt idx="953">
                  <c:v>44419</c:v>
                </c:pt>
                <c:pt idx="954">
                  <c:v>44420</c:v>
                </c:pt>
                <c:pt idx="955">
                  <c:v>44421</c:v>
                </c:pt>
                <c:pt idx="956">
                  <c:v>44422</c:v>
                </c:pt>
                <c:pt idx="957">
                  <c:v>44423</c:v>
                </c:pt>
                <c:pt idx="958">
                  <c:v>44424</c:v>
                </c:pt>
                <c:pt idx="959">
                  <c:v>44425</c:v>
                </c:pt>
                <c:pt idx="960">
                  <c:v>44426</c:v>
                </c:pt>
                <c:pt idx="961">
                  <c:v>44427</c:v>
                </c:pt>
                <c:pt idx="962">
                  <c:v>44428</c:v>
                </c:pt>
                <c:pt idx="963">
                  <c:v>44429</c:v>
                </c:pt>
                <c:pt idx="964">
                  <c:v>44430</c:v>
                </c:pt>
                <c:pt idx="965">
                  <c:v>44431</c:v>
                </c:pt>
                <c:pt idx="966">
                  <c:v>44432</c:v>
                </c:pt>
                <c:pt idx="967">
                  <c:v>44433</c:v>
                </c:pt>
                <c:pt idx="968">
                  <c:v>44434</c:v>
                </c:pt>
                <c:pt idx="969">
                  <c:v>44435</c:v>
                </c:pt>
                <c:pt idx="970">
                  <c:v>44436</c:v>
                </c:pt>
                <c:pt idx="971">
                  <c:v>44437</c:v>
                </c:pt>
                <c:pt idx="972">
                  <c:v>44438</c:v>
                </c:pt>
                <c:pt idx="973">
                  <c:v>44439</c:v>
                </c:pt>
                <c:pt idx="974">
                  <c:v>44440</c:v>
                </c:pt>
                <c:pt idx="975">
                  <c:v>44441</c:v>
                </c:pt>
                <c:pt idx="976">
                  <c:v>44442</c:v>
                </c:pt>
                <c:pt idx="977">
                  <c:v>44443</c:v>
                </c:pt>
                <c:pt idx="978">
                  <c:v>44444</c:v>
                </c:pt>
                <c:pt idx="979">
                  <c:v>44445</c:v>
                </c:pt>
                <c:pt idx="980">
                  <c:v>44446</c:v>
                </c:pt>
                <c:pt idx="981">
                  <c:v>44447</c:v>
                </c:pt>
                <c:pt idx="982">
                  <c:v>44448</c:v>
                </c:pt>
                <c:pt idx="983">
                  <c:v>44449</c:v>
                </c:pt>
                <c:pt idx="984">
                  <c:v>44450</c:v>
                </c:pt>
                <c:pt idx="985">
                  <c:v>44451</c:v>
                </c:pt>
                <c:pt idx="986">
                  <c:v>44452</c:v>
                </c:pt>
                <c:pt idx="987">
                  <c:v>44453</c:v>
                </c:pt>
                <c:pt idx="988">
                  <c:v>44454</c:v>
                </c:pt>
                <c:pt idx="989">
                  <c:v>44455</c:v>
                </c:pt>
                <c:pt idx="990">
                  <c:v>44456</c:v>
                </c:pt>
                <c:pt idx="991">
                  <c:v>44457</c:v>
                </c:pt>
                <c:pt idx="992">
                  <c:v>44458</c:v>
                </c:pt>
                <c:pt idx="993">
                  <c:v>44459</c:v>
                </c:pt>
                <c:pt idx="994">
                  <c:v>44460</c:v>
                </c:pt>
                <c:pt idx="995">
                  <c:v>44461</c:v>
                </c:pt>
                <c:pt idx="996">
                  <c:v>44462</c:v>
                </c:pt>
                <c:pt idx="997">
                  <c:v>44463</c:v>
                </c:pt>
                <c:pt idx="998">
                  <c:v>44464</c:v>
                </c:pt>
                <c:pt idx="999">
                  <c:v>44465</c:v>
                </c:pt>
                <c:pt idx="1000">
                  <c:v>44466</c:v>
                </c:pt>
                <c:pt idx="1001">
                  <c:v>44467</c:v>
                </c:pt>
                <c:pt idx="1002">
                  <c:v>44468</c:v>
                </c:pt>
                <c:pt idx="1003">
                  <c:v>44469</c:v>
                </c:pt>
                <c:pt idx="1004">
                  <c:v>44470</c:v>
                </c:pt>
                <c:pt idx="1005">
                  <c:v>44471</c:v>
                </c:pt>
                <c:pt idx="1006">
                  <c:v>44472</c:v>
                </c:pt>
                <c:pt idx="1007">
                  <c:v>44473</c:v>
                </c:pt>
                <c:pt idx="1008">
                  <c:v>44474</c:v>
                </c:pt>
                <c:pt idx="1009">
                  <c:v>44475</c:v>
                </c:pt>
                <c:pt idx="1010">
                  <c:v>44476</c:v>
                </c:pt>
                <c:pt idx="1011">
                  <c:v>44477</c:v>
                </c:pt>
                <c:pt idx="1012">
                  <c:v>44478</c:v>
                </c:pt>
                <c:pt idx="1013">
                  <c:v>44479</c:v>
                </c:pt>
                <c:pt idx="1014">
                  <c:v>44480</c:v>
                </c:pt>
                <c:pt idx="1015">
                  <c:v>44481</c:v>
                </c:pt>
                <c:pt idx="1016">
                  <c:v>44482</c:v>
                </c:pt>
                <c:pt idx="1017">
                  <c:v>44483</c:v>
                </c:pt>
                <c:pt idx="1018">
                  <c:v>44484</c:v>
                </c:pt>
                <c:pt idx="1019">
                  <c:v>44485</c:v>
                </c:pt>
                <c:pt idx="1020">
                  <c:v>44486</c:v>
                </c:pt>
                <c:pt idx="1021">
                  <c:v>44487</c:v>
                </c:pt>
                <c:pt idx="1022">
                  <c:v>44488</c:v>
                </c:pt>
                <c:pt idx="1023">
                  <c:v>44489</c:v>
                </c:pt>
                <c:pt idx="1024">
                  <c:v>44490</c:v>
                </c:pt>
                <c:pt idx="1025">
                  <c:v>44491</c:v>
                </c:pt>
                <c:pt idx="1026">
                  <c:v>44492</c:v>
                </c:pt>
                <c:pt idx="1027">
                  <c:v>44493</c:v>
                </c:pt>
                <c:pt idx="1028">
                  <c:v>44494</c:v>
                </c:pt>
                <c:pt idx="1029">
                  <c:v>44495</c:v>
                </c:pt>
                <c:pt idx="1030">
                  <c:v>44496</c:v>
                </c:pt>
                <c:pt idx="1031">
                  <c:v>44497</c:v>
                </c:pt>
                <c:pt idx="1032">
                  <c:v>44498</c:v>
                </c:pt>
                <c:pt idx="1033">
                  <c:v>44499</c:v>
                </c:pt>
                <c:pt idx="1034">
                  <c:v>44500</c:v>
                </c:pt>
                <c:pt idx="1035">
                  <c:v>44501</c:v>
                </c:pt>
                <c:pt idx="1036">
                  <c:v>44502</c:v>
                </c:pt>
                <c:pt idx="1037">
                  <c:v>44503</c:v>
                </c:pt>
                <c:pt idx="1038">
                  <c:v>44504</c:v>
                </c:pt>
                <c:pt idx="1039">
                  <c:v>44505</c:v>
                </c:pt>
                <c:pt idx="1040">
                  <c:v>44506</c:v>
                </c:pt>
                <c:pt idx="1041">
                  <c:v>44507</c:v>
                </c:pt>
                <c:pt idx="1042">
                  <c:v>44508</c:v>
                </c:pt>
                <c:pt idx="1043">
                  <c:v>44509</c:v>
                </c:pt>
                <c:pt idx="1044">
                  <c:v>44510</c:v>
                </c:pt>
                <c:pt idx="1045">
                  <c:v>44511</c:v>
                </c:pt>
                <c:pt idx="1046">
                  <c:v>44512</c:v>
                </c:pt>
                <c:pt idx="1047">
                  <c:v>44513</c:v>
                </c:pt>
                <c:pt idx="1048">
                  <c:v>44514</c:v>
                </c:pt>
                <c:pt idx="1049">
                  <c:v>44515</c:v>
                </c:pt>
                <c:pt idx="1050">
                  <c:v>44516</c:v>
                </c:pt>
                <c:pt idx="1051">
                  <c:v>44517</c:v>
                </c:pt>
                <c:pt idx="1052">
                  <c:v>44518</c:v>
                </c:pt>
                <c:pt idx="1053">
                  <c:v>44519</c:v>
                </c:pt>
                <c:pt idx="1054">
                  <c:v>44520</c:v>
                </c:pt>
                <c:pt idx="1055">
                  <c:v>44521</c:v>
                </c:pt>
                <c:pt idx="1056">
                  <c:v>44522</c:v>
                </c:pt>
                <c:pt idx="1057">
                  <c:v>44523</c:v>
                </c:pt>
                <c:pt idx="1058">
                  <c:v>44524</c:v>
                </c:pt>
                <c:pt idx="1059">
                  <c:v>44525</c:v>
                </c:pt>
                <c:pt idx="1060">
                  <c:v>44526</c:v>
                </c:pt>
                <c:pt idx="1061">
                  <c:v>44527</c:v>
                </c:pt>
                <c:pt idx="1062">
                  <c:v>44528</c:v>
                </c:pt>
                <c:pt idx="1063">
                  <c:v>44529</c:v>
                </c:pt>
                <c:pt idx="1064">
                  <c:v>44530</c:v>
                </c:pt>
                <c:pt idx="1065">
                  <c:v>44531</c:v>
                </c:pt>
                <c:pt idx="1066">
                  <c:v>44532</c:v>
                </c:pt>
                <c:pt idx="1067">
                  <c:v>44533</c:v>
                </c:pt>
                <c:pt idx="1068">
                  <c:v>44534</c:v>
                </c:pt>
                <c:pt idx="1069">
                  <c:v>44535</c:v>
                </c:pt>
                <c:pt idx="1070">
                  <c:v>44536</c:v>
                </c:pt>
                <c:pt idx="1071">
                  <c:v>44537</c:v>
                </c:pt>
                <c:pt idx="1072">
                  <c:v>44538</c:v>
                </c:pt>
                <c:pt idx="1073">
                  <c:v>44539</c:v>
                </c:pt>
                <c:pt idx="1074">
                  <c:v>44540</c:v>
                </c:pt>
                <c:pt idx="1075">
                  <c:v>44541</c:v>
                </c:pt>
                <c:pt idx="1076">
                  <c:v>44542</c:v>
                </c:pt>
                <c:pt idx="1077">
                  <c:v>44543</c:v>
                </c:pt>
                <c:pt idx="1078">
                  <c:v>44544</c:v>
                </c:pt>
                <c:pt idx="1079">
                  <c:v>44545</c:v>
                </c:pt>
                <c:pt idx="1080">
                  <c:v>44546</c:v>
                </c:pt>
                <c:pt idx="1081">
                  <c:v>44547</c:v>
                </c:pt>
                <c:pt idx="1082">
                  <c:v>44548</c:v>
                </c:pt>
                <c:pt idx="1083">
                  <c:v>44549</c:v>
                </c:pt>
                <c:pt idx="1084">
                  <c:v>44550</c:v>
                </c:pt>
                <c:pt idx="1085">
                  <c:v>44551</c:v>
                </c:pt>
                <c:pt idx="1086">
                  <c:v>44552</c:v>
                </c:pt>
                <c:pt idx="1087">
                  <c:v>44553</c:v>
                </c:pt>
                <c:pt idx="1088">
                  <c:v>44554</c:v>
                </c:pt>
                <c:pt idx="1089">
                  <c:v>44555</c:v>
                </c:pt>
                <c:pt idx="1090">
                  <c:v>44556</c:v>
                </c:pt>
                <c:pt idx="1091">
                  <c:v>44557</c:v>
                </c:pt>
                <c:pt idx="1092">
                  <c:v>44558</c:v>
                </c:pt>
                <c:pt idx="1093">
                  <c:v>44559</c:v>
                </c:pt>
                <c:pt idx="1094">
                  <c:v>44560</c:v>
                </c:pt>
                <c:pt idx="1095">
                  <c:v>44561</c:v>
                </c:pt>
                <c:pt idx="1096">
                  <c:v>44562</c:v>
                </c:pt>
                <c:pt idx="1097">
                  <c:v>44563</c:v>
                </c:pt>
                <c:pt idx="1098">
                  <c:v>44564</c:v>
                </c:pt>
                <c:pt idx="1099">
                  <c:v>44565</c:v>
                </c:pt>
                <c:pt idx="1100">
                  <c:v>44566</c:v>
                </c:pt>
                <c:pt idx="1101">
                  <c:v>44567</c:v>
                </c:pt>
                <c:pt idx="1102">
                  <c:v>44568</c:v>
                </c:pt>
                <c:pt idx="1103">
                  <c:v>44569</c:v>
                </c:pt>
                <c:pt idx="1104">
                  <c:v>44570</c:v>
                </c:pt>
                <c:pt idx="1105">
                  <c:v>44571</c:v>
                </c:pt>
                <c:pt idx="1106">
                  <c:v>44572</c:v>
                </c:pt>
                <c:pt idx="1107">
                  <c:v>44573</c:v>
                </c:pt>
                <c:pt idx="1108">
                  <c:v>44574</c:v>
                </c:pt>
                <c:pt idx="1109">
                  <c:v>44575</c:v>
                </c:pt>
                <c:pt idx="1110">
                  <c:v>44576</c:v>
                </c:pt>
                <c:pt idx="1111">
                  <c:v>44577</c:v>
                </c:pt>
                <c:pt idx="1112">
                  <c:v>44578</c:v>
                </c:pt>
                <c:pt idx="1113">
                  <c:v>44579</c:v>
                </c:pt>
                <c:pt idx="1114">
                  <c:v>44580</c:v>
                </c:pt>
                <c:pt idx="1115">
                  <c:v>44581</c:v>
                </c:pt>
                <c:pt idx="1116">
                  <c:v>44582</c:v>
                </c:pt>
                <c:pt idx="1117">
                  <c:v>44583</c:v>
                </c:pt>
                <c:pt idx="1118">
                  <c:v>44584</c:v>
                </c:pt>
                <c:pt idx="1119">
                  <c:v>44585</c:v>
                </c:pt>
                <c:pt idx="1120">
                  <c:v>44586</c:v>
                </c:pt>
                <c:pt idx="1121">
                  <c:v>44587</c:v>
                </c:pt>
                <c:pt idx="1122">
                  <c:v>44588</c:v>
                </c:pt>
                <c:pt idx="1123">
                  <c:v>44589</c:v>
                </c:pt>
                <c:pt idx="1124">
                  <c:v>44590</c:v>
                </c:pt>
                <c:pt idx="1125">
                  <c:v>44591</c:v>
                </c:pt>
                <c:pt idx="1126">
                  <c:v>44592</c:v>
                </c:pt>
                <c:pt idx="1127">
                  <c:v>44593</c:v>
                </c:pt>
                <c:pt idx="1128">
                  <c:v>44594</c:v>
                </c:pt>
                <c:pt idx="1129">
                  <c:v>44595</c:v>
                </c:pt>
                <c:pt idx="1130">
                  <c:v>44596</c:v>
                </c:pt>
                <c:pt idx="1131">
                  <c:v>44597</c:v>
                </c:pt>
                <c:pt idx="1132">
                  <c:v>44598</c:v>
                </c:pt>
                <c:pt idx="1133">
                  <c:v>44599</c:v>
                </c:pt>
                <c:pt idx="1134">
                  <c:v>44600</c:v>
                </c:pt>
                <c:pt idx="1135">
                  <c:v>44601</c:v>
                </c:pt>
                <c:pt idx="1136">
                  <c:v>44602</c:v>
                </c:pt>
                <c:pt idx="1137">
                  <c:v>44603</c:v>
                </c:pt>
                <c:pt idx="1138">
                  <c:v>44604</c:v>
                </c:pt>
                <c:pt idx="1139">
                  <c:v>44605</c:v>
                </c:pt>
                <c:pt idx="1140">
                  <c:v>44606</c:v>
                </c:pt>
                <c:pt idx="1141">
                  <c:v>44607</c:v>
                </c:pt>
                <c:pt idx="1142">
                  <c:v>44608</c:v>
                </c:pt>
                <c:pt idx="1143">
                  <c:v>44609</c:v>
                </c:pt>
                <c:pt idx="1144">
                  <c:v>44610</c:v>
                </c:pt>
                <c:pt idx="1145">
                  <c:v>44611</c:v>
                </c:pt>
                <c:pt idx="1146">
                  <c:v>44612</c:v>
                </c:pt>
                <c:pt idx="1147">
                  <c:v>44613</c:v>
                </c:pt>
                <c:pt idx="1148">
                  <c:v>44614</c:v>
                </c:pt>
                <c:pt idx="1149">
                  <c:v>44615</c:v>
                </c:pt>
                <c:pt idx="1150">
                  <c:v>44616</c:v>
                </c:pt>
                <c:pt idx="1151">
                  <c:v>44617</c:v>
                </c:pt>
                <c:pt idx="1152">
                  <c:v>44618</c:v>
                </c:pt>
                <c:pt idx="1153">
                  <c:v>44619</c:v>
                </c:pt>
                <c:pt idx="1154">
                  <c:v>44620</c:v>
                </c:pt>
                <c:pt idx="1155">
                  <c:v>44621</c:v>
                </c:pt>
                <c:pt idx="1156">
                  <c:v>44622</c:v>
                </c:pt>
                <c:pt idx="1157">
                  <c:v>44623</c:v>
                </c:pt>
                <c:pt idx="1158">
                  <c:v>44624</c:v>
                </c:pt>
                <c:pt idx="1159">
                  <c:v>44625</c:v>
                </c:pt>
                <c:pt idx="1160">
                  <c:v>44626</c:v>
                </c:pt>
                <c:pt idx="1161">
                  <c:v>44627</c:v>
                </c:pt>
                <c:pt idx="1162">
                  <c:v>44628</c:v>
                </c:pt>
                <c:pt idx="1163">
                  <c:v>44629</c:v>
                </c:pt>
                <c:pt idx="1164">
                  <c:v>44630</c:v>
                </c:pt>
                <c:pt idx="1165">
                  <c:v>44631</c:v>
                </c:pt>
                <c:pt idx="1166">
                  <c:v>44632</c:v>
                </c:pt>
                <c:pt idx="1167">
                  <c:v>44633</c:v>
                </c:pt>
                <c:pt idx="1168">
                  <c:v>44634</c:v>
                </c:pt>
                <c:pt idx="1169">
                  <c:v>44635</c:v>
                </c:pt>
                <c:pt idx="1170">
                  <c:v>44636</c:v>
                </c:pt>
                <c:pt idx="1171">
                  <c:v>44637</c:v>
                </c:pt>
                <c:pt idx="1172">
                  <c:v>44638</c:v>
                </c:pt>
                <c:pt idx="1173">
                  <c:v>44639</c:v>
                </c:pt>
                <c:pt idx="1174">
                  <c:v>44640</c:v>
                </c:pt>
                <c:pt idx="1175">
                  <c:v>44641</c:v>
                </c:pt>
                <c:pt idx="1176">
                  <c:v>44642</c:v>
                </c:pt>
                <c:pt idx="1177">
                  <c:v>44643</c:v>
                </c:pt>
                <c:pt idx="1178">
                  <c:v>44644</c:v>
                </c:pt>
                <c:pt idx="1179">
                  <c:v>44645</c:v>
                </c:pt>
                <c:pt idx="1180">
                  <c:v>44646</c:v>
                </c:pt>
                <c:pt idx="1181">
                  <c:v>44647</c:v>
                </c:pt>
                <c:pt idx="1182">
                  <c:v>44648</c:v>
                </c:pt>
                <c:pt idx="1183">
                  <c:v>44649</c:v>
                </c:pt>
                <c:pt idx="1184">
                  <c:v>44650</c:v>
                </c:pt>
                <c:pt idx="1185">
                  <c:v>44651</c:v>
                </c:pt>
                <c:pt idx="1186">
                  <c:v>44652</c:v>
                </c:pt>
                <c:pt idx="1187">
                  <c:v>44653</c:v>
                </c:pt>
                <c:pt idx="1188">
                  <c:v>44654</c:v>
                </c:pt>
                <c:pt idx="1189">
                  <c:v>44655</c:v>
                </c:pt>
                <c:pt idx="1190">
                  <c:v>44656</c:v>
                </c:pt>
                <c:pt idx="1191">
                  <c:v>44657</c:v>
                </c:pt>
                <c:pt idx="1192">
                  <c:v>44658</c:v>
                </c:pt>
                <c:pt idx="1193">
                  <c:v>44659</c:v>
                </c:pt>
                <c:pt idx="1194">
                  <c:v>44660</c:v>
                </c:pt>
                <c:pt idx="1195">
                  <c:v>44661</c:v>
                </c:pt>
                <c:pt idx="1196">
                  <c:v>44662</c:v>
                </c:pt>
                <c:pt idx="1197">
                  <c:v>44663</c:v>
                </c:pt>
                <c:pt idx="1198">
                  <c:v>44664</c:v>
                </c:pt>
                <c:pt idx="1199">
                  <c:v>44665</c:v>
                </c:pt>
                <c:pt idx="1200">
                  <c:v>44666</c:v>
                </c:pt>
                <c:pt idx="1201">
                  <c:v>44667</c:v>
                </c:pt>
                <c:pt idx="1202">
                  <c:v>44668</c:v>
                </c:pt>
                <c:pt idx="1203">
                  <c:v>44669</c:v>
                </c:pt>
                <c:pt idx="1204">
                  <c:v>44670</c:v>
                </c:pt>
                <c:pt idx="1205">
                  <c:v>44671</c:v>
                </c:pt>
                <c:pt idx="1206">
                  <c:v>44672</c:v>
                </c:pt>
                <c:pt idx="1207">
                  <c:v>44673</c:v>
                </c:pt>
                <c:pt idx="1208">
                  <c:v>44674</c:v>
                </c:pt>
                <c:pt idx="1209">
                  <c:v>44675</c:v>
                </c:pt>
                <c:pt idx="1210">
                  <c:v>44676</c:v>
                </c:pt>
                <c:pt idx="1211">
                  <c:v>44677</c:v>
                </c:pt>
                <c:pt idx="1212">
                  <c:v>44678</c:v>
                </c:pt>
                <c:pt idx="1213">
                  <c:v>44679</c:v>
                </c:pt>
                <c:pt idx="1214">
                  <c:v>44680</c:v>
                </c:pt>
                <c:pt idx="1215">
                  <c:v>44681</c:v>
                </c:pt>
                <c:pt idx="1216">
                  <c:v>44682</c:v>
                </c:pt>
                <c:pt idx="1217">
                  <c:v>44683</c:v>
                </c:pt>
                <c:pt idx="1218">
                  <c:v>44684</c:v>
                </c:pt>
                <c:pt idx="1219">
                  <c:v>44685</c:v>
                </c:pt>
                <c:pt idx="1220">
                  <c:v>44686</c:v>
                </c:pt>
                <c:pt idx="1221">
                  <c:v>44687</c:v>
                </c:pt>
                <c:pt idx="1222">
                  <c:v>44688</c:v>
                </c:pt>
                <c:pt idx="1223">
                  <c:v>44689</c:v>
                </c:pt>
                <c:pt idx="1224">
                  <c:v>44690</c:v>
                </c:pt>
                <c:pt idx="1225">
                  <c:v>44691</c:v>
                </c:pt>
                <c:pt idx="1226">
                  <c:v>44692</c:v>
                </c:pt>
                <c:pt idx="1227">
                  <c:v>44693</c:v>
                </c:pt>
                <c:pt idx="1228">
                  <c:v>44694</c:v>
                </c:pt>
                <c:pt idx="1229">
                  <c:v>44695</c:v>
                </c:pt>
                <c:pt idx="1230">
                  <c:v>44696</c:v>
                </c:pt>
                <c:pt idx="1231">
                  <c:v>44697</c:v>
                </c:pt>
                <c:pt idx="1232">
                  <c:v>44698</c:v>
                </c:pt>
                <c:pt idx="1233">
                  <c:v>44699</c:v>
                </c:pt>
                <c:pt idx="1234">
                  <c:v>44700</c:v>
                </c:pt>
                <c:pt idx="1235">
                  <c:v>44701</c:v>
                </c:pt>
                <c:pt idx="1236">
                  <c:v>44702</c:v>
                </c:pt>
                <c:pt idx="1237">
                  <c:v>44703</c:v>
                </c:pt>
                <c:pt idx="1238">
                  <c:v>44704</c:v>
                </c:pt>
                <c:pt idx="1239">
                  <c:v>44705</c:v>
                </c:pt>
                <c:pt idx="1240">
                  <c:v>44706</c:v>
                </c:pt>
                <c:pt idx="1241">
                  <c:v>44707</c:v>
                </c:pt>
                <c:pt idx="1242">
                  <c:v>44708</c:v>
                </c:pt>
                <c:pt idx="1243">
                  <c:v>44709</c:v>
                </c:pt>
                <c:pt idx="1244">
                  <c:v>44710</c:v>
                </c:pt>
                <c:pt idx="1245">
                  <c:v>44711</c:v>
                </c:pt>
                <c:pt idx="1246">
                  <c:v>44712</c:v>
                </c:pt>
                <c:pt idx="1247">
                  <c:v>44713</c:v>
                </c:pt>
                <c:pt idx="1248">
                  <c:v>44714</c:v>
                </c:pt>
                <c:pt idx="1249">
                  <c:v>44715</c:v>
                </c:pt>
                <c:pt idx="1250">
                  <c:v>44716</c:v>
                </c:pt>
                <c:pt idx="1251">
                  <c:v>44717</c:v>
                </c:pt>
                <c:pt idx="1252">
                  <c:v>44718</c:v>
                </c:pt>
                <c:pt idx="1253">
                  <c:v>44719</c:v>
                </c:pt>
                <c:pt idx="1254">
                  <c:v>44720</c:v>
                </c:pt>
                <c:pt idx="1255">
                  <c:v>44721</c:v>
                </c:pt>
                <c:pt idx="1256">
                  <c:v>44722</c:v>
                </c:pt>
                <c:pt idx="1257">
                  <c:v>44723</c:v>
                </c:pt>
                <c:pt idx="1258">
                  <c:v>44724</c:v>
                </c:pt>
                <c:pt idx="1259">
                  <c:v>44725</c:v>
                </c:pt>
                <c:pt idx="1260">
                  <c:v>44726</c:v>
                </c:pt>
                <c:pt idx="1261">
                  <c:v>44727</c:v>
                </c:pt>
                <c:pt idx="1262">
                  <c:v>44728</c:v>
                </c:pt>
                <c:pt idx="1263">
                  <c:v>44729</c:v>
                </c:pt>
                <c:pt idx="1264">
                  <c:v>44730</c:v>
                </c:pt>
                <c:pt idx="1265">
                  <c:v>44731</c:v>
                </c:pt>
                <c:pt idx="1266">
                  <c:v>44732</c:v>
                </c:pt>
                <c:pt idx="1267">
                  <c:v>44733</c:v>
                </c:pt>
                <c:pt idx="1268">
                  <c:v>44734</c:v>
                </c:pt>
                <c:pt idx="1269">
                  <c:v>44735</c:v>
                </c:pt>
                <c:pt idx="1270">
                  <c:v>44736</c:v>
                </c:pt>
                <c:pt idx="1271">
                  <c:v>44737</c:v>
                </c:pt>
                <c:pt idx="1272">
                  <c:v>44738</c:v>
                </c:pt>
                <c:pt idx="1273">
                  <c:v>44739</c:v>
                </c:pt>
                <c:pt idx="1274">
                  <c:v>44740</c:v>
                </c:pt>
                <c:pt idx="1275">
                  <c:v>44741</c:v>
                </c:pt>
                <c:pt idx="1276">
                  <c:v>44742</c:v>
                </c:pt>
                <c:pt idx="1277">
                  <c:v>44743</c:v>
                </c:pt>
                <c:pt idx="1278">
                  <c:v>44744</c:v>
                </c:pt>
                <c:pt idx="1279">
                  <c:v>44745</c:v>
                </c:pt>
                <c:pt idx="1280">
                  <c:v>44746</c:v>
                </c:pt>
                <c:pt idx="1281">
                  <c:v>44747</c:v>
                </c:pt>
                <c:pt idx="1282">
                  <c:v>44748</c:v>
                </c:pt>
                <c:pt idx="1283">
                  <c:v>44749</c:v>
                </c:pt>
                <c:pt idx="1284">
                  <c:v>44750</c:v>
                </c:pt>
                <c:pt idx="1285">
                  <c:v>44751</c:v>
                </c:pt>
                <c:pt idx="1286">
                  <c:v>44752</c:v>
                </c:pt>
                <c:pt idx="1287">
                  <c:v>44753</c:v>
                </c:pt>
                <c:pt idx="1288">
                  <c:v>44754</c:v>
                </c:pt>
                <c:pt idx="1289">
                  <c:v>44755</c:v>
                </c:pt>
                <c:pt idx="1290">
                  <c:v>44756</c:v>
                </c:pt>
                <c:pt idx="1291">
                  <c:v>44757</c:v>
                </c:pt>
                <c:pt idx="1292">
                  <c:v>44758</c:v>
                </c:pt>
                <c:pt idx="1293">
                  <c:v>44759</c:v>
                </c:pt>
                <c:pt idx="1294">
                  <c:v>44760</c:v>
                </c:pt>
                <c:pt idx="1295">
                  <c:v>44761</c:v>
                </c:pt>
                <c:pt idx="1296">
                  <c:v>44762</c:v>
                </c:pt>
                <c:pt idx="1297">
                  <c:v>44763</c:v>
                </c:pt>
                <c:pt idx="1298">
                  <c:v>44764</c:v>
                </c:pt>
                <c:pt idx="1299">
                  <c:v>44765</c:v>
                </c:pt>
                <c:pt idx="1300">
                  <c:v>44766</c:v>
                </c:pt>
                <c:pt idx="1301">
                  <c:v>44767</c:v>
                </c:pt>
                <c:pt idx="1302">
                  <c:v>44768</c:v>
                </c:pt>
                <c:pt idx="1303">
                  <c:v>44769</c:v>
                </c:pt>
                <c:pt idx="1304">
                  <c:v>44770</c:v>
                </c:pt>
                <c:pt idx="1305">
                  <c:v>44771</c:v>
                </c:pt>
                <c:pt idx="1306">
                  <c:v>44772</c:v>
                </c:pt>
                <c:pt idx="1307">
                  <c:v>44773</c:v>
                </c:pt>
                <c:pt idx="1308">
                  <c:v>44774</c:v>
                </c:pt>
                <c:pt idx="1309">
                  <c:v>44775</c:v>
                </c:pt>
                <c:pt idx="1310">
                  <c:v>44776</c:v>
                </c:pt>
                <c:pt idx="1311">
                  <c:v>44777</c:v>
                </c:pt>
                <c:pt idx="1312">
                  <c:v>44778</c:v>
                </c:pt>
                <c:pt idx="1313">
                  <c:v>44779</c:v>
                </c:pt>
                <c:pt idx="1314">
                  <c:v>44780</c:v>
                </c:pt>
                <c:pt idx="1315">
                  <c:v>44781</c:v>
                </c:pt>
                <c:pt idx="1316">
                  <c:v>44782</c:v>
                </c:pt>
                <c:pt idx="1317">
                  <c:v>44783</c:v>
                </c:pt>
                <c:pt idx="1318">
                  <c:v>44784</c:v>
                </c:pt>
                <c:pt idx="1319">
                  <c:v>44785</c:v>
                </c:pt>
                <c:pt idx="1320">
                  <c:v>44786</c:v>
                </c:pt>
                <c:pt idx="1321">
                  <c:v>44787</c:v>
                </c:pt>
                <c:pt idx="1322">
                  <c:v>44788</c:v>
                </c:pt>
                <c:pt idx="1323">
                  <c:v>44789</c:v>
                </c:pt>
                <c:pt idx="1324">
                  <c:v>44790</c:v>
                </c:pt>
                <c:pt idx="1325">
                  <c:v>44791</c:v>
                </c:pt>
                <c:pt idx="1326">
                  <c:v>44792</c:v>
                </c:pt>
                <c:pt idx="1327">
                  <c:v>44793</c:v>
                </c:pt>
                <c:pt idx="1328">
                  <c:v>44794</c:v>
                </c:pt>
                <c:pt idx="1329">
                  <c:v>44795</c:v>
                </c:pt>
                <c:pt idx="1330">
                  <c:v>44796</c:v>
                </c:pt>
                <c:pt idx="1331">
                  <c:v>44797</c:v>
                </c:pt>
                <c:pt idx="1332">
                  <c:v>44798</c:v>
                </c:pt>
                <c:pt idx="1333">
                  <c:v>44799</c:v>
                </c:pt>
                <c:pt idx="1334">
                  <c:v>44800</c:v>
                </c:pt>
                <c:pt idx="1335">
                  <c:v>44801</c:v>
                </c:pt>
                <c:pt idx="1336">
                  <c:v>44802</c:v>
                </c:pt>
                <c:pt idx="1337">
                  <c:v>44803</c:v>
                </c:pt>
                <c:pt idx="1338">
                  <c:v>44804</c:v>
                </c:pt>
                <c:pt idx="1339">
                  <c:v>44805</c:v>
                </c:pt>
                <c:pt idx="1340">
                  <c:v>44806</c:v>
                </c:pt>
                <c:pt idx="1341">
                  <c:v>44807</c:v>
                </c:pt>
                <c:pt idx="1342">
                  <c:v>44808</c:v>
                </c:pt>
                <c:pt idx="1343">
                  <c:v>44809</c:v>
                </c:pt>
                <c:pt idx="1344">
                  <c:v>44810</c:v>
                </c:pt>
                <c:pt idx="1345">
                  <c:v>44811</c:v>
                </c:pt>
                <c:pt idx="1346">
                  <c:v>44812</c:v>
                </c:pt>
                <c:pt idx="1347">
                  <c:v>44813</c:v>
                </c:pt>
                <c:pt idx="1348">
                  <c:v>44814</c:v>
                </c:pt>
                <c:pt idx="1349">
                  <c:v>44815</c:v>
                </c:pt>
                <c:pt idx="1350">
                  <c:v>44816</c:v>
                </c:pt>
                <c:pt idx="1351">
                  <c:v>44817</c:v>
                </c:pt>
                <c:pt idx="1352">
                  <c:v>44818</c:v>
                </c:pt>
                <c:pt idx="1353">
                  <c:v>44819</c:v>
                </c:pt>
                <c:pt idx="1354">
                  <c:v>44820</c:v>
                </c:pt>
                <c:pt idx="1355">
                  <c:v>44821</c:v>
                </c:pt>
                <c:pt idx="1356">
                  <c:v>44822</c:v>
                </c:pt>
                <c:pt idx="1357">
                  <c:v>44823</c:v>
                </c:pt>
                <c:pt idx="1358">
                  <c:v>44824</c:v>
                </c:pt>
                <c:pt idx="1359">
                  <c:v>44825</c:v>
                </c:pt>
                <c:pt idx="1360">
                  <c:v>44826</c:v>
                </c:pt>
                <c:pt idx="1361">
                  <c:v>44827</c:v>
                </c:pt>
                <c:pt idx="1362">
                  <c:v>44828</c:v>
                </c:pt>
                <c:pt idx="1363">
                  <c:v>44829</c:v>
                </c:pt>
                <c:pt idx="1364">
                  <c:v>44830</c:v>
                </c:pt>
                <c:pt idx="1365">
                  <c:v>44831</c:v>
                </c:pt>
                <c:pt idx="1366">
                  <c:v>44832</c:v>
                </c:pt>
                <c:pt idx="1367">
                  <c:v>44833</c:v>
                </c:pt>
                <c:pt idx="1368">
                  <c:v>44834</c:v>
                </c:pt>
                <c:pt idx="1369">
                  <c:v>44835</c:v>
                </c:pt>
                <c:pt idx="1370">
                  <c:v>44836</c:v>
                </c:pt>
                <c:pt idx="1371">
                  <c:v>44837</c:v>
                </c:pt>
                <c:pt idx="1372">
                  <c:v>44838</c:v>
                </c:pt>
                <c:pt idx="1373">
                  <c:v>44839</c:v>
                </c:pt>
                <c:pt idx="1374">
                  <c:v>44840</c:v>
                </c:pt>
                <c:pt idx="1375">
                  <c:v>44841</c:v>
                </c:pt>
                <c:pt idx="1376">
                  <c:v>44842</c:v>
                </c:pt>
                <c:pt idx="1377">
                  <c:v>44843</c:v>
                </c:pt>
                <c:pt idx="1378">
                  <c:v>44844</c:v>
                </c:pt>
                <c:pt idx="1379">
                  <c:v>44845</c:v>
                </c:pt>
                <c:pt idx="1380">
                  <c:v>44846</c:v>
                </c:pt>
                <c:pt idx="1381">
                  <c:v>44847</c:v>
                </c:pt>
                <c:pt idx="1382">
                  <c:v>44848</c:v>
                </c:pt>
                <c:pt idx="1383">
                  <c:v>44849</c:v>
                </c:pt>
                <c:pt idx="1384">
                  <c:v>44850</c:v>
                </c:pt>
                <c:pt idx="1385">
                  <c:v>44851</c:v>
                </c:pt>
                <c:pt idx="1386">
                  <c:v>44852</c:v>
                </c:pt>
                <c:pt idx="1387">
                  <c:v>44853</c:v>
                </c:pt>
                <c:pt idx="1388">
                  <c:v>44854</c:v>
                </c:pt>
                <c:pt idx="1389">
                  <c:v>44855</c:v>
                </c:pt>
                <c:pt idx="1390">
                  <c:v>44856</c:v>
                </c:pt>
                <c:pt idx="1391">
                  <c:v>44857</c:v>
                </c:pt>
                <c:pt idx="1392">
                  <c:v>44858</c:v>
                </c:pt>
                <c:pt idx="1393">
                  <c:v>44859</c:v>
                </c:pt>
                <c:pt idx="1394">
                  <c:v>44860</c:v>
                </c:pt>
                <c:pt idx="1395">
                  <c:v>44861</c:v>
                </c:pt>
                <c:pt idx="1396">
                  <c:v>44862</c:v>
                </c:pt>
                <c:pt idx="1397">
                  <c:v>44863</c:v>
                </c:pt>
                <c:pt idx="1398">
                  <c:v>44864</c:v>
                </c:pt>
                <c:pt idx="1399">
                  <c:v>44865</c:v>
                </c:pt>
                <c:pt idx="1400">
                  <c:v>44866</c:v>
                </c:pt>
                <c:pt idx="1401">
                  <c:v>44867</c:v>
                </c:pt>
                <c:pt idx="1402">
                  <c:v>44868</c:v>
                </c:pt>
                <c:pt idx="1403">
                  <c:v>44869</c:v>
                </c:pt>
                <c:pt idx="1404">
                  <c:v>44870</c:v>
                </c:pt>
                <c:pt idx="1405">
                  <c:v>44871</c:v>
                </c:pt>
                <c:pt idx="1406">
                  <c:v>44872</c:v>
                </c:pt>
                <c:pt idx="1407">
                  <c:v>44873</c:v>
                </c:pt>
                <c:pt idx="1408">
                  <c:v>44874</c:v>
                </c:pt>
                <c:pt idx="1409">
                  <c:v>44875</c:v>
                </c:pt>
                <c:pt idx="1410">
                  <c:v>44876</c:v>
                </c:pt>
                <c:pt idx="1411">
                  <c:v>44877</c:v>
                </c:pt>
                <c:pt idx="1412">
                  <c:v>44878</c:v>
                </c:pt>
                <c:pt idx="1413">
                  <c:v>44879</c:v>
                </c:pt>
                <c:pt idx="1414">
                  <c:v>44880</c:v>
                </c:pt>
                <c:pt idx="1415">
                  <c:v>44881</c:v>
                </c:pt>
                <c:pt idx="1416">
                  <c:v>44882</c:v>
                </c:pt>
                <c:pt idx="1417">
                  <c:v>44883</c:v>
                </c:pt>
                <c:pt idx="1418">
                  <c:v>44884</c:v>
                </c:pt>
                <c:pt idx="1419">
                  <c:v>44885</c:v>
                </c:pt>
                <c:pt idx="1420">
                  <c:v>44886</c:v>
                </c:pt>
                <c:pt idx="1421">
                  <c:v>44887</c:v>
                </c:pt>
                <c:pt idx="1422">
                  <c:v>44888</c:v>
                </c:pt>
                <c:pt idx="1423">
                  <c:v>44889</c:v>
                </c:pt>
                <c:pt idx="1424">
                  <c:v>44890</c:v>
                </c:pt>
                <c:pt idx="1425">
                  <c:v>44891</c:v>
                </c:pt>
                <c:pt idx="1426">
                  <c:v>44892</c:v>
                </c:pt>
                <c:pt idx="1427">
                  <c:v>44893</c:v>
                </c:pt>
                <c:pt idx="1428">
                  <c:v>44894</c:v>
                </c:pt>
                <c:pt idx="1429">
                  <c:v>44895</c:v>
                </c:pt>
                <c:pt idx="1430">
                  <c:v>44896</c:v>
                </c:pt>
                <c:pt idx="1431">
                  <c:v>44897</c:v>
                </c:pt>
                <c:pt idx="1432">
                  <c:v>44898</c:v>
                </c:pt>
                <c:pt idx="1433">
                  <c:v>44899</c:v>
                </c:pt>
                <c:pt idx="1434">
                  <c:v>44900</c:v>
                </c:pt>
                <c:pt idx="1435">
                  <c:v>44901</c:v>
                </c:pt>
                <c:pt idx="1436">
                  <c:v>44902</c:v>
                </c:pt>
                <c:pt idx="1437">
                  <c:v>44903</c:v>
                </c:pt>
                <c:pt idx="1438">
                  <c:v>44904</c:v>
                </c:pt>
                <c:pt idx="1439">
                  <c:v>44905</c:v>
                </c:pt>
                <c:pt idx="1440">
                  <c:v>44906</c:v>
                </c:pt>
                <c:pt idx="1441">
                  <c:v>44907</c:v>
                </c:pt>
                <c:pt idx="1442">
                  <c:v>44908</c:v>
                </c:pt>
                <c:pt idx="1443">
                  <c:v>44909</c:v>
                </c:pt>
                <c:pt idx="1444">
                  <c:v>44910</c:v>
                </c:pt>
                <c:pt idx="1445">
                  <c:v>44911</c:v>
                </c:pt>
                <c:pt idx="1446">
                  <c:v>44912</c:v>
                </c:pt>
                <c:pt idx="1447">
                  <c:v>44913</c:v>
                </c:pt>
                <c:pt idx="1448">
                  <c:v>44914</c:v>
                </c:pt>
                <c:pt idx="1449">
                  <c:v>44915</c:v>
                </c:pt>
                <c:pt idx="1450">
                  <c:v>44916</c:v>
                </c:pt>
                <c:pt idx="1451">
                  <c:v>44917</c:v>
                </c:pt>
                <c:pt idx="1452">
                  <c:v>44918</c:v>
                </c:pt>
                <c:pt idx="1453">
                  <c:v>44919</c:v>
                </c:pt>
                <c:pt idx="1454">
                  <c:v>44920</c:v>
                </c:pt>
                <c:pt idx="1455">
                  <c:v>44921</c:v>
                </c:pt>
                <c:pt idx="1456">
                  <c:v>44922</c:v>
                </c:pt>
                <c:pt idx="1457">
                  <c:v>44923</c:v>
                </c:pt>
                <c:pt idx="1458">
                  <c:v>44924</c:v>
                </c:pt>
                <c:pt idx="1459">
                  <c:v>44925</c:v>
                </c:pt>
                <c:pt idx="1460">
                  <c:v>44926</c:v>
                </c:pt>
                <c:pt idx="1461">
                  <c:v>44927</c:v>
                </c:pt>
                <c:pt idx="1462">
                  <c:v>44928</c:v>
                </c:pt>
                <c:pt idx="1463">
                  <c:v>44929</c:v>
                </c:pt>
                <c:pt idx="1464">
                  <c:v>44930</c:v>
                </c:pt>
                <c:pt idx="1465">
                  <c:v>44931</c:v>
                </c:pt>
                <c:pt idx="1466">
                  <c:v>44932</c:v>
                </c:pt>
                <c:pt idx="1467">
                  <c:v>44933</c:v>
                </c:pt>
                <c:pt idx="1468">
                  <c:v>44934</c:v>
                </c:pt>
                <c:pt idx="1469">
                  <c:v>44935</c:v>
                </c:pt>
                <c:pt idx="1470">
                  <c:v>44936</c:v>
                </c:pt>
                <c:pt idx="1471">
                  <c:v>44937</c:v>
                </c:pt>
                <c:pt idx="1472">
                  <c:v>44938</c:v>
                </c:pt>
                <c:pt idx="1473">
                  <c:v>44939</c:v>
                </c:pt>
                <c:pt idx="1474">
                  <c:v>44940</c:v>
                </c:pt>
                <c:pt idx="1475">
                  <c:v>44941</c:v>
                </c:pt>
                <c:pt idx="1476">
                  <c:v>44942</c:v>
                </c:pt>
                <c:pt idx="1477">
                  <c:v>44943</c:v>
                </c:pt>
                <c:pt idx="1478">
                  <c:v>44944</c:v>
                </c:pt>
                <c:pt idx="1479">
                  <c:v>44945</c:v>
                </c:pt>
                <c:pt idx="1480">
                  <c:v>44946</c:v>
                </c:pt>
                <c:pt idx="1481">
                  <c:v>44947</c:v>
                </c:pt>
                <c:pt idx="1482">
                  <c:v>44948</c:v>
                </c:pt>
                <c:pt idx="1483">
                  <c:v>44949</c:v>
                </c:pt>
                <c:pt idx="1484">
                  <c:v>44950</c:v>
                </c:pt>
                <c:pt idx="1485">
                  <c:v>44951</c:v>
                </c:pt>
                <c:pt idx="1486">
                  <c:v>44952</c:v>
                </c:pt>
                <c:pt idx="1487">
                  <c:v>44953</c:v>
                </c:pt>
                <c:pt idx="1488">
                  <c:v>44954</c:v>
                </c:pt>
                <c:pt idx="1489">
                  <c:v>44955</c:v>
                </c:pt>
                <c:pt idx="1490">
                  <c:v>44956</c:v>
                </c:pt>
                <c:pt idx="1491">
                  <c:v>44957</c:v>
                </c:pt>
                <c:pt idx="1492">
                  <c:v>44958</c:v>
                </c:pt>
                <c:pt idx="1493">
                  <c:v>44959</c:v>
                </c:pt>
                <c:pt idx="1494">
                  <c:v>44960</c:v>
                </c:pt>
                <c:pt idx="1495">
                  <c:v>44961</c:v>
                </c:pt>
                <c:pt idx="1496">
                  <c:v>44962</c:v>
                </c:pt>
                <c:pt idx="1497">
                  <c:v>44963</c:v>
                </c:pt>
                <c:pt idx="1498">
                  <c:v>44964</c:v>
                </c:pt>
                <c:pt idx="1499">
                  <c:v>44965</c:v>
                </c:pt>
                <c:pt idx="1500">
                  <c:v>44966</c:v>
                </c:pt>
                <c:pt idx="1501">
                  <c:v>44967</c:v>
                </c:pt>
                <c:pt idx="1502">
                  <c:v>44968</c:v>
                </c:pt>
                <c:pt idx="1503">
                  <c:v>44969</c:v>
                </c:pt>
                <c:pt idx="1504">
                  <c:v>44970</c:v>
                </c:pt>
                <c:pt idx="1505">
                  <c:v>44971</c:v>
                </c:pt>
                <c:pt idx="1506">
                  <c:v>44972</c:v>
                </c:pt>
                <c:pt idx="1507">
                  <c:v>44973</c:v>
                </c:pt>
                <c:pt idx="1508">
                  <c:v>44974</c:v>
                </c:pt>
                <c:pt idx="1509">
                  <c:v>44975</c:v>
                </c:pt>
                <c:pt idx="1510">
                  <c:v>44976</c:v>
                </c:pt>
                <c:pt idx="1511">
                  <c:v>44977</c:v>
                </c:pt>
                <c:pt idx="1512">
                  <c:v>44978</c:v>
                </c:pt>
                <c:pt idx="1513">
                  <c:v>44979</c:v>
                </c:pt>
                <c:pt idx="1514">
                  <c:v>44980</c:v>
                </c:pt>
                <c:pt idx="1515">
                  <c:v>44981</c:v>
                </c:pt>
                <c:pt idx="1516">
                  <c:v>44982</c:v>
                </c:pt>
                <c:pt idx="1517">
                  <c:v>44983</c:v>
                </c:pt>
                <c:pt idx="1518">
                  <c:v>44984</c:v>
                </c:pt>
                <c:pt idx="1519">
                  <c:v>44985</c:v>
                </c:pt>
                <c:pt idx="1520">
                  <c:v>44986</c:v>
                </c:pt>
                <c:pt idx="1521">
                  <c:v>44987</c:v>
                </c:pt>
                <c:pt idx="1522">
                  <c:v>44988</c:v>
                </c:pt>
                <c:pt idx="1523">
                  <c:v>44989</c:v>
                </c:pt>
                <c:pt idx="1524">
                  <c:v>44990</c:v>
                </c:pt>
                <c:pt idx="1525">
                  <c:v>44991</c:v>
                </c:pt>
                <c:pt idx="1526">
                  <c:v>44992</c:v>
                </c:pt>
                <c:pt idx="1527">
                  <c:v>44993</c:v>
                </c:pt>
                <c:pt idx="1528">
                  <c:v>44994</c:v>
                </c:pt>
                <c:pt idx="1529">
                  <c:v>44995</c:v>
                </c:pt>
                <c:pt idx="1530">
                  <c:v>44996</c:v>
                </c:pt>
                <c:pt idx="1531">
                  <c:v>44997</c:v>
                </c:pt>
                <c:pt idx="1532">
                  <c:v>44998</c:v>
                </c:pt>
                <c:pt idx="1533">
                  <c:v>44999</c:v>
                </c:pt>
                <c:pt idx="1534">
                  <c:v>45000</c:v>
                </c:pt>
                <c:pt idx="1535">
                  <c:v>45001</c:v>
                </c:pt>
                <c:pt idx="1536">
                  <c:v>45002</c:v>
                </c:pt>
                <c:pt idx="1537">
                  <c:v>45003</c:v>
                </c:pt>
                <c:pt idx="1538">
                  <c:v>45004</c:v>
                </c:pt>
                <c:pt idx="1539">
                  <c:v>45005</c:v>
                </c:pt>
                <c:pt idx="1540">
                  <c:v>45006</c:v>
                </c:pt>
                <c:pt idx="1541">
                  <c:v>45007</c:v>
                </c:pt>
                <c:pt idx="1542">
                  <c:v>45008</c:v>
                </c:pt>
                <c:pt idx="1543">
                  <c:v>45009</c:v>
                </c:pt>
                <c:pt idx="1544">
                  <c:v>45010</c:v>
                </c:pt>
                <c:pt idx="1545">
                  <c:v>45011</c:v>
                </c:pt>
                <c:pt idx="1546">
                  <c:v>45012</c:v>
                </c:pt>
                <c:pt idx="1547">
                  <c:v>45013</c:v>
                </c:pt>
                <c:pt idx="1548">
                  <c:v>45014</c:v>
                </c:pt>
                <c:pt idx="1549">
                  <c:v>45015</c:v>
                </c:pt>
                <c:pt idx="1550">
                  <c:v>45016</c:v>
                </c:pt>
                <c:pt idx="1551">
                  <c:v>45017</c:v>
                </c:pt>
                <c:pt idx="1552">
                  <c:v>45018</c:v>
                </c:pt>
                <c:pt idx="1553">
                  <c:v>45019</c:v>
                </c:pt>
                <c:pt idx="1554">
                  <c:v>45020</c:v>
                </c:pt>
                <c:pt idx="1555">
                  <c:v>45021</c:v>
                </c:pt>
                <c:pt idx="1556">
                  <c:v>45022</c:v>
                </c:pt>
                <c:pt idx="1557">
                  <c:v>45023</c:v>
                </c:pt>
                <c:pt idx="1558">
                  <c:v>45024</c:v>
                </c:pt>
                <c:pt idx="1559">
                  <c:v>45025</c:v>
                </c:pt>
                <c:pt idx="1560">
                  <c:v>45026</c:v>
                </c:pt>
                <c:pt idx="1561">
                  <c:v>45027</c:v>
                </c:pt>
                <c:pt idx="1562">
                  <c:v>45028</c:v>
                </c:pt>
                <c:pt idx="1563">
                  <c:v>45029</c:v>
                </c:pt>
                <c:pt idx="1564">
                  <c:v>45030</c:v>
                </c:pt>
                <c:pt idx="1565">
                  <c:v>45031</c:v>
                </c:pt>
                <c:pt idx="1566">
                  <c:v>45032</c:v>
                </c:pt>
                <c:pt idx="1567">
                  <c:v>45033</c:v>
                </c:pt>
                <c:pt idx="1568">
                  <c:v>45034</c:v>
                </c:pt>
                <c:pt idx="1569">
                  <c:v>45035</c:v>
                </c:pt>
                <c:pt idx="1570">
                  <c:v>45036</c:v>
                </c:pt>
                <c:pt idx="1571">
                  <c:v>45037</c:v>
                </c:pt>
                <c:pt idx="1572">
                  <c:v>45038</c:v>
                </c:pt>
                <c:pt idx="1573">
                  <c:v>45039</c:v>
                </c:pt>
                <c:pt idx="1574">
                  <c:v>45040</c:v>
                </c:pt>
                <c:pt idx="1575">
                  <c:v>45041</c:v>
                </c:pt>
                <c:pt idx="1576">
                  <c:v>45042</c:v>
                </c:pt>
                <c:pt idx="1577">
                  <c:v>45043</c:v>
                </c:pt>
                <c:pt idx="1578">
                  <c:v>45044</c:v>
                </c:pt>
                <c:pt idx="1579">
                  <c:v>45045</c:v>
                </c:pt>
                <c:pt idx="1580">
                  <c:v>45046</c:v>
                </c:pt>
                <c:pt idx="1581">
                  <c:v>45047</c:v>
                </c:pt>
                <c:pt idx="1582">
                  <c:v>45048</c:v>
                </c:pt>
                <c:pt idx="1583">
                  <c:v>45049</c:v>
                </c:pt>
                <c:pt idx="1584">
                  <c:v>45050</c:v>
                </c:pt>
                <c:pt idx="1585">
                  <c:v>45051</c:v>
                </c:pt>
                <c:pt idx="1586">
                  <c:v>45052</c:v>
                </c:pt>
                <c:pt idx="1587">
                  <c:v>45053</c:v>
                </c:pt>
                <c:pt idx="1588">
                  <c:v>45054</c:v>
                </c:pt>
                <c:pt idx="1589">
                  <c:v>45055</c:v>
                </c:pt>
                <c:pt idx="1590">
                  <c:v>45056</c:v>
                </c:pt>
                <c:pt idx="1591">
                  <c:v>45057</c:v>
                </c:pt>
                <c:pt idx="1592">
                  <c:v>45058</c:v>
                </c:pt>
                <c:pt idx="1593">
                  <c:v>45059</c:v>
                </c:pt>
                <c:pt idx="1594">
                  <c:v>45060</c:v>
                </c:pt>
                <c:pt idx="1595">
                  <c:v>45061</c:v>
                </c:pt>
                <c:pt idx="1596">
                  <c:v>45062</c:v>
                </c:pt>
                <c:pt idx="1597">
                  <c:v>45063</c:v>
                </c:pt>
                <c:pt idx="1598">
                  <c:v>45064</c:v>
                </c:pt>
                <c:pt idx="1599">
                  <c:v>45065</c:v>
                </c:pt>
                <c:pt idx="1600">
                  <c:v>45066</c:v>
                </c:pt>
                <c:pt idx="1601">
                  <c:v>45067</c:v>
                </c:pt>
                <c:pt idx="1602">
                  <c:v>45068</c:v>
                </c:pt>
                <c:pt idx="1603">
                  <c:v>45069</c:v>
                </c:pt>
                <c:pt idx="1604">
                  <c:v>45070</c:v>
                </c:pt>
                <c:pt idx="1605">
                  <c:v>45071</c:v>
                </c:pt>
                <c:pt idx="1606">
                  <c:v>45072</c:v>
                </c:pt>
                <c:pt idx="1607">
                  <c:v>45073</c:v>
                </c:pt>
                <c:pt idx="1608">
                  <c:v>45074</c:v>
                </c:pt>
                <c:pt idx="1609">
                  <c:v>45075</c:v>
                </c:pt>
                <c:pt idx="1610">
                  <c:v>45076</c:v>
                </c:pt>
                <c:pt idx="1611">
                  <c:v>45077</c:v>
                </c:pt>
                <c:pt idx="1612">
                  <c:v>45078</c:v>
                </c:pt>
                <c:pt idx="1613">
                  <c:v>45079</c:v>
                </c:pt>
                <c:pt idx="1614">
                  <c:v>45080</c:v>
                </c:pt>
                <c:pt idx="1615">
                  <c:v>45081</c:v>
                </c:pt>
                <c:pt idx="1616">
                  <c:v>45082</c:v>
                </c:pt>
                <c:pt idx="1617">
                  <c:v>45083</c:v>
                </c:pt>
                <c:pt idx="1618">
                  <c:v>45084</c:v>
                </c:pt>
                <c:pt idx="1619">
                  <c:v>45085</c:v>
                </c:pt>
                <c:pt idx="1620">
                  <c:v>45086</c:v>
                </c:pt>
                <c:pt idx="1621">
                  <c:v>45087</c:v>
                </c:pt>
                <c:pt idx="1622">
                  <c:v>45088</c:v>
                </c:pt>
                <c:pt idx="1623">
                  <c:v>45089</c:v>
                </c:pt>
                <c:pt idx="1624">
                  <c:v>45090</c:v>
                </c:pt>
                <c:pt idx="1625">
                  <c:v>45091</c:v>
                </c:pt>
                <c:pt idx="1626">
                  <c:v>45092</c:v>
                </c:pt>
                <c:pt idx="1627">
                  <c:v>45093</c:v>
                </c:pt>
                <c:pt idx="1628">
                  <c:v>45094</c:v>
                </c:pt>
                <c:pt idx="1629">
                  <c:v>45095</c:v>
                </c:pt>
                <c:pt idx="1630">
                  <c:v>45096</c:v>
                </c:pt>
                <c:pt idx="1631">
                  <c:v>45097</c:v>
                </c:pt>
                <c:pt idx="1632">
                  <c:v>45098</c:v>
                </c:pt>
                <c:pt idx="1633">
                  <c:v>45099</c:v>
                </c:pt>
                <c:pt idx="1634">
                  <c:v>45100</c:v>
                </c:pt>
                <c:pt idx="1635">
                  <c:v>45101</c:v>
                </c:pt>
                <c:pt idx="1636">
                  <c:v>45102</c:v>
                </c:pt>
                <c:pt idx="1637">
                  <c:v>45103</c:v>
                </c:pt>
                <c:pt idx="1638">
                  <c:v>45104</c:v>
                </c:pt>
                <c:pt idx="1639">
                  <c:v>45105</c:v>
                </c:pt>
                <c:pt idx="1640">
                  <c:v>45106</c:v>
                </c:pt>
                <c:pt idx="1641">
                  <c:v>45107</c:v>
                </c:pt>
                <c:pt idx="1642">
                  <c:v>45108</c:v>
                </c:pt>
                <c:pt idx="1643">
                  <c:v>45109</c:v>
                </c:pt>
                <c:pt idx="1644">
                  <c:v>45110</c:v>
                </c:pt>
                <c:pt idx="1645">
                  <c:v>45111</c:v>
                </c:pt>
                <c:pt idx="1646">
                  <c:v>45112</c:v>
                </c:pt>
                <c:pt idx="1647">
                  <c:v>45113</c:v>
                </c:pt>
                <c:pt idx="1648">
                  <c:v>45114</c:v>
                </c:pt>
                <c:pt idx="1649">
                  <c:v>45115</c:v>
                </c:pt>
                <c:pt idx="1650">
                  <c:v>45116</c:v>
                </c:pt>
                <c:pt idx="1651">
                  <c:v>45117</c:v>
                </c:pt>
                <c:pt idx="1652">
                  <c:v>45118</c:v>
                </c:pt>
                <c:pt idx="1653">
                  <c:v>45119</c:v>
                </c:pt>
                <c:pt idx="1654">
                  <c:v>45120</c:v>
                </c:pt>
                <c:pt idx="1655">
                  <c:v>45121</c:v>
                </c:pt>
                <c:pt idx="1656">
                  <c:v>45122</c:v>
                </c:pt>
                <c:pt idx="1657">
                  <c:v>45123</c:v>
                </c:pt>
                <c:pt idx="1658">
                  <c:v>45124</c:v>
                </c:pt>
                <c:pt idx="1659">
                  <c:v>45125</c:v>
                </c:pt>
                <c:pt idx="1660">
                  <c:v>45126</c:v>
                </c:pt>
                <c:pt idx="1661">
                  <c:v>45127</c:v>
                </c:pt>
                <c:pt idx="1662">
                  <c:v>45128</c:v>
                </c:pt>
                <c:pt idx="1663">
                  <c:v>45129</c:v>
                </c:pt>
                <c:pt idx="1664">
                  <c:v>45130</c:v>
                </c:pt>
                <c:pt idx="1665">
                  <c:v>45131</c:v>
                </c:pt>
                <c:pt idx="1666">
                  <c:v>45132</c:v>
                </c:pt>
                <c:pt idx="1667">
                  <c:v>45133</c:v>
                </c:pt>
                <c:pt idx="1668">
                  <c:v>45134</c:v>
                </c:pt>
                <c:pt idx="1669">
                  <c:v>45135</c:v>
                </c:pt>
                <c:pt idx="1670">
                  <c:v>45136</c:v>
                </c:pt>
                <c:pt idx="1671">
                  <c:v>45137</c:v>
                </c:pt>
                <c:pt idx="1672">
                  <c:v>45138</c:v>
                </c:pt>
                <c:pt idx="1673">
                  <c:v>45139</c:v>
                </c:pt>
                <c:pt idx="1674">
                  <c:v>45140</c:v>
                </c:pt>
                <c:pt idx="1675">
                  <c:v>45141</c:v>
                </c:pt>
                <c:pt idx="1676">
                  <c:v>45142</c:v>
                </c:pt>
                <c:pt idx="1677">
                  <c:v>45143</c:v>
                </c:pt>
                <c:pt idx="1678">
                  <c:v>45144</c:v>
                </c:pt>
                <c:pt idx="1679">
                  <c:v>45145</c:v>
                </c:pt>
                <c:pt idx="1680">
                  <c:v>45146</c:v>
                </c:pt>
                <c:pt idx="1681">
                  <c:v>45147</c:v>
                </c:pt>
                <c:pt idx="1682">
                  <c:v>45148</c:v>
                </c:pt>
                <c:pt idx="1683">
                  <c:v>45149</c:v>
                </c:pt>
                <c:pt idx="1684">
                  <c:v>45150</c:v>
                </c:pt>
                <c:pt idx="1685">
                  <c:v>45151</c:v>
                </c:pt>
                <c:pt idx="1686">
                  <c:v>45152</c:v>
                </c:pt>
                <c:pt idx="1687">
                  <c:v>45153</c:v>
                </c:pt>
                <c:pt idx="1688">
                  <c:v>45154</c:v>
                </c:pt>
                <c:pt idx="1689">
                  <c:v>45155</c:v>
                </c:pt>
                <c:pt idx="1690">
                  <c:v>45156</c:v>
                </c:pt>
                <c:pt idx="1691">
                  <c:v>45157</c:v>
                </c:pt>
                <c:pt idx="1692">
                  <c:v>45158</c:v>
                </c:pt>
                <c:pt idx="1693">
                  <c:v>45159</c:v>
                </c:pt>
                <c:pt idx="1694">
                  <c:v>45160</c:v>
                </c:pt>
                <c:pt idx="1695">
                  <c:v>45161</c:v>
                </c:pt>
                <c:pt idx="1696">
                  <c:v>45162</c:v>
                </c:pt>
                <c:pt idx="1697">
                  <c:v>45163</c:v>
                </c:pt>
                <c:pt idx="1698">
                  <c:v>45164</c:v>
                </c:pt>
                <c:pt idx="1699">
                  <c:v>45165</c:v>
                </c:pt>
                <c:pt idx="1700">
                  <c:v>45166</c:v>
                </c:pt>
                <c:pt idx="1701">
                  <c:v>45167</c:v>
                </c:pt>
                <c:pt idx="1702">
                  <c:v>45168</c:v>
                </c:pt>
                <c:pt idx="1703">
                  <c:v>45169</c:v>
                </c:pt>
                <c:pt idx="1704">
                  <c:v>45170</c:v>
                </c:pt>
                <c:pt idx="1705">
                  <c:v>45171</c:v>
                </c:pt>
                <c:pt idx="1706">
                  <c:v>45172</c:v>
                </c:pt>
                <c:pt idx="1707">
                  <c:v>45173</c:v>
                </c:pt>
                <c:pt idx="1708">
                  <c:v>45174</c:v>
                </c:pt>
                <c:pt idx="1709">
                  <c:v>45175</c:v>
                </c:pt>
                <c:pt idx="1710">
                  <c:v>45176</c:v>
                </c:pt>
                <c:pt idx="1711">
                  <c:v>45177</c:v>
                </c:pt>
                <c:pt idx="1712">
                  <c:v>45178</c:v>
                </c:pt>
                <c:pt idx="1713">
                  <c:v>45179</c:v>
                </c:pt>
                <c:pt idx="1714">
                  <c:v>45180</c:v>
                </c:pt>
                <c:pt idx="1715">
                  <c:v>45181</c:v>
                </c:pt>
                <c:pt idx="1716">
                  <c:v>45182</c:v>
                </c:pt>
                <c:pt idx="1717">
                  <c:v>45183</c:v>
                </c:pt>
                <c:pt idx="1718">
                  <c:v>45184</c:v>
                </c:pt>
                <c:pt idx="1719">
                  <c:v>45185</c:v>
                </c:pt>
                <c:pt idx="1720">
                  <c:v>45186</c:v>
                </c:pt>
                <c:pt idx="1721">
                  <c:v>45187</c:v>
                </c:pt>
                <c:pt idx="1722">
                  <c:v>45188</c:v>
                </c:pt>
                <c:pt idx="1723">
                  <c:v>45189</c:v>
                </c:pt>
                <c:pt idx="1724">
                  <c:v>45190</c:v>
                </c:pt>
                <c:pt idx="1725">
                  <c:v>45191</c:v>
                </c:pt>
                <c:pt idx="1726">
                  <c:v>45192</c:v>
                </c:pt>
                <c:pt idx="1727">
                  <c:v>45193</c:v>
                </c:pt>
                <c:pt idx="1728">
                  <c:v>45194</c:v>
                </c:pt>
                <c:pt idx="1729">
                  <c:v>45195</c:v>
                </c:pt>
                <c:pt idx="1730">
                  <c:v>45196</c:v>
                </c:pt>
                <c:pt idx="1731">
                  <c:v>45197</c:v>
                </c:pt>
                <c:pt idx="1732">
                  <c:v>45198</c:v>
                </c:pt>
                <c:pt idx="1733">
                  <c:v>45199</c:v>
                </c:pt>
                <c:pt idx="1734">
                  <c:v>45200</c:v>
                </c:pt>
                <c:pt idx="1735">
                  <c:v>45201</c:v>
                </c:pt>
                <c:pt idx="1736">
                  <c:v>45202</c:v>
                </c:pt>
                <c:pt idx="1737">
                  <c:v>45203</c:v>
                </c:pt>
                <c:pt idx="1738">
                  <c:v>45204</c:v>
                </c:pt>
                <c:pt idx="1739">
                  <c:v>45205</c:v>
                </c:pt>
                <c:pt idx="1740">
                  <c:v>45206</c:v>
                </c:pt>
                <c:pt idx="1741">
                  <c:v>45207</c:v>
                </c:pt>
                <c:pt idx="1742">
                  <c:v>45208</c:v>
                </c:pt>
                <c:pt idx="1743">
                  <c:v>45209</c:v>
                </c:pt>
                <c:pt idx="1744">
                  <c:v>45210</c:v>
                </c:pt>
                <c:pt idx="1745">
                  <c:v>45211</c:v>
                </c:pt>
                <c:pt idx="1746">
                  <c:v>45212</c:v>
                </c:pt>
                <c:pt idx="1747">
                  <c:v>45213</c:v>
                </c:pt>
                <c:pt idx="1748">
                  <c:v>45214</c:v>
                </c:pt>
                <c:pt idx="1749">
                  <c:v>45215</c:v>
                </c:pt>
                <c:pt idx="1750">
                  <c:v>45216</c:v>
                </c:pt>
                <c:pt idx="1751">
                  <c:v>45217</c:v>
                </c:pt>
                <c:pt idx="1752">
                  <c:v>45218</c:v>
                </c:pt>
                <c:pt idx="1753">
                  <c:v>45219</c:v>
                </c:pt>
                <c:pt idx="1754">
                  <c:v>45220</c:v>
                </c:pt>
                <c:pt idx="1755">
                  <c:v>45221</c:v>
                </c:pt>
                <c:pt idx="1756">
                  <c:v>45222</c:v>
                </c:pt>
                <c:pt idx="1757">
                  <c:v>45223</c:v>
                </c:pt>
                <c:pt idx="1758">
                  <c:v>45224</c:v>
                </c:pt>
                <c:pt idx="1759">
                  <c:v>45225</c:v>
                </c:pt>
                <c:pt idx="1760">
                  <c:v>45226</c:v>
                </c:pt>
                <c:pt idx="1761">
                  <c:v>45227</c:v>
                </c:pt>
                <c:pt idx="1762">
                  <c:v>45228</c:v>
                </c:pt>
                <c:pt idx="1763">
                  <c:v>45229</c:v>
                </c:pt>
                <c:pt idx="1764">
                  <c:v>45230</c:v>
                </c:pt>
                <c:pt idx="1765">
                  <c:v>45231</c:v>
                </c:pt>
                <c:pt idx="1766">
                  <c:v>45232</c:v>
                </c:pt>
                <c:pt idx="1767">
                  <c:v>45233</c:v>
                </c:pt>
                <c:pt idx="1768">
                  <c:v>45234</c:v>
                </c:pt>
                <c:pt idx="1769">
                  <c:v>45235</c:v>
                </c:pt>
                <c:pt idx="1770">
                  <c:v>45236</c:v>
                </c:pt>
                <c:pt idx="1771">
                  <c:v>45237</c:v>
                </c:pt>
                <c:pt idx="1772">
                  <c:v>45238</c:v>
                </c:pt>
                <c:pt idx="1773">
                  <c:v>45239</c:v>
                </c:pt>
                <c:pt idx="1774">
                  <c:v>45240</c:v>
                </c:pt>
                <c:pt idx="1775">
                  <c:v>45241</c:v>
                </c:pt>
                <c:pt idx="1776">
                  <c:v>45242</c:v>
                </c:pt>
                <c:pt idx="1777">
                  <c:v>45243</c:v>
                </c:pt>
                <c:pt idx="1778">
                  <c:v>45244</c:v>
                </c:pt>
                <c:pt idx="1779">
                  <c:v>45245</c:v>
                </c:pt>
                <c:pt idx="1780">
                  <c:v>45246</c:v>
                </c:pt>
                <c:pt idx="1781">
                  <c:v>45247</c:v>
                </c:pt>
                <c:pt idx="1782">
                  <c:v>45248</c:v>
                </c:pt>
                <c:pt idx="1783">
                  <c:v>45249</c:v>
                </c:pt>
                <c:pt idx="1784">
                  <c:v>45250</c:v>
                </c:pt>
                <c:pt idx="1785">
                  <c:v>45251</c:v>
                </c:pt>
                <c:pt idx="1786">
                  <c:v>45252</c:v>
                </c:pt>
                <c:pt idx="1787">
                  <c:v>45253</c:v>
                </c:pt>
                <c:pt idx="1788">
                  <c:v>45254</c:v>
                </c:pt>
                <c:pt idx="1789">
                  <c:v>45255</c:v>
                </c:pt>
                <c:pt idx="1790">
                  <c:v>45256</c:v>
                </c:pt>
                <c:pt idx="1791">
                  <c:v>45257</c:v>
                </c:pt>
                <c:pt idx="1792">
                  <c:v>45258</c:v>
                </c:pt>
                <c:pt idx="1793">
                  <c:v>45259</c:v>
                </c:pt>
                <c:pt idx="1794">
                  <c:v>45260</c:v>
                </c:pt>
                <c:pt idx="1795">
                  <c:v>45261</c:v>
                </c:pt>
                <c:pt idx="1796">
                  <c:v>45262</c:v>
                </c:pt>
                <c:pt idx="1797">
                  <c:v>45263</c:v>
                </c:pt>
                <c:pt idx="1798">
                  <c:v>45264</c:v>
                </c:pt>
                <c:pt idx="1799">
                  <c:v>45265</c:v>
                </c:pt>
                <c:pt idx="1800">
                  <c:v>45266</c:v>
                </c:pt>
                <c:pt idx="1801">
                  <c:v>45267</c:v>
                </c:pt>
                <c:pt idx="1802">
                  <c:v>45268</c:v>
                </c:pt>
                <c:pt idx="1803">
                  <c:v>45269</c:v>
                </c:pt>
                <c:pt idx="1804">
                  <c:v>45270</c:v>
                </c:pt>
                <c:pt idx="1805">
                  <c:v>45271</c:v>
                </c:pt>
                <c:pt idx="1806">
                  <c:v>45272</c:v>
                </c:pt>
                <c:pt idx="1807">
                  <c:v>45273</c:v>
                </c:pt>
                <c:pt idx="1808">
                  <c:v>45274</c:v>
                </c:pt>
                <c:pt idx="1809">
                  <c:v>45275</c:v>
                </c:pt>
                <c:pt idx="1810">
                  <c:v>45276</c:v>
                </c:pt>
                <c:pt idx="1811">
                  <c:v>45277</c:v>
                </c:pt>
                <c:pt idx="1812">
                  <c:v>45278</c:v>
                </c:pt>
                <c:pt idx="1813">
                  <c:v>45279</c:v>
                </c:pt>
                <c:pt idx="1814">
                  <c:v>45280</c:v>
                </c:pt>
                <c:pt idx="1815">
                  <c:v>45281</c:v>
                </c:pt>
                <c:pt idx="1816">
                  <c:v>45282</c:v>
                </c:pt>
                <c:pt idx="1817">
                  <c:v>45283</c:v>
                </c:pt>
                <c:pt idx="1818">
                  <c:v>45284</c:v>
                </c:pt>
                <c:pt idx="1819">
                  <c:v>45285</c:v>
                </c:pt>
                <c:pt idx="1820">
                  <c:v>45286</c:v>
                </c:pt>
                <c:pt idx="1821">
                  <c:v>45287</c:v>
                </c:pt>
                <c:pt idx="1822">
                  <c:v>45288</c:v>
                </c:pt>
                <c:pt idx="1823">
                  <c:v>45289</c:v>
                </c:pt>
                <c:pt idx="1824">
                  <c:v>45290</c:v>
                </c:pt>
                <c:pt idx="1825">
                  <c:v>45291</c:v>
                </c:pt>
                <c:pt idx="1826">
                  <c:v>45292</c:v>
                </c:pt>
                <c:pt idx="1827">
                  <c:v>45293</c:v>
                </c:pt>
                <c:pt idx="1828">
                  <c:v>45294</c:v>
                </c:pt>
                <c:pt idx="1829">
                  <c:v>45295</c:v>
                </c:pt>
                <c:pt idx="1830">
                  <c:v>45296</c:v>
                </c:pt>
                <c:pt idx="1831">
                  <c:v>45297</c:v>
                </c:pt>
                <c:pt idx="1832">
                  <c:v>45298</c:v>
                </c:pt>
                <c:pt idx="1833">
                  <c:v>45299</c:v>
                </c:pt>
                <c:pt idx="1834">
                  <c:v>45300</c:v>
                </c:pt>
                <c:pt idx="1835">
                  <c:v>45301</c:v>
                </c:pt>
                <c:pt idx="1836">
                  <c:v>45302</c:v>
                </c:pt>
                <c:pt idx="1837">
                  <c:v>45303</c:v>
                </c:pt>
                <c:pt idx="1838">
                  <c:v>45304</c:v>
                </c:pt>
                <c:pt idx="1839">
                  <c:v>45305</c:v>
                </c:pt>
                <c:pt idx="1840">
                  <c:v>45306</c:v>
                </c:pt>
                <c:pt idx="1841">
                  <c:v>45307</c:v>
                </c:pt>
                <c:pt idx="1842">
                  <c:v>45308</c:v>
                </c:pt>
                <c:pt idx="1843">
                  <c:v>45309</c:v>
                </c:pt>
                <c:pt idx="1844">
                  <c:v>45310</c:v>
                </c:pt>
                <c:pt idx="1845">
                  <c:v>45311</c:v>
                </c:pt>
                <c:pt idx="1846">
                  <c:v>45312</c:v>
                </c:pt>
                <c:pt idx="1847">
                  <c:v>45313</c:v>
                </c:pt>
                <c:pt idx="1848">
                  <c:v>45314</c:v>
                </c:pt>
                <c:pt idx="1849">
                  <c:v>45315</c:v>
                </c:pt>
                <c:pt idx="1850">
                  <c:v>45316</c:v>
                </c:pt>
                <c:pt idx="1851">
                  <c:v>45317</c:v>
                </c:pt>
                <c:pt idx="1852">
                  <c:v>45318</c:v>
                </c:pt>
                <c:pt idx="1853">
                  <c:v>45319</c:v>
                </c:pt>
                <c:pt idx="1854">
                  <c:v>45320</c:v>
                </c:pt>
                <c:pt idx="1855">
                  <c:v>45321</c:v>
                </c:pt>
                <c:pt idx="1856">
                  <c:v>45322</c:v>
                </c:pt>
                <c:pt idx="1857">
                  <c:v>45323</c:v>
                </c:pt>
                <c:pt idx="1858">
                  <c:v>45324</c:v>
                </c:pt>
                <c:pt idx="1859">
                  <c:v>45325</c:v>
                </c:pt>
                <c:pt idx="1860">
                  <c:v>45326</c:v>
                </c:pt>
                <c:pt idx="1861">
                  <c:v>45327</c:v>
                </c:pt>
                <c:pt idx="1862">
                  <c:v>45328</c:v>
                </c:pt>
                <c:pt idx="1863">
                  <c:v>45329</c:v>
                </c:pt>
                <c:pt idx="1864">
                  <c:v>45330</c:v>
                </c:pt>
                <c:pt idx="1865">
                  <c:v>45331</c:v>
                </c:pt>
                <c:pt idx="1866">
                  <c:v>45332</c:v>
                </c:pt>
                <c:pt idx="1867">
                  <c:v>45333</c:v>
                </c:pt>
                <c:pt idx="1868">
                  <c:v>45334</c:v>
                </c:pt>
                <c:pt idx="1869">
                  <c:v>45335</c:v>
                </c:pt>
                <c:pt idx="1870">
                  <c:v>45336</c:v>
                </c:pt>
                <c:pt idx="1871">
                  <c:v>45337</c:v>
                </c:pt>
                <c:pt idx="1872">
                  <c:v>45338</c:v>
                </c:pt>
                <c:pt idx="1873">
                  <c:v>45339</c:v>
                </c:pt>
                <c:pt idx="1874">
                  <c:v>45340</c:v>
                </c:pt>
                <c:pt idx="1875">
                  <c:v>45341</c:v>
                </c:pt>
                <c:pt idx="1876">
                  <c:v>45342</c:v>
                </c:pt>
                <c:pt idx="1877">
                  <c:v>45343</c:v>
                </c:pt>
                <c:pt idx="1878">
                  <c:v>45344</c:v>
                </c:pt>
                <c:pt idx="1879">
                  <c:v>45345</c:v>
                </c:pt>
                <c:pt idx="1880">
                  <c:v>45346</c:v>
                </c:pt>
                <c:pt idx="1881">
                  <c:v>45347</c:v>
                </c:pt>
                <c:pt idx="1882">
                  <c:v>45348</c:v>
                </c:pt>
                <c:pt idx="1883">
                  <c:v>45349</c:v>
                </c:pt>
                <c:pt idx="1884">
                  <c:v>45350</c:v>
                </c:pt>
                <c:pt idx="1885">
                  <c:v>45351</c:v>
                </c:pt>
                <c:pt idx="1886">
                  <c:v>45352</c:v>
                </c:pt>
                <c:pt idx="1887">
                  <c:v>45353</c:v>
                </c:pt>
                <c:pt idx="1888">
                  <c:v>45354</c:v>
                </c:pt>
                <c:pt idx="1889">
                  <c:v>45355</c:v>
                </c:pt>
                <c:pt idx="1890">
                  <c:v>45356</c:v>
                </c:pt>
                <c:pt idx="1891">
                  <c:v>45357</c:v>
                </c:pt>
                <c:pt idx="1892">
                  <c:v>45358</c:v>
                </c:pt>
                <c:pt idx="1893">
                  <c:v>45359</c:v>
                </c:pt>
                <c:pt idx="1894">
                  <c:v>45360</c:v>
                </c:pt>
                <c:pt idx="1895">
                  <c:v>45361</c:v>
                </c:pt>
                <c:pt idx="1896">
                  <c:v>45362</c:v>
                </c:pt>
                <c:pt idx="1897">
                  <c:v>45363</c:v>
                </c:pt>
                <c:pt idx="1898">
                  <c:v>45364</c:v>
                </c:pt>
                <c:pt idx="1899">
                  <c:v>45365</c:v>
                </c:pt>
                <c:pt idx="1900">
                  <c:v>45366</c:v>
                </c:pt>
                <c:pt idx="1901">
                  <c:v>45367</c:v>
                </c:pt>
                <c:pt idx="1902">
                  <c:v>45368</c:v>
                </c:pt>
                <c:pt idx="1903">
                  <c:v>45369</c:v>
                </c:pt>
                <c:pt idx="1904">
                  <c:v>45370</c:v>
                </c:pt>
                <c:pt idx="1905">
                  <c:v>45371</c:v>
                </c:pt>
                <c:pt idx="1906">
                  <c:v>45372</c:v>
                </c:pt>
                <c:pt idx="1907">
                  <c:v>45373</c:v>
                </c:pt>
                <c:pt idx="1908">
                  <c:v>45374</c:v>
                </c:pt>
                <c:pt idx="1909">
                  <c:v>45375</c:v>
                </c:pt>
                <c:pt idx="1910">
                  <c:v>45376</c:v>
                </c:pt>
                <c:pt idx="1911">
                  <c:v>45377</c:v>
                </c:pt>
                <c:pt idx="1912">
                  <c:v>45378</c:v>
                </c:pt>
                <c:pt idx="1913">
                  <c:v>45379</c:v>
                </c:pt>
                <c:pt idx="1914">
                  <c:v>45380</c:v>
                </c:pt>
                <c:pt idx="1915">
                  <c:v>45381</c:v>
                </c:pt>
                <c:pt idx="1916">
                  <c:v>45382</c:v>
                </c:pt>
                <c:pt idx="1917">
                  <c:v>45383</c:v>
                </c:pt>
                <c:pt idx="1918">
                  <c:v>45384</c:v>
                </c:pt>
                <c:pt idx="1919">
                  <c:v>45385</c:v>
                </c:pt>
                <c:pt idx="1920">
                  <c:v>45386</c:v>
                </c:pt>
                <c:pt idx="1921">
                  <c:v>45387</c:v>
                </c:pt>
                <c:pt idx="1922">
                  <c:v>45388</c:v>
                </c:pt>
                <c:pt idx="1923">
                  <c:v>45389</c:v>
                </c:pt>
                <c:pt idx="1924">
                  <c:v>45390</c:v>
                </c:pt>
                <c:pt idx="1925">
                  <c:v>45391</c:v>
                </c:pt>
                <c:pt idx="1926">
                  <c:v>45392</c:v>
                </c:pt>
                <c:pt idx="1927">
                  <c:v>45393</c:v>
                </c:pt>
                <c:pt idx="1928">
                  <c:v>45394</c:v>
                </c:pt>
                <c:pt idx="1929">
                  <c:v>45395</c:v>
                </c:pt>
                <c:pt idx="1930">
                  <c:v>45396</c:v>
                </c:pt>
                <c:pt idx="1931">
                  <c:v>45397</c:v>
                </c:pt>
                <c:pt idx="1932">
                  <c:v>45398</c:v>
                </c:pt>
                <c:pt idx="1933">
                  <c:v>45399</c:v>
                </c:pt>
                <c:pt idx="1934">
                  <c:v>45400</c:v>
                </c:pt>
                <c:pt idx="1935">
                  <c:v>45401</c:v>
                </c:pt>
                <c:pt idx="1936">
                  <c:v>45402</c:v>
                </c:pt>
                <c:pt idx="1937">
                  <c:v>45403</c:v>
                </c:pt>
                <c:pt idx="1938">
                  <c:v>45404</c:v>
                </c:pt>
                <c:pt idx="1939">
                  <c:v>45405</c:v>
                </c:pt>
                <c:pt idx="1940">
                  <c:v>45406</c:v>
                </c:pt>
                <c:pt idx="1941">
                  <c:v>45407</c:v>
                </c:pt>
                <c:pt idx="1942">
                  <c:v>45408</c:v>
                </c:pt>
                <c:pt idx="1943">
                  <c:v>45409</c:v>
                </c:pt>
                <c:pt idx="1944">
                  <c:v>45410</c:v>
                </c:pt>
                <c:pt idx="1945">
                  <c:v>45411</c:v>
                </c:pt>
                <c:pt idx="1946">
                  <c:v>45412</c:v>
                </c:pt>
                <c:pt idx="1947">
                  <c:v>45413</c:v>
                </c:pt>
                <c:pt idx="1948">
                  <c:v>45414</c:v>
                </c:pt>
                <c:pt idx="1949">
                  <c:v>45415</c:v>
                </c:pt>
                <c:pt idx="1950">
                  <c:v>45416</c:v>
                </c:pt>
                <c:pt idx="1951">
                  <c:v>45417</c:v>
                </c:pt>
                <c:pt idx="1952">
                  <c:v>45418</c:v>
                </c:pt>
                <c:pt idx="1953">
                  <c:v>45419</c:v>
                </c:pt>
                <c:pt idx="1954">
                  <c:v>45420</c:v>
                </c:pt>
                <c:pt idx="1955">
                  <c:v>45421</c:v>
                </c:pt>
                <c:pt idx="1956">
                  <c:v>45422</c:v>
                </c:pt>
                <c:pt idx="1957">
                  <c:v>45423</c:v>
                </c:pt>
                <c:pt idx="1958">
                  <c:v>45424</c:v>
                </c:pt>
                <c:pt idx="1959">
                  <c:v>45425</c:v>
                </c:pt>
                <c:pt idx="1960">
                  <c:v>45426</c:v>
                </c:pt>
                <c:pt idx="1961">
                  <c:v>45427</c:v>
                </c:pt>
                <c:pt idx="1962">
                  <c:v>45428</c:v>
                </c:pt>
                <c:pt idx="1963">
                  <c:v>45429</c:v>
                </c:pt>
                <c:pt idx="1964">
                  <c:v>45430</c:v>
                </c:pt>
                <c:pt idx="1965">
                  <c:v>45431</c:v>
                </c:pt>
                <c:pt idx="1966">
                  <c:v>45432</c:v>
                </c:pt>
                <c:pt idx="1967">
                  <c:v>45433</c:v>
                </c:pt>
                <c:pt idx="1968">
                  <c:v>45434</c:v>
                </c:pt>
                <c:pt idx="1969">
                  <c:v>45435</c:v>
                </c:pt>
                <c:pt idx="1970">
                  <c:v>45436</c:v>
                </c:pt>
                <c:pt idx="1971">
                  <c:v>45437</c:v>
                </c:pt>
                <c:pt idx="1972">
                  <c:v>45438</c:v>
                </c:pt>
                <c:pt idx="1973">
                  <c:v>45439</c:v>
                </c:pt>
                <c:pt idx="1974">
                  <c:v>45440</c:v>
                </c:pt>
                <c:pt idx="1975">
                  <c:v>45441</c:v>
                </c:pt>
                <c:pt idx="1976">
                  <c:v>45442</c:v>
                </c:pt>
                <c:pt idx="1977">
                  <c:v>45443</c:v>
                </c:pt>
                <c:pt idx="1978">
                  <c:v>45444</c:v>
                </c:pt>
                <c:pt idx="1979">
                  <c:v>45445</c:v>
                </c:pt>
                <c:pt idx="1980">
                  <c:v>45446</c:v>
                </c:pt>
                <c:pt idx="1981">
                  <c:v>45447</c:v>
                </c:pt>
                <c:pt idx="1982">
                  <c:v>45448</c:v>
                </c:pt>
                <c:pt idx="1983">
                  <c:v>45449</c:v>
                </c:pt>
                <c:pt idx="1984">
                  <c:v>45450</c:v>
                </c:pt>
                <c:pt idx="1985">
                  <c:v>45451</c:v>
                </c:pt>
                <c:pt idx="1986">
                  <c:v>45452</c:v>
                </c:pt>
                <c:pt idx="1987">
                  <c:v>45453</c:v>
                </c:pt>
                <c:pt idx="1988">
                  <c:v>45454</c:v>
                </c:pt>
                <c:pt idx="1989">
                  <c:v>45455</c:v>
                </c:pt>
                <c:pt idx="1990">
                  <c:v>45456</c:v>
                </c:pt>
                <c:pt idx="1991">
                  <c:v>45457</c:v>
                </c:pt>
                <c:pt idx="1992">
                  <c:v>45458</c:v>
                </c:pt>
                <c:pt idx="1993">
                  <c:v>45459</c:v>
                </c:pt>
                <c:pt idx="1994">
                  <c:v>45460</c:v>
                </c:pt>
                <c:pt idx="1995">
                  <c:v>45461</c:v>
                </c:pt>
                <c:pt idx="1996">
                  <c:v>45462</c:v>
                </c:pt>
                <c:pt idx="1997">
                  <c:v>45463</c:v>
                </c:pt>
                <c:pt idx="1998">
                  <c:v>45464</c:v>
                </c:pt>
                <c:pt idx="1999">
                  <c:v>45465</c:v>
                </c:pt>
                <c:pt idx="2000">
                  <c:v>45466</c:v>
                </c:pt>
                <c:pt idx="2001">
                  <c:v>45467</c:v>
                </c:pt>
                <c:pt idx="2002">
                  <c:v>45468</c:v>
                </c:pt>
                <c:pt idx="2003">
                  <c:v>45469</c:v>
                </c:pt>
                <c:pt idx="2004">
                  <c:v>45470</c:v>
                </c:pt>
                <c:pt idx="2005">
                  <c:v>45471</c:v>
                </c:pt>
                <c:pt idx="2006">
                  <c:v>45472</c:v>
                </c:pt>
                <c:pt idx="2007">
                  <c:v>45473</c:v>
                </c:pt>
                <c:pt idx="2008">
                  <c:v>45474</c:v>
                </c:pt>
                <c:pt idx="2009">
                  <c:v>45475</c:v>
                </c:pt>
                <c:pt idx="2010">
                  <c:v>45476</c:v>
                </c:pt>
                <c:pt idx="2011">
                  <c:v>45477</c:v>
                </c:pt>
                <c:pt idx="2012">
                  <c:v>45478</c:v>
                </c:pt>
                <c:pt idx="2013">
                  <c:v>45479</c:v>
                </c:pt>
                <c:pt idx="2014">
                  <c:v>45480</c:v>
                </c:pt>
                <c:pt idx="2015">
                  <c:v>45481</c:v>
                </c:pt>
                <c:pt idx="2016">
                  <c:v>45482</c:v>
                </c:pt>
                <c:pt idx="2017">
                  <c:v>45483</c:v>
                </c:pt>
                <c:pt idx="2018">
                  <c:v>45484</c:v>
                </c:pt>
                <c:pt idx="2019">
                  <c:v>45485</c:v>
                </c:pt>
                <c:pt idx="2020">
                  <c:v>45486</c:v>
                </c:pt>
                <c:pt idx="2021">
                  <c:v>45487</c:v>
                </c:pt>
                <c:pt idx="2022">
                  <c:v>45488</c:v>
                </c:pt>
                <c:pt idx="2023">
                  <c:v>45489</c:v>
                </c:pt>
                <c:pt idx="2024">
                  <c:v>45490</c:v>
                </c:pt>
                <c:pt idx="2025">
                  <c:v>45491</c:v>
                </c:pt>
                <c:pt idx="2026">
                  <c:v>45492</c:v>
                </c:pt>
                <c:pt idx="2027">
                  <c:v>45493</c:v>
                </c:pt>
                <c:pt idx="2028">
                  <c:v>45494</c:v>
                </c:pt>
                <c:pt idx="2029">
                  <c:v>45495</c:v>
                </c:pt>
                <c:pt idx="2030">
                  <c:v>45496</c:v>
                </c:pt>
                <c:pt idx="2031">
                  <c:v>45497</c:v>
                </c:pt>
                <c:pt idx="2032">
                  <c:v>45498</c:v>
                </c:pt>
                <c:pt idx="2033">
                  <c:v>45499</c:v>
                </c:pt>
                <c:pt idx="2034">
                  <c:v>45500</c:v>
                </c:pt>
                <c:pt idx="2035">
                  <c:v>45501</c:v>
                </c:pt>
                <c:pt idx="2036">
                  <c:v>45502</c:v>
                </c:pt>
                <c:pt idx="2037">
                  <c:v>45503</c:v>
                </c:pt>
                <c:pt idx="2038">
                  <c:v>45504</c:v>
                </c:pt>
                <c:pt idx="2039">
                  <c:v>45505</c:v>
                </c:pt>
                <c:pt idx="2040">
                  <c:v>45506</c:v>
                </c:pt>
                <c:pt idx="2041">
                  <c:v>45507</c:v>
                </c:pt>
                <c:pt idx="2042">
                  <c:v>45508</c:v>
                </c:pt>
                <c:pt idx="2043">
                  <c:v>45509</c:v>
                </c:pt>
                <c:pt idx="2044">
                  <c:v>45510</c:v>
                </c:pt>
                <c:pt idx="2045">
                  <c:v>45511</c:v>
                </c:pt>
                <c:pt idx="2046">
                  <c:v>45512</c:v>
                </c:pt>
                <c:pt idx="2047">
                  <c:v>45513</c:v>
                </c:pt>
                <c:pt idx="2048">
                  <c:v>45514</c:v>
                </c:pt>
                <c:pt idx="2049">
                  <c:v>45515</c:v>
                </c:pt>
                <c:pt idx="2050">
                  <c:v>45516</c:v>
                </c:pt>
                <c:pt idx="2051">
                  <c:v>45517</c:v>
                </c:pt>
                <c:pt idx="2052">
                  <c:v>45518</c:v>
                </c:pt>
                <c:pt idx="2053">
                  <c:v>45519</c:v>
                </c:pt>
                <c:pt idx="2054">
                  <c:v>45520</c:v>
                </c:pt>
                <c:pt idx="2055">
                  <c:v>45521</c:v>
                </c:pt>
                <c:pt idx="2056">
                  <c:v>45522</c:v>
                </c:pt>
                <c:pt idx="2057">
                  <c:v>45523</c:v>
                </c:pt>
                <c:pt idx="2058">
                  <c:v>45524</c:v>
                </c:pt>
                <c:pt idx="2059">
                  <c:v>45525</c:v>
                </c:pt>
                <c:pt idx="2060">
                  <c:v>45526</c:v>
                </c:pt>
                <c:pt idx="2061">
                  <c:v>45527</c:v>
                </c:pt>
                <c:pt idx="2062">
                  <c:v>45528</c:v>
                </c:pt>
                <c:pt idx="2063">
                  <c:v>45529</c:v>
                </c:pt>
                <c:pt idx="2064">
                  <c:v>45530</c:v>
                </c:pt>
                <c:pt idx="2065">
                  <c:v>45531</c:v>
                </c:pt>
                <c:pt idx="2066">
                  <c:v>45532</c:v>
                </c:pt>
                <c:pt idx="2067">
                  <c:v>45533</c:v>
                </c:pt>
                <c:pt idx="2068">
                  <c:v>45534</c:v>
                </c:pt>
                <c:pt idx="2069">
                  <c:v>45535</c:v>
                </c:pt>
                <c:pt idx="2070">
                  <c:v>45536</c:v>
                </c:pt>
                <c:pt idx="2071">
                  <c:v>45537</c:v>
                </c:pt>
                <c:pt idx="2072">
                  <c:v>45538</c:v>
                </c:pt>
                <c:pt idx="2073">
                  <c:v>45539</c:v>
                </c:pt>
                <c:pt idx="2074">
                  <c:v>45540</c:v>
                </c:pt>
                <c:pt idx="2075">
                  <c:v>45541</c:v>
                </c:pt>
                <c:pt idx="2076">
                  <c:v>45542</c:v>
                </c:pt>
                <c:pt idx="2077">
                  <c:v>45543</c:v>
                </c:pt>
                <c:pt idx="2078">
                  <c:v>45544</c:v>
                </c:pt>
                <c:pt idx="2079">
                  <c:v>45545</c:v>
                </c:pt>
                <c:pt idx="2080">
                  <c:v>45546</c:v>
                </c:pt>
                <c:pt idx="2081">
                  <c:v>45547</c:v>
                </c:pt>
                <c:pt idx="2082">
                  <c:v>45548</c:v>
                </c:pt>
                <c:pt idx="2083">
                  <c:v>45549</c:v>
                </c:pt>
                <c:pt idx="2084">
                  <c:v>45550</c:v>
                </c:pt>
                <c:pt idx="2085">
                  <c:v>45551</c:v>
                </c:pt>
                <c:pt idx="2086">
                  <c:v>45552</c:v>
                </c:pt>
                <c:pt idx="2087">
                  <c:v>45553</c:v>
                </c:pt>
                <c:pt idx="2088">
                  <c:v>45554</c:v>
                </c:pt>
                <c:pt idx="2089">
                  <c:v>45555</c:v>
                </c:pt>
                <c:pt idx="2090">
                  <c:v>45556</c:v>
                </c:pt>
                <c:pt idx="2091">
                  <c:v>45557</c:v>
                </c:pt>
                <c:pt idx="2092">
                  <c:v>45558</c:v>
                </c:pt>
                <c:pt idx="2093">
                  <c:v>45559</c:v>
                </c:pt>
                <c:pt idx="2094">
                  <c:v>45560</c:v>
                </c:pt>
                <c:pt idx="2095">
                  <c:v>45561</c:v>
                </c:pt>
                <c:pt idx="2096">
                  <c:v>45562</c:v>
                </c:pt>
                <c:pt idx="2097">
                  <c:v>45563</c:v>
                </c:pt>
                <c:pt idx="2098">
                  <c:v>45564</c:v>
                </c:pt>
                <c:pt idx="2099">
                  <c:v>45565</c:v>
                </c:pt>
                <c:pt idx="2100">
                  <c:v>45566</c:v>
                </c:pt>
                <c:pt idx="2101">
                  <c:v>45567</c:v>
                </c:pt>
                <c:pt idx="2102">
                  <c:v>45568</c:v>
                </c:pt>
                <c:pt idx="2103">
                  <c:v>45569</c:v>
                </c:pt>
                <c:pt idx="2104">
                  <c:v>45570</c:v>
                </c:pt>
                <c:pt idx="2105">
                  <c:v>45571</c:v>
                </c:pt>
                <c:pt idx="2106">
                  <c:v>45572</c:v>
                </c:pt>
                <c:pt idx="2107">
                  <c:v>45573</c:v>
                </c:pt>
                <c:pt idx="2108">
                  <c:v>45574</c:v>
                </c:pt>
                <c:pt idx="2109">
                  <c:v>45575</c:v>
                </c:pt>
                <c:pt idx="2110">
                  <c:v>45576</c:v>
                </c:pt>
                <c:pt idx="2111">
                  <c:v>45577</c:v>
                </c:pt>
                <c:pt idx="2112">
                  <c:v>45578</c:v>
                </c:pt>
                <c:pt idx="2113">
                  <c:v>45579</c:v>
                </c:pt>
                <c:pt idx="2114">
                  <c:v>45580</c:v>
                </c:pt>
                <c:pt idx="2115">
                  <c:v>45581</c:v>
                </c:pt>
                <c:pt idx="2116">
                  <c:v>45582</c:v>
                </c:pt>
                <c:pt idx="2117">
                  <c:v>45583</c:v>
                </c:pt>
                <c:pt idx="2118">
                  <c:v>45584</c:v>
                </c:pt>
                <c:pt idx="2119">
                  <c:v>45585</c:v>
                </c:pt>
                <c:pt idx="2120">
                  <c:v>45586</c:v>
                </c:pt>
                <c:pt idx="2121">
                  <c:v>45587</c:v>
                </c:pt>
                <c:pt idx="2122">
                  <c:v>45588</c:v>
                </c:pt>
                <c:pt idx="2123">
                  <c:v>45589</c:v>
                </c:pt>
                <c:pt idx="2124">
                  <c:v>45590</c:v>
                </c:pt>
                <c:pt idx="2125">
                  <c:v>45591</c:v>
                </c:pt>
                <c:pt idx="2126">
                  <c:v>45592</c:v>
                </c:pt>
                <c:pt idx="2127">
                  <c:v>45593</c:v>
                </c:pt>
                <c:pt idx="2128">
                  <c:v>45594</c:v>
                </c:pt>
                <c:pt idx="2129">
                  <c:v>45595</c:v>
                </c:pt>
                <c:pt idx="2130">
                  <c:v>45596</c:v>
                </c:pt>
                <c:pt idx="2131">
                  <c:v>45597</c:v>
                </c:pt>
                <c:pt idx="2132">
                  <c:v>45598</c:v>
                </c:pt>
                <c:pt idx="2133">
                  <c:v>45599</c:v>
                </c:pt>
                <c:pt idx="2134">
                  <c:v>45600</c:v>
                </c:pt>
                <c:pt idx="2135">
                  <c:v>45601</c:v>
                </c:pt>
                <c:pt idx="2136">
                  <c:v>45602</c:v>
                </c:pt>
                <c:pt idx="2137">
                  <c:v>45603</c:v>
                </c:pt>
                <c:pt idx="2138">
                  <c:v>45604</c:v>
                </c:pt>
                <c:pt idx="2139">
                  <c:v>45605</c:v>
                </c:pt>
                <c:pt idx="2140">
                  <c:v>45606</c:v>
                </c:pt>
                <c:pt idx="2141">
                  <c:v>45607</c:v>
                </c:pt>
                <c:pt idx="2142">
                  <c:v>45608</c:v>
                </c:pt>
                <c:pt idx="2143">
                  <c:v>45609</c:v>
                </c:pt>
                <c:pt idx="2144">
                  <c:v>45610</c:v>
                </c:pt>
                <c:pt idx="2145">
                  <c:v>45611</c:v>
                </c:pt>
                <c:pt idx="2146">
                  <c:v>45612</c:v>
                </c:pt>
                <c:pt idx="2147">
                  <c:v>45613</c:v>
                </c:pt>
                <c:pt idx="2148">
                  <c:v>45614</c:v>
                </c:pt>
                <c:pt idx="2149">
                  <c:v>45615</c:v>
                </c:pt>
                <c:pt idx="2150">
                  <c:v>45616</c:v>
                </c:pt>
                <c:pt idx="2151">
                  <c:v>45617</c:v>
                </c:pt>
                <c:pt idx="2152">
                  <c:v>45618</c:v>
                </c:pt>
                <c:pt idx="2153">
                  <c:v>45619</c:v>
                </c:pt>
                <c:pt idx="2154">
                  <c:v>45620</c:v>
                </c:pt>
                <c:pt idx="2155">
                  <c:v>45621</c:v>
                </c:pt>
                <c:pt idx="2156">
                  <c:v>45622</c:v>
                </c:pt>
                <c:pt idx="2157">
                  <c:v>45623</c:v>
                </c:pt>
                <c:pt idx="2158">
                  <c:v>45624</c:v>
                </c:pt>
                <c:pt idx="2159">
                  <c:v>45625</c:v>
                </c:pt>
                <c:pt idx="2160">
                  <c:v>45626</c:v>
                </c:pt>
                <c:pt idx="2161">
                  <c:v>45627</c:v>
                </c:pt>
                <c:pt idx="2162">
                  <c:v>45628</c:v>
                </c:pt>
                <c:pt idx="2163">
                  <c:v>45629</c:v>
                </c:pt>
                <c:pt idx="2164">
                  <c:v>45630</c:v>
                </c:pt>
                <c:pt idx="2165">
                  <c:v>45631</c:v>
                </c:pt>
                <c:pt idx="2166">
                  <c:v>45632</c:v>
                </c:pt>
                <c:pt idx="2167">
                  <c:v>45633</c:v>
                </c:pt>
                <c:pt idx="2168">
                  <c:v>45634</c:v>
                </c:pt>
                <c:pt idx="2169">
                  <c:v>45635</c:v>
                </c:pt>
                <c:pt idx="2170">
                  <c:v>45636</c:v>
                </c:pt>
                <c:pt idx="2171">
                  <c:v>45637</c:v>
                </c:pt>
                <c:pt idx="2172">
                  <c:v>45638</c:v>
                </c:pt>
                <c:pt idx="2173">
                  <c:v>45639</c:v>
                </c:pt>
                <c:pt idx="2174">
                  <c:v>45640</c:v>
                </c:pt>
                <c:pt idx="2175">
                  <c:v>45641</c:v>
                </c:pt>
                <c:pt idx="2176">
                  <c:v>45642</c:v>
                </c:pt>
                <c:pt idx="2177">
                  <c:v>45643</c:v>
                </c:pt>
                <c:pt idx="2178">
                  <c:v>45644</c:v>
                </c:pt>
                <c:pt idx="2179">
                  <c:v>45645</c:v>
                </c:pt>
                <c:pt idx="2180">
                  <c:v>45646</c:v>
                </c:pt>
                <c:pt idx="2181">
                  <c:v>45647</c:v>
                </c:pt>
                <c:pt idx="2182">
                  <c:v>45648</c:v>
                </c:pt>
                <c:pt idx="2183">
                  <c:v>45649</c:v>
                </c:pt>
                <c:pt idx="2184">
                  <c:v>45650</c:v>
                </c:pt>
                <c:pt idx="2185">
                  <c:v>45651</c:v>
                </c:pt>
                <c:pt idx="2186">
                  <c:v>45652</c:v>
                </c:pt>
                <c:pt idx="2187">
                  <c:v>45653</c:v>
                </c:pt>
                <c:pt idx="2188">
                  <c:v>45654</c:v>
                </c:pt>
                <c:pt idx="2189">
                  <c:v>45655</c:v>
                </c:pt>
                <c:pt idx="2190">
                  <c:v>45656</c:v>
                </c:pt>
                <c:pt idx="2191">
                  <c:v>45657</c:v>
                </c:pt>
                <c:pt idx="2192">
                  <c:v>45658</c:v>
                </c:pt>
                <c:pt idx="2193">
                  <c:v>45659</c:v>
                </c:pt>
                <c:pt idx="2194">
                  <c:v>45660</c:v>
                </c:pt>
                <c:pt idx="2195">
                  <c:v>45661</c:v>
                </c:pt>
                <c:pt idx="2196">
                  <c:v>45662</c:v>
                </c:pt>
                <c:pt idx="2197">
                  <c:v>45663</c:v>
                </c:pt>
                <c:pt idx="2198">
                  <c:v>45664</c:v>
                </c:pt>
                <c:pt idx="2199">
                  <c:v>45665</c:v>
                </c:pt>
                <c:pt idx="2200">
                  <c:v>45666</c:v>
                </c:pt>
                <c:pt idx="2201">
                  <c:v>45667</c:v>
                </c:pt>
                <c:pt idx="2202">
                  <c:v>45668</c:v>
                </c:pt>
                <c:pt idx="2203">
                  <c:v>45669</c:v>
                </c:pt>
                <c:pt idx="2204">
                  <c:v>45670</c:v>
                </c:pt>
                <c:pt idx="2205">
                  <c:v>45671</c:v>
                </c:pt>
                <c:pt idx="2206">
                  <c:v>45672</c:v>
                </c:pt>
                <c:pt idx="2207">
                  <c:v>45673</c:v>
                </c:pt>
                <c:pt idx="2208">
                  <c:v>45674</c:v>
                </c:pt>
                <c:pt idx="2209">
                  <c:v>45675</c:v>
                </c:pt>
                <c:pt idx="2210">
                  <c:v>45676</c:v>
                </c:pt>
                <c:pt idx="2211">
                  <c:v>45677</c:v>
                </c:pt>
                <c:pt idx="2212">
                  <c:v>45678</c:v>
                </c:pt>
                <c:pt idx="2213">
                  <c:v>45679</c:v>
                </c:pt>
                <c:pt idx="2214">
                  <c:v>45680</c:v>
                </c:pt>
                <c:pt idx="2215">
                  <c:v>45681</c:v>
                </c:pt>
                <c:pt idx="2216">
                  <c:v>45682</c:v>
                </c:pt>
                <c:pt idx="2217">
                  <c:v>45683</c:v>
                </c:pt>
                <c:pt idx="2218">
                  <c:v>45684</c:v>
                </c:pt>
                <c:pt idx="2219">
                  <c:v>45685</c:v>
                </c:pt>
                <c:pt idx="2220">
                  <c:v>45686</c:v>
                </c:pt>
                <c:pt idx="2221">
                  <c:v>45687</c:v>
                </c:pt>
                <c:pt idx="2222">
                  <c:v>45688</c:v>
                </c:pt>
                <c:pt idx="2223">
                  <c:v>45689</c:v>
                </c:pt>
                <c:pt idx="2224">
                  <c:v>45690</c:v>
                </c:pt>
                <c:pt idx="2225">
                  <c:v>45691</c:v>
                </c:pt>
                <c:pt idx="2226">
                  <c:v>45692</c:v>
                </c:pt>
                <c:pt idx="2227">
                  <c:v>45693</c:v>
                </c:pt>
                <c:pt idx="2228">
                  <c:v>45694</c:v>
                </c:pt>
                <c:pt idx="2229">
                  <c:v>45695</c:v>
                </c:pt>
                <c:pt idx="2230">
                  <c:v>45696</c:v>
                </c:pt>
                <c:pt idx="2231">
                  <c:v>45697</c:v>
                </c:pt>
                <c:pt idx="2232">
                  <c:v>45698</c:v>
                </c:pt>
                <c:pt idx="2233">
                  <c:v>45699</c:v>
                </c:pt>
                <c:pt idx="2234">
                  <c:v>45700</c:v>
                </c:pt>
                <c:pt idx="2235">
                  <c:v>45701</c:v>
                </c:pt>
                <c:pt idx="2236">
                  <c:v>45702</c:v>
                </c:pt>
                <c:pt idx="2237">
                  <c:v>45703</c:v>
                </c:pt>
                <c:pt idx="2238">
                  <c:v>45704</c:v>
                </c:pt>
                <c:pt idx="2239">
                  <c:v>45705</c:v>
                </c:pt>
                <c:pt idx="2240">
                  <c:v>45706</c:v>
                </c:pt>
                <c:pt idx="2241">
                  <c:v>45707</c:v>
                </c:pt>
                <c:pt idx="2242">
                  <c:v>45708</c:v>
                </c:pt>
                <c:pt idx="2243">
                  <c:v>45709</c:v>
                </c:pt>
                <c:pt idx="2244">
                  <c:v>45710</c:v>
                </c:pt>
                <c:pt idx="2245">
                  <c:v>45711</c:v>
                </c:pt>
                <c:pt idx="2246">
                  <c:v>45712</c:v>
                </c:pt>
                <c:pt idx="2247">
                  <c:v>45713</c:v>
                </c:pt>
                <c:pt idx="2248">
                  <c:v>45714</c:v>
                </c:pt>
                <c:pt idx="2249">
                  <c:v>45715</c:v>
                </c:pt>
                <c:pt idx="2250">
                  <c:v>45716</c:v>
                </c:pt>
                <c:pt idx="2251">
                  <c:v>45717</c:v>
                </c:pt>
                <c:pt idx="2252">
                  <c:v>45718</c:v>
                </c:pt>
                <c:pt idx="2253">
                  <c:v>45719</c:v>
                </c:pt>
                <c:pt idx="2254">
                  <c:v>45720</c:v>
                </c:pt>
                <c:pt idx="2255">
                  <c:v>45721</c:v>
                </c:pt>
                <c:pt idx="2256">
                  <c:v>45722</c:v>
                </c:pt>
                <c:pt idx="2257">
                  <c:v>45723</c:v>
                </c:pt>
                <c:pt idx="2258">
                  <c:v>45724</c:v>
                </c:pt>
                <c:pt idx="2259">
                  <c:v>45725</c:v>
                </c:pt>
                <c:pt idx="2260">
                  <c:v>45726</c:v>
                </c:pt>
                <c:pt idx="2261">
                  <c:v>45727</c:v>
                </c:pt>
                <c:pt idx="2262">
                  <c:v>45728</c:v>
                </c:pt>
                <c:pt idx="2263">
                  <c:v>45729</c:v>
                </c:pt>
                <c:pt idx="2264">
                  <c:v>45730</c:v>
                </c:pt>
                <c:pt idx="2265">
                  <c:v>45731</c:v>
                </c:pt>
                <c:pt idx="2266">
                  <c:v>45732</c:v>
                </c:pt>
                <c:pt idx="2267">
                  <c:v>45733</c:v>
                </c:pt>
                <c:pt idx="2268">
                  <c:v>45734</c:v>
                </c:pt>
                <c:pt idx="2269">
                  <c:v>45735</c:v>
                </c:pt>
                <c:pt idx="2270">
                  <c:v>45736</c:v>
                </c:pt>
                <c:pt idx="2271">
                  <c:v>45737</c:v>
                </c:pt>
                <c:pt idx="2272">
                  <c:v>45738</c:v>
                </c:pt>
                <c:pt idx="2273">
                  <c:v>45739</c:v>
                </c:pt>
                <c:pt idx="2274">
                  <c:v>45740</c:v>
                </c:pt>
                <c:pt idx="2275">
                  <c:v>45741</c:v>
                </c:pt>
                <c:pt idx="2276">
                  <c:v>45742</c:v>
                </c:pt>
                <c:pt idx="2277">
                  <c:v>45743</c:v>
                </c:pt>
                <c:pt idx="2278">
                  <c:v>45744</c:v>
                </c:pt>
                <c:pt idx="2279">
                  <c:v>45745</c:v>
                </c:pt>
                <c:pt idx="2280">
                  <c:v>45746</c:v>
                </c:pt>
                <c:pt idx="2281">
                  <c:v>45747</c:v>
                </c:pt>
                <c:pt idx="2282">
                  <c:v>45748</c:v>
                </c:pt>
                <c:pt idx="2283">
                  <c:v>45749</c:v>
                </c:pt>
                <c:pt idx="2284">
                  <c:v>45750</c:v>
                </c:pt>
                <c:pt idx="2285">
                  <c:v>45751</c:v>
                </c:pt>
                <c:pt idx="2286">
                  <c:v>45752</c:v>
                </c:pt>
                <c:pt idx="2287">
                  <c:v>45753</c:v>
                </c:pt>
                <c:pt idx="2288">
                  <c:v>45754</c:v>
                </c:pt>
                <c:pt idx="2289">
                  <c:v>45755</c:v>
                </c:pt>
                <c:pt idx="2290">
                  <c:v>45756</c:v>
                </c:pt>
                <c:pt idx="2291">
                  <c:v>45757</c:v>
                </c:pt>
                <c:pt idx="2292">
                  <c:v>45758</c:v>
                </c:pt>
                <c:pt idx="2293">
                  <c:v>45759</c:v>
                </c:pt>
                <c:pt idx="2294">
                  <c:v>45760</c:v>
                </c:pt>
                <c:pt idx="2295">
                  <c:v>45761</c:v>
                </c:pt>
                <c:pt idx="2296">
                  <c:v>45762</c:v>
                </c:pt>
                <c:pt idx="2297">
                  <c:v>45763</c:v>
                </c:pt>
                <c:pt idx="2298">
                  <c:v>45764</c:v>
                </c:pt>
                <c:pt idx="2299">
                  <c:v>45765</c:v>
                </c:pt>
                <c:pt idx="2300">
                  <c:v>45766</c:v>
                </c:pt>
                <c:pt idx="2301">
                  <c:v>45767</c:v>
                </c:pt>
                <c:pt idx="2302">
                  <c:v>45768</c:v>
                </c:pt>
                <c:pt idx="2303">
                  <c:v>45769</c:v>
                </c:pt>
                <c:pt idx="2304">
                  <c:v>45770</c:v>
                </c:pt>
                <c:pt idx="2305">
                  <c:v>45771</c:v>
                </c:pt>
                <c:pt idx="2306">
                  <c:v>45772</c:v>
                </c:pt>
                <c:pt idx="2307">
                  <c:v>45773</c:v>
                </c:pt>
                <c:pt idx="2308">
                  <c:v>45774</c:v>
                </c:pt>
                <c:pt idx="2309">
                  <c:v>45775</c:v>
                </c:pt>
                <c:pt idx="2310">
                  <c:v>45776</c:v>
                </c:pt>
                <c:pt idx="2311">
                  <c:v>45777</c:v>
                </c:pt>
                <c:pt idx="2312">
                  <c:v>45778</c:v>
                </c:pt>
                <c:pt idx="2313">
                  <c:v>45779</c:v>
                </c:pt>
                <c:pt idx="2314">
                  <c:v>45780</c:v>
                </c:pt>
                <c:pt idx="2315">
                  <c:v>45781</c:v>
                </c:pt>
                <c:pt idx="2316">
                  <c:v>45782</c:v>
                </c:pt>
                <c:pt idx="2317">
                  <c:v>45783</c:v>
                </c:pt>
                <c:pt idx="2318">
                  <c:v>45784</c:v>
                </c:pt>
                <c:pt idx="2319">
                  <c:v>45785</c:v>
                </c:pt>
                <c:pt idx="2320">
                  <c:v>45786</c:v>
                </c:pt>
                <c:pt idx="2321">
                  <c:v>45787</c:v>
                </c:pt>
                <c:pt idx="2322">
                  <c:v>45788</c:v>
                </c:pt>
                <c:pt idx="2323">
                  <c:v>45789</c:v>
                </c:pt>
                <c:pt idx="2324">
                  <c:v>45790</c:v>
                </c:pt>
                <c:pt idx="2325">
                  <c:v>45791</c:v>
                </c:pt>
                <c:pt idx="2326">
                  <c:v>45792</c:v>
                </c:pt>
                <c:pt idx="2327">
                  <c:v>45793</c:v>
                </c:pt>
                <c:pt idx="2328">
                  <c:v>45794</c:v>
                </c:pt>
                <c:pt idx="2329">
                  <c:v>45795</c:v>
                </c:pt>
                <c:pt idx="2330">
                  <c:v>45796</c:v>
                </c:pt>
                <c:pt idx="2331">
                  <c:v>45797</c:v>
                </c:pt>
                <c:pt idx="2332">
                  <c:v>45798</c:v>
                </c:pt>
                <c:pt idx="2333">
                  <c:v>45799</c:v>
                </c:pt>
                <c:pt idx="2334">
                  <c:v>45800</c:v>
                </c:pt>
                <c:pt idx="2335">
                  <c:v>45801</c:v>
                </c:pt>
                <c:pt idx="2336">
                  <c:v>45802</c:v>
                </c:pt>
                <c:pt idx="2337">
                  <c:v>45803</c:v>
                </c:pt>
                <c:pt idx="2338">
                  <c:v>45804</c:v>
                </c:pt>
                <c:pt idx="2339">
                  <c:v>45805</c:v>
                </c:pt>
                <c:pt idx="2340">
                  <c:v>45806</c:v>
                </c:pt>
                <c:pt idx="2341">
                  <c:v>45807</c:v>
                </c:pt>
                <c:pt idx="2342">
                  <c:v>45808</c:v>
                </c:pt>
                <c:pt idx="2343">
                  <c:v>45809</c:v>
                </c:pt>
                <c:pt idx="2344">
                  <c:v>45810</c:v>
                </c:pt>
                <c:pt idx="2345">
                  <c:v>45811</c:v>
                </c:pt>
                <c:pt idx="2346">
                  <c:v>45812</c:v>
                </c:pt>
                <c:pt idx="2347">
                  <c:v>45813</c:v>
                </c:pt>
                <c:pt idx="2348">
                  <c:v>45814</c:v>
                </c:pt>
                <c:pt idx="2349">
                  <c:v>45815</c:v>
                </c:pt>
                <c:pt idx="2350">
                  <c:v>45816</c:v>
                </c:pt>
                <c:pt idx="2351">
                  <c:v>45817</c:v>
                </c:pt>
                <c:pt idx="2352">
                  <c:v>45818</c:v>
                </c:pt>
                <c:pt idx="2353">
                  <c:v>45819</c:v>
                </c:pt>
                <c:pt idx="2354">
                  <c:v>45820</c:v>
                </c:pt>
                <c:pt idx="2355">
                  <c:v>45821</c:v>
                </c:pt>
                <c:pt idx="2356">
                  <c:v>45822</c:v>
                </c:pt>
                <c:pt idx="2357">
                  <c:v>45823</c:v>
                </c:pt>
                <c:pt idx="2358">
                  <c:v>45824</c:v>
                </c:pt>
                <c:pt idx="2359">
                  <c:v>45825</c:v>
                </c:pt>
                <c:pt idx="2360">
                  <c:v>45826</c:v>
                </c:pt>
                <c:pt idx="2361">
                  <c:v>45827</c:v>
                </c:pt>
                <c:pt idx="2362">
                  <c:v>45828</c:v>
                </c:pt>
                <c:pt idx="2363">
                  <c:v>45829</c:v>
                </c:pt>
                <c:pt idx="2364">
                  <c:v>45830</c:v>
                </c:pt>
                <c:pt idx="2365">
                  <c:v>45831</c:v>
                </c:pt>
                <c:pt idx="2366">
                  <c:v>45832</c:v>
                </c:pt>
                <c:pt idx="2367">
                  <c:v>45833</c:v>
                </c:pt>
                <c:pt idx="2368">
                  <c:v>45834</c:v>
                </c:pt>
                <c:pt idx="2369">
                  <c:v>45835</c:v>
                </c:pt>
                <c:pt idx="2370">
                  <c:v>45836</c:v>
                </c:pt>
                <c:pt idx="2371">
                  <c:v>45837</c:v>
                </c:pt>
                <c:pt idx="2372">
                  <c:v>45838</c:v>
                </c:pt>
                <c:pt idx="2373">
                  <c:v>45839</c:v>
                </c:pt>
                <c:pt idx="2374">
                  <c:v>45840</c:v>
                </c:pt>
                <c:pt idx="2375">
                  <c:v>45841</c:v>
                </c:pt>
                <c:pt idx="2376">
                  <c:v>45842</c:v>
                </c:pt>
                <c:pt idx="2377">
                  <c:v>45843</c:v>
                </c:pt>
                <c:pt idx="2378">
                  <c:v>45844</c:v>
                </c:pt>
                <c:pt idx="2379">
                  <c:v>45845</c:v>
                </c:pt>
                <c:pt idx="2380">
                  <c:v>45846</c:v>
                </c:pt>
                <c:pt idx="2381">
                  <c:v>45847</c:v>
                </c:pt>
                <c:pt idx="2382">
                  <c:v>45848</c:v>
                </c:pt>
                <c:pt idx="2383">
                  <c:v>45849</c:v>
                </c:pt>
                <c:pt idx="2384">
                  <c:v>45850</c:v>
                </c:pt>
                <c:pt idx="2385">
                  <c:v>45851</c:v>
                </c:pt>
                <c:pt idx="2386">
                  <c:v>45852</c:v>
                </c:pt>
                <c:pt idx="2387">
                  <c:v>45853</c:v>
                </c:pt>
                <c:pt idx="2388">
                  <c:v>45854</c:v>
                </c:pt>
                <c:pt idx="2389">
                  <c:v>45855</c:v>
                </c:pt>
                <c:pt idx="2390">
                  <c:v>45856</c:v>
                </c:pt>
                <c:pt idx="2391">
                  <c:v>45857</c:v>
                </c:pt>
                <c:pt idx="2392">
                  <c:v>45858</c:v>
                </c:pt>
                <c:pt idx="2393">
                  <c:v>45859</c:v>
                </c:pt>
                <c:pt idx="2394">
                  <c:v>45860</c:v>
                </c:pt>
                <c:pt idx="2395">
                  <c:v>45861</c:v>
                </c:pt>
                <c:pt idx="2396">
                  <c:v>45862</c:v>
                </c:pt>
                <c:pt idx="2397">
                  <c:v>45863</c:v>
                </c:pt>
                <c:pt idx="2398">
                  <c:v>45864</c:v>
                </c:pt>
                <c:pt idx="2399">
                  <c:v>45865</c:v>
                </c:pt>
                <c:pt idx="2400">
                  <c:v>45866</c:v>
                </c:pt>
                <c:pt idx="2401">
                  <c:v>45867</c:v>
                </c:pt>
                <c:pt idx="2402">
                  <c:v>45868</c:v>
                </c:pt>
                <c:pt idx="2403">
                  <c:v>45869</c:v>
                </c:pt>
                <c:pt idx="2404">
                  <c:v>45870</c:v>
                </c:pt>
                <c:pt idx="2405">
                  <c:v>45871</c:v>
                </c:pt>
                <c:pt idx="2406">
                  <c:v>45872</c:v>
                </c:pt>
                <c:pt idx="2407">
                  <c:v>45873</c:v>
                </c:pt>
                <c:pt idx="2408">
                  <c:v>45874</c:v>
                </c:pt>
                <c:pt idx="2409">
                  <c:v>45875</c:v>
                </c:pt>
                <c:pt idx="2410">
                  <c:v>45876</c:v>
                </c:pt>
                <c:pt idx="2411">
                  <c:v>45877</c:v>
                </c:pt>
                <c:pt idx="2412">
                  <c:v>45878</c:v>
                </c:pt>
                <c:pt idx="2413">
                  <c:v>45879</c:v>
                </c:pt>
                <c:pt idx="2414">
                  <c:v>45880</c:v>
                </c:pt>
                <c:pt idx="2415">
                  <c:v>45881</c:v>
                </c:pt>
                <c:pt idx="2416">
                  <c:v>45882</c:v>
                </c:pt>
                <c:pt idx="2417">
                  <c:v>45883</c:v>
                </c:pt>
                <c:pt idx="2418">
                  <c:v>45884</c:v>
                </c:pt>
                <c:pt idx="2419">
                  <c:v>45885</c:v>
                </c:pt>
                <c:pt idx="2420">
                  <c:v>45886</c:v>
                </c:pt>
                <c:pt idx="2421">
                  <c:v>45887</c:v>
                </c:pt>
                <c:pt idx="2422">
                  <c:v>45888</c:v>
                </c:pt>
                <c:pt idx="2423">
                  <c:v>45889</c:v>
                </c:pt>
                <c:pt idx="2424">
                  <c:v>45890</c:v>
                </c:pt>
                <c:pt idx="2425">
                  <c:v>45891</c:v>
                </c:pt>
                <c:pt idx="2426">
                  <c:v>45892</c:v>
                </c:pt>
                <c:pt idx="2427">
                  <c:v>45893</c:v>
                </c:pt>
                <c:pt idx="2428">
                  <c:v>45894</c:v>
                </c:pt>
                <c:pt idx="2429">
                  <c:v>45895</c:v>
                </c:pt>
                <c:pt idx="2430">
                  <c:v>45896</c:v>
                </c:pt>
                <c:pt idx="2431">
                  <c:v>45897</c:v>
                </c:pt>
                <c:pt idx="2432">
                  <c:v>45898</c:v>
                </c:pt>
                <c:pt idx="2433">
                  <c:v>45899</c:v>
                </c:pt>
                <c:pt idx="2434">
                  <c:v>45900</c:v>
                </c:pt>
                <c:pt idx="2435">
                  <c:v>45901</c:v>
                </c:pt>
                <c:pt idx="2436">
                  <c:v>45902</c:v>
                </c:pt>
                <c:pt idx="2437">
                  <c:v>45903</c:v>
                </c:pt>
                <c:pt idx="2438">
                  <c:v>45904</c:v>
                </c:pt>
                <c:pt idx="2439">
                  <c:v>45905</c:v>
                </c:pt>
                <c:pt idx="2440">
                  <c:v>45906</c:v>
                </c:pt>
                <c:pt idx="2441">
                  <c:v>45907</c:v>
                </c:pt>
                <c:pt idx="2442">
                  <c:v>45908</c:v>
                </c:pt>
                <c:pt idx="2443">
                  <c:v>45909</c:v>
                </c:pt>
                <c:pt idx="2444">
                  <c:v>45910</c:v>
                </c:pt>
                <c:pt idx="2445">
                  <c:v>45911</c:v>
                </c:pt>
                <c:pt idx="2446">
                  <c:v>45912</c:v>
                </c:pt>
                <c:pt idx="2447">
                  <c:v>45913</c:v>
                </c:pt>
                <c:pt idx="2448">
                  <c:v>45914</c:v>
                </c:pt>
                <c:pt idx="2449">
                  <c:v>45915</c:v>
                </c:pt>
                <c:pt idx="2450">
                  <c:v>45916</c:v>
                </c:pt>
                <c:pt idx="2451">
                  <c:v>45917</c:v>
                </c:pt>
                <c:pt idx="2452">
                  <c:v>45918</c:v>
                </c:pt>
                <c:pt idx="2453">
                  <c:v>45919</c:v>
                </c:pt>
                <c:pt idx="2454">
                  <c:v>45920</c:v>
                </c:pt>
                <c:pt idx="2455">
                  <c:v>45921</c:v>
                </c:pt>
                <c:pt idx="2456">
                  <c:v>45922</c:v>
                </c:pt>
                <c:pt idx="2457">
                  <c:v>45923</c:v>
                </c:pt>
                <c:pt idx="2458">
                  <c:v>45924</c:v>
                </c:pt>
                <c:pt idx="2459">
                  <c:v>45925</c:v>
                </c:pt>
                <c:pt idx="2460">
                  <c:v>45926</c:v>
                </c:pt>
                <c:pt idx="2461">
                  <c:v>45927</c:v>
                </c:pt>
                <c:pt idx="2462">
                  <c:v>45928</c:v>
                </c:pt>
                <c:pt idx="2463">
                  <c:v>45929</c:v>
                </c:pt>
                <c:pt idx="2464">
                  <c:v>45930</c:v>
                </c:pt>
                <c:pt idx="2465">
                  <c:v>45931</c:v>
                </c:pt>
                <c:pt idx="2466">
                  <c:v>45932</c:v>
                </c:pt>
                <c:pt idx="2467">
                  <c:v>45933</c:v>
                </c:pt>
                <c:pt idx="2468">
                  <c:v>45934</c:v>
                </c:pt>
                <c:pt idx="2469">
                  <c:v>45935</c:v>
                </c:pt>
                <c:pt idx="2470">
                  <c:v>45936</c:v>
                </c:pt>
                <c:pt idx="2471">
                  <c:v>45937</c:v>
                </c:pt>
                <c:pt idx="2472">
                  <c:v>45938</c:v>
                </c:pt>
                <c:pt idx="2473">
                  <c:v>45939</c:v>
                </c:pt>
                <c:pt idx="2474">
                  <c:v>45940</c:v>
                </c:pt>
                <c:pt idx="2475">
                  <c:v>45941</c:v>
                </c:pt>
                <c:pt idx="2476">
                  <c:v>45942</c:v>
                </c:pt>
                <c:pt idx="2477">
                  <c:v>45943</c:v>
                </c:pt>
                <c:pt idx="2478">
                  <c:v>45944</c:v>
                </c:pt>
                <c:pt idx="2479">
                  <c:v>45945</c:v>
                </c:pt>
                <c:pt idx="2480">
                  <c:v>45946</c:v>
                </c:pt>
                <c:pt idx="2481">
                  <c:v>45947</c:v>
                </c:pt>
                <c:pt idx="2482">
                  <c:v>45948</c:v>
                </c:pt>
                <c:pt idx="2483">
                  <c:v>45949</c:v>
                </c:pt>
                <c:pt idx="2484">
                  <c:v>45950</c:v>
                </c:pt>
                <c:pt idx="2485">
                  <c:v>45951</c:v>
                </c:pt>
                <c:pt idx="2486">
                  <c:v>45952</c:v>
                </c:pt>
                <c:pt idx="2487">
                  <c:v>45953</c:v>
                </c:pt>
                <c:pt idx="2488">
                  <c:v>45954</c:v>
                </c:pt>
                <c:pt idx="2489">
                  <c:v>45955</c:v>
                </c:pt>
                <c:pt idx="2490">
                  <c:v>45956</c:v>
                </c:pt>
                <c:pt idx="2491">
                  <c:v>45957</c:v>
                </c:pt>
                <c:pt idx="2492">
                  <c:v>45958</c:v>
                </c:pt>
                <c:pt idx="2493">
                  <c:v>45959</c:v>
                </c:pt>
                <c:pt idx="2494">
                  <c:v>45960</c:v>
                </c:pt>
                <c:pt idx="2495">
                  <c:v>45961</c:v>
                </c:pt>
                <c:pt idx="2496">
                  <c:v>45962</c:v>
                </c:pt>
                <c:pt idx="2497">
                  <c:v>45963</c:v>
                </c:pt>
                <c:pt idx="2498">
                  <c:v>45964</c:v>
                </c:pt>
                <c:pt idx="2499">
                  <c:v>45965</c:v>
                </c:pt>
                <c:pt idx="2500">
                  <c:v>45966</c:v>
                </c:pt>
                <c:pt idx="2501">
                  <c:v>45967</c:v>
                </c:pt>
                <c:pt idx="2502">
                  <c:v>45968</c:v>
                </c:pt>
                <c:pt idx="2503">
                  <c:v>45969</c:v>
                </c:pt>
                <c:pt idx="2504">
                  <c:v>45970</c:v>
                </c:pt>
                <c:pt idx="2505">
                  <c:v>45971</c:v>
                </c:pt>
                <c:pt idx="2506">
                  <c:v>45972</c:v>
                </c:pt>
                <c:pt idx="2507">
                  <c:v>45973</c:v>
                </c:pt>
                <c:pt idx="2508">
                  <c:v>45974</c:v>
                </c:pt>
                <c:pt idx="2509">
                  <c:v>45975</c:v>
                </c:pt>
                <c:pt idx="2510">
                  <c:v>45976</c:v>
                </c:pt>
                <c:pt idx="2511">
                  <c:v>45977</c:v>
                </c:pt>
                <c:pt idx="2512">
                  <c:v>45978</c:v>
                </c:pt>
                <c:pt idx="2513">
                  <c:v>45979</c:v>
                </c:pt>
                <c:pt idx="2514">
                  <c:v>45980</c:v>
                </c:pt>
                <c:pt idx="2515">
                  <c:v>45981</c:v>
                </c:pt>
                <c:pt idx="2516">
                  <c:v>45982</c:v>
                </c:pt>
                <c:pt idx="2517">
                  <c:v>45983</c:v>
                </c:pt>
                <c:pt idx="2518">
                  <c:v>45984</c:v>
                </c:pt>
                <c:pt idx="2519">
                  <c:v>45985</c:v>
                </c:pt>
                <c:pt idx="2520">
                  <c:v>45986</c:v>
                </c:pt>
                <c:pt idx="2521">
                  <c:v>45987</c:v>
                </c:pt>
                <c:pt idx="2522">
                  <c:v>45988</c:v>
                </c:pt>
                <c:pt idx="2523">
                  <c:v>45989</c:v>
                </c:pt>
                <c:pt idx="2524">
                  <c:v>45990</c:v>
                </c:pt>
                <c:pt idx="2525">
                  <c:v>45991</c:v>
                </c:pt>
                <c:pt idx="2526">
                  <c:v>45992</c:v>
                </c:pt>
                <c:pt idx="2527">
                  <c:v>45993</c:v>
                </c:pt>
                <c:pt idx="2528">
                  <c:v>45994</c:v>
                </c:pt>
                <c:pt idx="2529">
                  <c:v>45995</c:v>
                </c:pt>
                <c:pt idx="2530">
                  <c:v>45996</c:v>
                </c:pt>
                <c:pt idx="2531">
                  <c:v>45997</c:v>
                </c:pt>
                <c:pt idx="2532">
                  <c:v>45998</c:v>
                </c:pt>
                <c:pt idx="2533">
                  <c:v>45999</c:v>
                </c:pt>
                <c:pt idx="2534">
                  <c:v>46000</c:v>
                </c:pt>
                <c:pt idx="2535">
                  <c:v>46001</c:v>
                </c:pt>
                <c:pt idx="2536">
                  <c:v>46002</c:v>
                </c:pt>
                <c:pt idx="2537">
                  <c:v>46003</c:v>
                </c:pt>
                <c:pt idx="2538">
                  <c:v>46004</c:v>
                </c:pt>
                <c:pt idx="2539">
                  <c:v>46005</c:v>
                </c:pt>
                <c:pt idx="2540">
                  <c:v>46006</c:v>
                </c:pt>
                <c:pt idx="2541">
                  <c:v>46007</c:v>
                </c:pt>
                <c:pt idx="2542">
                  <c:v>46008</c:v>
                </c:pt>
                <c:pt idx="2543">
                  <c:v>46009</c:v>
                </c:pt>
                <c:pt idx="2544">
                  <c:v>46010</c:v>
                </c:pt>
                <c:pt idx="2545">
                  <c:v>46011</c:v>
                </c:pt>
                <c:pt idx="2546">
                  <c:v>46012</c:v>
                </c:pt>
                <c:pt idx="2547">
                  <c:v>46013</c:v>
                </c:pt>
                <c:pt idx="2548">
                  <c:v>46014</c:v>
                </c:pt>
                <c:pt idx="2549">
                  <c:v>46015</c:v>
                </c:pt>
                <c:pt idx="2550">
                  <c:v>46016</c:v>
                </c:pt>
                <c:pt idx="2551">
                  <c:v>46017</c:v>
                </c:pt>
                <c:pt idx="2552">
                  <c:v>46018</c:v>
                </c:pt>
                <c:pt idx="2553">
                  <c:v>46019</c:v>
                </c:pt>
                <c:pt idx="2554">
                  <c:v>46020</c:v>
                </c:pt>
                <c:pt idx="2555">
                  <c:v>46021</c:v>
                </c:pt>
                <c:pt idx="2556">
                  <c:v>46022</c:v>
                </c:pt>
              </c:numCache>
            </c:numRef>
          </c:cat>
          <c:val>
            <c:numRef>
              <c:f>'APA v Figure 1 SWP Staged'!$I$22:$I$2578</c:f>
              <c:numCache>
                <c:formatCode>#,##0</c:formatCode>
                <c:ptCount val="2557"/>
                <c:pt idx="0">
                  <c:v>2816.9839999999999</c:v>
                </c:pt>
                <c:pt idx="1">
                  <c:v>2816.9839999999999</c:v>
                </c:pt>
                <c:pt idx="2">
                  <c:v>2816.9839999999999</c:v>
                </c:pt>
                <c:pt idx="3">
                  <c:v>2816.9839999999999</c:v>
                </c:pt>
                <c:pt idx="4">
                  <c:v>2816.9839999999999</c:v>
                </c:pt>
                <c:pt idx="5">
                  <c:v>2816.9839999999999</c:v>
                </c:pt>
                <c:pt idx="6">
                  <c:v>2816.9839999999999</c:v>
                </c:pt>
                <c:pt idx="7">
                  <c:v>2816.9839999999999</c:v>
                </c:pt>
                <c:pt idx="8">
                  <c:v>2816.9839999999999</c:v>
                </c:pt>
                <c:pt idx="9">
                  <c:v>2816.9839999999999</c:v>
                </c:pt>
                <c:pt idx="10">
                  <c:v>2816.9839999999999</c:v>
                </c:pt>
                <c:pt idx="11">
                  <c:v>2816.9839999999999</c:v>
                </c:pt>
                <c:pt idx="12">
                  <c:v>2816.9839999999999</c:v>
                </c:pt>
                <c:pt idx="13">
                  <c:v>2816.9839999999999</c:v>
                </c:pt>
                <c:pt idx="14">
                  <c:v>2816.9839999999999</c:v>
                </c:pt>
                <c:pt idx="15">
                  <c:v>2816.9839999999999</c:v>
                </c:pt>
                <c:pt idx="16">
                  <c:v>2816.9839999999999</c:v>
                </c:pt>
                <c:pt idx="17">
                  <c:v>2816.9839999999999</c:v>
                </c:pt>
                <c:pt idx="18">
                  <c:v>2816.9839999999999</c:v>
                </c:pt>
                <c:pt idx="19">
                  <c:v>2816.9839999999999</c:v>
                </c:pt>
                <c:pt idx="20">
                  <c:v>2816.9839999999999</c:v>
                </c:pt>
                <c:pt idx="21">
                  <c:v>2816.9839999999999</c:v>
                </c:pt>
                <c:pt idx="22">
                  <c:v>2816.9839999999999</c:v>
                </c:pt>
                <c:pt idx="23">
                  <c:v>2816.9839999999999</c:v>
                </c:pt>
                <c:pt idx="24">
                  <c:v>2816.9839999999999</c:v>
                </c:pt>
                <c:pt idx="25">
                  <c:v>2816.9839999999999</c:v>
                </c:pt>
                <c:pt idx="26">
                  <c:v>2816.9839999999999</c:v>
                </c:pt>
                <c:pt idx="27">
                  <c:v>2816.9839999999999</c:v>
                </c:pt>
                <c:pt idx="28">
                  <c:v>2816.9839999999999</c:v>
                </c:pt>
                <c:pt idx="29">
                  <c:v>2816.9839999999999</c:v>
                </c:pt>
                <c:pt idx="30">
                  <c:v>2816.9839999999999</c:v>
                </c:pt>
                <c:pt idx="31">
                  <c:v>2816.9839999999999</c:v>
                </c:pt>
                <c:pt idx="32">
                  <c:v>2816.9839999999999</c:v>
                </c:pt>
                <c:pt idx="33">
                  <c:v>2816.9839999999999</c:v>
                </c:pt>
                <c:pt idx="34">
                  <c:v>2816.9839999999999</c:v>
                </c:pt>
                <c:pt idx="35">
                  <c:v>2816.9839999999999</c:v>
                </c:pt>
                <c:pt idx="36">
                  <c:v>2816.9839999999999</c:v>
                </c:pt>
                <c:pt idx="37">
                  <c:v>2816.9839999999999</c:v>
                </c:pt>
                <c:pt idx="38">
                  <c:v>2816.9839999999999</c:v>
                </c:pt>
                <c:pt idx="39">
                  <c:v>2816.9839999999999</c:v>
                </c:pt>
                <c:pt idx="40">
                  <c:v>2816.9839999999999</c:v>
                </c:pt>
                <c:pt idx="41">
                  <c:v>2816.9839999999999</c:v>
                </c:pt>
                <c:pt idx="42">
                  <c:v>2816.9839999999999</c:v>
                </c:pt>
                <c:pt idx="43">
                  <c:v>2816.9839999999999</c:v>
                </c:pt>
                <c:pt idx="44">
                  <c:v>2816.9839999999999</c:v>
                </c:pt>
                <c:pt idx="45">
                  <c:v>2816.9839999999999</c:v>
                </c:pt>
                <c:pt idx="46">
                  <c:v>2816.9839999999999</c:v>
                </c:pt>
                <c:pt idx="47">
                  <c:v>2816.9839999999999</c:v>
                </c:pt>
                <c:pt idx="48">
                  <c:v>2816.9839999999999</c:v>
                </c:pt>
                <c:pt idx="49">
                  <c:v>2816.9839999999999</c:v>
                </c:pt>
                <c:pt idx="50">
                  <c:v>2816.9839999999999</c:v>
                </c:pt>
                <c:pt idx="51">
                  <c:v>2816.9839999999999</c:v>
                </c:pt>
                <c:pt idx="52">
                  <c:v>2816.9839999999999</c:v>
                </c:pt>
                <c:pt idx="53">
                  <c:v>2816.9839999999999</c:v>
                </c:pt>
                <c:pt idx="54">
                  <c:v>2816.9839999999999</c:v>
                </c:pt>
                <c:pt idx="55">
                  <c:v>2816.9839999999999</c:v>
                </c:pt>
                <c:pt idx="56">
                  <c:v>2816.9839999999999</c:v>
                </c:pt>
                <c:pt idx="57">
                  <c:v>2816.9839999999999</c:v>
                </c:pt>
                <c:pt idx="58">
                  <c:v>2816.9839999999999</c:v>
                </c:pt>
                <c:pt idx="59">
                  <c:v>2816.9839999999999</c:v>
                </c:pt>
                <c:pt idx="60">
                  <c:v>2816.9839999999999</c:v>
                </c:pt>
                <c:pt idx="61">
                  <c:v>2816.9839999999999</c:v>
                </c:pt>
                <c:pt idx="62">
                  <c:v>2816.9839999999999</c:v>
                </c:pt>
                <c:pt idx="63">
                  <c:v>2816.9839999999999</c:v>
                </c:pt>
                <c:pt idx="64">
                  <c:v>2816.9839999999999</c:v>
                </c:pt>
                <c:pt idx="65">
                  <c:v>2816.9839999999999</c:v>
                </c:pt>
                <c:pt idx="66">
                  <c:v>2816.9839999999999</c:v>
                </c:pt>
                <c:pt idx="67">
                  <c:v>2816.9839999999999</c:v>
                </c:pt>
                <c:pt idx="68">
                  <c:v>2816.9839999999999</c:v>
                </c:pt>
                <c:pt idx="69">
                  <c:v>2816.9839999999999</c:v>
                </c:pt>
                <c:pt idx="70">
                  <c:v>2816.9839999999999</c:v>
                </c:pt>
                <c:pt idx="71">
                  <c:v>2816.9839999999999</c:v>
                </c:pt>
                <c:pt idx="72">
                  <c:v>2816.9839999999999</c:v>
                </c:pt>
                <c:pt idx="73">
                  <c:v>2816.9839999999999</c:v>
                </c:pt>
                <c:pt idx="74">
                  <c:v>2816.9839999999999</c:v>
                </c:pt>
                <c:pt idx="75">
                  <c:v>2816.9839999999999</c:v>
                </c:pt>
                <c:pt idx="76">
                  <c:v>2816.9839999999999</c:v>
                </c:pt>
                <c:pt idx="77">
                  <c:v>2816.9839999999999</c:v>
                </c:pt>
                <c:pt idx="78">
                  <c:v>2816.9839999999999</c:v>
                </c:pt>
                <c:pt idx="79">
                  <c:v>2816.9839999999999</c:v>
                </c:pt>
                <c:pt idx="80">
                  <c:v>2816.9839999999999</c:v>
                </c:pt>
                <c:pt idx="81">
                  <c:v>2816.9839999999999</c:v>
                </c:pt>
                <c:pt idx="82">
                  <c:v>2816.9839999999999</c:v>
                </c:pt>
                <c:pt idx="83">
                  <c:v>2816.9839999999999</c:v>
                </c:pt>
                <c:pt idx="84">
                  <c:v>2816.9839999999999</c:v>
                </c:pt>
                <c:pt idx="85">
                  <c:v>2816.9839999999999</c:v>
                </c:pt>
                <c:pt idx="86">
                  <c:v>2816.9839999999999</c:v>
                </c:pt>
                <c:pt idx="87">
                  <c:v>2816.9839999999999</c:v>
                </c:pt>
                <c:pt idx="88">
                  <c:v>2816.9839999999999</c:v>
                </c:pt>
                <c:pt idx="89">
                  <c:v>2816.9839999999999</c:v>
                </c:pt>
                <c:pt idx="90">
                  <c:v>2816.9839999999999</c:v>
                </c:pt>
                <c:pt idx="91">
                  <c:v>2816.9839999999999</c:v>
                </c:pt>
                <c:pt idx="92">
                  <c:v>2816.9839999999999</c:v>
                </c:pt>
                <c:pt idx="93">
                  <c:v>2816.9839999999999</c:v>
                </c:pt>
                <c:pt idx="94">
                  <c:v>2816.9839999999999</c:v>
                </c:pt>
                <c:pt idx="95">
                  <c:v>2816.9839999999999</c:v>
                </c:pt>
                <c:pt idx="96">
                  <c:v>2816.9839999999999</c:v>
                </c:pt>
                <c:pt idx="97">
                  <c:v>2816.9839999999999</c:v>
                </c:pt>
                <c:pt idx="98">
                  <c:v>2816.9839999999999</c:v>
                </c:pt>
                <c:pt idx="99">
                  <c:v>2816.9839999999999</c:v>
                </c:pt>
                <c:pt idx="100">
                  <c:v>2816.9839999999999</c:v>
                </c:pt>
                <c:pt idx="101">
                  <c:v>2816.9839999999999</c:v>
                </c:pt>
                <c:pt idx="102">
                  <c:v>2816.9839999999999</c:v>
                </c:pt>
                <c:pt idx="103">
                  <c:v>2816.9839999999999</c:v>
                </c:pt>
                <c:pt idx="104">
                  <c:v>2816.9839999999999</c:v>
                </c:pt>
                <c:pt idx="105">
                  <c:v>2816.9839999999999</c:v>
                </c:pt>
                <c:pt idx="106">
                  <c:v>2816.9839999999999</c:v>
                </c:pt>
                <c:pt idx="107">
                  <c:v>2816.9839999999999</c:v>
                </c:pt>
                <c:pt idx="108">
                  <c:v>2816.9839999999999</c:v>
                </c:pt>
                <c:pt idx="109">
                  <c:v>2816.9839999999999</c:v>
                </c:pt>
                <c:pt idx="110">
                  <c:v>2816.9839999999999</c:v>
                </c:pt>
                <c:pt idx="111">
                  <c:v>2816.9839999999999</c:v>
                </c:pt>
                <c:pt idx="112">
                  <c:v>2816.9839999999999</c:v>
                </c:pt>
                <c:pt idx="113">
                  <c:v>2816.9839999999999</c:v>
                </c:pt>
                <c:pt idx="114">
                  <c:v>2816.9839999999999</c:v>
                </c:pt>
                <c:pt idx="115">
                  <c:v>2816.9839999999999</c:v>
                </c:pt>
                <c:pt idx="116">
                  <c:v>2816.9839999999999</c:v>
                </c:pt>
                <c:pt idx="117">
                  <c:v>2816.9839999999999</c:v>
                </c:pt>
                <c:pt idx="118">
                  <c:v>2816.9839999999999</c:v>
                </c:pt>
                <c:pt idx="119">
                  <c:v>2816.9839999999999</c:v>
                </c:pt>
                <c:pt idx="120">
                  <c:v>2816.9839999999999</c:v>
                </c:pt>
                <c:pt idx="121">
                  <c:v>2816.9839999999999</c:v>
                </c:pt>
                <c:pt idx="122">
                  <c:v>2816.9839999999999</c:v>
                </c:pt>
                <c:pt idx="123">
                  <c:v>2816.9839999999999</c:v>
                </c:pt>
                <c:pt idx="124">
                  <c:v>2816.9839999999999</c:v>
                </c:pt>
                <c:pt idx="125">
                  <c:v>2816.9839999999999</c:v>
                </c:pt>
                <c:pt idx="126">
                  <c:v>2816.9839999999999</c:v>
                </c:pt>
                <c:pt idx="127">
                  <c:v>2816.9839999999999</c:v>
                </c:pt>
                <c:pt idx="128">
                  <c:v>2816.9839999999999</c:v>
                </c:pt>
                <c:pt idx="129">
                  <c:v>2816.9839999999999</c:v>
                </c:pt>
                <c:pt idx="130">
                  <c:v>2816.9839999999999</c:v>
                </c:pt>
                <c:pt idx="131">
                  <c:v>2816.9839999999999</c:v>
                </c:pt>
                <c:pt idx="132">
                  <c:v>2816.9839999999999</c:v>
                </c:pt>
                <c:pt idx="133">
                  <c:v>2816.9839999999999</c:v>
                </c:pt>
                <c:pt idx="134">
                  <c:v>2816.9839999999999</c:v>
                </c:pt>
                <c:pt idx="135">
                  <c:v>2816.9839999999999</c:v>
                </c:pt>
                <c:pt idx="136">
                  <c:v>2816.9839999999999</c:v>
                </c:pt>
                <c:pt idx="137">
                  <c:v>2816.9839999999999</c:v>
                </c:pt>
                <c:pt idx="138">
                  <c:v>2816.9839999999999</c:v>
                </c:pt>
                <c:pt idx="139">
                  <c:v>2816.9839999999999</c:v>
                </c:pt>
                <c:pt idx="140">
                  <c:v>2816.9839999999999</c:v>
                </c:pt>
                <c:pt idx="141">
                  <c:v>2816.9839999999999</c:v>
                </c:pt>
                <c:pt idx="142">
                  <c:v>2816.9839999999999</c:v>
                </c:pt>
                <c:pt idx="143">
                  <c:v>2816.9839999999999</c:v>
                </c:pt>
                <c:pt idx="144">
                  <c:v>2816.9839999999999</c:v>
                </c:pt>
                <c:pt idx="145">
                  <c:v>2816.9839999999999</c:v>
                </c:pt>
                <c:pt idx="146">
                  <c:v>2816.9839999999999</c:v>
                </c:pt>
                <c:pt idx="147">
                  <c:v>2816.9839999999999</c:v>
                </c:pt>
                <c:pt idx="148">
                  <c:v>2816.9839999999999</c:v>
                </c:pt>
                <c:pt idx="149">
                  <c:v>2816.9839999999999</c:v>
                </c:pt>
                <c:pt idx="150">
                  <c:v>2816.9839999999999</c:v>
                </c:pt>
                <c:pt idx="151">
                  <c:v>2816.9839999999999</c:v>
                </c:pt>
                <c:pt idx="152">
                  <c:v>2816.9839999999999</c:v>
                </c:pt>
                <c:pt idx="153">
                  <c:v>2816.9839999999999</c:v>
                </c:pt>
                <c:pt idx="154">
                  <c:v>2816.9839999999999</c:v>
                </c:pt>
                <c:pt idx="155">
                  <c:v>2816.9839999999999</c:v>
                </c:pt>
                <c:pt idx="156">
                  <c:v>2816.9839999999999</c:v>
                </c:pt>
                <c:pt idx="157">
                  <c:v>2816.9839999999999</c:v>
                </c:pt>
                <c:pt idx="158">
                  <c:v>2816.9839999999999</c:v>
                </c:pt>
                <c:pt idx="159">
                  <c:v>2816.9839999999999</c:v>
                </c:pt>
                <c:pt idx="160">
                  <c:v>2816.9839999999999</c:v>
                </c:pt>
                <c:pt idx="161">
                  <c:v>2816.9839999999999</c:v>
                </c:pt>
                <c:pt idx="162">
                  <c:v>2816.9839999999999</c:v>
                </c:pt>
                <c:pt idx="163">
                  <c:v>2816.9839999999999</c:v>
                </c:pt>
                <c:pt idx="164">
                  <c:v>2816.9839999999999</c:v>
                </c:pt>
                <c:pt idx="165">
                  <c:v>2816.9839999999999</c:v>
                </c:pt>
                <c:pt idx="166">
                  <c:v>2816.9839999999999</c:v>
                </c:pt>
                <c:pt idx="167">
                  <c:v>2816.9839999999999</c:v>
                </c:pt>
                <c:pt idx="168">
                  <c:v>2816.9839999999999</c:v>
                </c:pt>
                <c:pt idx="169">
                  <c:v>2816.9839999999999</c:v>
                </c:pt>
                <c:pt idx="170">
                  <c:v>2816.9839999999999</c:v>
                </c:pt>
                <c:pt idx="171">
                  <c:v>2816.9839999999999</c:v>
                </c:pt>
                <c:pt idx="172">
                  <c:v>2816.9839999999999</c:v>
                </c:pt>
                <c:pt idx="173">
                  <c:v>2816.9839999999999</c:v>
                </c:pt>
                <c:pt idx="174">
                  <c:v>2816.9839999999999</c:v>
                </c:pt>
                <c:pt idx="175">
                  <c:v>2816.9839999999999</c:v>
                </c:pt>
                <c:pt idx="176">
                  <c:v>2816.9839999999999</c:v>
                </c:pt>
                <c:pt idx="177">
                  <c:v>2816.9839999999999</c:v>
                </c:pt>
                <c:pt idx="178">
                  <c:v>2816.9839999999999</c:v>
                </c:pt>
                <c:pt idx="179">
                  <c:v>2816.9839999999999</c:v>
                </c:pt>
                <c:pt idx="180">
                  <c:v>2816.9839999999999</c:v>
                </c:pt>
                <c:pt idx="181">
                  <c:v>2816.9839999999999</c:v>
                </c:pt>
                <c:pt idx="182">
                  <c:v>2816.9839999999999</c:v>
                </c:pt>
                <c:pt idx="183">
                  <c:v>2816.9839999999999</c:v>
                </c:pt>
                <c:pt idx="184">
                  <c:v>2816.9839999999999</c:v>
                </c:pt>
                <c:pt idx="185">
                  <c:v>2816.9839999999999</c:v>
                </c:pt>
                <c:pt idx="186">
                  <c:v>2816.9839999999999</c:v>
                </c:pt>
                <c:pt idx="187">
                  <c:v>2816.9839999999999</c:v>
                </c:pt>
                <c:pt idx="188">
                  <c:v>2816.9839999999999</c:v>
                </c:pt>
                <c:pt idx="189">
                  <c:v>2816.9839999999999</c:v>
                </c:pt>
                <c:pt idx="190">
                  <c:v>2816.9839999999999</c:v>
                </c:pt>
                <c:pt idx="191">
                  <c:v>2816.9839999999999</c:v>
                </c:pt>
                <c:pt idx="192">
                  <c:v>2816.9839999999999</c:v>
                </c:pt>
                <c:pt idx="193">
                  <c:v>2816.9839999999999</c:v>
                </c:pt>
                <c:pt idx="194">
                  <c:v>2816.9839999999999</c:v>
                </c:pt>
                <c:pt idx="195">
                  <c:v>2816.9839999999999</c:v>
                </c:pt>
                <c:pt idx="196">
                  <c:v>2816.9839999999999</c:v>
                </c:pt>
                <c:pt idx="197">
                  <c:v>2816.9839999999999</c:v>
                </c:pt>
                <c:pt idx="198">
                  <c:v>2816.9839999999999</c:v>
                </c:pt>
                <c:pt idx="199">
                  <c:v>2816.9839999999999</c:v>
                </c:pt>
                <c:pt idx="200">
                  <c:v>2816.9839999999999</c:v>
                </c:pt>
                <c:pt idx="201">
                  <c:v>2816.9839999999999</c:v>
                </c:pt>
                <c:pt idx="202">
                  <c:v>2816.9839999999999</c:v>
                </c:pt>
                <c:pt idx="203">
                  <c:v>2816.9839999999999</c:v>
                </c:pt>
                <c:pt idx="204">
                  <c:v>2816.9839999999999</c:v>
                </c:pt>
                <c:pt idx="205">
                  <c:v>2816.9839999999999</c:v>
                </c:pt>
                <c:pt idx="206">
                  <c:v>2816.9839999999999</c:v>
                </c:pt>
                <c:pt idx="207">
                  <c:v>2816.9839999999999</c:v>
                </c:pt>
                <c:pt idx="208">
                  <c:v>2816.9839999999999</c:v>
                </c:pt>
                <c:pt idx="209">
                  <c:v>2816.9839999999999</c:v>
                </c:pt>
                <c:pt idx="210">
                  <c:v>2816.9839999999999</c:v>
                </c:pt>
                <c:pt idx="211">
                  <c:v>2816.9839999999999</c:v>
                </c:pt>
                <c:pt idx="212">
                  <c:v>2816.9839999999999</c:v>
                </c:pt>
                <c:pt idx="213">
                  <c:v>2816.9839999999999</c:v>
                </c:pt>
                <c:pt idx="214">
                  <c:v>2816.9839999999999</c:v>
                </c:pt>
                <c:pt idx="215">
                  <c:v>2816.9839999999999</c:v>
                </c:pt>
                <c:pt idx="216">
                  <c:v>2816.9839999999999</c:v>
                </c:pt>
                <c:pt idx="217">
                  <c:v>2816.9839999999999</c:v>
                </c:pt>
                <c:pt idx="218">
                  <c:v>2816.9839999999999</c:v>
                </c:pt>
                <c:pt idx="219">
                  <c:v>2816.9839999999999</c:v>
                </c:pt>
                <c:pt idx="220">
                  <c:v>2816.9839999999999</c:v>
                </c:pt>
                <c:pt idx="221">
                  <c:v>2816.9839999999999</c:v>
                </c:pt>
                <c:pt idx="222">
                  <c:v>2816.9839999999999</c:v>
                </c:pt>
                <c:pt idx="223">
                  <c:v>2816.9839999999999</c:v>
                </c:pt>
                <c:pt idx="224">
                  <c:v>2816.9839999999999</c:v>
                </c:pt>
                <c:pt idx="225">
                  <c:v>2816.9839999999999</c:v>
                </c:pt>
                <c:pt idx="226">
                  <c:v>2816.9839999999999</c:v>
                </c:pt>
                <c:pt idx="227">
                  <c:v>2816.9839999999999</c:v>
                </c:pt>
                <c:pt idx="228">
                  <c:v>2816.9839999999999</c:v>
                </c:pt>
                <c:pt idx="229">
                  <c:v>2816.9839999999999</c:v>
                </c:pt>
                <c:pt idx="230">
                  <c:v>2816.9839999999999</c:v>
                </c:pt>
                <c:pt idx="231">
                  <c:v>2816.9839999999999</c:v>
                </c:pt>
                <c:pt idx="232">
                  <c:v>2816.9839999999999</c:v>
                </c:pt>
                <c:pt idx="233">
                  <c:v>2816.9839999999999</c:v>
                </c:pt>
                <c:pt idx="234">
                  <c:v>2816.9839999999999</c:v>
                </c:pt>
                <c:pt idx="235">
                  <c:v>2816.9839999999999</c:v>
                </c:pt>
                <c:pt idx="236">
                  <c:v>2816.9839999999999</c:v>
                </c:pt>
                <c:pt idx="237">
                  <c:v>2816.9839999999999</c:v>
                </c:pt>
                <c:pt idx="238">
                  <c:v>2816.9839999999999</c:v>
                </c:pt>
                <c:pt idx="239">
                  <c:v>2816.9839999999999</c:v>
                </c:pt>
                <c:pt idx="240">
                  <c:v>2816.9839999999999</c:v>
                </c:pt>
                <c:pt idx="241">
                  <c:v>2816.9839999999999</c:v>
                </c:pt>
                <c:pt idx="242">
                  <c:v>2816.9839999999999</c:v>
                </c:pt>
                <c:pt idx="243">
                  <c:v>2816.9839999999999</c:v>
                </c:pt>
                <c:pt idx="244">
                  <c:v>2816.9839999999999</c:v>
                </c:pt>
                <c:pt idx="245">
                  <c:v>2816.9839999999999</c:v>
                </c:pt>
                <c:pt idx="246">
                  <c:v>2816.9839999999999</c:v>
                </c:pt>
                <c:pt idx="247">
                  <c:v>2816.9839999999999</c:v>
                </c:pt>
                <c:pt idx="248">
                  <c:v>2816.9839999999999</c:v>
                </c:pt>
                <c:pt idx="249">
                  <c:v>2816.9839999999999</c:v>
                </c:pt>
                <c:pt idx="250">
                  <c:v>2816.9839999999999</c:v>
                </c:pt>
                <c:pt idx="251">
                  <c:v>2816.9839999999999</c:v>
                </c:pt>
                <c:pt idx="252">
                  <c:v>2816.9839999999999</c:v>
                </c:pt>
                <c:pt idx="253">
                  <c:v>2816.9839999999999</c:v>
                </c:pt>
                <c:pt idx="254">
                  <c:v>2816.9839999999999</c:v>
                </c:pt>
                <c:pt idx="255">
                  <c:v>2816.9839999999999</c:v>
                </c:pt>
                <c:pt idx="256">
                  <c:v>2816.9839999999999</c:v>
                </c:pt>
                <c:pt idx="257">
                  <c:v>2816.9839999999999</c:v>
                </c:pt>
                <c:pt idx="258">
                  <c:v>2816.9839999999999</c:v>
                </c:pt>
                <c:pt idx="259">
                  <c:v>2816.9839999999999</c:v>
                </c:pt>
                <c:pt idx="260">
                  <c:v>2816.9839999999999</c:v>
                </c:pt>
                <c:pt idx="261">
                  <c:v>2816.9839999999999</c:v>
                </c:pt>
                <c:pt idx="262">
                  <c:v>2816.9839999999999</c:v>
                </c:pt>
                <c:pt idx="263">
                  <c:v>2816.9839999999999</c:v>
                </c:pt>
                <c:pt idx="264">
                  <c:v>2816.9839999999999</c:v>
                </c:pt>
                <c:pt idx="265">
                  <c:v>2816.9839999999999</c:v>
                </c:pt>
                <c:pt idx="266">
                  <c:v>2816.9839999999999</c:v>
                </c:pt>
                <c:pt idx="267">
                  <c:v>2816.9839999999999</c:v>
                </c:pt>
                <c:pt idx="268">
                  <c:v>2816.9839999999999</c:v>
                </c:pt>
                <c:pt idx="269">
                  <c:v>2816.9839999999999</c:v>
                </c:pt>
                <c:pt idx="270">
                  <c:v>2816.9839999999999</c:v>
                </c:pt>
                <c:pt idx="271">
                  <c:v>2816.9839999999999</c:v>
                </c:pt>
                <c:pt idx="272">
                  <c:v>2816.9839999999999</c:v>
                </c:pt>
                <c:pt idx="273">
                  <c:v>2816.9839999999999</c:v>
                </c:pt>
                <c:pt idx="274">
                  <c:v>2816.9839999999999</c:v>
                </c:pt>
                <c:pt idx="275">
                  <c:v>2816.9839999999999</c:v>
                </c:pt>
                <c:pt idx="276">
                  <c:v>2816.9839999999999</c:v>
                </c:pt>
                <c:pt idx="277">
                  <c:v>2816.9839999999999</c:v>
                </c:pt>
                <c:pt idx="278">
                  <c:v>2816.9839999999999</c:v>
                </c:pt>
                <c:pt idx="279">
                  <c:v>2816.9839999999999</c:v>
                </c:pt>
                <c:pt idx="280">
                  <c:v>2816.9839999999999</c:v>
                </c:pt>
                <c:pt idx="281">
                  <c:v>2816.9839999999999</c:v>
                </c:pt>
                <c:pt idx="282">
                  <c:v>2816.9839999999999</c:v>
                </c:pt>
                <c:pt idx="283">
                  <c:v>2816.9839999999999</c:v>
                </c:pt>
                <c:pt idx="284">
                  <c:v>2816.9839999999999</c:v>
                </c:pt>
                <c:pt idx="285">
                  <c:v>2816.9839999999999</c:v>
                </c:pt>
                <c:pt idx="286">
                  <c:v>2816.9839999999999</c:v>
                </c:pt>
                <c:pt idx="287">
                  <c:v>2816.9839999999999</c:v>
                </c:pt>
                <c:pt idx="288">
                  <c:v>2816.9839999999999</c:v>
                </c:pt>
                <c:pt idx="289">
                  <c:v>2816.9839999999999</c:v>
                </c:pt>
                <c:pt idx="290">
                  <c:v>2816.9839999999999</c:v>
                </c:pt>
                <c:pt idx="291">
                  <c:v>2816.9839999999999</c:v>
                </c:pt>
                <c:pt idx="292">
                  <c:v>2816.9839999999999</c:v>
                </c:pt>
                <c:pt idx="293">
                  <c:v>2816.9839999999999</c:v>
                </c:pt>
                <c:pt idx="294">
                  <c:v>2816.9839999999999</c:v>
                </c:pt>
                <c:pt idx="295">
                  <c:v>2816.9839999999999</c:v>
                </c:pt>
                <c:pt idx="296">
                  <c:v>2816.9839999999999</c:v>
                </c:pt>
                <c:pt idx="297">
                  <c:v>2816.9839999999999</c:v>
                </c:pt>
                <c:pt idx="298">
                  <c:v>2816.9839999999999</c:v>
                </c:pt>
                <c:pt idx="299">
                  <c:v>2816.9839999999999</c:v>
                </c:pt>
                <c:pt idx="300">
                  <c:v>2816.9839999999999</c:v>
                </c:pt>
                <c:pt idx="301">
                  <c:v>2816.9839999999999</c:v>
                </c:pt>
                <c:pt idx="302">
                  <c:v>2816.9839999999999</c:v>
                </c:pt>
                <c:pt idx="303">
                  <c:v>2816.9839999999999</c:v>
                </c:pt>
                <c:pt idx="304">
                  <c:v>2816.9839999999999</c:v>
                </c:pt>
                <c:pt idx="305">
                  <c:v>2816.9839999999999</c:v>
                </c:pt>
                <c:pt idx="306">
                  <c:v>2816.9839999999999</c:v>
                </c:pt>
                <c:pt idx="307">
                  <c:v>2816.9839999999999</c:v>
                </c:pt>
                <c:pt idx="308">
                  <c:v>2816.9839999999999</c:v>
                </c:pt>
                <c:pt idx="309">
                  <c:v>2816.9839999999999</c:v>
                </c:pt>
                <c:pt idx="310">
                  <c:v>2816.9839999999999</c:v>
                </c:pt>
                <c:pt idx="311">
                  <c:v>2816.9839999999999</c:v>
                </c:pt>
                <c:pt idx="312">
                  <c:v>2816.9839999999999</c:v>
                </c:pt>
                <c:pt idx="313">
                  <c:v>2816.9839999999999</c:v>
                </c:pt>
                <c:pt idx="314">
                  <c:v>2816.9839999999999</c:v>
                </c:pt>
                <c:pt idx="315">
                  <c:v>2816.9839999999999</c:v>
                </c:pt>
                <c:pt idx="316">
                  <c:v>2816.9839999999999</c:v>
                </c:pt>
                <c:pt idx="317">
                  <c:v>2816.9839999999999</c:v>
                </c:pt>
                <c:pt idx="318">
                  <c:v>2816.9839999999999</c:v>
                </c:pt>
                <c:pt idx="319">
                  <c:v>2816.9839999999999</c:v>
                </c:pt>
                <c:pt idx="320">
                  <c:v>2816.9839999999999</c:v>
                </c:pt>
                <c:pt idx="321">
                  <c:v>2816.9839999999999</c:v>
                </c:pt>
                <c:pt idx="322">
                  <c:v>2816.9839999999999</c:v>
                </c:pt>
                <c:pt idx="323">
                  <c:v>2816.9839999999999</c:v>
                </c:pt>
                <c:pt idx="324">
                  <c:v>2816.9839999999999</c:v>
                </c:pt>
                <c:pt idx="325">
                  <c:v>2816.9839999999999</c:v>
                </c:pt>
                <c:pt idx="326">
                  <c:v>2816.9839999999999</c:v>
                </c:pt>
                <c:pt idx="327">
                  <c:v>2816.9839999999999</c:v>
                </c:pt>
                <c:pt idx="328">
                  <c:v>2816.9839999999999</c:v>
                </c:pt>
                <c:pt idx="329">
                  <c:v>2816.9839999999999</c:v>
                </c:pt>
                <c:pt idx="330">
                  <c:v>2816.9839999999999</c:v>
                </c:pt>
                <c:pt idx="331">
                  <c:v>2816.9839999999999</c:v>
                </c:pt>
                <c:pt idx="332">
                  <c:v>2816.9839999999999</c:v>
                </c:pt>
                <c:pt idx="333">
                  <c:v>2816.9839999999999</c:v>
                </c:pt>
                <c:pt idx="334">
                  <c:v>2816.9839999999999</c:v>
                </c:pt>
                <c:pt idx="335">
                  <c:v>2816.9839999999999</c:v>
                </c:pt>
                <c:pt idx="336">
                  <c:v>2816.9839999999999</c:v>
                </c:pt>
                <c:pt idx="337">
                  <c:v>2816.9839999999999</c:v>
                </c:pt>
                <c:pt idx="338">
                  <c:v>2816.9839999999999</c:v>
                </c:pt>
                <c:pt idx="339">
                  <c:v>2816.9839999999999</c:v>
                </c:pt>
                <c:pt idx="340">
                  <c:v>2816.9839999999999</c:v>
                </c:pt>
                <c:pt idx="341">
                  <c:v>2816.9839999999999</c:v>
                </c:pt>
                <c:pt idx="342">
                  <c:v>2816.9839999999999</c:v>
                </c:pt>
                <c:pt idx="343">
                  <c:v>2816.9839999999999</c:v>
                </c:pt>
                <c:pt idx="344">
                  <c:v>2816.9839999999999</c:v>
                </c:pt>
                <c:pt idx="345">
                  <c:v>2816.9839999999999</c:v>
                </c:pt>
                <c:pt idx="346">
                  <c:v>2816.9839999999999</c:v>
                </c:pt>
                <c:pt idx="347">
                  <c:v>2816.9839999999999</c:v>
                </c:pt>
                <c:pt idx="348">
                  <c:v>2816.9839999999999</c:v>
                </c:pt>
                <c:pt idx="349">
                  <c:v>2816.9839999999999</c:v>
                </c:pt>
                <c:pt idx="350">
                  <c:v>2816.9839999999999</c:v>
                </c:pt>
                <c:pt idx="351">
                  <c:v>2816.9839999999999</c:v>
                </c:pt>
                <c:pt idx="352">
                  <c:v>2816.9839999999999</c:v>
                </c:pt>
                <c:pt idx="353">
                  <c:v>2816.9839999999999</c:v>
                </c:pt>
                <c:pt idx="354">
                  <c:v>2816.9839999999999</c:v>
                </c:pt>
                <c:pt idx="355">
                  <c:v>2816.9839999999999</c:v>
                </c:pt>
                <c:pt idx="356">
                  <c:v>2816.9839999999999</c:v>
                </c:pt>
                <c:pt idx="357">
                  <c:v>2816.9839999999999</c:v>
                </c:pt>
                <c:pt idx="358">
                  <c:v>2816.9839999999999</c:v>
                </c:pt>
                <c:pt idx="359">
                  <c:v>2816.9839999999999</c:v>
                </c:pt>
                <c:pt idx="360">
                  <c:v>2816.9839999999999</c:v>
                </c:pt>
                <c:pt idx="361">
                  <c:v>2816.9839999999999</c:v>
                </c:pt>
                <c:pt idx="362">
                  <c:v>2816.9839999999999</c:v>
                </c:pt>
                <c:pt idx="363">
                  <c:v>2816.9839999999999</c:v>
                </c:pt>
                <c:pt idx="365">
                  <c:v>2706.5410000000002</c:v>
                </c:pt>
                <c:pt idx="366">
                  <c:v>2706.5410000000002</c:v>
                </c:pt>
                <c:pt idx="367">
                  <c:v>2706.5410000000002</c:v>
                </c:pt>
                <c:pt idx="368">
                  <c:v>2706.5410000000002</c:v>
                </c:pt>
                <c:pt idx="369">
                  <c:v>2706.5410000000002</c:v>
                </c:pt>
                <c:pt idx="370">
                  <c:v>2706.5410000000002</c:v>
                </c:pt>
                <c:pt idx="371">
                  <c:v>2706.5410000000002</c:v>
                </c:pt>
                <c:pt idx="372">
                  <c:v>2706.5410000000002</c:v>
                </c:pt>
                <c:pt idx="373">
                  <c:v>2706.5410000000002</c:v>
                </c:pt>
                <c:pt idx="374">
                  <c:v>2706.5410000000002</c:v>
                </c:pt>
                <c:pt idx="375">
                  <c:v>2706.5410000000002</c:v>
                </c:pt>
                <c:pt idx="376">
                  <c:v>2706.5410000000002</c:v>
                </c:pt>
                <c:pt idx="377">
                  <c:v>2706.5410000000002</c:v>
                </c:pt>
                <c:pt idx="378">
                  <c:v>2706.5410000000002</c:v>
                </c:pt>
                <c:pt idx="379">
                  <c:v>2706.5410000000002</c:v>
                </c:pt>
                <c:pt idx="380">
                  <c:v>2706.5410000000002</c:v>
                </c:pt>
                <c:pt idx="381">
                  <c:v>2706.5410000000002</c:v>
                </c:pt>
                <c:pt idx="382">
                  <c:v>2706.5410000000002</c:v>
                </c:pt>
                <c:pt idx="383">
                  <c:v>2706.5410000000002</c:v>
                </c:pt>
                <c:pt idx="384">
                  <c:v>2706.5410000000002</c:v>
                </c:pt>
                <c:pt idx="385">
                  <c:v>2706.5410000000002</c:v>
                </c:pt>
                <c:pt idx="386">
                  <c:v>2706.5410000000002</c:v>
                </c:pt>
                <c:pt idx="387">
                  <c:v>2706.5410000000002</c:v>
                </c:pt>
                <c:pt idx="388">
                  <c:v>2706.5410000000002</c:v>
                </c:pt>
                <c:pt idx="389">
                  <c:v>2706.5410000000002</c:v>
                </c:pt>
                <c:pt idx="390">
                  <c:v>2706.5410000000002</c:v>
                </c:pt>
                <c:pt idx="391">
                  <c:v>2706.5410000000002</c:v>
                </c:pt>
                <c:pt idx="392">
                  <c:v>2706.5410000000002</c:v>
                </c:pt>
                <c:pt idx="393">
                  <c:v>2706.5410000000002</c:v>
                </c:pt>
                <c:pt idx="394">
                  <c:v>2706.5410000000002</c:v>
                </c:pt>
                <c:pt idx="395">
                  <c:v>2706.5410000000002</c:v>
                </c:pt>
                <c:pt idx="396">
                  <c:v>2706.5410000000002</c:v>
                </c:pt>
                <c:pt idx="397">
                  <c:v>2706.5410000000002</c:v>
                </c:pt>
                <c:pt idx="398">
                  <c:v>2706.5410000000002</c:v>
                </c:pt>
                <c:pt idx="399">
                  <c:v>2706.5410000000002</c:v>
                </c:pt>
                <c:pt idx="400">
                  <c:v>2706.5410000000002</c:v>
                </c:pt>
                <c:pt idx="401">
                  <c:v>2706.5410000000002</c:v>
                </c:pt>
                <c:pt idx="402">
                  <c:v>2706.5410000000002</c:v>
                </c:pt>
                <c:pt idx="403">
                  <c:v>2706.5410000000002</c:v>
                </c:pt>
                <c:pt idx="404">
                  <c:v>2706.5410000000002</c:v>
                </c:pt>
                <c:pt idx="405">
                  <c:v>2706.5410000000002</c:v>
                </c:pt>
                <c:pt idx="406">
                  <c:v>2706.5410000000002</c:v>
                </c:pt>
                <c:pt idx="407">
                  <c:v>2706.5410000000002</c:v>
                </c:pt>
                <c:pt idx="408">
                  <c:v>2706.5410000000002</c:v>
                </c:pt>
                <c:pt idx="409">
                  <c:v>2706.5410000000002</c:v>
                </c:pt>
                <c:pt idx="410">
                  <c:v>2706.5410000000002</c:v>
                </c:pt>
                <c:pt idx="411">
                  <c:v>2706.5410000000002</c:v>
                </c:pt>
                <c:pt idx="412">
                  <c:v>2706.5410000000002</c:v>
                </c:pt>
                <c:pt idx="413">
                  <c:v>2706.5410000000002</c:v>
                </c:pt>
                <c:pt idx="414">
                  <c:v>2706.5410000000002</c:v>
                </c:pt>
                <c:pt idx="415">
                  <c:v>2706.5410000000002</c:v>
                </c:pt>
                <c:pt idx="416">
                  <c:v>2706.5410000000002</c:v>
                </c:pt>
                <c:pt idx="417">
                  <c:v>2706.5410000000002</c:v>
                </c:pt>
                <c:pt idx="418">
                  <c:v>2706.5410000000002</c:v>
                </c:pt>
                <c:pt idx="419">
                  <c:v>2706.5410000000002</c:v>
                </c:pt>
                <c:pt idx="420">
                  <c:v>2706.5410000000002</c:v>
                </c:pt>
                <c:pt idx="421">
                  <c:v>2706.5410000000002</c:v>
                </c:pt>
                <c:pt idx="422">
                  <c:v>2706.5410000000002</c:v>
                </c:pt>
                <c:pt idx="423">
                  <c:v>2706.5410000000002</c:v>
                </c:pt>
                <c:pt idx="424">
                  <c:v>2706.5410000000002</c:v>
                </c:pt>
                <c:pt idx="425">
                  <c:v>2706.5410000000002</c:v>
                </c:pt>
                <c:pt idx="426">
                  <c:v>2706.5410000000002</c:v>
                </c:pt>
                <c:pt idx="427">
                  <c:v>2706.5410000000002</c:v>
                </c:pt>
                <c:pt idx="428">
                  <c:v>2706.5410000000002</c:v>
                </c:pt>
                <c:pt idx="429">
                  <c:v>2706.5410000000002</c:v>
                </c:pt>
                <c:pt idx="430">
                  <c:v>2706.5410000000002</c:v>
                </c:pt>
                <c:pt idx="431">
                  <c:v>2706.5410000000002</c:v>
                </c:pt>
                <c:pt idx="432">
                  <c:v>2706.5410000000002</c:v>
                </c:pt>
                <c:pt idx="433">
                  <c:v>2706.5410000000002</c:v>
                </c:pt>
                <c:pt idx="434">
                  <c:v>2706.5410000000002</c:v>
                </c:pt>
                <c:pt idx="435">
                  <c:v>2706.5410000000002</c:v>
                </c:pt>
                <c:pt idx="436">
                  <c:v>2706.5410000000002</c:v>
                </c:pt>
                <c:pt idx="437">
                  <c:v>2706.5410000000002</c:v>
                </c:pt>
                <c:pt idx="438">
                  <c:v>2706.5410000000002</c:v>
                </c:pt>
                <c:pt idx="439">
                  <c:v>2706.5410000000002</c:v>
                </c:pt>
                <c:pt idx="440">
                  <c:v>2706.5410000000002</c:v>
                </c:pt>
                <c:pt idx="441">
                  <c:v>2706.5410000000002</c:v>
                </c:pt>
                <c:pt idx="442">
                  <c:v>2706.5410000000002</c:v>
                </c:pt>
                <c:pt idx="443">
                  <c:v>2706.5410000000002</c:v>
                </c:pt>
                <c:pt idx="444">
                  <c:v>2706.5410000000002</c:v>
                </c:pt>
                <c:pt idx="445">
                  <c:v>2706.5410000000002</c:v>
                </c:pt>
                <c:pt idx="446">
                  <c:v>2706.5410000000002</c:v>
                </c:pt>
                <c:pt idx="447">
                  <c:v>2706.5410000000002</c:v>
                </c:pt>
                <c:pt idx="448">
                  <c:v>2706.5410000000002</c:v>
                </c:pt>
                <c:pt idx="449">
                  <c:v>2706.5410000000002</c:v>
                </c:pt>
                <c:pt idx="450">
                  <c:v>2706.5410000000002</c:v>
                </c:pt>
                <c:pt idx="451">
                  <c:v>2706.5410000000002</c:v>
                </c:pt>
                <c:pt idx="452">
                  <c:v>2706.5410000000002</c:v>
                </c:pt>
                <c:pt idx="453">
                  <c:v>2706.5410000000002</c:v>
                </c:pt>
                <c:pt idx="454">
                  <c:v>2706.5410000000002</c:v>
                </c:pt>
                <c:pt idx="455">
                  <c:v>2706.5410000000002</c:v>
                </c:pt>
                <c:pt idx="456">
                  <c:v>2706.5410000000002</c:v>
                </c:pt>
                <c:pt idx="457">
                  <c:v>2706.5410000000002</c:v>
                </c:pt>
                <c:pt idx="458">
                  <c:v>2706.5410000000002</c:v>
                </c:pt>
                <c:pt idx="459">
                  <c:v>2706.5410000000002</c:v>
                </c:pt>
                <c:pt idx="460">
                  <c:v>2706.5410000000002</c:v>
                </c:pt>
                <c:pt idx="461">
                  <c:v>2706.5410000000002</c:v>
                </c:pt>
                <c:pt idx="462">
                  <c:v>2706.5410000000002</c:v>
                </c:pt>
                <c:pt idx="463">
                  <c:v>2706.5410000000002</c:v>
                </c:pt>
                <c:pt idx="464">
                  <c:v>2706.5410000000002</c:v>
                </c:pt>
                <c:pt idx="465">
                  <c:v>2706.5410000000002</c:v>
                </c:pt>
                <c:pt idx="466">
                  <c:v>2706.5410000000002</c:v>
                </c:pt>
                <c:pt idx="467">
                  <c:v>2706.5410000000002</c:v>
                </c:pt>
                <c:pt idx="468">
                  <c:v>2706.5410000000002</c:v>
                </c:pt>
                <c:pt idx="469">
                  <c:v>2706.5410000000002</c:v>
                </c:pt>
                <c:pt idx="470">
                  <c:v>2706.5410000000002</c:v>
                </c:pt>
                <c:pt idx="471">
                  <c:v>2706.5410000000002</c:v>
                </c:pt>
                <c:pt idx="472">
                  <c:v>2706.5410000000002</c:v>
                </c:pt>
                <c:pt idx="473">
                  <c:v>2706.5410000000002</c:v>
                </c:pt>
                <c:pt idx="474">
                  <c:v>2706.5410000000002</c:v>
                </c:pt>
                <c:pt idx="475">
                  <c:v>2706.5410000000002</c:v>
                </c:pt>
                <c:pt idx="476">
                  <c:v>2706.5410000000002</c:v>
                </c:pt>
                <c:pt idx="477">
                  <c:v>2706.5410000000002</c:v>
                </c:pt>
                <c:pt idx="478">
                  <c:v>2706.5410000000002</c:v>
                </c:pt>
                <c:pt idx="479">
                  <c:v>2706.5410000000002</c:v>
                </c:pt>
                <c:pt idx="480">
                  <c:v>2706.5410000000002</c:v>
                </c:pt>
                <c:pt idx="481">
                  <c:v>2706.5410000000002</c:v>
                </c:pt>
                <c:pt idx="482">
                  <c:v>2706.5410000000002</c:v>
                </c:pt>
                <c:pt idx="483">
                  <c:v>2706.5410000000002</c:v>
                </c:pt>
                <c:pt idx="484">
                  <c:v>2706.5410000000002</c:v>
                </c:pt>
                <c:pt idx="485">
                  <c:v>2706.5410000000002</c:v>
                </c:pt>
                <c:pt idx="486">
                  <c:v>2706.5410000000002</c:v>
                </c:pt>
                <c:pt idx="487">
                  <c:v>2706.5410000000002</c:v>
                </c:pt>
                <c:pt idx="488">
                  <c:v>2706.5410000000002</c:v>
                </c:pt>
                <c:pt idx="489">
                  <c:v>2706.5410000000002</c:v>
                </c:pt>
                <c:pt idx="490">
                  <c:v>2706.5410000000002</c:v>
                </c:pt>
                <c:pt idx="491">
                  <c:v>2706.5410000000002</c:v>
                </c:pt>
                <c:pt idx="492">
                  <c:v>2706.5410000000002</c:v>
                </c:pt>
                <c:pt idx="493">
                  <c:v>2706.5410000000002</c:v>
                </c:pt>
                <c:pt idx="494">
                  <c:v>2706.5410000000002</c:v>
                </c:pt>
                <c:pt idx="495">
                  <c:v>2706.5410000000002</c:v>
                </c:pt>
                <c:pt idx="496">
                  <c:v>2706.5410000000002</c:v>
                </c:pt>
                <c:pt idx="497">
                  <c:v>2706.5410000000002</c:v>
                </c:pt>
                <c:pt idx="498">
                  <c:v>2706.5410000000002</c:v>
                </c:pt>
                <c:pt idx="499">
                  <c:v>2706.5410000000002</c:v>
                </c:pt>
                <c:pt idx="500">
                  <c:v>2706.5410000000002</c:v>
                </c:pt>
                <c:pt idx="501">
                  <c:v>2706.5410000000002</c:v>
                </c:pt>
                <c:pt idx="502">
                  <c:v>2706.5410000000002</c:v>
                </c:pt>
                <c:pt idx="503">
                  <c:v>2706.5410000000002</c:v>
                </c:pt>
                <c:pt idx="504">
                  <c:v>2706.5410000000002</c:v>
                </c:pt>
                <c:pt idx="505">
                  <c:v>2706.5410000000002</c:v>
                </c:pt>
                <c:pt idx="506">
                  <c:v>2706.5410000000002</c:v>
                </c:pt>
                <c:pt idx="507">
                  <c:v>2706.5410000000002</c:v>
                </c:pt>
                <c:pt idx="508">
                  <c:v>2706.5410000000002</c:v>
                </c:pt>
                <c:pt idx="509">
                  <c:v>2706.5410000000002</c:v>
                </c:pt>
                <c:pt idx="510">
                  <c:v>2706.5410000000002</c:v>
                </c:pt>
                <c:pt idx="511">
                  <c:v>2706.5410000000002</c:v>
                </c:pt>
                <c:pt idx="512">
                  <c:v>2706.5410000000002</c:v>
                </c:pt>
                <c:pt idx="513">
                  <c:v>2706.5410000000002</c:v>
                </c:pt>
                <c:pt idx="514">
                  <c:v>2706.5410000000002</c:v>
                </c:pt>
                <c:pt idx="515">
                  <c:v>2706.5410000000002</c:v>
                </c:pt>
                <c:pt idx="516">
                  <c:v>2706.5410000000002</c:v>
                </c:pt>
                <c:pt idx="517">
                  <c:v>2706.5410000000002</c:v>
                </c:pt>
                <c:pt idx="518">
                  <c:v>2706.5410000000002</c:v>
                </c:pt>
                <c:pt idx="519">
                  <c:v>2706.5410000000002</c:v>
                </c:pt>
                <c:pt idx="520">
                  <c:v>2706.5410000000002</c:v>
                </c:pt>
                <c:pt idx="521">
                  <c:v>2706.5410000000002</c:v>
                </c:pt>
                <c:pt idx="522">
                  <c:v>2706.5410000000002</c:v>
                </c:pt>
                <c:pt idx="523">
                  <c:v>2706.5410000000002</c:v>
                </c:pt>
                <c:pt idx="524">
                  <c:v>2706.5410000000002</c:v>
                </c:pt>
                <c:pt idx="525">
                  <c:v>2706.5410000000002</c:v>
                </c:pt>
                <c:pt idx="526">
                  <c:v>2706.5410000000002</c:v>
                </c:pt>
                <c:pt idx="527">
                  <c:v>2706.5410000000002</c:v>
                </c:pt>
                <c:pt idx="528">
                  <c:v>2706.5410000000002</c:v>
                </c:pt>
                <c:pt idx="529">
                  <c:v>2706.5410000000002</c:v>
                </c:pt>
                <c:pt idx="530">
                  <c:v>2706.5410000000002</c:v>
                </c:pt>
                <c:pt idx="531">
                  <c:v>2706.5410000000002</c:v>
                </c:pt>
                <c:pt idx="532">
                  <c:v>2706.5410000000002</c:v>
                </c:pt>
                <c:pt idx="533">
                  <c:v>2706.5410000000002</c:v>
                </c:pt>
                <c:pt idx="534">
                  <c:v>2706.5410000000002</c:v>
                </c:pt>
                <c:pt idx="535">
                  <c:v>2706.5410000000002</c:v>
                </c:pt>
                <c:pt idx="536">
                  <c:v>2706.5410000000002</c:v>
                </c:pt>
                <c:pt idx="537">
                  <c:v>2706.5410000000002</c:v>
                </c:pt>
                <c:pt idx="538">
                  <c:v>2706.5410000000002</c:v>
                </c:pt>
                <c:pt idx="539">
                  <c:v>2706.5410000000002</c:v>
                </c:pt>
                <c:pt idx="540">
                  <c:v>2706.5410000000002</c:v>
                </c:pt>
                <c:pt idx="541">
                  <c:v>2706.5410000000002</c:v>
                </c:pt>
                <c:pt idx="542">
                  <c:v>2706.5410000000002</c:v>
                </c:pt>
                <c:pt idx="543">
                  <c:v>2706.5410000000002</c:v>
                </c:pt>
                <c:pt idx="544">
                  <c:v>2706.5410000000002</c:v>
                </c:pt>
                <c:pt idx="545">
                  <c:v>2706.5410000000002</c:v>
                </c:pt>
                <c:pt idx="546">
                  <c:v>2706.5410000000002</c:v>
                </c:pt>
                <c:pt idx="547">
                  <c:v>2706.5410000000002</c:v>
                </c:pt>
                <c:pt idx="548">
                  <c:v>2706.5410000000002</c:v>
                </c:pt>
                <c:pt idx="549">
                  <c:v>2706.5410000000002</c:v>
                </c:pt>
                <c:pt idx="550">
                  <c:v>2706.5410000000002</c:v>
                </c:pt>
                <c:pt idx="551">
                  <c:v>2706.5410000000002</c:v>
                </c:pt>
                <c:pt idx="552">
                  <c:v>2706.5410000000002</c:v>
                </c:pt>
                <c:pt idx="553">
                  <c:v>2706.5410000000002</c:v>
                </c:pt>
                <c:pt idx="554">
                  <c:v>2706.5410000000002</c:v>
                </c:pt>
                <c:pt idx="555">
                  <c:v>2706.5410000000002</c:v>
                </c:pt>
                <c:pt idx="556">
                  <c:v>2706.5410000000002</c:v>
                </c:pt>
                <c:pt idx="557">
                  <c:v>2706.5410000000002</c:v>
                </c:pt>
                <c:pt idx="558">
                  <c:v>2706.5410000000002</c:v>
                </c:pt>
                <c:pt idx="559">
                  <c:v>2706.5410000000002</c:v>
                </c:pt>
                <c:pt idx="560">
                  <c:v>2706.5410000000002</c:v>
                </c:pt>
                <c:pt idx="561">
                  <c:v>2706.5410000000002</c:v>
                </c:pt>
                <c:pt idx="562">
                  <c:v>2706.5410000000002</c:v>
                </c:pt>
                <c:pt idx="563">
                  <c:v>2706.5410000000002</c:v>
                </c:pt>
                <c:pt idx="564">
                  <c:v>2706.5410000000002</c:v>
                </c:pt>
                <c:pt idx="565">
                  <c:v>2706.5410000000002</c:v>
                </c:pt>
                <c:pt idx="566">
                  <c:v>2706.5410000000002</c:v>
                </c:pt>
                <c:pt idx="567">
                  <c:v>2706.5410000000002</c:v>
                </c:pt>
                <c:pt idx="568">
                  <c:v>2706.5410000000002</c:v>
                </c:pt>
                <c:pt idx="569">
                  <c:v>2706.5410000000002</c:v>
                </c:pt>
                <c:pt idx="570">
                  <c:v>2706.5410000000002</c:v>
                </c:pt>
                <c:pt idx="571">
                  <c:v>2706.5410000000002</c:v>
                </c:pt>
                <c:pt idx="572">
                  <c:v>2706.5410000000002</c:v>
                </c:pt>
                <c:pt idx="573">
                  <c:v>2706.5410000000002</c:v>
                </c:pt>
                <c:pt idx="574">
                  <c:v>2706.5410000000002</c:v>
                </c:pt>
                <c:pt idx="575">
                  <c:v>2706.5410000000002</c:v>
                </c:pt>
                <c:pt idx="576">
                  <c:v>2706.5410000000002</c:v>
                </c:pt>
                <c:pt idx="577">
                  <c:v>2706.5410000000002</c:v>
                </c:pt>
                <c:pt idx="578">
                  <c:v>2706.5410000000002</c:v>
                </c:pt>
                <c:pt idx="579">
                  <c:v>2706.5410000000002</c:v>
                </c:pt>
                <c:pt idx="580">
                  <c:v>2706.5410000000002</c:v>
                </c:pt>
                <c:pt idx="581">
                  <c:v>2706.5410000000002</c:v>
                </c:pt>
                <c:pt idx="582">
                  <c:v>2706.5410000000002</c:v>
                </c:pt>
                <c:pt idx="583">
                  <c:v>2706.5410000000002</c:v>
                </c:pt>
                <c:pt idx="584">
                  <c:v>2706.5410000000002</c:v>
                </c:pt>
                <c:pt idx="585">
                  <c:v>2706.5410000000002</c:v>
                </c:pt>
                <c:pt idx="586">
                  <c:v>2706.5410000000002</c:v>
                </c:pt>
                <c:pt idx="587">
                  <c:v>2706.5410000000002</c:v>
                </c:pt>
                <c:pt idx="588">
                  <c:v>2706.5410000000002</c:v>
                </c:pt>
                <c:pt idx="589">
                  <c:v>2706.5410000000002</c:v>
                </c:pt>
                <c:pt idx="590">
                  <c:v>2706.5410000000002</c:v>
                </c:pt>
                <c:pt idx="591">
                  <c:v>2706.5410000000002</c:v>
                </c:pt>
                <c:pt idx="592">
                  <c:v>2706.5410000000002</c:v>
                </c:pt>
                <c:pt idx="593">
                  <c:v>2706.5410000000002</c:v>
                </c:pt>
                <c:pt idx="594">
                  <c:v>2706.5410000000002</c:v>
                </c:pt>
                <c:pt idx="595">
                  <c:v>2706.5410000000002</c:v>
                </c:pt>
                <c:pt idx="596">
                  <c:v>2706.5410000000002</c:v>
                </c:pt>
                <c:pt idx="597">
                  <c:v>2706.5410000000002</c:v>
                </c:pt>
                <c:pt idx="598">
                  <c:v>2706.5410000000002</c:v>
                </c:pt>
                <c:pt idx="599">
                  <c:v>2706.5410000000002</c:v>
                </c:pt>
                <c:pt idx="600">
                  <c:v>2706.5410000000002</c:v>
                </c:pt>
                <c:pt idx="601">
                  <c:v>2706.5410000000002</c:v>
                </c:pt>
                <c:pt idx="602">
                  <c:v>2706.5410000000002</c:v>
                </c:pt>
                <c:pt idx="603">
                  <c:v>2706.5410000000002</c:v>
                </c:pt>
                <c:pt idx="604">
                  <c:v>2706.5410000000002</c:v>
                </c:pt>
                <c:pt idx="605">
                  <c:v>2706.5410000000002</c:v>
                </c:pt>
                <c:pt idx="606">
                  <c:v>2706.5410000000002</c:v>
                </c:pt>
                <c:pt idx="607">
                  <c:v>2706.5410000000002</c:v>
                </c:pt>
                <c:pt idx="608">
                  <c:v>2706.5410000000002</c:v>
                </c:pt>
                <c:pt idx="609">
                  <c:v>2706.5410000000002</c:v>
                </c:pt>
                <c:pt idx="610">
                  <c:v>2706.5410000000002</c:v>
                </c:pt>
                <c:pt idx="611">
                  <c:v>2706.5410000000002</c:v>
                </c:pt>
                <c:pt idx="612">
                  <c:v>2706.5410000000002</c:v>
                </c:pt>
                <c:pt idx="613">
                  <c:v>2706.5410000000002</c:v>
                </c:pt>
                <c:pt idx="614">
                  <c:v>2706.5410000000002</c:v>
                </c:pt>
                <c:pt idx="615">
                  <c:v>2706.5410000000002</c:v>
                </c:pt>
                <c:pt idx="616">
                  <c:v>2706.5410000000002</c:v>
                </c:pt>
                <c:pt idx="617">
                  <c:v>2706.5410000000002</c:v>
                </c:pt>
                <c:pt idx="618">
                  <c:v>2706.5410000000002</c:v>
                </c:pt>
                <c:pt idx="619">
                  <c:v>2706.5410000000002</c:v>
                </c:pt>
                <c:pt idx="620">
                  <c:v>2706.5410000000002</c:v>
                </c:pt>
                <c:pt idx="621">
                  <c:v>2706.5410000000002</c:v>
                </c:pt>
                <c:pt idx="622">
                  <c:v>2706.5410000000002</c:v>
                </c:pt>
                <c:pt idx="623">
                  <c:v>2706.5410000000002</c:v>
                </c:pt>
                <c:pt idx="624">
                  <c:v>2706.5410000000002</c:v>
                </c:pt>
                <c:pt idx="625">
                  <c:v>2706.5410000000002</c:v>
                </c:pt>
                <c:pt idx="626">
                  <c:v>2706.5410000000002</c:v>
                </c:pt>
                <c:pt idx="627">
                  <c:v>2706.5410000000002</c:v>
                </c:pt>
                <c:pt idx="628">
                  <c:v>2706.5410000000002</c:v>
                </c:pt>
                <c:pt idx="629">
                  <c:v>2706.5410000000002</c:v>
                </c:pt>
                <c:pt idx="630">
                  <c:v>2706.5410000000002</c:v>
                </c:pt>
                <c:pt idx="631">
                  <c:v>2706.5410000000002</c:v>
                </c:pt>
                <c:pt idx="632">
                  <c:v>2706.5410000000002</c:v>
                </c:pt>
                <c:pt idx="633">
                  <c:v>2706.5410000000002</c:v>
                </c:pt>
                <c:pt idx="634">
                  <c:v>2706.5410000000002</c:v>
                </c:pt>
                <c:pt idx="635">
                  <c:v>2706.5410000000002</c:v>
                </c:pt>
                <c:pt idx="636">
                  <c:v>2706.5410000000002</c:v>
                </c:pt>
                <c:pt idx="637">
                  <c:v>2706.5410000000002</c:v>
                </c:pt>
                <c:pt idx="638">
                  <c:v>2706.5410000000002</c:v>
                </c:pt>
                <c:pt idx="639">
                  <c:v>2706.5410000000002</c:v>
                </c:pt>
                <c:pt idx="640">
                  <c:v>2706.5410000000002</c:v>
                </c:pt>
                <c:pt idx="641">
                  <c:v>2706.5410000000002</c:v>
                </c:pt>
                <c:pt idx="642">
                  <c:v>2706.5410000000002</c:v>
                </c:pt>
                <c:pt idx="643">
                  <c:v>2706.5410000000002</c:v>
                </c:pt>
                <c:pt idx="644">
                  <c:v>2706.5410000000002</c:v>
                </c:pt>
                <c:pt idx="645">
                  <c:v>2706.5410000000002</c:v>
                </c:pt>
                <c:pt idx="646">
                  <c:v>2706.5410000000002</c:v>
                </c:pt>
                <c:pt idx="647">
                  <c:v>2706.5410000000002</c:v>
                </c:pt>
                <c:pt idx="648">
                  <c:v>2706.5410000000002</c:v>
                </c:pt>
                <c:pt idx="649">
                  <c:v>2706.5410000000002</c:v>
                </c:pt>
                <c:pt idx="650">
                  <c:v>2706.5410000000002</c:v>
                </c:pt>
                <c:pt idx="651">
                  <c:v>2706.5410000000002</c:v>
                </c:pt>
                <c:pt idx="652">
                  <c:v>2706.5410000000002</c:v>
                </c:pt>
                <c:pt idx="653">
                  <c:v>2706.5410000000002</c:v>
                </c:pt>
                <c:pt idx="654">
                  <c:v>2706.5410000000002</c:v>
                </c:pt>
                <c:pt idx="655">
                  <c:v>2706.5410000000002</c:v>
                </c:pt>
                <c:pt idx="656">
                  <c:v>2706.5410000000002</c:v>
                </c:pt>
                <c:pt idx="657">
                  <c:v>2706.5410000000002</c:v>
                </c:pt>
                <c:pt idx="658">
                  <c:v>2706.5410000000002</c:v>
                </c:pt>
                <c:pt idx="659">
                  <c:v>2706.5410000000002</c:v>
                </c:pt>
                <c:pt idx="660">
                  <c:v>2706.5410000000002</c:v>
                </c:pt>
                <c:pt idx="661">
                  <c:v>2706.5410000000002</c:v>
                </c:pt>
                <c:pt idx="662">
                  <c:v>2706.5410000000002</c:v>
                </c:pt>
                <c:pt idx="663">
                  <c:v>2706.5410000000002</c:v>
                </c:pt>
                <c:pt idx="664">
                  <c:v>2706.5410000000002</c:v>
                </c:pt>
                <c:pt idx="665">
                  <c:v>2706.5410000000002</c:v>
                </c:pt>
                <c:pt idx="666">
                  <c:v>2706.5410000000002</c:v>
                </c:pt>
                <c:pt idx="667">
                  <c:v>2706.5410000000002</c:v>
                </c:pt>
                <c:pt idx="668">
                  <c:v>2706.5410000000002</c:v>
                </c:pt>
                <c:pt idx="669">
                  <c:v>2706.5410000000002</c:v>
                </c:pt>
                <c:pt idx="670">
                  <c:v>2706.5410000000002</c:v>
                </c:pt>
                <c:pt idx="671">
                  <c:v>2706.5410000000002</c:v>
                </c:pt>
                <c:pt idx="672">
                  <c:v>2706.5410000000002</c:v>
                </c:pt>
                <c:pt idx="673">
                  <c:v>2706.5410000000002</c:v>
                </c:pt>
                <c:pt idx="674">
                  <c:v>2706.5410000000002</c:v>
                </c:pt>
                <c:pt idx="675">
                  <c:v>2706.5410000000002</c:v>
                </c:pt>
                <c:pt idx="676">
                  <c:v>2706.5410000000002</c:v>
                </c:pt>
                <c:pt idx="677">
                  <c:v>2706.5410000000002</c:v>
                </c:pt>
                <c:pt idx="678">
                  <c:v>2706.5410000000002</c:v>
                </c:pt>
                <c:pt idx="679">
                  <c:v>2706.5410000000002</c:v>
                </c:pt>
                <c:pt idx="680">
                  <c:v>2706.5410000000002</c:v>
                </c:pt>
                <c:pt idx="681">
                  <c:v>2706.5410000000002</c:v>
                </c:pt>
                <c:pt idx="682">
                  <c:v>2706.5410000000002</c:v>
                </c:pt>
                <c:pt idx="683">
                  <c:v>2706.5410000000002</c:v>
                </c:pt>
                <c:pt idx="684">
                  <c:v>2706.5410000000002</c:v>
                </c:pt>
                <c:pt idx="685">
                  <c:v>2706.5410000000002</c:v>
                </c:pt>
                <c:pt idx="686">
                  <c:v>2706.5410000000002</c:v>
                </c:pt>
                <c:pt idx="687">
                  <c:v>2706.5410000000002</c:v>
                </c:pt>
                <c:pt idx="688">
                  <c:v>2706.5410000000002</c:v>
                </c:pt>
                <c:pt idx="689">
                  <c:v>2706.5410000000002</c:v>
                </c:pt>
                <c:pt idx="690">
                  <c:v>2706.5410000000002</c:v>
                </c:pt>
                <c:pt idx="691">
                  <c:v>2706.5410000000002</c:v>
                </c:pt>
                <c:pt idx="692">
                  <c:v>2706.5410000000002</c:v>
                </c:pt>
                <c:pt idx="693">
                  <c:v>2706.5410000000002</c:v>
                </c:pt>
                <c:pt idx="694">
                  <c:v>2706.5410000000002</c:v>
                </c:pt>
                <c:pt idx="695">
                  <c:v>2706.5410000000002</c:v>
                </c:pt>
                <c:pt idx="696">
                  <c:v>2706.5410000000002</c:v>
                </c:pt>
                <c:pt idx="697">
                  <c:v>2706.5410000000002</c:v>
                </c:pt>
                <c:pt idx="698">
                  <c:v>2706.5410000000002</c:v>
                </c:pt>
                <c:pt idx="699">
                  <c:v>2706.5410000000002</c:v>
                </c:pt>
                <c:pt idx="700">
                  <c:v>2706.5410000000002</c:v>
                </c:pt>
                <c:pt idx="701">
                  <c:v>2706.5410000000002</c:v>
                </c:pt>
                <c:pt idx="702">
                  <c:v>2706.5410000000002</c:v>
                </c:pt>
                <c:pt idx="703">
                  <c:v>2706.5410000000002</c:v>
                </c:pt>
                <c:pt idx="704">
                  <c:v>2706.5410000000002</c:v>
                </c:pt>
                <c:pt idx="705">
                  <c:v>2706.5410000000002</c:v>
                </c:pt>
                <c:pt idx="706">
                  <c:v>2706.5410000000002</c:v>
                </c:pt>
                <c:pt idx="707">
                  <c:v>2706.5410000000002</c:v>
                </c:pt>
                <c:pt idx="708">
                  <c:v>2706.5410000000002</c:v>
                </c:pt>
                <c:pt idx="709">
                  <c:v>2706.5410000000002</c:v>
                </c:pt>
                <c:pt idx="710">
                  <c:v>2706.5410000000002</c:v>
                </c:pt>
                <c:pt idx="711">
                  <c:v>2706.5410000000002</c:v>
                </c:pt>
                <c:pt idx="712">
                  <c:v>2706.5410000000002</c:v>
                </c:pt>
                <c:pt idx="713">
                  <c:v>2706.5410000000002</c:v>
                </c:pt>
                <c:pt idx="714">
                  <c:v>2706.5410000000002</c:v>
                </c:pt>
                <c:pt idx="715">
                  <c:v>2706.5410000000002</c:v>
                </c:pt>
                <c:pt idx="716">
                  <c:v>2706.5410000000002</c:v>
                </c:pt>
                <c:pt idx="717">
                  <c:v>2706.5410000000002</c:v>
                </c:pt>
                <c:pt idx="718">
                  <c:v>2706.5410000000002</c:v>
                </c:pt>
                <c:pt idx="719">
                  <c:v>2706.5410000000002</c:v>
                </c:pt>
                <c:pt idx="720">
                  <c:v>2706.5410000000002</c:v>
                </c:pt>
                <c:pt idx="721">
                  <c:v>2706.5410000000002</c:v>
                </c:pt>
                <c:pt idx="722">
                  <c:v>2706.5410000000002</c:v>
                </c:pt>
                <c:pt idx="723">
                  <c:v>2706.5410000000002</c:v>
                </c:pt>
                <c:pt idx="724">
                  <c:v>2706.5410000000002</c:v>
                </c:pt>
                <c:pt idx="725">
                  <c:v>2706.5410000000002</c:v>
                </c:pt>
                <c:pt idx="726">
                  <c:v>2706.5410000000002</c:v>
                </c:pt>
                <c:pt idx="727">
                  <c:v>2706.5410000000002</c:v>
                </c:pt>
                <c:pt idx="728">
                  <c:v>2706.5410000000002</c:v>
                </c:pt>
                <c:pt idx="729">
                  <c:v>2706.5410000000002</c:v>
                </c:pt>
                <c:pt idx="731">
                  <c:v>2661.0921201964002</c:v>
                </c:pt>
                <c:pt idx="732">
                  <c:v>2661.0921201964002</c:v>
                </c:pt>
                <c:pt idx="733">
                  <c:v>2661.0921201964002</c:v>
                </c:pt>
                <c:pt idx="734">
                  <c:v>2661.0921201964002</c:v>
                </c:pt>
                <c:pt idx="735">
                  <c:v>2661.0921201964002</c:v>
                </c:pt>
                <c:pt idx="736">
                  <c:v>2661.0921201964002</c:v>
                </c:pt>
                <c:pt idx="737">
                  <c:v>2661.0921201964002</c:v>
                </c:pt>
                <c:pt idx="738">
                  <c:v>2661.0921201964002</c:v>
                </c:pt>
                <c:pt idx="739">
                  <c:v>2661.0921201964002</c:v>
                </c:pt>
                <c:pt idx="740">
                  <c:v>2661.0921201964002</c:v>
                </c:pt>
                <c:pt idx="741">
                  <c:v>2661.0921201964002</c:v>
                </c:pt>
                <c:pt idx="742">
                  <c:v>2661.0921201964002</c:v>
                </c:pt>
                <c:pt idx="743">
                  <c:v>2661.0921201964002</c:v>
                </c:pt>
                <c:pt idx="744">
                  <c:v>2661.0921201964002</c:v>
                </c:pt>
                <c:pt idx="745">
                  <c:v>2661.0921201964002</c:v>
                </c:pt>
                <c:pt idx="746">
                  <c:v>2661.0921201964002</c:v>
                </c:pt>
                <c:pt idx="747">
                  <c:v>2661.0921201964002</c:v>
                </c:pt>
                <c:pt idx="748">
                  <c:v>2661.0921201964002</c:v>
                </c:pt>
                <c:pt idx="749">
                  <c:v>2661.0921201964002</c:v>
                </c:pt>
                <c:pt idx="750">
                  <c:v>2661.0921201964002</c:v>
                </c:pt>
                <c:pt idx="751">
                  <c:v>2661.0921201964002</c:v>
                </c:pt>
                <c:pt idx="752">
                  <c:v>2661.0921201964002</c:v>
                </c:pt>
                <c:pt idx="753">
                  <c:v>2661.0921201964002</c:v>
                </c:pt>
                <c:pt idx="754">
                  <c:v>2661.0921201964002</c:v>
                </c:pt>
                <c:pt idx="755">
                  <c:v>2661.0921201964002</c:v>
                </c:pt>
                <c:pt idx="756">
                  <c:v>2661.0921201964002</c:v>
                </c:pt>
                <c:pt idx="757">
                  <c:v>2661.0921201964002</c:v>
                </c:pt>
                <c:pt idx="758">
                  <c:v>2661.0921201964002</c:v>
                </c:pt>
                <c:pt idx="759">
                  <c:v>2661.0921201964002</c:v>
                </c:pt>
                <c:pt idx="760">
                  <c:v>2661.0921201964002</c:v>
                </c:pt>
                <c:pt idx="761">
                  <c:v>2661.0921201964002</c:v>
                </c:pt>
                <c:pt idx="762">
                  <c:v>2661.0921201964002</c:v>
                </c:pt>
                <c:pt idx="763">
                  <c:v>2661.0921201964002</c:v>
                </c:pt>
                <c:pt idx="764">
                  <c:v>2661.0921201964002</c:v>
                </c:pt>
                <c:pt idx="765">
                  <c:v>2661.0921201964002</c:v>
                </c:pt>
                <c:pt idx="766">
                  <c:v>2661.0921201964002</c:v>
                </c:pt>
                <c:pt idx="767">
                  <c:v>2661.0921201964002</c:v>
                </c:pt>
                <c:pt idx="768">
                  <c:v>2661.0921201964002</c:v>
                </c:pt>
                <c:pt idx="769">
                  <c:v>2661.0921201964002</c:v>
                </c:pt>
                <c:pt idx="770">
                  <c:v>2661.0921201964002</c:v>
                </c:pt>
                <c:pt idx="771">
                  <c:v>2661.0921201964002</c:v>
                </c:pt>
                <c:pt idx="772">
                  <c:v>2661.0921201964002</c:v>
                </c:pt>
                <c:pt idx="773">
                  <c:v>2661.0921201964002</c:v>
                </c:pt>
                <c:pt idx="774">
                  <c:v>2661.0921201964002</c:v>
                </c:pt>
                <c:pt idx="775">
                  <c:v>2661.0921201964002</c:v>
                </c:pt>
                <c:pt idx="776">
                  <c:v>2661.0921201964002</c:v>
                </c:pt>
                <c:pt idx="777">
                  <c:v>2661.0921201964002</c:v>
                </c:pt>
                <c:pt idx="778">
                  <c:v>2661.0921201964002</c:v>
                </c:pt>
                <c:pt idx="779">
                  <c:v>2661.0921201964002</c:v>
                </c:pt>
                <c:pt idx="780">
                  <c:v>2661.0921201964002</c:v>
                </c:pt>
                <c:pt idx="781">
                  <c:v>2661.0921201964002</c:v>
                </c:pt>
                <c:pt idx="782">
                  <c:v>2661.0921201964002</c:v>
                </c:pt>
                <c:pt idx="783">
                  <c:v>2661.0921201964002</c:v>
                </c:pt>
                <c:pt idx="784">
                  <c:v>2661.0921201964002</c:v>
                </c:pt>
                <c:pt idx="785">
                  <c:v>2661.0921201964002</c:v>
                </c:pt>
                <c:pt idx="786">
                  <c:v>2661.0921201964002</c:v>
                </c:pt>
                <c:pt idx="787">
                  <c:v>2661.0921201964002</c:v>
                </c:pt>
                <c:pt idx="788">
                  <c:v>2661.0921201964002</c:v>
                </c:pt>
                <c:pt idx="789">
                  <c:v>2661.0921201964002</c:v>
                </c:pt>
                <c:pt idx="790">
                  <c:v>2661.0921201964002</c:v>
                </c:pt>
                <c:pt idx="791">
                  <c:v>2661.0921201964002</c:v>
                </c:pt>
                <c:pt idx="792">
                  <c:v>2661.0921201964002</c:v>
                </c:pt>
                <c:pt idx="793">
                  <c:v>2661.0921201964002</c:v>
                </c:pt>
                <c:pt idx="794">
                  <c:v>2661.0921201964002</c:v>
                </c:pt>
                <c:pt idx="795">
                  <c:v>2661.0921201964002</c:v>
                </c:pt>
                <c:pt idx="796">
                  <c:v>2661.0921201964002</c:v>
                </c:pt>
                <c:pt idx="797">
                  <c:v>2661.0921201964002</c:v>
                </c:pt>
                <c:pt idx="798">
                  <c:v>2661.0921201964002</c:v>
                </c:pt>
                <c:pt idx="799">
                  <c:v>2661.0921201964002</c:v>
                </c:pt>
                <c:pt idx="800">
                  <c:v>2661.0921201964002</c:v>
                </c:pt>
                <c:pt idx="801">
                  <c:v>2661.0921201964002</c:v>
                </c:pt>
                <c:pt idx="802">
                  <c:v>2661.0921201964002</c:v>
                </c:pt>
                <c:pt idx="803">
                  <c:v>2661.0921201964002</c:v>
                </c:pt>
                <c:pt idx="804">
                  <c:v>2661.0921201964002</c:v>
                </c:pt>
                <c:pt idx="805">
                  <c:v>2661.0921201964002</c:v>
                </c:pt>
                <c:pt idx="806">
                  <c:v>2661.0921201964002</c:v>
                </c:pt>
                <c:pt idx="807">
                  <c:v>2661.0921201964002</c:v>
                </c:pt>
                <c:pt idx="808">
                  <c:v>2661.0921201964002</c:v>
                </c:pt>
                <c:pt idx="809">
                  <c:v>2661.0921201964002</c:v>
                </c:pt>
                <c:pt idx="810">
                  <c:v>2661.0921201964002</c:v>
                </c:pt>
                <c:pt idx="811">
                  <c:v>2661.0921201964002</c:v>
                </c:pt>
                <c:pt idx="812">
                  <c:v>2661.0921201964002</c:v>
                </c:pt>
                <c:pt idx="813">
                  <c:v>2661.0921201964002</c:v>
                </c:pt>
                <c:pt idx="814">
                  <c:v>2661.0921201964002</c:v>
                </c:pt>
                <c:pt idx="815">
                  <c:v>2661.0921201964002</c:v>
                </c:pt>
                <c:pt idx="816">
                  <c:v>2661.0921201964002</c:v>
                </c:pt>
                <c:pt idx="817">
                  <c:v>2661.0921201964002</c:v>
                </c:pt>
                <c:pt idx="818">
                  <c:v>2661.0921201964002</c:v>
                </c:pt>
                <c:pt idx="819">
                  <c:v>2661.0921201964002</c:v>
                </c:pt>
                <c:pt idx="820">
                  <c:v>2661.0921201964002</c:v>
                </c:pt>
                <c:pt idx="821">
                  <c:v>2661.0921201964002</c:v>
                </c:pt>
                <c:pt idx="822">
                  <c:v>2661.0921201964002</c:v>
                </c:pt>
                <c:pt idx="823">
                  <c:v>2661.0921201964002</c:v>
                </c:pt>
                <c:pt idx="824">
                  <c:v>2661.0921201964002</c:v>
                </c:pt>
                <c:pt idx="825">
                  <c:v>2661.0921201964002</c:v>
                </c:pt>
                <c:pt idx="826">
                  <c:v>2661.0921201964002</c:v>
                </c:pt>
                <c:pt idx="827">
                  <c:v>2661.0921201964002</c:v>
                </c:pt>
                <c:pt idx="828">
                  <c:v>2661.0921201964002</c:v>
                </c:pt>
                <c:pt idx="829">
                  <c:v>2661.0921201964002</c:v>
                </c:pt>
                <c:pt idx="830">
                  <c:v>2661.0921201964002</c:v>
                </c:pt>
                <c:pt idx="831">
                  <c:v>2661.0921201964002</c:v>
                </c:pt>
                <c:pt idx="832">
                  <c:v>2661.0921201964002</c:v>
                </c:pt>
                <c:pt idx="833">
                  <c:v>2661.0921201964002</c:v>
                </c:pt>
                <c:pt idx="834">
                  <c:v>2661.0921201964002</c:v>
                </c:pt>
                <c:pt idx="835">
                  <c:v>2661.0921201964002</c:v>
                </c:pt>
                <c:pt idx="836">
                  <c:v>2661.0921201964002</c:v>
                </c:pt>
                <c:pt idx="837">
                  <c:v>2661.0921201964002</c:v>
                </c:pt>
                <c:pt idx="838">
                  <c:v>2661.0921201964002</c:v>
                </c:pt>
                <c:pt idx="839">
                  <c:v>2661.0921201964002</c:v>
                </c:pt>
                <c:pt idx="840">
                  <c:v>2661.0921201964002</c:v>
                </c:pt>
                <c:pt idx="841">
                  <c:v>2661.0921201964002</c:v>
                </c:pt>
                <c:pt idx="842">
                  <c:v>2661.0921201964002</c:v>
                </c:pt>
                <c:pt idx="843">
                  <c:v>2661.0921201964002</c:v>
                </c:pt>
                <c:pt idx="844">
                  <c:v>2661.0921201964002</c:v>
                </c:pt>
                <c:pt idx="845">
                  <c:v>2661.0921201964002</c:v>
                </c:pt>
                <c:pt idx="846">
                  <c:v>2661.0921201964002</c:v>
                </c:pt>
                <c:pt idx="847">
                  <c:v>2661.0921201964002</c:v>
                </c:pt>
                <c:pt idx="848">
                  <c:v>2661.0921201964002</c:v>
                </c:pt>
                <c:pt idx="849">
                  <c:v>2661.0921201964002</c:v>
                </c:pt>
                <c:pt idx="850">
                  <c:v>2661.0921201964002</c:v>
                </c:pt>
                <c:pt idx="851">
                  <c:v>2661.0921201964002</c:v>
                </c:pt>
                <c:pt idx="852">
                  <c:v>2661.0921201964002</c:v>
                </c:pt>
                <c:pt idx="853">
                  <c:v>2661.0921201964002</c:v>
                </c:pt>
                <c:pt idx="854">
                  <c:v>2661.0921201964002</c:v>
                </c:pt>
                <c:pt idx="855">
                  <c:v>2661.0921201964002</c:v>
                </c:pt>
                <c:pt idx="856">
                  <c:v>2661.0921201964002</c:v>
                </c:pt>
                <c:pt idx="857">
                  <c:v>2661.0921201964002</c:v>
                </c:pt>
                <c:pt idx="858">
                  <c:v>2661.0921201964002</c:v>
                </c:pt>
                <c:pt idx="859">
                  <c:v>2661.0921201964002</c:v>
                </c:pt>
                <c:pt idx="860">
                  <c:v>2661.0921201964002</c:v>
                </c:pt>
                <c:pt idx="861">
                  <c:v>2661.0921201964002</c:v>
                </c:pt>
                <c:pt idx="862">
                  <c:v>2661.0921201964002</c:v>
                </c:pt>
                <c:pt idx="863">
                  <c:v>2661.0921201964002</c:v>
                </c:pt>
                <c:pt idx="864">
                  <c:v>2661.0921201964002</c:v>
                </c:pt>
                <c:pt idx="865">
                  <c:v>2661.0921201964002</c:v>
                </c:pt>
                <c:pt idx="866">
                  <c:v>2661.0921201964002</c:v>
                </c:pt>
                <c:pt idx="867">
                  <c:v>2661.0921201964002</c:v>
                </c:pt>
                <c:pt idx="868">
                  <c:v>2661.0921201964002</c:v>
                </c:pt>
                <c:pt idx="869">
                  <c:v>2661.0921201964002</c:v>
                </c:pt>
                <c:pt idx="870">
                  <c:v>2661.0921201964002</c:v>
                </c:pt>
                <c:pt idx="871">
                  <c:v>2661.0921201964002</c:v>
                </c:pt>
                <c:pt idx="872">
                  <c:v>2661.0921201964002</c:v>
                </c:pt>
                <c:pt idx="873">
                  <c:v>2661.0921201964002</c:v>
                </c:pt>
                <c:pt idx="874">
                  <c:v>2661.0921201964002</c:v>
                </c:pt>
                <c:pt idx="875">
                  <c:v>2661.0921201964002</c:v>
                </c:pt>
                <c:pt idx="876">
                  <c:v>2661.0921201964002</c:v>
                </c:pt>
                <c:pt idx="877">
                  <c:v>2661.0921201964002</c:v>
                </c:pt>
                <c:pt idx="878">
                  <c:v>2661.0921201964002</c:v>
                </c:pt>
                <c:pt idx="879">
                  <c:v>2661.0921201964002</c:v>
                </c:pt>
                <c:pt idx="880">
                  <c:v>2661.0921201964002</c:v>
                </c:pt>
                <c:pt idx="881">
                  <c:v>2661.0921201964002</c:v>
                </c:pt>
                <c:pt idx="882">
                  <c:v>2661.0921201964002</c:v>
                </c:pt>
                <c:pt idx="883">
                  <c:v>2661.0921201964002</c:v>
                </c:pt>
                <c:pt idx="884">
                  <c:v>2661.0921201964002</c:v>
                </c:pt>
                <c:pt idx="885">
                  <c:v>2661.0921201964002</c:v>
                </c:pt>
                <c:pt idx="886">
                  <c:v>2661.0921201964002</c:v>
                </c:pt>
                <c:pt idx="887">
                  <c:v>2661.0921201964002</c:v>
                </c:pt>
                <c:pt idx="888">
                  <c:v>2661.0921201964002</c:v>
                </c:pt>
                <c:pt idx="889">
                  <c:v>2661.0921201964002</c:v>
                </c:pt>
                <c:pt idx="890">
                  <c:v>2661.0921201964002</c:v>
                </c:pt>
                <c:pt idx="891">
                  <c:v>2661.0921201964002</c:v>
                </c:pt>
                <c:pt idx="892">
                  <c:v>2661.0921201964002</c:v>
                </c:pt>
                <c:pt idx="893">
                  <c:v>2661.0921201964002</c:v>
                </c:pt>
                <c:pt idx="894">
                  <c:v>2661.0921201964002</c:v>
                </c:pt>
                <c:pt idx="895">
                  <c:v>2661.0921201964002</c:v>
                </c:pt>
                <c:pt idx="896">
                  <c:v>2661.0921201964002</c:v>
                </c:pt>
                <c:pt idx="897">
                  <c:v>2661.0921201964002</c:v>
                </c:pt>
                <c:pt idx="898">
                  <c:v>2661.0921201964002</c:v>
                </c:pt>
                <c:pt idx="899">
                  <c:v>2661.0921201964002</c:v>
                </c:pt>
                <c:pt idx="900">
                  <c:v>2661.0921201964002</c:v>
                </c:pt>
                <c:pt idx="901">
                  <c:v>2661.0921201964002</c:v>
                </c:pt>
                <c:pt idx="902">
                  <c:v>2661.0921201964002</c:v>
                </c:pt>
                <c:pt idx="903">
                  <c:v>2661.0921201964002</c:v>
                </c:pt>
                <c:pt idx="904">
                  <c:v>2661.0921201964002</c:v>
                </c:pt>
                <c:pt idx="905">
                  <c:v>2661.0921201964002</c:v>
                </c:pt>
                <c:pt idx="906">
                  <c:v>2661.0921201964002</c:v>
                </c:pt>
                <c:pt idx="907">
                  <c:v>2661.0921201964002</c:v>
                </c:pt>
                <c:pt idx="908">
                  <c:v>2661.0921201964002</c:v>
                </c:pt>
                <c:pt idx="909">
                  <c:v>2661.0921201964002</c:v>
                </c:pt>
                <c:pt idx="910">
                  <c:v>2661.0921201964002</c:v>
                </c:pt>
                <c:pt idx="911">
                  <c:v>2661.0921201964002</c:v>
                </c:pt>
                <c:pt idx="912">
                  <c:v>2661.0921201964002</c:v>
                </c:pt>
                <c:pt idx="913">
                  <c:v>2661.0921201964002</c:v>
                </c:pt>
                <c:pt idx="914">
                  <c:v>2661.0921201964002</c:v>
                </c:pt>
                <c:pt idx="915">
                  <c:v>2661.0921201964002</c:v>
                </c:pt>
                <c:pt idx="916">
                  <c:v>2661.0921201964002</c:v>
                </c:pt>
                <c:pt idx="917">
                  <c:v>2661.0921201964002</c:v>
                </c:pt>
                <c:pt idx="918">
                  <c:v>2661.0921201964002</c:v>
                </c:pt>
                <c:pt idx="919">
                  <c:v>2661.0921201964002</c:v>
                </c:pt>
                <c:pt idx="920">
                  <c:v>2661.0921201964002</c:v>
                </c:pt>
                <c:pt idx="921">
                  <c:v>2661.0921201964002</c:v>
                </c:pt>
                <c:pt idx="922">
                  <c:v>2661.0921201964002</c:v>
                </c:pt>
                <c:pt idx="923">
                  <c:v>2661.0921201964002</c:v>
                </c:pt>
                <c:pt idx="924">
                  <c:v>2661.0921201964002</c:v>
                </c:pt>
                <c:pt idx="925">
                  <c:v>2661.0921201964002</c:v>
                </c:pt>
                <c:pt idx="926">
                  <c:v>2661.0921201964002</c:v>
                </c:pt>
                <c:pt idx="927">
                  <c:v>2661.0921201964002</c:v>
                </c:pt>
                <c:pt idx="928">
                  <c:v>2661.0921201964002</c:v>
                </c:pt>
                <c:pt idx="929">
                  <c:v>2661.0921201964002</c:v>
                </c:pt>
                <c:pt idx="930">
                  <c:v>2661.0921201964002</c:v>
                </c:pt>
                <c:pt idx="931">
                  <c:v>2661.0921201964002</c:v>
                </c:pt>
                <c:pt idx="932">
                  <c:v>2661.0921201964002</c:v>
                </c:pt>
                <c:pt idx="933">
                  <c:v>2661.0921201964002</c:v>
                </c:pt>
                <c:pt idx="934">
                  <c:v>2661.0921201964002</c:v>
                </c:pt>
                <c:pt idx="935">
                  <c:v>2661.0921201964002</c:v>
                </c:pt>
                <c:pt idx="936">
                  <c:v>2661.0921201964002</c:v>
                </c:pt>
                <c:pt idx="937">
                  <c:v>2661.0921201964002</c:v>
                </c:pt>
                <c:pt idx="938">
                  <c:v>2661.0921201964002</c:v>
                </c:pt>
                <c:pt idx="939">
                  <c:v>2661.0921201964002</c:v>
                </c:pt>
                <c:pt idx="940">
                  <c:v>2661.0921201964002</c:v>
                </c:pt>
                <c:pt idx="941">
                  <c:v>2661.0921201964002</c:v>
                </c:pt>
                <c:pt idx="942">
                  <c:v>2661.0921201964002</c:v>
                </c:pt>
                <c:pt idx="943">
                  <c:v>2661.0921201964002</c:v>
                </c:pt>
                <c:pt idx="944">
                  <c:v>2661.0921201964002</c:v>
                </c:pt>
                <c:pt idx="945">
                  <c:v>2661.0921201964002</c:v>
                </c:pt>
                <c:pt idx="946">
                  <c:v>2661.0921201964002</c:v>
                </c:pt>
                <c:pt idx="947">
                  <c:v>2661.0921201964002</c:v>
                </c:pt>
                <c:pt idx="948">
                  <c:v>2661.0921201964002</c:v>
                </c:pt>
                <c:pt idx="949">
                  <c:v>2661.0921201964002</c:v>
                </c:pt>
                <c:pt idx="950">
                  <c:v>2661.0921201964002</c:v>
                </c:pt>
                <c:pt idx="951">
                  <c:v>2661.0921201964002</c:v>
                </c:pt>
                <c:pt idx="952">
                  <c:v>2661.0921201964002</c:v>
                </c:pt>
                <c:pt idx="953">
                  <c:v>2661.0921201964002</c:v>
                </c:pt>
                <c:pt idx="954">
                  <c:v>2661.0921201964002</c:v>
                </c:pt>
                <c:pt idx="955">
                  <c:v>2661.0921201964002</c:v>
                </c:pt>
                <c:pt idx="956">
                  <c:v>2661.0921201964002</c:v>
                </c:pt>
                <c:pt idx="957">
                  <c:v>2661.0921201964002</c:v>
                </c:pt>
                <c:pt idx="958">
                  <c:v>2661.0921201964002</c:v>
                </c:pt>
                <c:pt idx="959">
                  <c:v>2661.0921201964002</c:v>
                </c:pt>
                <c:pt idx="960">
                  <c:v>2661.0921201964002</c:v>
                </c:pt>
                <c:pt idx="961">
                  <c:v>2661.0921201964002</c:v>
                </c:pt>
                <c:pt idx="962">
                  <c:v>2661.0921201964002</c:v>
                </c:pt>
                <c:pt idx="963">
                  <c:v>2661.0921201964002</c:v>
                </c:pt>
                <c:pt idx="964">
                  <c:v>2661.0921201964002</c:v>
                </c:pt>
                <c:pt idx="965">
                  <c:v>2661.0921201964002</c:v>
                </c:pt>
                <c:pt idx="966">
                  <c:v>2661.0921201964002</c:v>
                </c:pt>
                <c:pt idx="967">
                  <c:v>2661.0921201964002</c:v>
                </c:pt>
                <c:pt idx="968">
                  <c:v>2661.0921201964002</c:v>
                </c:pt>
                <c:pt idx="969">
                  <c:v>2661.0921201964002</c:v>
                </c:pt>
                <c:pt idx="970">
                  <c:v>2661.0921201964002</c:v>
                </c:pt>
                <c:pt idx="971">
                  <c:v>2661.0921201964002</c:v>
                </c:pt>
                <c:pt idx="972">
                  <c:v>2661.0921201964002</c:v>
                </c:pt>
                <c:pt idx="973">
                  <c:v>2661.0921201964002</c:v>
                </c:pt>
                <c:pt idx="974">
                  <c:v>2661.0921201964002</c:v>
                </c:pt>
                <c:pt idx="975">
                  <c:v>2661.0921201964002</c:v>
                </c:pt>
                <c:pt idx="976">
                  <c:v>2661.0921201964002</c:v>
                </c:pt>
                <c:pt idx="977">
                  <c:v>2661.0921201964002</c:v>
                </c:pt>
                <c:pt idx="978">
                  <c:v>2661.0921201964002</c:v>
                </c:pt>
                <c:pt idx="979">
                  <c:v>2661.0921201964002</c:v>
                </c:pt>
                <c:pt idx="980">
                  <c:v>2661.0921201964002</c:v>
                </c:pt>
                <c:pt idx="981">
                  <c:v>2661.0921201964002</c:v>
                </c:pt>
                <c:pt idx="982">
                  <c:v>2661.0921201964002</c:v>
                </c:pt>
                <c:pt idx="983">
                  <c:v>2661.0921201964002</c:v>
                </c:pt>
                <c:pt idx="984">
                  <c:v>2661.0921201964002</c:v>
                </c:pt>
                <c:pt idx="985">
                  <c:v>2661.0921201964002</c:v>
                </c:pt>
                <c:pt idx="986">
                  <c:v>2661.0921201964002</c:v>
                </c:pt>
                <c:pt idx="987">
                  <c:v>2661.0921201964002</c:v>
                </c:pt>
                <c:pt idx="988">
                  <c:v>2661.0921201964002</c:v>
                </c:pt>
                <c:pt idx="989">
                  <c:v>2661.0921201964002</c:v>
                </c:pt>
                <c:pt idx="990">
                  <c:v>2661.0921201964002</c:v>
                </c:pt>
                <c:pt idx="991">
                  <c:v>2661.0921201964002</c:v>
                </c:pt>
                <c:pt idx="992">
                  <c:v>2661.0921201964002</c:v>
                </c:pt>
                <c:pt idx="993">
                  <c:v>2661.0921201964002</c:v>
                </c:pt>
                <c:pt idx="994">
                  <c:v>2661.0921201964002</c:v>
                </c:pt>
                <c:pt idx="995">
                  <c:v>2661.0921201964002</c:v>
                </c:pt>
                <c:pt idx="996">
                  <c:v>2661.0921201964002</c:v>
                </c:pt>
                <c:pt idx="997">
                  <c:v>2661.0921201964002</c:v>
                </c:pt>
                <c:pt idx="998">
                  <c:v>2661.0921201964002</c:v>
                </c:pt>
                <c:pt idx="999">
                  <c:v>2661.0921201964002</c:v>
                </c:pt>
                <c:pt idx="1000">
                  <c:v>2661.0921201964002</c:v>
                </c:pt>
                <c:pt idx="1001">
                  <c:v>2661.0921201964002</c:v>
                </c:pt>
                <c:pt idx="1002">
                  <c:v>2661.0921201964002</c:v>
                </c:pt>
                <c:pt idx="1003">
                  <c:v>2661.0921201964002</c:v>
                </c:pt>
                <c:pt idx="1004">
                  <c:v>2661.0921201964002</c:v>
                </c:pt>
                <c:pt idx="1005">
                  <c:v>2661.0921201964002</c:v>
                </c:pt>
                <c:pt idx="1006">
                  <c:v>2661.0921201964002</c:v>
                </c:pt>
                <c:pt idx="1007">
                  <c:v>2661.0921201964002</c:v>
                </c:pt>
                <c:pt idx="1008">
                  <c:v>2661.0921201964002</c:v>
                </c:pt>
                <c:pt idx="1009">
                  <c:v>2661.0921201964002</c:v>
                </c:pt>
                <c:pt idx="1010">
                  <c:v>2661.0921201964002</c:v>
                </c:pt>
                <c:pt idx="1011">
                  <c:v>2661.0921201964002</c:v>
                </c:pt>
                <c:pt idx="1012">
                  <c:v>2661.0921201964002</c:v>
                </c:pt>
                <c:pt idx="1013">
                  <c:v>2661.0921201964002</c:v>
                </c:pt>
                <c:pt idx="1014">
                  <c:v>2661.0921201964002</c:v>
                </c:pt>
                <c:pt idx="1015">
                  <c:v>2661.0921201964002</c:v>
                </c:pt>
                <c:pt idx="1016">
                  <c:v>2661.0921201964002</c:v>
                </c:pt>
                <c:pt idx="1017">
                  <c:v>2661.0921201964002</c:v>
                </c:pt>
                <c:pt idx="1018">
                  <c:v>2661.0921201964002</c:v>
                </c:pt>
                <c:pt idx="1019">
                  <c:v>2661.0921201964002</c:v>
                </c:pt>
                <c:pt idx="1020">
                  <c:v>2661.0921201964002</c:v>
                </c:pt>
                <c:pt idx="1021">
                  <c:v>2661.0921201964002</c:v>
                </c:pt>
                <c:pt idx="1022">
                  <c:v>2661.0921201964002</c:v>
                </c:pt>
                <c:pt idx="1023">
                  <c:v>2661.0921201964002</c:v>
                </c:pt>
                <c:pt idx="1024">
                  <c:v>2661.0921201964002</c:v>
                </c:pt>
                <c:pt idx="1025">
                  <c:v>2661.0921201964002</c:v>
                </c:pt>
                <c:pt idx="1026">
                  <c:v>2661.0921201964002</c:v>
                </c:pt>
                <c:pt idx="1027">
                  <c:v>2661.0921201964002</c:v>
                </c:pt>
                <c:pt idx="1028">
                  <c:v>2661.0921201964002</c:v>
                </c:pt>
                <c:pt idx="1029">
                  <c:v>2661.0921201964002</c:v>
                </c:pt>
                <c:pt idx="1030">
                  <c:v>2661.0921201964002</c:v>
                </c:pt>
                <c:pt idx="1031">
                  <c:v>2661.0921201964002</c:v>
                </c:pt>
                <c:pt idx="1032">
                  <c:v>2661.0921201964002</c:v>
                </c:pt>
                <c:pt idx="1033">
                  <c:v>2661.0921201964002</c:v>
                </c:pt>
                <c:pt idx="1034">
                  <c:v>2661.0921201964002</c:v>
                </c:pt>
                <c:pt idx="1035">
                  <c:v>2661.0921201964002</c:v>
                </c:pt>
                <c:pt idx="1036">
                  <c:v>2661.0921201964002</c:v>
                </c:pt>
                <c:pt idx="1037">
                  <c:v>2661.0921201964002</c:v>
                </c:pt>
                <c:pt idx="1038">
                  <c:v>2661.0921201964002</c:v>
                </c:pt>
                <c:pt idx="1039">
                  <c:v>2661.0921201964002</c:v>
                </c:pt>
                <c:pt idx="1040">
                  <c:v>2661.0921201964002</c:v>
                </c:pt>
                <c:pt idx="1041">
                  <c:v>2661.0921201964002</c:v>
                </c:pt>
                <c:pt idx="1042">
                  <c:v>2661.0921201964002</c:v>
                </c:pt>
                <c:pt idx="1043">
                  <c:v>2661.0921201964002</c:v>
                </c:pt>
                <c:pt idx="1044">
                  <c:v>2661.0921201964002</c:v>
                </c:pt>
                <c:pt idx="1045">
                  <c:v>2661.0921201964002</c:v>
                </c:pt>
                <c:pt idx="1046">
                  <c:v>2661.0921201964002</c:v>
                </c:pt>
                <c:pt idx="1047">
                  <c:v>2661.0921201964002</c:v>
                </c:pt>
                <c:pt idx="1048">
                  <c:v>2661.0921201964002</c:v>
                </c:pt>
                <c:pt idx="1049">
                  <c:v>2661.0921201964002</c:v>
                </c:pt>
                <c:pt idx="1050">
                  <c:v>2661.0921201964002</c:v>
                </c:pt>
                <c:pt idx="1051">
                  <c:v>2661.0921201964002</c:v>
                </c:pt>
                <c:pt idx="1052">
                  <c:v>2661.0921201964002</c:v>
                </c:pt>
                <c:pt idx="1053">
                  <c:v>2661.0921201964002</c:v>
                </c:pt>
                <c:pt idx="1054">
                  <c:v>2661.0921201964002</c:v>
                </c:pt>
                <c:pt idx="1055">
                  <c:v>2661.0921201964002</c:v>
                </c:pt>
                <c:pt idx="1056">
                  <c:v>2661.0921201964002</c:v>
                </c:pt>
                <c:pt idx="1057">
                  <c:v>2661.0921201964002</c:v>
                </c:pt>
                <c:pt idx="1058">
                  <c:v>2661.0921201964002</c:v>
                </c:pt>
                <c:pt idx="1059">
                  <c:v>2661.0921201964002</c:v>
                </c:pt>
                <c:pt idx="1060">
                  <c:v>2661.0921201964002</c:v>
                </c:pt>
                <c:pt idx="1061">
                  <c:v>2661.0921201964002</c:v>
                </c:pt>
                <c:pt idx="1062">
                  <c:v>2661.0921201964002</c:v>
                </c:pt>
                <c:pt idx="1063">
                  <c:v>2661.0921201964002</c:v>
                </c:pt>
                <c:pt idx="1064">
                  <c:v>2661.0921201964002</c:v>
                </c:pt>
                <c:pt idx="1065">
                  <c:v>2661.0921201964002</c:v>
                </c:pt>
                <c:pt idx="1066">
                  <c:v>2661.0921201964002</c:v>
                </c:pt>
                <c:pt idx="1067">
                  <c:v>2661.0921201964002</c:v>
                </c:pt>
                <c:pt idx="1068">
                  <c:v>2661.0921201964002</c:v>
                </c:pt>
                <c:pt idx="1069">
                  <c:v>2661.0921201964002</c:v>
                </c:pt>
                <c:pt idx="1070">
                  <c:v>2661.0921201964002</c:v>
                </c:pt>
                <c:pt idx="1071">
                  <c:v>2661.0921201964002</c:v>
                </c:pt>
                <c:pt idx="1072">
                  <c:v>2661.0921201964002</c:v>
                </c:pt>
                <c:pt idx="1073">
                  <c:v>2661.0921201964002</c:v>
                </c:pt>
                <c:pt idx="1074">
                  <c:v>2661.0921201964002</c:v>
                </c:pt>
                <c:pt idx="1075">
                  <c:v>2661.0921201964002</c:v>
                </c:pt>
                <c:pt idx="1076">
                  <c:v>2661.0921201964002</c:v>
                </c:pt>
                <c:pt idx="1077">
                  <c:v>2661.0921201964002</c:v>
                </c:pt>
                <c:pt idx="1078">
                  <c:v>2661.0921201964002</c:v>
                </c:pt>
                <c:pt idx="1079">
                  <c:v>2661.0921201964002</c:v>
                </c:pt>
                <c:pt idx="1080">
                  <c:v>2661.0921201964002</c:v>
                </c:pt>
                <c:pt idx="1081">
                  <c:v>2661.0921201964002</c:v>
                </c:pt>
                <c:pt idx="1082">
                  <c:v>2661.0921201964002</c:v>
                </c:pt>
                <c:pt idx="1083">
                  <c:v>2661.0921201964002</c:v>
                </c:pt>
                <c:pt idx="1084">
                  <c:v>2661.0921201964002</c:v>
                </c:pt>
                <c:pt idx="1085">
                  <c:v>2661.0921201964002</c:v>
                </c:pt>
                <c:pt idx="1086">
                  <c:v>2661.0921201964002</c:v>
                </c:pt>
                <c:pt idx="1087">
                  <c:v>2661.0921201964002</c:v>
                </c:pt>
                <c:pt idx="1088">
                  <c:v>2661.0921201964002</c:v>
                </c:pt>
                <c:pt idx="1089">
                  <c:v>2661.0921201964002</c:v>
                </c:pt>
                <c:pt idx="1090">
                  <c:v>2661.0921201964002</c:v>
                </c:pt>
                <c:pt idx="1091">
                  <c:v>2661.0921201964002</c:v>
                </c:pt>
                <c:pt idx="1092">
                  <c:v>2661.0921201964002</c:v>
                </c:pt>
                <c:pt idx="1093">
                  <c:v>2661.0921201964002</c:v>
                </c:pt>
                <c:pt idx="1094">
                  <c:v>2661.0921201964002</c:v>
                </c:pt>
                <c:pt idx="1095">
                  <c:v>2661.0921201964002</c:v>
                </c:pt>
                <c:pt idx="1097">
                  <c:v>2324.0394881897</c:v>
                </c:pt>
                <c:pt idx="1098">
                  <c:v>2324.0394881897</c:v>
                </c:pt>
                <c:pt idx="1099">
                  <c:v>2324.0394881897</c:v>
                </c:pt>
                <c:pt idx="1100">
                  <c:v>2324.0394881897</c:v>
                </c:pt>
                <c:pt idx="1101">
                  <c:v>2324.0394881897</c:v>
                </c:pt>
                <c:pt idx="1102">
                  <c:v>2324.0394881897</c:v>
                </c:pt>
                <c:pt idx="1103">
                  <c:v>2324.0394881897</c:v>
                </c:pt>
                <c:pt idx="1104">
                  <c:v>2324.0394881897</c:v>
                </c:pt>
                <c:pt idx="1105">
                  <c:v>2324.0394881897</c:v>
                </c:pt>
                <c:pt idx="1106">
                  <c:v>2324.0394881897</c:v>
                </c:pt>
                <c:pt idx="1107">
                  <c:v>2324.0394881897</c:v>
                </c:pt>
                <c:pt idx="1108">
                  <c:v>2324.0394881897</c:v>
                </c:pt>
                <c:pt idx="1109">
                  <c:v>2324.0394881897</c:v>
                </c:pt>
                <c:pt idx="1110">
                  <c:v>2324.0394881897</c:v>
                </c:pt>
                <c:pt idx="1111">
                  <c:v>2324.0394881897</c:v>
                </c:pt>
                <c:pt idx="1112">
                  <c:v>2324.0394881897</c:v>
                </c:pt>
                <c:pt idx="1113">
                  <c:v>2324.0394881897</c:v>
                </c:pt>
                <c:pt idx="1114">
                  <c:v>2324.0394881897</c:v>
                </c:pt>
                <c:pt idx="1115">
                  <c:v>2324.0394881897</c:v>
                </c:pt>
                <c:pt idx="1116">
                  <c:v>2324.0394881897</c:v>
                </c:pt>
                <c:pt idx="1117">
                  <c:v>2324.0394881897</c:v>
                </c:pt>
                <c:pt idx="1118">
                  <c:v>2324.0394881897</c:v>
                </c:pt>
                <c:pt idx="1119">
                  <c:v>2324.0394881897</c:v>
                </c:pt>
                <c:pt idx="1120">
                  <c:v>2324.0394881897</c:v>
                </c:pt>
                <c:pt idx="1121">
                  <c:v>2324.0394881897</c:v>
                </c:pt>
                <c:pt idx="1122">
                  <c:v>2324.0394881897</c:v>
                </c:pt>
                <c:pt idx="1123">
                  <c:v>2324.0394881897</c:v>
                </c:pt>
                <c:pt idx="1124">
                  <c:v>2324.0394881897</c:v>
                </c:pt>
                <c:pt idx="1125">
                  <c:v>2324.0394881897</c:v>
                </c:pt>
                <c:pt idx="1126">
                  <c:v>2324.0394881897</c:v>
                </c:pt>
                <c:pt idx="1127">
                  <c:v>2324.0394881897</c:v>
                </c:pt>
                <c:pt idx="1128">
                  <c:v>2324.0394881897</c:v>
                </c:pt>
                <c:pt idx="1129">
                  <c:v>2324.0394881897</c:v>
                </c:pt>
                <c:pt idx="1130">
                  <c:v>2324.0394881897</c:v>
                </c:pt>
                <c:pt idx="1131">
                  <c:v>2324.0394881897</c:v>
                </c:pt>
                <c:pt idx="1132">
                  <c:v>2324.0394881897</c:v>
                </c:pt>
                <c:pt idx="1133">
                  <c:v>2324.0394881897</c:v>
                </c:pt>
                <c:pt idx="1134">
                  <c:v>2324.0394881897</c:v>
                </c:pt>
                <c:pt idx="1135">
                  <c:v>2324.0394881897</c:v>
                </c:pt>
                <c:pt idx="1136">
                  <c:v>2324.0394881897</c:v>
                </c:pt>
                <c:pt idx="1137">
                  <c:v>2324.0394881897</c:v>
                </c:pt>
                <c:pt idx="1138">
                  <c:v>2324.0394881897</c:v>
                </c:pt>
                <c:pt idx="1139">
                  <c:v>2324.0394881897</c:v>
                </c:pt>
                <c:pt idx="1140">
                  <c:v>2324.0394881897</c:v>
                </c:pt>
                <c:pt idx="1141">
                  <c:v>2324.0394881897</c:v>
                </c:pt>
                <c:pt idx="1142">
                  <c:v>2324.0394881897</c:v>
                </c:pt>
                <c:pt idx="1143">
                  <c:v>2324.0394881897</c:v>
                </c:pt>
                <c:pt idx="1144">
                  <c:v>2324.0394881897</c:v>
                </c:pt>
                <c:pt idx="1145">
                  <c:v>2324.0394881897</c:v>
                </c:pt>
                <c:pt idx="1146">
                  <c:v>2324.0394881897</c:v>
                </c:pt>
                <c:pt idx="1147">
                  <c:v>2324.0394881897</c:v>
                </c:pt>
                <c:pt idx="1148">
                  <c:v>2324.0394881897</c:v>
                </c:pt>
                <c:pt idx="1149">
                  <c:v>2324.0394881897</c:v>
                </c:pt>
                <c:pt idx="1150">
                  <c:v>2324.0394881897</c:v>
                </c:pt>
                <c:pt idx="1151">
                  <c:v>2324.0394881897</c:v>
                </c:pt>
                <c:pt idx="1152">
                  <c:v>2324.0394881897</c:v>
                </c:pt>
                <c:pt idx="1153">
                  <c:v>2324.0394881897</c:v>
                </c:pt>
                <c:pt idx="1154">
                  <c:v>2324.0394881897</c:v>
                </c:pt>
                <c:pt idx="1155">
                  <c:v>2324.0394881897</c:v>
                </c:pt>
                <c:pt idx="1156">
                  <c:v>2324.0394881897</c:v>
                </c:pt>
                <c:pt idx="1157">
                  <c:v>2324.0394881897</c:v>
                </c:pt>
                <c:pt idx="1158">
                  <c:v>2324.0394881897</c:v>
                </c:pt>
                <c:pt idx="1159">
                  <c:v>2324.0394881897</c:v>
                </c:pt>
                <c:pt idx="1160">
                  <c:v>2324.0394881897</c:v>
                </c:pt>
                <c:pt idx="1161">
                  <c:v>2324.0394881897</c:v>
                </c:pt>
                <c:pt idx="1162">
                  <c:v>2324.0394881897</c:v>
                </c:pt>
                <c:pt idx="1163">
                  <c:v>2324.0394881897</c:v>
                </c:pt>
                <c:pt idx="1164">
                  <c:v>2324.0394881897</c:v>
                </c:pt>
                <c:pt idx="1165">
                  <c:v>2324.0394881897</c:v>
                </c:pt>
                <c:pt idx="1166">
                  <c:v>2324.0394881897</c:v>
                </c:pt>
                <c:pt idx="1167">
                  <c:v>2324.0394881897</c:v>
                </c:pt>
                <c:pt idx="1168">
                  <c:v>2324.0394881897</c:v>
                </c:pt>
                <c:pt idx="1169">
                  <c:v>2324.0394881897</c:v>
                </c:pt>
                <c:pt idx="1170">
                  <c:v>2324.0394881897</c:v>
                </c:pt>
                <c:pt idx="1171">
                  <c:v>2324.0394881897</c:v>
                </c:pt>
                <c:pt idx="1172">
                  <c:v>2324.0394881897</c:v>
                </c:pt>
                <c:pt idx="1173">
                  <c:v>2324.0394881897</c:v>
                </c:pt>
                <c:pt idx="1174">
                  <c:v>2324.0394881897</c:v>
                </c:pt>
                <c:pt idx="1175">
                  <c:v>2324.0394881897</c:v>
                </c:pt>
                <c:pt idx="1176">
                  <c:v>2324.0394881897</c:v>
                </c:pt>
                <c:pt idx="1177">
                  <c:v>2324.0394881897</c:v>
                </c:pt>
                <c:pt idx="1178">
                  <c:v>2324.0394881897</c:v>
                </c:pt>
                <c:pt idx="1179">
                  <c:v>2324.0394881897</c:v>
                </c:pt>
                <c:pt idx="1180">
                  <c:v>2324.0394881897</c:v>
                </c:pt>
                <c:pt idx="1181">
                  <c:v>2324.0394881897</c:v>
                </c:pt>
                <c:pt idx="1182">
                  <c:v>2324.0394881897</c:v>
                </c:pt>
                <c:pt idx="1183">
                  <c:v>2324.0394881897</c:v>
                </c:pt>
                <c:pt idx="1184">
                  <c:v>2324.0394881897</c:v>
                </c:pt>
                <c:pt idx="1185">
                  <c:v>2324.0394881897</c:v>
                </c:pt>
                <c:pt idx="1186">
                  <c:v>2324.0394881897</c:v>
                </c:pt>
                <c:pt idx="1187">
                  <c:v>2324.0394881897</c:v>
                </c:pt>
                <c:pt idx="1188">
                  <c:v>2324.0394881897</c:v>
                </c:pt>
                <c:pt idx="1189">
                  <c:v>2324.0394881897</c:v>
                </c:pt>
                <c:pt idx="1190">
                  <c:v>2324.0394881897</c:v>
                </c:pt>
                <c:pt idx="1191">
                  <c:v>2324.0394881897</c:v>
                </c:pt>
                <c:pt idx="1192">
                  <c:v>2324.0394881897</c:v>
                </c:pt>
                <c:pt idx="1193">
                  <c:v>2324.0394881897</c:v>
                </c:pt>
                <c:pt idx="1194">
                  <c:v>2324.0394881897</c:v>
                </c:pt>
                <c:pt idx="1195">
                  <c:v>2324.0394881897</c:v>
                </c:pt>
                <c:pt idx="1196">
                  <c:v>2324.0394881897</c:v>
                </c:pt>
                <c:pt idx="1197">
                  <c:v>2324.0394881897</c:v>
                </c:pt>
                <c:pt idx="1198">
                  <c:v>2324.0394881897</c:v>
                </c:pt>
                <c:pt idx="1199">
                  <c:v>2324.0394881897</c:v>
                </c:pt>
                <c:pt idx="1200">
                  <c:v>2324.0394881897</c:v>
                </c:pt>
                <c:pt idx="1201">
                  <c:v>2324.0394881897</c:v>
                </c:pt>
                <c:pt idx="1202">
                  <c:v>2324.0394881897</c:v>
                </c:pt>
                <c:pt idx="1203">
                  <c:v>2324.0394881897</c:v>
                </c:pt>
                <c:pt idx="1204">
                  <c:v>2324.0394881897</c:v>
                </c:pt>
                <c:pt idx="1205">
                  <c:v>2324.0394881897</c:v>
                </c:pt>
                <c:pt idx="1206">
                  <c:v>2324.0394881897</c:v>
                </c:pt>
                <c:pt idx="1207">
                  <c:v>2324.0394881897</c:v>
                </c:pt>
                <c:pt idx="1208">
                  <c:v>2324.0394881897</c:v>
                </c:pt>
                <c:pt idx="1209">
                  <c:v>2324.0394881897</c:v>
                </c:pt>
                <c:pt idx="1210">
                  <c:v>2324.0394881897</c:v>
                </c:pt>
                <c:pt idx="1211">
                  <c:v>2324.0394881897</c:v>
                </c:pt>
                <c:pt idx="1212">
                  <c:v>2324.0394881897</c:v>
                </c:pt>
                <c:pt idx="1213">
                  <c:v>2324.0394881897</c:v>
                </c:pt>
                <c:pt idx="1214">
                  <c:v>2324.0394881897</c:v>
                </c:pt>
                <c:pt idx="1215">
                  <c:v>2324.0394881897</c:v>
                </c:pt>
                <c:pt idx="1216">
                  <c:v>2324.0394881897</c:v>
                </c:pt>
                <c:pt idx="1217">
                  <c:v>2324.0394881897</c:v>
                </c:pt>
                <c:pt idx="1218">
                  <c:v>2324.0394881897</c:v>
                </c:pt>
                <c:pt idx="1219">
                  <c:v>2324.0394881897</c:v>
                </c:pt>
                <c:pt idx="1220">
                  <c:v>2324.0394881897</c:v>
                </c:pt>
                <c:pt idx="1221">
                  <c:v>2324.0394881897</c:v>
                </c:pt>
                <c:pt idx="1222">
                  <c:v>2324.0394881897</c:v>
                </c:pt>
                <c:pt idx="1223">
                  <c:v>2324.0394881897</c:v>
                </c:pt>
                <c:pt idx="1224">
                  <c:v>2324.0394881897</c:v>
                </c:pt>
                <c:pt idx="1225">
                  <c:v>2324.0394881897</c:v>
                </c:pt>
                <c:pt idx="1226">
                  <c:v>2324.0394881897</c:v>
                </c:pt>
                <c:pt idx="1227">
                  <c:v>2324.0394881897</c:v>
                </c:pt>
                <c:pt idx="1228">
                  <c:v>2324.0394881897</c:v>
                </c:pt>
                <c:pt idx="1229">
                  <c:v>2324.0394881897</c:v>
                </c:pt>
                <c:pt idx="1230">
                  <c:v>2324.0394881897</c:v>
                </c:pt>
                <c:pt idx="1231">
                  <c:v>2324.0394881897</c:v>
                </c:pt>
                <c:pt idx="1232">
                  <c:v>2324.0394881897</c:v>
                </c:pt>
                <c:pt idx="1233">
                  <c:v>2324.0394881897</c:v>
                </c:pt>
                <c:pt idx="1234">
                  <c:v>2324.0394881897</c:v>
                </c:pt>
                <c:pt idx="1235">
                  <c:v>2324.0394881897</c:v>
                </c:pt>
                <c:pt idx="1236">
                  <c:v>2324.0394881897</c:v>
                </c:pt>
                <c:pt idx="1237">
                  <c:v>2324.0394881897</c:v>
                </c:pt>
                <c:pt idx="1238">
                  <c:v>2324.0394881897</c:v>
                </c:pt>
                <c:pt idx="1239">
                  <c:v>2324.0394881897</c:v>
                </c:pt>
                <c:pt idx="1240">
                  <c:v>2324.0394881897</c:v>
                </c:pt>
                <c:pt idx="1241">
                  <c:v>2324.0394881897</c:v>
                </c:pt>
                <c:pt idx="1242">
                  <c:v>2324.0394881897</c:v>
                </c:pt>
                <c:pt idx="1243">
                  <c:v>2324.0394881897</c:v>
                </c:pt>
                <c:pt idx="1244">
                  <c:v>2324.0394881897</c:v>
                </c:pt>
                <c:pt idx="1245">
                  <c:v>2324.0394881897</c:v>
                </c:pt>
                <c:pt idx="1246">
                  <c:v>2324.0394881897</c:v>
                </c:pt>
                <c:pt idx="1247">
                  <c:v>2324.0394881897</c:v>
                </c:pt>
                <c:pt idx="1248">
                  <c:v>2324.0394881897</c:v>
                </c:pt>
                <c:pt idx="1249">
                  <c:v>2324.0394881897</c:v>
                </c:pt>
                <c:pt idx="1250">
                  <c:v>2324.0394881897</c:v>
                </c:pt>
                <c:pt idx="1251">
                  <c:v>2324.0394881897</c:v>
                </c:pt>
                <c:pt idx="1252">
                  <c:v>2324.0394881897</c:v>
                </c:pt>
                <c:pt idx="1253">
                  <c:v>2324.0394881897</c:v>
                </c:pt>
                <c:pt idx="1254">
                  <c:v>2324.0394881897</c:v>
                </c:pt>
                <c:pt idx="1255">
                  <c:v>2324.0394881897</c:v>
                </c:pt>
                <c:pt idx="1256">
                  <c:v>2324.0394881897</c:v>
                </c:pt>
                <c:pt idx="1257">
                  <c:v>2324.0394881897</c:v>
                </c:pt>
                <c:pt idx="1258">
                  <c:v>2324.0394881897</c:v>
                </c:pt>
                <c:pt idx="1259">
                  <c:v>2324.0394881897</c:v>
                </c:pt>
                <c:pt idx="1260">
                  <c:v>2324.0394881897</c:v>
                </c:pt>
                <c:pt idx="1261">
                  <c:v>2324.0394881897</c:v>
                </c:pt>
                <c:pt idx="1262">
                  <c:v>2324.0394881897</c:v>
                </c:pt>
                <c:pt idx="1263">
                  <c:v>2324.0394881897</c:v>
                </c:pt>
                <c:pt idx="1264">
                  <c:v>2324.0394881897</c:v>
                </c:pt>
                <c:pt idx="1265">
                  <c:v>2324.0394881897</c:v>
                </c:pt>
                <c:pt idx="1266">
                  <c:v>2324.0394881897</c:v>
                </c:pt>
                <c:pt idx="1267">
                  <c:v>2324.0394881897</c:v>
                </c:pt>
                <c:pt idx="1268">
                  <c:v>2324.0394881897</c:v>
                </c:pt>
                <c:pt idx="1269">
                  <c:v>2324.0394881897</c:v>
                </c:pt>
                <c:pt idx="1270">
                  <c:v>2324.0394881897</c:v>
                </c:pt>
                <c:pt idx="1271">
                  <c:v>2324.0394881897</c:v>
                </c:pt>
                <c:pt idx="1272">
                  <c:v>2324.0394881897</c:v>
                </c:pt>
                <c:pt idx="1273">
                  <c:v>2324.0394881897</c:v>
                </c:pt>
                <c:pt idx="1274">
                  <c:v>2324.0394881897</c:v>
                </c:pt>
                <c:pt idx="1275">
                  <c:v>2324.0394881897</c:v>
                </c:pt>
                <c:pt idx="1276">
                  <c:v>2324.0394881897</c:v>
                </c:pt>
                <c:pt idx="1277">
                  <c:v>2324.0394881897</c:v>
                </c:pt>
                <c:pt idx="1278">
                  <c:v>2324.0394881897</c:v>
                </c:pt>
                <c:pt idx="1279">
                  <c:v>2324.0394881897</c:v>
                </c:pt>
                <c:pt idx="1280">
                  <c:v>2324.0394881897</c:v>
                </c:pt>
                <c:pt idx="1281">
                  <c:v>2324.0394881897</c:v>
                </c:pt>
                <c:pt idx="1282">
                  <c:v>2324.0394881897</c:v>
                </c:pt>
                <c:pt idx="1283">
                  <c:v>2324.0394881897</c:v>
                </c:pt>
                <c:pt idx="1284">
                  <c:v>2324.0394881897</c:v>
                </c:pt>
                <c:pt idx="1285">
                  <c:v>2324.0394881897</c:v>
                </c:pt>
                <c:pt idx="1286">
                  <c:v>2324.0394881897</c:v>
                </c:pt>
                <c:pt idx="1287">
                  <c:v>2324.0394881897</c:v>
                </c:pt>
                <c:pt idx="1288">
                  <c:v>2324.0394881897</c:v>
                </c:pt>
                <c:pt idx="1289">
                  <c:v>2324.0394881897</c:v>
                </c:pt>
                <c:pt idx="1290">
                  <c:v>2324.0394881897</c:v>
                </c:pt>
                <c:pt idx="1291">
                  <c:v>2324.0394881897</c:v>
                </c:pt>
                <c:pt idx="1292">
                  <c:v>2324.0394881897</c:v>
                </c:pt>
                <c:pt idx="1293">
                  <c:v>2324.0394881897</c:v>
                </c:pt>
                <c:pt idx="1294">
                  <c:v>2324.0394881897</c:v>
                </c:pt>
                <c:pt idx="1295">
                  <c:v>2324.0394881897</c:v>
                </c:pt>
                <c:pt idx="1296">
                  <c:v>2324.0394881897</c:v>
                </c:pt>
                <c:pt idx="1297">
                  <c:v>2324.0394881897</c:v>
                </c:pt>
                <c:pt idx="1298">
                  <c:v>2324.0394881897</c:v>
                </c:pt>
                <c:pt idx="1299">
                  <c:v>2324.0394881897</c:v>
                </c:pt>
                <c:pt idx="1300">
                  <c:v>2324.0394881897</c:v>
                </c:pt>
                <c:pt idx="1301">
                  <c:v>2324.0394881897</c:v>
                </c:pt>
                <c:pt idx="1302">
                  <c:v>2324.0394881897</c:v>
                </c:pt>
                <c:pt idx="1303">
                  <c:v>2324.0394881897</c:v>
                </c:pt>
                <c:pt idx="1304">
                  <c:v>2324.0394881897</c:v>
                </c:pt>
                <c:pt idx="1305">
                  <c:v>2324.0394881897</c:v>
                </c:pt>
                <c:pt idx="1306">
                  <c:v>2324.0394881897</c:v>
                </c:pt>
                <c:pt idx="1307">
                  <c:v>2324.0394881897</c:v>
                </c:pt>
                <c:pt idx="1308">
                  <c:v>2324.0394881897</c:v>
                </c:pt>
                <c:pt idx="1309">
                  <c:v>2324.0394881897</c:v>
                </c:pt>
                <c:pt idx="1310">
                  <c:v>2324.0394881897</c:v>
                </c:pt>
                <c:pt idx="1311">
                  <c:v>2324.0394881897</c:v>
                </c:pt>
                <c:pt idx="1312">
                  <c:v>2324.0394881897</c:v>
                </c:pt>
                <c:pt idx="1313">
                  <c:v>2324.0394881897</c:v>
                </c:pt>
                <c:pt idx="1314">
                  <c:v>2324.0394881897</c:v>
                </c:pt>
                <c:pt idx="1315">
                  <c:v>2324.0394881897</c:v>
                </c:pt>
                <c:pt idx="1316">
                  <c:v>2324.0394881897</c:v>
                </c:pt>
                <c:pt idx="1317">
                  <c:v>2324.0394881897</c:v>
                </c:pt>
                <c:pt idx="1318">
                  <c:v>2324.0394881897</c:v>
                </c:pt>
                <c:pt idx="1319">
                  <c:v>2324.0394881897</c:v>
                </c:pt>
                <c:pt idx="1320">
                  <c:v>2324.0394881897</c:v>
                </c:pt>
                <c:pt idx="1321">
                  <c:v>2324.0394881897</c:v>
                </c:pt>
                <c:pt idx="1322">
                  <c:v>2324.0394881897</c:v>
                </c:pt>
                <c:pt idx="1323">
                  <c:v>2324.0394881897</c:v>
                </c:pt>
                <c:pt idx="1324">
                  <c:v>2324.0394881897</c:v>
                </c:pt>
                <c:pt idx="1325">
                  <c:v>2324.0394881897</c:v>
                </c:pt>
                <c:pt idx="1326">
                  <c:v>2324.0394881897</c:v>
                </c:pt>
                <c:pt idx="1327">
                  <c:v>2324.0394881897</c:v>
                </c:pt>
                <c:pt idx="1328">
                  <c:v>2324.0394881897</c:v>
                </c:pt>
                <c:pt idx="1329">
                  <c:v>2324.0394881897</c:v>
                </c:pt>
                <c:pt idx="1330">
                  <c:v>2324.0394881897</c:v>
                </c:pt>
                <c:pt idx="1331">
                  <c:v>2324.0394881897</c:v>
                </c:pt>
                <c:pt idx="1332">
                  <c:v>2324.0394881897</c:v>
                </c:pt>
                <c:pt idx="1333">
                  <c:v>2324.0394881897</c:v>
                </c:pt>
                <c:pt idx="1334">
                  <c:v>2324.0394881897</c:v>
                </c:pt>
                <c:pt idx="1335">
                  <c:v>2324.0394881897</c:v>
                </c:pt>
                <c:pt idx="1336">
                  <c:v>2324.0394881897</c:v>
                </c:pt>
                <c:pt idx="1337">
                  <c:v>2324.0394881897</c:v>
                </c:pt>
                <c:pt idx="1338">
                  <c:v>2324.0394881897</c:v>
                </c:pt>
                <c:pt idx="1339">
                  <c:v>2324.0394881897</c:v>
                </c:pt>
                <c:pt idx="1340">
                  <c:v>2324.0394881897</c:v>
                </c:pt>
                <c:pt idx="1341">
                  <c:v>2324.0394881897</c:v>
                </c:pt>
                <c:pt idx="1342">
                  <c:v>2324.0394881897</c:v>
                </c:pt>
                <c:pt idx="1343">
                  <c:v>2324.0394881897</c:v>
                </c:pt>
                <c:pt idx="1344">
                  <c:v>2324.0394881897</c:v>
                </c:pt>
                <c:pt idx="1345">
                  <c:v>2324.0394881897</c:v>
                </c:pt>
                <c:pt idx="1346">
                  <c:v>2324.0394881897</c:v>
                </c:pt>
                <c:pt idx="1347">
                  <c:v>2324.0394881897</c:v>
                </c:pt>
                <c:pt idx="1348">
                  <c:v>2324.0394881897</c:v>
                </c:pt>
                <c:pt idx="1349">
                  <c:v>2324.0394881897</c:v>
                </c:pt>
                <c:pt idx="1350">
                  <c:v>2324.0394881897</c:v>
                </c:pt>
                <c:pt idx="1351">
                  <c:v>2324.0394881897</c:v>
                </c:pt>
                <c:pt idx="1352">
                  <c:v>2324.0394881897</c:v>
                </c:pt>
                <c:pt idx="1353">
                  <c:v>2324.0394881897</c:v>
                </c:pt>
                <c:pt idx="1354">
                  <c:v>2324.0394881897</c:v>
                </c:pt>
                <c:pt idx="1355">
                  <c:v>2324.0394881897</c:v>
                </c:pt>
                <c:pt idx="1356">
                  <c:v>2324.0394881897</c:v>
                </c:pt>
                <c:pt idx="1357">
                  <c:v>2324.0394881897</c:v>
                </c:pt>
                <c:pt idx="1358">
                  <c:v>2324.0394881897</c:v>
                </c:pt>
                <c:pt idx="1359">
                  <c:v>2324.0394881897</c:v>
                </c:pt>
                <c:pt idx="1360">
                  <c:v>2324.0394881897</c:v>
                </c:pt>
                <c:pt idx="1361">
                  <c:v>2324.0394881897</c:v>
                </c:pt>
                <c:pt idx="1362">
                  <c:v>2324.0394881897</c:v>
                </c:pt>
                <c:pt idx="1363">
                  <c:v>2324.0394881897</c:v>
                </c:pt>
                <c:pt idx="1364">
                  <c:v>2324.0394881897</c:v>
                </c:pt>
                <c:pt idx="1365">
                  <c:v>2324.0394881897</c:v>
                </c:pt>
                <c:pt idx="1366">
                  <c:v>2324.0394881897</c:v>
                </c:pt>
                <c:pt idx="1367">
                  <c:v>2324.0394881897</c:v>
                </c:pt>
                <c:pt idx="1368">
                  <c:v>2324.0394881897</c:v>
                </c:pt>
                <c:pt idx="1369">
                  <c:v>2324.0394881897</c:v>
                </c:pt>
                <c:pt idx="1370">
                  <c:v>2324.0394881897</c:v>
                </c:pt>
                <c:pt idx="1371">
                  <c:v>2324.0394881897</c:v>
                </c:pt>
                <c:pt idx="1372">
                  <c:v>2324.0394881897</c:v>
                </c:pt>
                <c:pt idx="1373">
                  <c:v>2324.0394881897</c:v>
                </c:pt>
                <c:pt idx="1374">
                  <c:v>2324.0394881897</c:v>
                </c:pt>
                <c:pt idx="1375">
                  <c:v>2324.0394881897</c:v>
                </c:pt>
                <c:pt idx="1376">
                  <c:v>2324.0394881897</c:v>
                </c:pt>
                <c:pt idx="1377">
                  <c:v>2324.0394881897</c:v>
                </c:pt>
                <c:pt idx="1378">
                  <c:v>2324.0394881897</c:v>
                </c:pt>
                <c:pt idx="1379">
                  <c:v>2324.0394881897</c:v>
                </c:pt>
                <c:pt idx="1380">
                  <c:v>2324.0394881897</c:v>
                </c:pt>
                <c:pt idx="1381">
                  <c:v>2324.0394881897</c:v>
                </c:pt>
                <c:pt idx="1382">
                  <c:v>2324.0394881897</c:v>
                </c:pt>
                <c:pt idx="1383">
                  <c:v>2324.0394881897</c:v>
                </c:pt>
                <c:pt idx="1384">
                  <c:v>2324.0394881897</c:v>
                </c:pt>
                <c:pt idx="1385">
                  <c:v>2324.0394881897</c:v>
                </c:pt>
                <c:pt idx="1386">
                  <c:v>2324.0394881897</c:v>
                </c:pt>
                <c:pt idx="1387">
                  <c:v>2324.0394881897</c:v>
                </c:pt>
                <c:pt idx="1388">
                  <c:v>2324.0394881897</c:v>
                </c:pt>
                <c:pt idx="1389">
                  <c:v>2324.0394881897</c:v>
                </c:pt>
                <c:pt idx="1390">
                  <c:v>2324.0394881897</c:v>
                </c:pt>
                <c:pt idx="1391">
                  <c:v>2324.0394881897</c:v>
                </c:pt>
                <c:pt idx="1392">
                  <c:v>2324.0394881897</c:v>
                </c:pt>
                <c:pt idx="1393">
                  <c:v>2324.0394881897</c:v>
                </c:pt>
                <c:pt idx="1394">
                  <c:v>2324.0394881897</c:v>
                </c:pt>
                <c:pt idx="1395">
                  <c:v>2324.0394881897</c:v>
                </c:pt>
                <c:pt idx="1396">
                  <c:v>2324.0394881897</c:v>
                </c:pt>
                <c:pt idx="1397">
                  <c:v>2324.0394881897</c:v>
                </c:pt>
                <c:pt idx="1398">
                  <c:v>2324.0394881897</c:v>
                </c:pt>
                <c:pt idx="1399">
                  <c:v>2324.0394881897</c:v>
                </c:pt>
                <c:pt idx="1400">
                  <c:v>2324.0394881897</c:v>
                </c:pt>
                <c:pt idx="1401">
                  <c:v>2324.0394881897</c:v>
                </c:pt>
                <c:pt idx="1402">
                  <c:v>2324.0394881897</c:v>
                </c:pt>
                <c:pt idx="1403">
                  <c:v>2324.0394881897</c:v>
                </c:pt>
                <c:pt idx="1404">
                  <c:v>2324.0394881897</c:v>
                </c:pt>
                <c:pt idx="1405">
                  <c:v>2324.0394881897</c:v>
                </c:pt>
                <c:pt idx="1406">
                  <c:v>2324.0394881897</c:v>
                </c:pt>
                <c:pt idx="1407">
                  <c:v>2324.0394881897</c:v>
                </c:pt>
                <c:pt idx="1408">
                  <c:v>2324.0394881897</c:v>
                </c:pt>
                <c:pt idx="1409">
                  <c:v>2324.0394881897</c:v>
                </c:pt>
                <c:pt idx="1410">
                  <c:v>2324.0394881897</c:v>
                </c:pt>
                <c:pt idx="1411">
                  <c:v>2324.0394881897</c:v>
                </c:pt>
                <c:pt idx="1412">
                  <c:v>2324.0394881897</c:v>
                </c:pt>
                <c:pt idx="1413">
                  <c:v>2324.0394881897</c:v>
                </c:pt>
                <c:pt idx="1414">
                  <c:v>2324.0394881897</c:v>
                </c:pt>
                <c:pt idx="1415">
                  <c:v>2324.0394881897</c:v>
                </c:pt>
                <c:pt idx="1416">
                  <c:v>2324.0394881897</c:v>
                </c:pt>
                <c:pt idx="1417">
                  <c:v>2324.0394881897</c:v>
                </c:pt>
                <c:pt idx="1418">
                  <c:v>2324.0394881897</c:v>
                </c:pt>
                <c:pt idx="1419">
                  <c:v>2324.0394881897</c:v>
                </c:pt>
                <c:pt idx="1420">
                  <c:v>2324.0394881897</c:v>
                </c:pt>
                <c:pt idx="1421">
                  <c:v>2324.0394881897</c:v>
                </c:pt>
                <c:pt idx="1422">
                  <c:v>2324.0394881897</c:v>
                </c:pt>
                <c:pt idx="1423">
                  <c:v>2324.0394881897</c:v>
                </c:pt>
                <c:pt idx="1424">
                  <c:v>2324.0394881897</c:v>
                </c:pt>
                <c:pt idx="1425">
                  <c:v>2324.0394881897</c:v>
                </c:pt>
                <c:pt idx="1426">
                  <c:v>2324.0394881897</c:v>
                </c:pt>
                <c:pt idx="1427">
                  <c:v>2324.0394881897</c:v>
                </c:pt>
                <c:pt idx="1428">
                  <c:v>2324.0394881897</c:v>
                </c:pt>
                <c:pt idx="1429">
                  <c:v>2324.0394881897</c:v>
                </c:pt>
                <c:pt idx="1430">
                  <c:v>2324.0394881897</c:v>
                </c:pt>
                <c:pt idx="1431">
                  <c:v>2324.0394881897</c:v>
                </c:pt>
                <c:pt idx="1432">
                  <c:v>2324.0394881897</c:v>
                </c:pt>
                <c:pt idx="1433">
                  <c:v>2324.0394881897</c:v>
                </c:pt>
                <c:pt idx="1434">
                  <c:v>2324.0394881897</c:v>
                </c:pt>
                <c:pt idx="1435">
                  <c:v>2324.0394881897</c:v>
                </c:pt>
                <c:pt idx="1436">
                  <c:v>2324.0394881897</c:v>
                </c:pt>
                <c:pt idx="1437">
                  <c:v>2324.0394881897</c:v>
                </c:pt>
                <c:pt idx="1438">
                  <c:v>2324.0394881897</c:v>
                </c:pt>
                <c:pt idx="1439">
                  <c:v>2324.0394881897</c:v>
                </c:pt>
                <c:pt idx="1440">
                  <c:v>2324.0394881897</c:v>
                </c:pt>
                <c:pt idx="1441">
                  <c:v>2324.0394881897</c:v>
                </c:pt>
                <c:pt idx="1442">
                  <c:v>2324.0394881897</c:v>
                </c:pt>
                <c:pt idx="1443">
                  <c:v>2324.0394881897</c:v>
                </c:pt>
                <c:pt idx="1444">
                  <c:v>2324.0394881897</c:v>
                </c:pt>
                <c:pt idx="1445">
                  <c:v>2324.0394881897</c:v>
                </c:pt>
                <c:pt idx="1446">
                  <c:v>2324.0394881897</c:v>
                </c:pt>
                <c:pt idx="1447">
                  <c:v>2324.0394881897</c:v>
                </c:pt>
                <c:pt idx="1448">
                  <c:v>2324.0394881897</c:v>
                </c:pt>
                <c:pt idx="1449">
                  <c:v>2324.0394881897</c:v>
                </c:pt>
                <c:pt idx="1450">
                  <c:v>2324.0394881897</c:v>
                </c:pt>
                <c:pt idx="1451">
                  <c:v>2324.0394881897</c:v>
                </c:pt>
                <c:pt idx="1452">
                  <c:v>2324.0394881897</c:v>
                </c:pt>
                <c:pt idx="1453">
                  <c:v>2324.0394881897</c:v>
                </c:pt>
                <c:pt idx="1454">
                  <c:v>2324.0394881897</c:v>
                </c:pt>
                <c:pt idx="1455">
                  <c:v>2324.0394881897</c:v>
                </c:pt>
                <c:pt idx="1456">
                  <c:v>2324.0394881897</c:v>
                </c:pt>
                <c:pt idx="1457">
                  <c:v>2324.0394881897</c:v>
                </c:pt>
                <c:pt idx="1458">
                  <c:v>2324.0394881897</c:v>
                </c:pt>
                <c:pt idx="1459">
                  <c:v>2324.0394881897</c:v>
                </c:pt>
                <c:pt idx="1460">
                  <c:v>2324.0394881897</c:v>
                </c:pt>
                <c:pt idx="1462">
                  <c:v>2015.7870880086002</c:v>
                </c:pt>
                <c:pt idx="1463">
                  <c:v>2015.7870880086002</c:v>
                </c:pt>
                <c:pt idx="1464">
                  <c:v>2015.7870880086002</c:v>
                </c:pt>
                <c:pt idx="1465">
                  <c:v>2015.7870880086002</c:v>
                </c:pt>
                <c:pt idx="1466">
                  <c:v>2015.7870880086002</c:v>
                </c:pt>
                <c:pt idx="1467">
                  <c:v>2015.7870880086002</c:v>
                </c:pt>
                <c:pt idx="1468">
                  <c:v>2015.7870880086002</c:v>
                </c:pt>
                <c:pt idx="1469">
                  <c:v>2015.7870880086002</c:v>
                </c:pt>
                <c:pt idx="1470">
                  <c:v>2015.7870880086002</c:v>
                </c:pt>
                <c:pt idx="1471">
                  <c:v>2015.7870880086002</c:v>
                </c:pt>
                <c:pt idx="1472">
                  <c:v>2015.7870880086002</c:v>
                </c:pt>
                <c:pt idx="1473">
                  <c:v>2015.7870880086002</c:v>
                </c:pt>
                <c:pt idx="1474">
                  <c:v>2015.7870880086002</c:v>
                </c:pt>
                <c:pt idx="1475">
                  <c:v>2015.7870880086002</c:v>
                </c:pt>
                <c:pt idx="1476">
                  <c:v>2015.7870880086002</c:v>
                </c:pt>
                <c:pt idx="1477">
                  <c:v>2015.7870880086002</c:v>
                </c:pt>
                <c:pt idx="1478">
                  <c:v>2015.7870880086002</c:v>
                </c:pt>
                <c:pt idx="1479">
                  <c:v>2015.7870880086002</c:v>
                </c:pt>
                <c:pt idx="1480">
                  <c:v>2015.7870880086002</c:v>
                </c:pt>
                <c:pt idx="1481">
                  <c:v>2015.7870880086002</c:v>
                </c:pt>
                <c:pt idx="1482">
                  <c:v>2015.7870880086002</c:v>
                </c:pt>
                <c:pt idx="1483">
                  <c:v>2015.7870880086002</c:v>
                </c:pt>
                <c:pt idx="1484">
                  <c:v>2015.7870880086002</c:v>
                </c:pt>
                <c:pt idx="1485">
                  <c:v>2015.7870880086002</c:v>
                </c:pt>
                <c:pt idx="1486">
                  <c:v>2015.7870880086002</c:v>
                </c:pt>
                <c:pt idx="1487">
                  <c:v>2015.7870880086002</c:v>
                </c:pt>
                <c:pt idx="1488">
                  <c:v>2015.7870880086002</c:v>
                </c:pt>
                <c:pt idx="1489">
                  <c:v>2015.7870880086002</c:v>
                </c:pt>
                <c:pt idx="1490">
                  <c:v>2015.7870880086002</c:v>
                </c:pt>
                <c:pt idx="1491">
                  <c:v>2015.7870880086002</c:v>
                </c:pt>
                <c:pt idx="1492">
                  <c:v>2015.7870880086002</c:v>
                </c:pt>
                <c:pt idx="1493">
                  <c:v>2015.7870880086002</c:v>
                </c:pt>
                <c:pt idx="1494">
                  <c:v>2015.7870880086002</c:v>
                </c:pt>
                <c:pt idx="1495">
                  <c:v>2015.7870880086002</c:v>
                </c:pt>
                <c:pt idx="1496">
                  <c:v>2015.7870880086002</c:v>
                </c:pt>
                <c:pt idx="1497">
                  <c:v>2015.7870880086002</c:v>
                </c:pt>
                <c:pt idx="1498">
                  <c:v>2015.7870880086002</c:v>
                </c:pt>
                <c:pt idx="1499">
                  <c:v>2015.7870880086002</c:v>
                </c:pt>
                <c:pt idx="1500">
                  <c:v>2015.7870880086002</c:v>
                </c:pt>
                <c:pt idx="1501">
                  <c:v>2015.7870880086002</c:v>
                </c:pt>
                <c:pt idx="1502">
                  <c:v>2015.7870880086002</c:v>
                </c:pt>
                <c:pt idx="1503">
                  <c:v>2015.7870880086002</c:v>
                </c:pt>
                <c:pt idx="1504">
                  <c:v>2015.7870880086002</c:v>
                </c:pt>
                <c:pt idx="1505">
                  <c:v>2015.7870880086002</c:v>
                </c:pt>
                <c:pt idx="1506">
                  <c:v>2015.7870880086002</c:v>
                </c:pt>
                <c:pt idx="1507">
                  <c:v>2015.7870880086002</c:v>
                </c:pt>
                <c:pt idx="1508">
                  <c:v>2015.7870880086002</c:v>
                </c:pt>
                <c:pt idx="1509">
                  <c:v>2015.7870880086002</c:v>
                </c:pt>
                <c:pt idx="1510">
                  <c:v>2015.7870880086002</c:v>
                </c:pt>
                <c:pt idx="1511">
                  <c:v>2015.7870880086002</c:v>
                </c:pt>
                <c:pt idx="1512">
                  <c:v>2015.7870880086002</c:v>
                </c:pt>
                <c:pt idx="1513">
                  <c:v>2015.7870880086002</c:v>
                </c:pt>
                <c:pt idx="1514">
                  <c:v>2015.7870880086002</c:v>
                </c:pt>
                <c:pt idx="1515">
                  <c:v>2015.7870880086002</c:v>
                </c:pt>
                <c:pt idx="1516">
                  <c:v>2015.7870880086002</c:v>
                </c:pt>
                <c:pt idx="1517">
                  <c:v>2015.7870880086002</c:v>
                </c:pt>
                <c:pt idx="1518">
                  <c:v>2015.7870880086002</c:v>
                </c:pt>
                <c:pt idx="1519">
                  <c:v>2015.7870880086002</c:v>
                </c:pt>
                <c:pt idx="1520">
                  <c:v>2015.7870880086002</c:v>
                </c:pt>
                <c:pt idx="1521">
                  <c:v>2015.7870880086002</c:v>
                </c:pt>
                <c:pt idx="1522">
                  <c:v>2015.7870880086002</c:v>
                </c:pt>
                <c:pt idx="1523">
                  <c:v>2015.7870880086002</c:v>
                </c:pt>
                <c:pt idx="1524">
                  <c:v>2015.7870880086002</c:v>
                </c:pt>
                <c:pt idx="1525">
                  <c:v>2015.7870880086002</c:v>
                </c:pt>
                <c:pt idx="1526">
                  <c:v>2015.7870880086002</c:v>
                </c:pt>
                <c:pt idx="1527">
                  <c:v>2015.7870880086002</c:v>
                </c:pt>
                <c:pt idx="1528">
                  <c:v>2015.7870880086002</c:v>
                </c:pt>
                <c:pt idx="1529">
                  <c:v>2015.7870880086002</c:v>
                </c:pt>
                <c:pt idx="1530">
                  <c:v>2015.7870880086002</c:v>
                </c:pt>
                <c:pt idx="1531">
                  <c:v>2015.7870880086002</c:v>
                </c:pt>
                <c:pt idx="1532">
                  <c:v>2015.7870880086002</c:v>
                </c:pt>
                <c:pt idx="1533">
                  <c:v>2015.7870880086002</c:v>
                </c:pt>
                <c:pt idx="1534">
                  <c:v>2015.7870880086002</c:v>
                </c:pt>
                <c:pt idx="1535">
                  <c:v>2015.7870880086002</c:v>
                </c:pt>
                <c:pt idx="1536">
                  <c:v>2015.7870880086002</c:v>
                </c:pt>
                <c:pt idx="1537">
                  <c:v>2015.7870880086002</c:v>
                </c:pt>
                <c:pt idx="1538">
                  <c:v>2015.7870880086002</c:v>
                </c:pt>
                <c:pt idx="1539">
                  <c:v>2015.7870880086002</c:v>
                </c:pt>
                <c:pt idx="1540">
                  <c:v>2015.7870880086002</c:v>
                </c:pt>
                <c:pt idx="1541">
                  <c:v>2015.7870880086002</c:v>
                </c:pt>
                <c:pt idx="1542">
                  <c:v>2015.7870880086002</c:v>
                </c:pt>
                <c:pt idx="1543">
                  <c:v>2015.7870880086002</c:v>
                </c:pt>
                <c:pt idx="1544">
                  <c:v>2015.7870880086002</c:v>
                </c:pt>
                <c:pt idx="1545">
                  <c:v>2015.7870880086002</c:v>
                </c:pt>
                <c:pt idx="1546">
                  <c:v>2015.7870880086002</c:v>
                </c:pt>
                <c:pt idx="1547">
                  <c:v>2015.7870880086002</c:v>
                </c:pt>
                <c:pt idx="1548">
                  <c:v>2015.7870880086002</c:v>
                </c:pt>
                <c:pt idx="1549">
                  <c:v>2015.7870880086002</c:v>
                </c:pt>
                <c:pt idx="1550">
                  <c:v>2015.7870880086002</c:v>
                </c:pt>
                <c:pt idx="1551">
                  <c:v>2044.7870880086002</c:v>
                </c:pt>
                <c:pt idx="1552">
                  <c:v>2044.7870880086002</c:v>
                </c:pt>
                <c:pt idx="1553">
                  <c:v>2044.7870880086002</c:v>
                </c:pt>
                <c:pt idx="1554">
                  <c:v>2044.7870880086002</c:v>
                </c:pt>
                <c:pt idx="1555">
                  <c:v>2044.7870880086002</c:v>
                </c:pt>
                <c:pt idx="1556">
                  <c:v>2044.7870880086002</c:v>
                </c:pt>
                <c:pt idx="1557">
                  <c:v>2044.7870880086002</c:v>
                </c:pt>
                <c:pt idx="1558">
                  <c:v>2044.7870880086002</c:v>
                </c:pt>
                <c:pt idx="1559">
                  <c:v>2044.7870880086002</c:v>
                </c:pt>
                <c:pt idx="1560">
                  <c:v>2044.7870880086002</c:v>
                </c:pt>
                <c:pt idx="1561">
                  <c:v>2044.7870880086002</c:v>
                </c:pt>
                <c:pt idx="1562">
                  <c:v>2044.7870880086002</c:v>
                </c:pt>
                <c:pt idx="1563">
                  <c:v>2044.7870880086002</c:v>
                </c:pt>
                <c:pt idx="1564">
                  <c:v>2044.7870880086002</c:v>
                </c:pt>
                <c:pt idx="1565">
                  <c:v>2044.7870880086002</c:v>
                </c:pt>
                <c:pt idx="1566">
                  <c:v>2044.7870880086002</c:v>
                </c:pt>
                <c:pt idx="1567">
                  <c:v>2044.7870880086002</c:v>
                </c:pt>
                <c:pt idx="1568">
                  <c:v>2044.7870880086002</c:v>
                </c:pt>
                <c:pt idx="1569">
                  <c:v>2044.7870880086002</c:v>
                </c:pt>
                <c:pt idx="1570">
                  <c:v>2044.7870880086002</c:v>
                </c:pt>
                <c:pt idx="1571">
                  <c:v>2044.7870880086002</c:v>
                </c:pt>
                <c:pt idx="1572">
                  <c:v>2044.7870880086002</c:v>
                </c:pt>
                <c:pt idx="1573">
                  <c:v>2044.7870880086002</c:v>
                </c:pt>
                <c:pt idx="1574">
                  <c:v>2044.7870880086002</c:v>
                </c:pt>
                <c:pt idx="1575">
                  <c:v>2044.7870880086002</c:v>
                </c:pt>
                <c:pt idx="1576">
                  <c:v>2044.7870880086002</c:v>
                </c:pt>
                <c:pt idx="1577">
                  <c:v>2044.7870880086002</c:v>
                </c:pt>
                <c:pt idx="1578">
                  <c:v>2044.7870880086002</c:v>
                </c:pt>
                <c:pt idx="1579">
                  <c:v>2044.7870880086002</c:v>
                </c:pt>
                <c:pt idx="1580">
                  <c:v>2044.7870880086002</c:v>
                </c:pt>
                <c:pt idx="1581">
                  <c:v>2044.7870880086002</c:v>
                </c:pt>
                <c:pt idx="1582">
                  <c:v>2044.7870880086002</c:v>
                </c:pt>
                <c:pt idx="1583">
                  <c:v>2044.7870880086002</c:v>
                </c:pt>
                <c:pt idx="1584">
                  <c:v>2044.7870880086002</c:v>
                </c:pt>
                <c:pt idx="1585">
                  <c:v>2044.7870880086002</c:v>
                </c:pt>
                <c:pt idx="1586">
                  <c:v>2044.7870880086002</c:v>
                </c:pt>
                <c:pt idx="1587">
                  <c:v>2044.7870880086002</c:v>
                </c:pt>
                <c:pt idx="1588">
                  <c:v>2044.7870880086002</c:v>
                </c:pt>
                <c:pt idx="1589">
                  <c:v>2044.7870880086002</c:v>
                </c:pt>
                <c:pt idx="1590">
                  <c:v>2044.7870880086002</c:v>
                </c:pt>
                <c:pt idx="1591">
                  <c:v>2044.7870880086002</c:v>
                </c:pt>
                <c:pt idx="1592">
                  <c:v>2044.7870880086002</c:v>
                </c:pt>
                <c:pt idx="1593">
                  <c:v>2044.7870880086002</c:v>
                </c:pt>
                <c:pt idx="1594">
                  <c:v>2044.7870880086002</c:v>
                </c:pt>
                <c:pt idx="1595">
                  <c:v>2044.7870880086002</c:v>
                </c:pt>
                <c:pt idx="1596">
                  <c:v>2044.7870880086002</c:v>
                </c:pt>
                <c:pt idx="1597">
                  <c:v>2044.7870880086002</c:v>
                </c:pt>
                <c:pt idx="1598">
                  <c:v>2044.7870880086002</c:v>
                </c:pt>
                <c:pt idx="1599">
                  <c:v>2044.7870880086002</c:v>
                </c:pt>
                <c:pt idx="1600">
                  <c:v>2044.7870880086002</c:v>
                </c:pt>
                <c:pt idx="1601">
                  <c:v>2044.7870880086002</c:v>
                </c:pt>
                <c:pt idx="1602">
                  <c:v>2044.7870880086002</c:v>
                </c:pt>
                <c:pt idx="1603">
                  <c:v>2044.7870880086002</c:v>
                </c:pt>
                <c:pt idx="1604">
                  <c:v>2044.7870880086002</c:v>
                </c:pt>
                <c:pt idx="1605">
                  <c:v>2044.7870880086002</c:v>
                </c:pt>
                <c:pt idx="1606">
                  <c:v>2044.7870880086002</c:v>
                </c:pt>
                <c:pt idx="1607">
                  <c:v>2044.7870880086002</c:v>
                </c:pt>
                <c:pt idx="1608">
                  <c:v>2044.7870880086002</c:v>
                </c:pt>
                <c:pt idx="1609">
                  <c:v>2044.7870880086002</c:v>
                </c:pt>
                <c:pt idx="1610">
                  <c:v>2044.7870880086002</c:v>
                </c:pt>
                <c:pt idx="1611">
                  <c:v>2044.7870880086002</c:v>
                </c:pt>
                <c:pt idx="1612">
                  <c:v>2044.7870880086002</c:v>
                </c:pt>
                <c:pt idx="1613">
                  <c:v>2044.7870880086002</c:v>
                </c:pt>
                <c:pt idx="1614">
                  <c:v>2044.7870880086002</c:v>
                </c:pt>
                <c:pt idx="1615">
                  <c:v>2044.7870880086002</c:v>
                </c:pt>
                <c:pt idx="1616">
                  <c:v>2044.7870880086002</c:v>
                </c:pt>
                <c:pt idx="1617">
                  <c:v>2044.7870880086002</c:v>
                </c:pt>
                <c:pt idx="1618">
                  <c:v>2044.7870880086002</c:v>
                </c:pt>
                <c:pt idx="1619">
                  <c:v>2044.7870880086002</c:v>
                </c:pt>
                <c:pt idx="1620">
                  <c:v>2044.7870880086002</c:v>
                </c:pt>
                <c:pt idx="1621">
                  <c:v>2044.7870880086002</c:v>
                </c:pt>
                <c:pt idx="1622">
                  <c:v>2044.7870880086002</c:v>
                </c:pt>
                <c:pt idx="1623">
                  <c:v>2044.7870880086002</c:v>
                </c:pt>
                <c:pt idx="1624">
                  <c:v>2044.7870880086002</c:v>
                </c:pt>
                <c:pt idx="1625">
                  <c:v>2044.7870880086002</c:v>
                </c:pt>
                <c:pt idx="1626">
                  <c:v>2044.7870880086002</c:v>
                </c:pt>
                <c:pt idx="1627">
                  <c:v>2044.7870880086002</c:v>
                </c:pt>
                <c:pt idx="1628">
                  <c:v>2044.7870880086002</c:v>
                </c:pt>
                <c:pt idx="1629">
                  <c:v>2044.7870880086002</c:v>
                </c:pt>
                <c:pt idx="1630">
                  <c:v>2044.7870880086002</c:v>
                </c:pt>
                <c:pt idx="1631">
                  <c:v>2044.7870880086002</c:v>
                </c:pt>
                <c:pt idx="1632">
                  <c:v>2044.7870880086002</c:v>
                </c:pt>
                <c:pt idx="1633">
                  <c:v>2044.7870880086002</c:v>
                </c:pt>
                <c:pt idx="1634">
                  <c:v>2044.7870880086002</c:v>
                </c:pt>
                <c:pt idx="1635">
                  <c:v>2044.7870880086002</c:v>
                </c:pt>
                <c:pt idx="1636">
                  <c:v>2044.7870880086002</c:v>
                </c:pt>
                <c:pt idx="1637">
                  <c:v>2044.7870880086002</c:v>
                </c:pt>
                <c:pt idx="1638">
                  <c:v>2044.7870880086002</c:v>
                </c:pt>
                <c:pt idx="1639">
                  <c:v>2044.7870880086002</c:v>
                </c:pt>
                <c:pt idx="1640">
                  <c:v>2044.7870880086002</c:v>
                </c:pt>
                <c:pt idx="1641">
                  <c:v>2044.7870880086002</c:v>
                </c:pt>
                <c:pt idx="1642">
                  <c:v>2044.7870880086002</c:v>
                </c:pt>
                <c:pt idx="1643">
                  <c:v>2044.7870880086002</c:v>
                </c:pt>
                <c:pt idx="1644">
                  <c:v>2044.7870880086002</c:v>
                </c:pt>
                <c:pt idx="1645">
                  <c:v>2044.7870880086002</c:v>
                </c:pt>
                <c:pt idx="1646">
                  <c:v>2044.7870880086002</c:v>
                </c:pt>
                <c:pt idx="1647">
                  <c:v>2044.7870880086002</c:v>
                </c:pt>
                <c:pt idx="1648">
                  <c:v>2044.7870880086002</c:v>
                </c:pt>
                <c:pt idx="1649">
                  <c:v>2044.7870880086002</c:v>
                </c:pt>
                <c:pt idx="1650">
                  <c:v>2044.7870880086002</c:v>
                </c:pt>
                <c:pt idx="1651">
                  <c:v>2044.7870880086002</c:v>
                </c:pt>
                <c:pt idx="1652">
                  <c:v>2044.7870880086002</c:v>
                </c:pt>
                <c:pt idx="1653">
                  <c:v>2044.7870880086002</c:v>
                </c:pt>
                <c:pt idx="1654">
                  <c:v>2044.7870880086002</c:v>
                </c:pt>
                <c:pt idx="1655">
                  <c:v>2044.7870880086002</c:v>
                </c:pt>
                <c:pt idx="1656">
                  <c:v>2044.7870880086002</c:v>
                </c:pt>
                <c:pt idx="1657">
                  <c:v>2044.7870880086002</c:v>
                </c:pt>
                <c:pt idx="1658">
                  <c:v>2044.7870880086002</c:v>
                </c:pt>
                <c:pt idx="1659">
                  <c:v>2044.7870880086002</c:v>
                </c:pt>
                <c:pt idx="1660">
                  <c:v>2044.7870880086002</c:v>
                </c:pt>
                <c:pt idx="1661">
                  <c:v>2044.7870880086002</c:v>
                </c:pt>
                <c:pt idx="1662">
                  <c:v>2044.7870880086002</c:v>
                </c:pt>
                <c:pt idx="1663">
                  <c:v>2044.7870880086002</c:v>
                </c:pt>
                <c:pt idx="1664">
                  <c:v>2044.7870880086002</c:v>
                </c:pt>
                <c:pt idx="1665">
                  <c:v>2044.7870880086002</c:v>
                </c:pt>
                <c:pt idx="1666">
                  <c:v>2044.7870880086002</c:v>
                </c:pt>
                <c:pt idx="1667">
                  <c:v>2044.7870880086002</c:v>
                </c:pt>
                <c:pt idx="1668">
                  <c:v>2044.7870880086002</c:v>
                </c:pt>
                <c:pt idx="1669">
                  <c:v>2044.7870880086002</c:v>
                </c:pt>
                <c:pt idx="1670">
                  <c:v>2044.7870880086002</c:v>
                </c:pt>
                <c:pt idx="1671">
                  <c:v>2044.7870880086002</c:v>
                </c:pt>
                <c:pt idx="1672">
                  <c:v>2044.7870880086002</c:v>
                </c:pt>
                <c:pt idx="1673">
                  <c:v>2044.7870880086002</c:v>
                </c:pt>
                <c:pt idx="1674">
                  <c:v>2044.7870880086002</c:v>
                </c:pt>
                <c:pt idx="1675">
                  <c:v>2044.7870880086002</c:v>
                </c:pt>
                <c:pt idx="1676">
                  <c:v>2044.7870880086002</c:v>
                </c:pt>
                <c:pt idx="1677">
                  <c:v>2044.7870880086002</c:v>
                </c:pt>
                <c:pt idx="1678">
                  <c:v>2044.7870880086002</c:v>
                </c:pt>
                <c:pt idx="1679">
                  <c:v>2044.7870880086002</c:v>
                </c:pt>
                <c:pt idx="1680">
                  <c:v>2044.7870880086002</c:v>
                </c:pt>
                <c:pt idx="1681">
                  <c:v>2044.7870880086002</c:v>
                </c:pt>
                <c:pt idx="1682">
                  <c:v>2044.7870880086002</c:v>
                </c:pt>
                <c:pt idx="1683">
                  <c:v>2044.7870880086002</c:v>
                </c:pt>
                <c:pt idx="1684">
                  <c:v>2044.7870880086002</c:v>
                </c:pt>
                <c:pt idx="1685">
                  <c:v>2044.7870880086002</c:v>
                </c:pt>
                <c:pt idx="1686">
                  <c:v>2044.7870880086002</c:v>
                </c:pt>
                <c:pt idx="1687">
                  <c:v>2044.7870880086002</c:v>
                </c:pt>
                <c:pt idx="1688">
                  <c:v>2044.7870880086002</c:v>
                </c:pt>
                <c:pt idx="1689">
                  <c:v>2044.7870880086002</c:v>
                </c:pt>
                <c:pt idx="1690">
                  <c:v>2044.7870880086002</c:v>
                </c:pt>
                <c:pt idx="1691">
                  <c:v>2044.7870880086002</c:v>
                </c:pt>
                <c:pt idx="1692">
                  <c:v>2044.7870880086002</c:v>
                </c:pt>
                <c:pt idx="1693">
                  <c:v>2044.7870880086002</c:v>
                </c:pt>
                <c:pt idx="1694">
                  <c:v>2044.7870880086002</c:v>
                </c:pt>
                <c:pt idx="1695">
                  <c:v>2044.7870880086002</c:v>
                </c:pt>
                <c:pt idx="1696">
                  <c:v>2044.7870880086002</c:v>
                </c:pt>
                <c:pt idx="1697">
                  <c:v>2044.7870880086002</c:v>
                </c:pt>
                <c:pt idx="1698">
                  <c:v>2044.7870880086002</c:v>
                </c:pt>
                <c:pt idx="1699">
                  <c:v>2044.7870880086002</c:v>
                </c:pt>
                <c:pt idx="1700">
                  <c:v>2044.7870880086002</c:v>
                </c:pt>
                <c:pt idx="1701">
                  <c:v>2044.7870880086002</c:v>
                </c:pt>
                <c:pt idx="1702">
                  <c:v>2044.7870880086002</c:v>
                </c:pt>
                <c:pt idx="1703">
                  <c:v>2044.7870880086002</c:v>
                </c:pt>
                <c:pt idx="1704">
                  <c:v>2044.7870880086002</c:v>
                </c:pt>
                <c:pt idx="1705">
                  <c:v>2044.7870880086002</c:v>
                </c:pt>
                <c:pt idx="1706">
                  <c:v>2044.7870880086002</c:v>
                </c:pt>
                <c:pt idx="1707">
                  <c:v>2044.7870880086002</c:v>
                </c:pt>
                <c:pt idx="1708">
                  <c:v>2044.7870880086002</c:v>
                </c:pt>
                <c:pt idx="1709">
                  <c:v>2044.7870880086002</c:v>
                </c:pt>
                <c:pt idx="1710">
                  <c:v>2044.7870880086002</c:v>
                </c:pt>
                <c:pt idx="1711">
                  <c:v>2044.7870880086002</c:v>
                </c:pt>
                <c:pt idx="1712">
                  <c:v>2044.7870880086002</c:v>
                </c:pt>
                <c:pt idx="1713">
                  <c:v>2044.7870880086002</c:v>
                </c:pt>
                <c:pt idx="1714">
                  <c:v>2044.7870880086002</c:v>
                </c:pt>
                <c:pt idx="1715">
                  <c:v>2044.7870880086002</c:v>
                </c:pt>
                <c:pt idx="1716">
                  <c:v>2044.7870880086002</c:v>
                </c:pt>
                <c:pt idx="1717">
                  <c:v>2044.7870880086002</c:v>
                </c:pt>
                <c:pt idx="1718">
                  <c:v>2044.7870880086002</c:v>
                </c:pt>
                <c:pt idx="1719">
                  <c:v>2044.7870880086002</c:v>
                </c:pt>
                <c:pt idx="1720">
                  <c:v>2044.7870880086002</c:v>
                </c:pt>
                <c:pt idx="1721">
                  <c:v>2044.7870880086002</c:v>
                </c:pt>
                <c:pt idx="1722">
                  <c:v>2044.7870880086002</c:v>
                </c:pt>
                <c:pt idx="1723">
                  <c:v>2044.7870880086002</c:v>
                </c:pt>
                <c:pt idx="1724">
                  <c:v>2044.7870880086002</c:v>
                </c:pt>
                <c:pt idx="1725">
                  <c:v>2044.7870880086002</c:v>
                </c:pt>
                <c:pt idx="1726">
                  <c:v>2044.7870880086002</c:v>
                </c:pt>
                <c:pt idx="1727">
                  <c:v>2044.7870880086002</c:v>
                </c:pt>
                <c:pt idx="1728">
                  <c:v>2044.7870880086002</c:v>
                </c:pt>
                <c:pt idx="1729">
                  <c:v>2044.7870880086002</c:v>
                </c:pt>
                <c:pt idx="1730">
                  <c:v>2044.7870880086002</c:v>
                </c:pt>
                <c:pt idx="1731">
                  <c:v>2044.7870880086002</c:v>
                </c:pt>
                <c:pt idx="1732">
                  <c:v>2044.7870880086002</c:v>
                </c:pt>
                <c:pt idx="1733">
                  <c:v>2044.7870880086002</c:v>
                </c:pt>
                <c:pt idx="1734">
                  <c:v>2044.7870880086002</c:v>
                </c:pt>
                <c:pt idx="1735">
                  <c:v>2044.7870880086002</c:v>
                </c:pt>
                <c:pt idx="1736">
                  <c:v>2044.7870880086002</c:v>
                </c:pt>
                <c:pt idx="1737">
                  <c:v>2044.7870880086002</c:v>
                </c:pt>
                <c:pt idx="1738">
                  <c:v>2044.7870880086002</c:v>
                </c:pt>
                <c:pt idx="1739">
                  <c:v>2044.7870880086002</c:v>
                </c:pt>
                <c:pt idx="1740">
                  <c:v>2044.7870880086002</c:v>
                </c:pt>
                <c:pt idx="1741">
                  <c:v>2044.7870880086002</c:v>
                </c:pt>
                <c:pt idx="1742">
                  <c:v>2044.7870880086002</c:v>
                </c:pt>
                <c:pt idx="1743">
                  <c:v>2044.7870880086002</c:v>
                </c:pt>
                <c:pt idx="1744">
                  <c:v>2044.7870880086002</c:v>
                </c:pt>
                <c:pt idx="1745">
                  <c:v>2044.7870880086002</c:v>
                </c:pt>
                <c:pt idx="1746">
                  <c:v>2044.7870880086002</c:v>
                </c:pt>
                <c:pt idx="1747">
                  <c:v>2044.7870880086002</c:v>
                </c:pt>
                <c:pt idx="1748">
                  <c:v>2044.7870880086002</c:v>
                </c:pt>
                <c:pt idx="1749">
                  <c:v>2044.7870880086002</c:v>
                </c:pt>
                <c:pt idx="1750">
                  <c:v>2044.7870880086002</c:v>
                </c:pt>
                <c:pt idx="1751">
                  <c:v>2044.7870880086002</c:v>
                </c:pt>
                <c:pt idx="1752">
                  <c:v>2044.7870880086002</c:v>
                </c:pt>
                <c:pt idx="1753">
                  <c:v>2044.7870880086002</c:v>
                </c:pt>
                <c:pt idx="1754">
                  <c:v>2044.7870880086002</c:v>
                </c:pt>
                <c:pt idx="1755">
                  <c:v>2044.7870880086002</c:v>
                </c:pt>
                <c:pt idx="1756">
                  <c:v>2044.7870880086002</c:v>
                </c:pt>
                <c:pt idx="1757">
                  <c:v>2044.7870880086002</c:v>
                </c:pt>
                <c:pt idx="1758">
                  <c:v>2044.7870880086002</c:v>
                </c:pt>
                <c:pt idx="1759">
                  <c:v>2044.7870880086002</c:v>
                </c:pt>
                <c:pt idx="1760">
                  <c:v>2044.7870880086002</c:v>
                </c:pt>
                <c:pt idx="1761">
                  <c:v>2044.7870880086002</c:v>
                </c:pt>
                <c:pt idx="1762">
                  <c:v>2044.7870880086002</c:v>
                </c:pt>
                <c:pt idx="1763">
                  <c:v>2044.7870880086002</c:v>
                </c:pt>
                <c:pt idx="1764">
                  <c:v>2044.7870880086002</c:v>
                </c:pt>
                <c:pt idx="1765">
                  <c:v>2044.7870880086002</c:v>
                </c:pt>
                <c:pt idx="1766">
                  <c:v>2044.7870880086002</c:v>
                </c:pt>
                <c:pt idx="1767">
                  <c:v>2044.7870880086002</c:v>
                </c:pt>
                <c:pt idx="1768">
                  <c:v>2044.7870880086002</c:v>
                </c:pt>
                <c:pt idx="1769">
                  <c:v>2044.7870880086002</c:v>
                </c:pt>
                <c:pt idx="1770">
                  <c:v>2044.7870880086002</c:v>
                </c:pt>
                <c:pt idx="1771">
                  <c:v>2044.7870880086002</c:v>
                </c:pt>
                <c:pt idx="1772">
                  <c:v>2044.7870880086002</c:v>
                </c:pt>
                <c:pt idx="1773">
                  <c:v>2044.7870880086002</c:v>
                </c:pt>
                <c:pt idx="1774">
                  <c:v>2044.7870880086002</c:v>
                </c:pt>
                <c:pt idx="1775">
                  <c:v>2044.7870880086002</c:v>
                </c:pt>
                <c:pt idx="1776">
                  <c:v>2044.7870880086002</c:v>
                </c:pt>
                <c:pt idx="1777">
                  <c:v>2044.7870880086002</c:v>
                </c:pt>
                <c:pt idx="1778">
                  <c:v>2044.7870880086002</c:v>
                </c:pt>
                <c:pt idx="1779">
                  <c:v>2044.7870880086002</c:v>
                </c:pt>
                <c:pt idx="1780">
                  <c:v>2044.7870880086002</c:v>
                </c:pt>
                <c:pt idx="1781">
                  <c:v>2044.7870880086002</c:v>
                </c:pt>
                <c:pt idx="1782">
                  <c:v>2044.7870880086002</c:v>
                </c:pt>
                <c:pt idx="1783">
                  <c:v>2044.7870880086002</c:v>
                </c:pt>
                <c:pt idx="1784">
                  <c:v>2044.7870880086002</c:v>
                </c:pt>
                <c:pt idx="1785">
                  <c:v>2044.7870880086002</c:v>
                </c:pt>
                <c:pt idx="1786">
                  <c:v>2044.7870880086002</c:v>
                </c:pt>
                <c:pt idx="1787">
                  <c:v>2044.7870880086002</c:v>
                </c:pt>
                <c:pt idx="1788">
                  <c:v>2044.7870880086002</c:v>
                </c:pt>
                <c:pt idx="1789">
                  <c:v>2044.7870880086002</c:v>
                </c:pt>
                <c:pt idx="1790">
                  <c:v>2044.7870880086002</c:v>
                </c:pt>
                <c:pt idx="1791">
                  <c:v>2044.7870880086002</c:v>
                </c:pt>
                <c:pt idx="1792">
                  <c:v>2044.7870880086002</c:v>
                </c:pt>
                <c:pt idx="1793">
                  <c:v>2044.7870880086002</c:v>
                </c:pt>
                <c:pt idx="1794">
                  <c:v>2044.7870880086002</c:v>
                </c:pt>
                <c:pt idx="1795">
                  <c:v>2044.7870880086002</c:v>
                </c:pt>
                <c:pt idx="1796">
                  <c:v>2044.7870880086002</c:v>
                </c:pt>
                <c:pt idx="1797">
                  <c:v>2044.7870880086002</c:v>
                </c:pt>
                <c:pt idx="1798">
                  <c:v>2044.7870880086002</c:v>
                </c:pt>
                <c:pt idx="1799">
                  <c:v>2044.7870880086002</c:v>
                </c:pt>
                <c:pt idx="1800">
                  <c:v>2044.7870880086002</c:v>
                </c:pt>
                <c:pt idx="1801">
                  <c:v>2044.7870880086002</c:v>
                </c:pt>
                <c:pt idx="1802">
                  <c:v>2044.7870880086002</c:v>
                </c:pt>
                <c:pt idx="1803">
                  <c:v>2044.7870880086002</c:v>
                </c:pt>
                <c:pt idx="1804">
                  <c:v>2044.7870880086002</c:v>
                </c:pt>
                <c:pt idx="1805">
                  <c:v>2044.7870880086002</c:v>
                </c:pt>
                <c:pt idx="1806">
                  <c:v>2044.7870880086002</c:v>
                </c:pt>
                <c:pt idx="1807">
                  <c:v>2044.7870880086002</c:v>
                </c:pt>
                <c:pt idx="1808">
                  <c:v>2044.7870880086002</c:v>
                </c:pt>
                <c:pt idx="1809">
                  <c:v>2044.7870880086002</c:v>
                </c:pt>
                <c:pt idx="1810">
                  <c:v>2044.7870880086002</c:v>
                </c:pt>
                <c:pt idx="1811">
                  <c:v>2044.7870880086002</c:v>
                </c:pt>
                <c:pt idx="1812">
                  <c:v>2044.7870880086002</c:v>
                </c:pt>
                <c:pt idx="1813">
                  <c:v>2044.7870880086002</c:v>
                </c:pt>
                <c:pt idx="1814">
                  <c:v>2044.7870880086002</c:v>
                </c:pt>
                <c:pt idx="1815">
                  <c:v>2044.7870880086002</c:v>
                </c:pt>
                <c:pt idx="1816">
                  <c:v>2044.7870880086002</c:v>
                </c:pt>
                <c:pt idx="1817">
                  <c:v>2044.7870880086002</c:v>
                </c:pt>
                <c:pt idx="1818">
                  <c:v>2044.7870880086002</c:v>
                </c:pt>
                <c:pt idx="1819">
                  <c:v>2044.7870880086002</c:v>
                </c:pt>
                <c:pt idx="1820">
                  <c:v>2044.7870880086002</c:v>
                </c:pt>
                <c:pt idx="1821">
                  <c:v>2044.7870880086002</c:v>
                </c:pt>
                <c:pt idx="1822">
                  <c:v>2044.7870880086002</c:v>
                </c:pt>
                <c:pt idx="1823">
                  <c:v>2044.7870880086002</c:v>
                </c:pt>
                <c:pt idx="1824">
                  <c:v>2044.7870880086002</c:v>
                </c:pt>
                <c:pt idx="1825">
                  <c:v>2044.7870880086002</c:v>
                </c:pt>
                <c:pt idx="1827">
                  <c:v>1995.7792193106998</c:v>
                </c:pt>
                <c:pt idx="1828">
                  <c:v>1995.7792193106998</c:v>
                </c:pt>
                <c:pt idx="1829">
                  <c:v>1995.7792193106998</c:v>
                </c:pt>
                <c:pt idx="1830">
                  <c:v>1995.7792193106998</c:v>
                </c:pt>
                <c:pt idx="1831">
                  <c:v>1995.7792193106998</c:v>
                </c:pt>
                <c:pt idx="1832">
                  <c:v>1995.7792193106998</c:v>
                </c:pt>
                <c:pt idx="1833">
                  <c:v>1995.7792193106998</c:v>
                </c:pt>
                <c:pt idx="1834">
                  <c:v>1995.7792193106998</c:v>
                </c:pt>
                <c:pt idx="1835">
                  <c:v>1995.7792193106998</c:v>
                </c:pt>
                <c:pt idx="1836">
                  <c:v>1995.7792193106998</c:v>
                </c:pt>
                <c:pt idx="1837">
                  <c:v>1995.7792193106998</c:v>
                </c:pt>
                <c:pt idx="1838">
                  <c:v>1995.7792193106998</c:v>
                </c:pt>
                <c:pt idx="1839">
                  <c:v>1995.7792193106998</c:v>
                </c:pt>
                <c:pt idx="1840">
                  <c:v>1995.7792193106998</c:v>
                </c:pt>
                <c:pt idx="1841">
                  <c:v>1995.7792193106998</c:v>
                </c:pt>
                <c:pt idx="1842">
                  <c:v>1995.7792193106998</c:v>
                </c:pt>
                <c:pt idx="1843">
                  <c:v>1995.7792193106998</c:v>
                </c:pt>
                <c:pt idx="1844">
                  <c:v>1995.7792193106998</c:v>
                </c:pt>
                <c:pt idx="1845">
                  <c:v>1995.7792193106998</c:v>
                </c:pt>
                <c:pt idx="1846">
                  <c:v>1995.7792193106998</c:v>
                </c:pt>
                <c:pt idx="1847">
                  <c:v>1995.7792193106998</c:v>
                </c:pt>
                <c:pt idx="1848">
                  <c:v>1995.7792193106998</c:v>
                </c:pt>
                <c:pt idx="1849">
                  <c:v>1995.7792193106998</c:v>
                </c:pt>
                <c:pt idx="1850">
                  <c:v>1995.7792193106998</c:v>
                </c:pt>
                <c:pt idx="1851">
                  <c:v>1995.7792193106998</c:v>
                </c:pt>
                <c:pt idx="1852">
                  <c:v>1995.7792193106998</c:v>
                </c:pt>
                <c:pt idx="1853">
                  <c:v>1995.7792193106998</c:v>
                </c:pt>
                <c:pt idx="1854">
                  <c:v>1995.7792193106998</c:v>
                </c:pt>
                <c:pt idx="1855">
                  <c:v>1995.7792193106998</c:v>
                </c:pt>
                <c:pt idx="1856">
                  <c:v>1995.7792193106998</c:v>
                </c:pt>
                <c:pt idx="1857">
                  <c:v>1995.7792193106998</c:v>
                </c:pt>
                <c:pt idx="1858">
                  <c:v>1995.7792193106998</c:v>
                </c:pt>
                <c:pt idx="1859">
                  <c:v>1995.7792193106998</c:v>
                </c:pt>
                <c:pt idx="1860">
                  <c:v>1995.7792193106998</c:v>
                </c:pt>
                <c:pt idx="1861">
                  <c:v>1995.7792193106998</c:v>
                </c:pt>
                <c:pt idx="1862">
                  <c:v>1995.7792193106998</c:v>
                </c:pt>
                <c:pt idx="1863">
                  <c:v>1995.7792193106998</c:v>
                </c:pt>
                <c:pt idx="1864">
                  <c:v>1995.7792193106998</c:v>
                </c:pt>
                <c:pt idx="1865">
                  <c:v>1995.7792193106998</c:v>
                </c:pt>
                <c:pt idx="1866">
                  <c:v>1995.7792193106998</c:v>
                </c:pt>
                <c:pt idx="1867">
                  <c:v>1995.7792193106998</c:v>
                </c:pt>
                <c:pt idx="1868">
                  <c:v>1995.7792193106998</c:v>
                </c:pt>
                <c:pt idx="1869">
                  <c:v>1995.7792193106998</c:v>
                </c:pt>
                <c:pt idx="1870">
                  <c:v>1995.7792193106998</c:v>
                </c:pt>
                <c:pt idx="1871">
                  <c:v>1995.7792193106998</c:v>
                </c:pt>
                <c:pt idx="1872">
                  <c:v>1995.7792193106998</c:v>
                </c:pt>
                <c:pt idx="1873">
                  <c:v>1995.7792193106998</c:v>
                </c:pt>
                <c:pt idx="1874">
                  <c:v>1995.7792193106998</c:v>
                </c:pt>
                <c:pt idx="1875">
                  <c:v>1995.7792193106998</c:v>
                </c:pt>
                <c:pt idx="1876">
                  <c:v>1995.7792193106998</c:v>
                </c:pt>
                <c:pt idx="1877">
                  <c:v>1995.7792193106998</c:v>
                </c:pt>
                <c:pt idx="1878">
                  <c:v>1995.7792193106998</c:v>
                </c:pt>
                <c:pt idx="1879">
                  <c:v>1995.7792193106998</c:v>
                </c:pt>
                <c:pt idx="1880">
                  <c:v>1995.7792193106998</c:v>
                </c:pt>
                <c:pt idx="1881">
                  <c:v>1995.7792193106998</c:v>
                </c:pt>
                <c:pt idx="1882">
                  <c:v>1995.7792193106998</c:v>
                </c:pt>
                <c:pt idx="1883">
                  <c:v>1995.7792193106998</c:v>
                </c:pt>
                <c:pt idx="1884">
                  <c:v>1995.7792193106998</c:v>
                </c:pt>
                <c:pt idx="1885">
                  <c:v>1995.7792193106998</c:v>
                </c:pt>
                <c:pt idx="1886">
                  <c:v>1995.7792193106998</c:v>
                </c:pt>
                <c:pt idx="1887">
                  <c:v>1995.7792193106998</c:v>
                </c:pt>
                <c:pt idx="1888">
                  <c:v>1995.7792193106998</c:v>
                </c:pt>
                <c:pt idx="1889">
                  <c:v>1995.7792193106998</c:v>
                </c:pt>
                <c:pt idx="1890">
                  <c:v>1995.7792193106998</c:v>
                </c:pt>
                <c:pt idx="1891">
                  <c:v>1995.7792193106998</c:v>
                </c:pt>
                <c:pt idx="1892">
                  <c:v>1995.7792193106998</c:v>
                </c:pt>
                <c:pt idx="1893">
                  <c:v>1995.7792193106998</c:v>
                </c:pt>
                <c:pt idx="1894">
                  <c:v>1995.7792193106998</c:v>
                </c:pt>
                <c:pt idx="1895">
                  <c:v>1995.7792193106998</c:v>
                </c:pt>
                <c:pt idx="1896">
                  <c:v>1995.7792193106998</c:v>
                </c:pt>
                <c:pt idx="1897">
                  <c:v>1995.7792193106998</c:v>
                </c:pt>
                <c:pt idx="1898">
                  <c:v>1995.7792193106998</c:v>
                </c:pt>
                <c:pt idx="1899">
                  <c:v>1995.7792193106998</c:v>
                </c:pt>
                <c:pt idx="1900">
                  <c:v>1995.7792193106998</c:v>
                </c:pt>
                <c:pt idx="1901">
                  <c:v>1995.7792193106998</c:v>
                </c:pt>
                <c:pt idx="1902">
                  <c:v>1995.7792193106998</c:v>
                </c:pt>
                <c:pt idx="1903">
                  <c:v>1995.7792193106998</c:v>
                </c:pt>
                <c:pt idx="1904">
                  <c:v>1995.7792193106998</c:v>
                </c:pt>
                <c:pt idx="1905">
                  <c:v>1995.7792193106998</c:v>
                </c:pt>
                <c:pt idx="1906">
                  <c:v>1995.7792193106998</c:v>
                </c:pt>
                <c:pt idx="1907">
                  <c:v>1995.7792193106998</c:v>
                </c:pt>
                <c:pt idx="1908">
                  <c:v>1995.7792193106998</c:v>
                </c:pt>
                <c:pt idx="1909">
                  <c:v>1995.7792193106998</c:v>
                </c:pt>
                <c:pt idx="1910">
                  <c:v>1995.7792193106998</c:v>
                </c:pt>
                <c:pt idx="1911">
                  <c:v>1995.7792193106998</c:v>
                </c:pt>
                <c:pt idx="1912">
                  <c:v>1995.7792193106998</c:v>
                </c:pt>
                <c:pt idx="1913">
                  <c:v>1995.7792193106998</c:v>
                </c:pt>
                <c:pt idx="1914">
                  <c:v>1995.7792193106998</c:v>
                </c:pt>
                <c:pt idx="1915">
                  <c:v>1995.7792193106998</c:v>
                </c:pt>
                <c:pt idx="1916">
                  <c:v>1995.7792193106998</c:v>
                </c:pt>
                <c:pt idx="1917">
                  <c:v>2085.7792193106998</c:v>
                </c:pt>
                <c:pt idx="1918">
                  <c:v>2085.7792193106998</c:v>
                </c:pt>
                <c:pt idx="1919">
                  <c:v>2085.7792193106998</c:v>
                </c:pt>
                <c:pt idx="1920">
                  <c:v>2085.7792193106998</c:v>
                </c:pt>
                <c:pt idx="1921">
                  <c:v>2085.7792193106998</c:v>
                </c:pt>
                <c:pt idx="1922">
                  <c:v>2085.7792193106998</c:v>
                </c:pt>
                <c:pt idx="1923">
                  <c:v>2085.7792193106998</c:v>
                </c:pt>
                <c:pt idx="1924">
                  <c:v>2085.7792193106998</c:v>
                </c:pt>
                <c:pt idx="1925">
                  <c:v>2085.7792193106998</c:v>
                </c:pt>
                <c:pt idx="1926">
                  <c:v>2085.7792193106998</c:v>
                </c:pt>
                <c:pt idx="1927">
                  <c:v>2085.7792193106998</c:v>
                </c:pt>
                <c:pt idx="1928">
                  <c:v>2085.7792193106998</c:v>
                </c:pt>
                <c:pt idx="1929">
                  <c:v>2085.7792193106998</c:v>
                </c:pt>
                <c:pt idx="1930">
                  <c:v>2085.7792193106998</c:v>
                </c:pt>
                <c:pt idx="1931">
                  <c:v>2085.7792193106998</c:v>
                </c:pt>
                <c:pt idx="1932">
                  <c:v>2085.7792193106998</c:v>
                </c:pt>
                <c:pt idx="1933">
                  <c:v>2085.7792193106998</c:v>
                </c:pt>
                <c:pt idx="1934">
                  <c:v>2085.7792193106998</c:v>
                </c:pt>
                <c:pt idx="1935">
                  <c:v>2085.7792193106998</c:v>
                </c:pt>
                <c:pt idx="1936">
                  <c:v>2085.7792193106998</c:v>
                </c:pt>
                <c:pt idx="1937">
                  <c:v>2085.7792193106998</c:v>
                </c:pt>
                <c:pt idx="1938">
                  <c:v>2085.7792193106998</c:v>
                </c:pt>
                <c:pt idx="1939">
                  <c:v>2085.7792193106998</c:v>
                </c:pt>
                <c:pt idx="1940">
                  <c:v>2085.7792193106998</c:v>
                </c:pt>
                <c:pt idx="1941">
                  <c:v>2085.7792193106998</c:v>
                </c:pt>
                <c:pt idx="1942">
                  <c:v>2085.7792193106998</c:v>
                </c:pt>
                <c:pt idx="1943">
                  <c:v>2085.7792193106998</c:v>
                </c:pt>
                <c:pt idx="1944">
                  <c:v>2085.7792193106998</c:v>
                </c:pt>
                <c:pt idx="1945">
                  <c:v>2085.7792193106998</c:v>
                </c:pt>
                <c:pt idx="1946">
                  <c:v>2085.7792193106998</c:v>
                </c:pt>
                <c:pt idx="1947">
                  <c:v>2085.7792193106998</c:v>
                </c:pt>
                <c:pt idx="1948">
                  <c:v>2085.7792193106998</c:v>
                </c:pt>
                <c:pt idx="1949">
                  <c:v>2085.7792193106998</c:v>
                </c:pt>
                <c:pt idx="1950">
                  <c:v>2085.7792193106998</c:v>
                </c:pt>
                <c:pt idx="1951">
                  <c:v>2085.7792193106998</c:v>
                </c:pt>
                <c:pt idx="1952">
                  <c:v>2085.7792193106998</c:v>
                </c:pt>
                <c:pt idx="1953">
                  <c:v>2085.7792193106998</c:v>
                </c:pt>
                <c:pt idx="1954">
                  <c:v>2085.7792193106998</c:v>
                </c:pt>
                <c:pt idx="1955">
                  <c:v>2085.7792193106998</c:v>
                </c:pt>
                <c:pt idx="1956">
                  <c:v>2085.7792193106998</c:v>
                </c:pt>
                <c:pt idx="1957">
                  <c:v>2085.7792193106998</c:v>
                </c:pt>
                <c:pt idx="1958">
                  <c:v>2085.7792193106998</c:v>
                </c:pt>
                <c:pt idx="1959">
                  <c:v>2085.7792193106998</c:v>
                </c:pt>
                <c:pt idx="1960">
                  <c:v>2085.7792193106998</c:v>
                </c:pt>
                <c:pt idx="1961">
                  <c:v>2085.7792193106998</c:v>
                </c:pt>
                <c:pt idx="1962">
                  <c:v>2085.7792193106998</c:v>
                </c:pt>
                <c:pt idx="1963">
                  <c:v>2085.7792193106998</c:v>
                </c:pt>
                <c:pt idx="1964">
                  <c:v>2085.7792193106998</c:v>
                </c:pt>
                <c:pt idx="1965">
                  <c:v>2085.7792193106998</c:v>
                </c:pt>
                <c:pt idx="1966">
                  <c:v>2085.7792193106998</c:v>
                </c:pt>
                <c:pt idx="1967">
                  <c:v>2085.7792193106998</c:v>
                </c:pt>
                <c:pt idx="1968">
                  <c:v>2085.7792193106998</c:v>
                </c:pt>
                <c:pt idx="1969">
                  <c:v>2085.7792193106998</c:v>
                </c:pt>
                <c:pt idx="1970">
                  <c:v>2085.7792193106998</c:v>
                </c:pt>
                <c:pt idx="1971">
                  <c:v>2085.7792193106998</c:v>
                </c:pt>
                <c:pt idx="1972">
                  <c:v>2085.7792193106998</c:v>
                </c:pt>
                <c:pt idx="1973">
                  <c:v>2085.7792193106998</c:v>
                </c:pt>
                <c:pt idx="1974">
                  <c:v>2085.7792193106998</c:v>
                </c:pt>
                <c:pt idx="1975">
                  <c:v>2085.7792193106998</c:v>
                </c:pt>
                <c:pt idx="1976">
                  <c:v>2085.7792193106998</c:v>
                </c:pt>
                <c:pt idx="1977">
                  <c:v>2134.7792193106998</c:v>
                </c:pt>
                <c:pt idx="1978">
                  <c:v>2134.7792193106998</c:v>
                </c:pt>
                <c:pt idx="1979">
                  <c:v>2134.7792193106998</c:v>
                </c:pt>
                <c:pt idx="1980">
                  <c:v>2134.7792193106998</c:v>
                </c:pt>
                <c:pt idx="1981">
                  <c:v>2134.7792193106998</c:v>
                </c:pt>
                <c:pt idx="1982">
                  <c:v>2134.7792193106998</c:v>
                </c:pt>
                <c:pt idx="1983">
                  <c:v>2134.7792193106998</c:v>
                </c:pt>
                <c:pt idx="1984">
                  <c:v>2134.7792193106998</c:v>
                </c:pt>
                <c:pt idx="1985">
                  <c:v>2134.7792193106998</c:v>
                </c:pt>
                <c:pt idx="1986">
                  <c:v>2134.7792193106998</c:v>
                </c:pt>
                <c:pt idx="1987">
                  <c:v>2134.7792193106998</c:v>
                </c:pt>
                <c:pt idx="1988">
                  <c:v>2134.7792193106998</c:v>
                </c:pt>
                <c:pt idx="1989">
                  <c:v>2134.7792193106998</c:v>
                </c:pt>
                <c:pt idx="1990">
                  <c:v>2134.7792193106998</c:v>
                </c:pt>
                <c:pt idx="1991">
                  <c:v>2134.7792193106998</c:v>
                </c:pt>
                <c:pt idx="1992">
                  <c:v>2134.7792193106998</c:v>
                </c:pt>
                <c:pt idx="1993">
                  <c:v>2134.7792193106998</c:v>
                </c:pt>
                <c:pt idx="1994">
                  <c:v>2134.7792193106998</c:v>
                </c:pt>
                <c:pt idx="1995">
                  <c:v>2134.7792193106998</c:v>
                </c:pt>
                <c:pt idx="1996">
                  <c:v>2134.7792193106998</c:v>
                </c:pt>
                <c:pt idx="1997">
                  <c:v>2134.7792193106998</c:v>
                </c:pt>
                <c:pt idx="1998">
                  <c:v>2134.7792193106998</c:v>
                </c:pt>
                <c:pt idx="1999">
                  <c:v>2134.7792193106998</c:v>
                </c:pt>
                <c:pt idx="2000">
                  <c:v>2134.7792193106998</c:v>
                </c:pt>
                <c:pt idx="2001">
                  <c:v>2134.7792193106998</c:v>
                </c:pt>
                <c:pt idx="2002">
                  <c:v>2134.7792193106998</c:v>
                </c:pt>
                <c:pt idx="2003">
                  <c:v>2134.7792193106998</c:v>
                </c:pt>
                <c:pt idx="2004">
                  <c:v>2134.7792193106998</c:v>
                </c:pt>
                <c:pt idx="2005">
                  <c:v>2134.7792193106998</c:v>
                </c:pt>
                <c:pt idx="2006">
                  <c:v>2134.7792193106998</c:v>
                </c:pt>
                <c:pt idx="2007">
                  <c:v>2134.7792193106998</c:v>
                </c:pt>
                <c:pt idx="2008">
                  <c:v>2134.7792193106998</c:v>
                </c:pt>
                <c:pt idx="2009">
                  <c:v>2134.7792193106998</c:v>
                </c:pt>
                <c:pt idx="2010">
                  <c:v>2134.7792193106998</c:v>
                </c:pt>
                <c:pt idx="2011">
                  <c:v>2134.7792193106998</c:v>
                </c:pt>
                <c:pt idx="2012">
                  <c:v>2134.7792193106998</c:v>
                </c:pt>
                <c:pt idx="2013">
                  <c:v>2134.7792193106998</c:v>
                </c:pt>
                <c:pt idx="2014">
                  <c:v>2134.7792193106998</c:v>
                </c:pt>
                <c:pt idx="2015">
                  <c:v>2134.7792193106998</c:v>
                </c:pt>
                <c:pt idx="2016">
                  <c:v>2134.7792193106998</c:v>
                </c:pt>
                <c:pt idx="2017">
                  <c:v>2134.7792193106998</c:v>
                </c:pt>
                <c:pt idx="2018">
                  <c:v>2134.7792193106998</c:v>
                </c:pt>
                <c:pt idx="2019">
                  <c:v>2134.7792193106998</c:v>
                </c:pt>
                <c:pt idx="2020">
                  <c:v>2134.7792193106998</c:v>
                </c:pt>
                <c:pt idx="2021">
                  <c:v>2134.7792193106998</c:v>
                </c:pt>
                <c:pt idx="2022">
                  <c:v>2134.7792193106998</c:v>
                </c:pt>
                <c:pt idx="2023">
                  <c:v>2134.7792193106998</c:v>
                </c:pt>
                <c:pt idx="2024">
                  <c:v>2134.7792193106998</c:v>
                </c:pt>
                <c:pt idx="2025">
                  <c:v>2134.7792193106998</c:v>
                </c:pt>
                <c:pt idx="2026">
                  <c:v>2134.7792193106998</c:v>
                </c:pt>
                <c:pt idx="2027">
                  <c:v>2134.7792193106998</c:v>
                </c:pt>
                <c:pt idx="2028">
                  <c:v>2134.7792193106998</c:v>
                </c:pt>
                <c:pt idx="2029">
                  <c:v>2134.7792193106998</c:v>
                </c:pt>
                <c:pt idx="2030">
                  <c:v>2134.7792193106998</c:v>
                </c:pt>
                <c:pt idx="2031">
                  <c:v>2134.7792193106998</c:v>
                </c:pt>
                <c:pt idx="2032">
                  <c:v>2134.7792193106998</c:v>
                </c:pt>
                <c:pt idx="2033">
                  <c:v>2134.7792193106998</c:v>
                </c:pt>
                <c:pt idx="2034">
                  <c:v>2134.7792193106998</c:v>
                </c:pt>
                <c:pt idx="2035">
                  <c:v>2134.7792193106998</c:v>
                </c:pt>
                <c:pt idx="2036">
                  <c:v>2134.7792193106998</c:v>
                </c:pt>
                <c:pt idx="2037">
                  <c:v>2134.7792193106998</c:v>
                </c:pt>
                <c:pt idx="2038">
                  <c:v>2134.7792193106998</c:v>
                </c:pt>
                <c:pt idx="2039">
                  <c:v>2134.7792193106998</c:v>
                </c:pt>
                <c:pt idx="2040">
                  <c:v>2134.7792193106998</c:v>
                </c:pt>
                <c:pt idx="2041">
                  <c:v>2134.7792193106998</c:v>
                </c:pt>
                <c:pt idx="2042">
                  <c:v>2134.7792193106998</c:v>
                </c:pt>
                <c:pt idx="2043">
                  <c:v>2134.7792193106998</c:v>
                </c:pt>
                <c:pt idx="2044">
                  <c:v>2134.7792193106998</c:v>
                </c:pt>
                <c:pt idx="2045">
                  <c:v>2134.7792193106998</c:v>
                </c:pt>
                <c:pt idx="2046">
                  <c:v>2134.7792193106998</c:v>
                </c:pt>
                <c:pt idx="2047">
                  <c:v>2134.7792193106998</c:v>
                </c:pt>
                <c:pt idx="2048">
                  <c:v>2134.7792193106998</c:v>
                </c:pt>
                <c:pt idx="2049">
                  <c:v>2134.7792193106998</c:v>
                </c:pt>
                <c:pt idx="2050">
                  <c:v>2134.7792193106998</c:v>
                </c:pt>
                <c:pt idx="2051">
                  <c:v>2134.7792193106998</c:v>
                </c:pt>
                <c:pt idx="2052">
                  <c:v>2134.7792193106998</c:v>
                </c:pt>
                <c:pt idx="2053">
                  <c:v>2134.7792193106998</c:v>
                </c:pt>
                <c:pt idx="2054">
                  <c:v>2134.7792193106998</c:v>
                </c:pt>
                <c:pt idx="2055">
                  <c:v>2134.7792193106998</c:v>
                </c:pt>
                <c:pt idx="2056">
                  <c:v>2134.7792193106998</c:v>
                </c:pt>
                <c:pt idx="2057">
                  <c:v>2134.7792193106998</c:v>
                </c:pt>
                <c:pt idx="2058">
                  <c:v>2134.7792193106998</c:v>
                </c:pt>
                <c:pt idx="2059">
                  <c:v>2134.7792193106998</c:v>
                </c:pt>
                <c:pt idx="2060">
                  <c:v>2134.7792193106998</c:v>
                </c:pt>
                <c:pt idx="2061">
                  <c:v>2134.7792193106998</c:v>
                </c:pt>
                <c:pt idx="2062">
                  <c:v>2134.7792193106998</c:v>
                </c:pt>
                <c:pt idx="2063">
                  <c:v>2134.7792193106998</c:v>
                </c:pt>
                <c:pt idx="2064">
                  <c:v>2134.7792193106998</c:v>
                </c:pt>
                <c:pt idx="2065">
                  <c:v>2134.7792193106998</c:v>
                </c:pt>
                <c:pt idx="2066">
                  <c:v>2134.7792193106998</c:v>
                </c:pt>
                <c:pt idx="2067">
                  <c:v>2134.7792193106998</c:v>
                </c:pt>
                <c:pt idx="2068">
                  <c:v>2134.7792193106998</c:v>
                </c:pt>
                <c:pt idx="2069">
                  <c:v>2134.7792193106998</c:v>
                </c:pt>
                <c:pt idx="2070">
                  <c:v>2134.7792193106998</c:v>
                </c:pt>
                <c:pt idx="2071">
                  <c:v>2134.7792193106998</c:v>
                </c:pt>
                <c:pt idx="2072">
                  <c:v>2134.7792193106998</c:v>
                </c:pt>
                <c:pt idx="2073">
                  <c:v>2134.7792193106998</c:v>
                </c:pt>
                <c:pt idx="2074">
                  <c:v>2134.7792193106998</c:v>
                </c:pt>
                <c:pt idx="2075">
                  <c:v>2134.7792193106998</c:v>
                </c:pt>
                <c:pt idx="2076">
                  <c:v>2134.7792193106998</c:v>
                </c:pt>
                <c:pt idx="2077">
                  <c:v>2134.7792193106998</c:v>
                </c:pt>
                <c:pt idx="2078">
                  <c:v>2134.7792193106998</c:v>
                </c:pt>
                <c:pt idx="2079">
                  <c:v>2134.7792193106998</c:v>
                </c:pt>
                <c:pt idx="2080">
                  <c:v>2134.7792193106998</c:v>
                </c:pt>
                <c:pt idx="2081">
                  <c:v>2134.7792193106998</c:v>
                </c:pt>
                <c:pt idx="2082">
                  <c:v>2134.7792193106998</c:v>
                </c:pt>
                <c:pt idx="2083">
                  <c:v>2134.7792193106998</c:v>
                </c:pt>
                <c:pt idx="2084">
                  <c:v>2134.7792193106998</c:v>
                </c:pt>
                <c:pt idx="2085">
                  <c:v>2134.7792193106998</c:v>
                </c:pt>
                <c:pt idx="2086">
                  <c:v>2134.7792193106998</c:v>
                </c:pt>
                <c:pt idx="2087">
                  <c:v>2134.7792193106998</c:v>
                </c:pt>
                <c:pt idx="2088">
                  <c:v>2134.7792193106998</c:v>
                </c:pt>
                <c:pt idx="2089">
                  <c:v>2134.7792193106998</c:v>
                </c:pt>
                <c:pt idx="2090">
                  <c:v>2134.7792193106998</c:v>
                </c:pt>
                <c:pt idx="2091">
                  <c:v>2134.7792193106998</c:v>
                </c:pt>
                <c:pt idx="2092">
                  <c:v>2134.7792193106998</c:v>
                </c:pt>
                <c:pt idx="2093">
                  <c:v>2134.7792193106998</c:v>
                </c:pt>
                <c:pt idx="2094">
                  <c:v>2134.7792193106998</c:v>
                </c:pt>
                <c:pt idx="2095">
                  <c:v>2134.7792193106998</c:v>
                </c:pt>
                <c:pt idx="2096">
                  <c:v>2134.7792193106998</c:v>
                </c:pt>
                <c:pt idx="2097">
                  <c:v>2134.7792193106998</c:v>
                </c:pt>
                <c:pt idx="2098">
                  <c:v>2134.7792193106998</c:v>
                </c:pt>
                <c:pt idx="2099">
                  <c:v>2134.7792193106998</c:v>
                </c:pt>
                <c:pt idx="2100">
                  <c:v>2134.7792193106998</c:v>
                </c:pt>
                <c:pt idx="2101">
                  <c:v>2134.7792193106998</c:v>
                </c:pt>
                <c:pt idx="2102">
                  <c:v>2134.7792193106998</c:v>
                </c:pt>
                <c:pt idx="2103">
                  <c:v>2134.7792193106998</c:v>
                </c:pt>
                <c:pt idx="2104">
                  <c:v>2134.7792193106998</c:v>
                </c:pt>
                <c:pt idx="2105">
                  <c:v>2134.7792193106998</c:v>
                </c:pt>
                <c:pt idx="2106">
                  <c:v>2134.7792193106998</c:v>
                </c:pt>
                <c:pt idx="2107">
                  <c:v>2134.7792193106998</c:v>
                </c:pt>
                <c:pt idx="2108">
                  <c:v>2134.7792193106998</c:v>
                </c:pt>
                <c:pt idx="2109">
                  <c:v>2134.7792193106998</c:v>
                </c:pt>
                <c:pt idx="2110">
                  <c:v>2134.7792193106998</c:v>
                </c:pt>
                <c:pt idx="2111">
                  <c:v>2134.7792193106998</c:v>
                </c:pt>
                <c:pt idx="2112">
                  <c:v>2134.7792193106998</c:v>
                </c:pt>
                <c:pt idx="2113">
                  <c:v>2134.7792193106998</c:v>
                </c:pt>
                <c:pt idx="2114">
                  <c:v>2134.7792193106998</c:v>
                </c:pt>
                <c:pt idx="2115">
                  <c:v>2134.7792193106998</c:v>
                </c:pt>
                <c:pt idx="2116">
                  <c:v>2134.7792193106998</c:v>
                </c:pt>
                <c:pt idx="2117">
                  <c:v>2134.7792193106998</c:v>
                </c:pt>
                <c:pt idx="2118">
                  <c:v>2134.7792193106998</c:v>
                </c:pt>
                <c:pt idx="2119">
                  <c:v>2134.7792193106998</c:v>
                </c:pt>
                <c:pt idx="2120">
                  <c:v>2134.7792193106998</c:v>
                </c:pt>
                <c:pt idx="2121">
                  <c:v>2134.7792193106998</c:v>
                </c:pt>
                <c:pt idx="2122">
                  <c:v>2134.7792193106998</c:v>
                </c:pt>
                <c:pt idx="2123">
                  <c:v>2134.7792193106998</c:v>
                </c:pt>
                <c:pt idx="2124">
                  <c:v>2134.7792193106998</c:v>
                </c:pt>
                <c:pt idx="2125">
                  <c:v>2134.7792193106998</c:v>
                </c:pt>
                <c:pt idx="2126">
                  <c:v>2134.7792193106998</c:v>
                </c:pt>
                <c:pt idx="2127">
                  <c:v>2134.7792193106998</c:v>
                </c:pt>
                <c:pt idx="2128">
                  <c:v>2134.7792193106998</c:v>
                </c:pt>
                <c:pt idx="2129">
                  <c:v>2134.7792193106998</c:v>
                </c:pt>
                <c:pt idx="2130">
                  <c:v>2134.7792193106998</c:v>
                </c:pt>
                <c:pt idx="2131">
                  <c:v>2134.7792193106998</c:v>
                </c:pt>
                <c:pt idx="2132">
                  <c:v>2134.7792193106998</c:v>
                </c:pt>
                <c:pt idx="2133">
                  <c:v>2134.7792193106998</c:v>
                </c:pt>
                <c:pt idx="2134">
                  <c:v>2134.7792193106998</c:v>
                </c:pt>
                <c:pt idx="2135">
                  <c:v>2134.7792193106998</c:v>
                </c:pt>
                <c:pt idx="2136">
                  <c:v>2134.7792193106998</c:v>
                </c:pt>
                <c:pt idx="2137">
                  <c:v>2134.7792193106998</c:v>
                </c:pt>
                <c:pt idx="2138">
                  <c:v>2134.7792193106998</c:v>
                </c:pt>
                <c:pt idx="2139">
                  <c:v>2134.7792193106998</c:v>
                </c:pt>
                <c:pt idx="2140">
                  <c:v>2134.7792193106998</c:v>
                </c:pt>
                <c:pt idx="2141">
                  <c:v>2134.7792193106998</c:v>
                </c:pt>
                <c:pt idx="2142">
                  <c:v>2134.7792193106998</c:v>
                </c:pt>
                <c:pt idx="2143">
                  <c:v>2134.7792193106998</c:v>
                </c:pt>
                <c:pt idx="2144">
                  <c:v>2134.7792193106998</c:v>
                </c:pt>
                <c:pt idx="2145">
                  <c:v>2134.7792193106998</c:v>
                </c:pt>
                <c:pt idx="2146">
                  <c:v>2134.7792193106998</c:v>
                </c:pt>
                <c:pt idx="2147">
                  <c:v>2134.7792193106998</c:v>
                </c:pt>
                <c:pt idx="2148">
                  <c:v>2134.7792193106998</c:v>
                </c:pt>
                <c:pt idx="2149">
                  <c:v>2134.7792193106998</c:v>
                </c:pt>
                <c:pt idx="2150">
                  <c:v>2134.7792193106998</c:v>
                </c:pt>
                <c:pt idx="2151">
                  <c:v>2134.7792193106998</c:v>
                </c:pt>
                <c:pt idx="2152">
                  <c:v>2134.7792193106998</c:v>
                </c:pt>
                <c:pt idx="2153">
                  <c:v>2134.7792193106998</c:v>
                </c:pt>
                <c:pt idx="2154">
                  <c:v>2134.7792193106998</c:v>
                </c:pt>
                <c:pt idx="2155">
                  <c:v>2134.7792193106998</c:v>
                </c:pt>
                <c:pt idx="2156">
                  <c:v>2134.7792193106998</c:v>
                </c:pt>
                <c:pt idx="2157">
                  <c:v>2134.7792193106998</c:v>
                </c:pt>
                <c:pt idx="2158">
                  <c:v>2134.7792193106998</c:v>
                </c:pt>
                <c:pt idx="2159">
                  <c:v>2134.7792193106998</c:v>
                </c:pt>
                <c:pt idx="2160">
                  <c:v>2134.7792193106998</c:v>
                </c:pt>
                <c:pt idx="2161">
                  <c:v>2134.7792193106998</c:v>
                </c:pt>
                <c:pt idx="2162">
                  <c:v>2134.7792193106998</c:v>
                </c:pt>
                <c:pt idx="2163">
                  <c:v>2134.7792193106998</c:v>
                </c:pt>
                <c:pt idx="2164">
                  <c:v>2134.7792193106998</c:v>
                </c:pt>
                <c:pt idx="2165">
                  <c:v>2134.7792193106998</c:v>
                </c:pt>
                <c:pt idx="2166">
                  <c:v>2134.7792193106998</c:v>
                </c:pt>
                <c:pt idx="2167">
                  <c:v>2134.7792193106998</c:v>
                </c:pt>
                <c:pt idx="2168">
                  <c:v>2134.7792193106998</c:v>
                </c:pt>
                <c:pt idx="2169">
                  <c:v>2134.7792193106998</c:v>
                </c:pt>
                <c:pt idx="2170">
                  <c:v>2134.7792193106998</c:v>
                </c:pt>
                <c:pt idx="2171">
                  <c:v>2134.7792193106998</c:v>
                </c:pt>
                <c:pt idx="2172">
                  <c:v>2134.7792193106998</c:v>
                </c:pt>
                <c:pt idx="2173">
                  <c:v>2134.7792193106998</c:v>
                </c:pt>
                <c:pt idx="2174">
                  <c:v>2134.7792193106998</c:v>
                </c:pt>
                <c:pt idx="2175">
                  <c:v>2134.7792193106998</c:v>
                </c:pt>
                <c:pt idx="2176">
                  <c:v>2134.7792193106998</c:v>
                </c:pt>
                <c:pt idx="2177">
                  <c:v>2134.7792193106998</c:v>
                </c:pt>
                <c:pt idx="2178">
                  <c:v>2134.7792193106998</c:v>
                </c:pt>
                <c:pt idx="2179">
                  <c:v>2134.7792193106998</c:v>
                </c:pt>
                <c:pt idx="2180">
                  <c:v>2134.7792193106998</c:v>
                </c:pt>
                <c:pt idx="2181">
                  <c:v>2134.7792193106998</c:v>
                </c:pt>
                <c:pt idx="2182">
                  <c:v>2134.7792193106998</c:v>
                </c:pt>
                <c:pt idx="2183">
                  <c:v>2134.7792193106998</c:v>
                </c:pt>
                <c:pt idx="2184">
                  <c:v>2134.7792193106998</c:v>
                </c:pt>
                <c:pt idx="2185">
                  <c:v>2134.7792193106998</c:v>
                </c:pt>
                <c:pt idx="2186">
                  <c:v>2134.7792193106998</c:v>
                </c:pt>
                <c:pt idx="2187">
                  <c:v>2134.7792193106998</c:v>
                </c:pt>
                <c:pt idx="2188">
                  <c:v>2134.7792193106998</c:v>
                </c:pt>
                <c:pt idx="2189">
                  <c:v>2134.7792193106998</c:v>
                </c:pt>
                <c:pt idx="2190">
                  <c:v>2134.7792193106998</c:v>
                </c:pt>
                <c:pt idx="2191">
                  <c:v>2134.7792193106998</c:v>
                </c:pt>
                <c:pt idx="2193">
                  <c:v>2061.3116257536003</c:v>
                </c:pt>
                <c:pt idx="2194">
                  <c:v>2061.3116257536003</c:v>
                </c:pt>
                <c:pt idx="2195">
                  <c:v>2061.3116257536003</c:v>
                </c:pt>
                <c:pt idx="2196">
                  <c:v>2061.3116257536003</c:v>
                </c:pt>
                <c:pt idx="2197">
                  <c:v>2061.3116257536003</c:v>
                </c:pt>
                <c:pt idx="2198">
                  <c:v>2061.3116257536003</c:v>
                </c:pt>
                <c:pt idx="2199">
                  <c:v>2061.3116257536003</c:v>
                </c:pt>
                <c:pt idx="2200">
                  <c:v>2061.3116257536003</c:v>
                </c:pt>
                <c:pt idx="2201">
                  <c:v>2061.3116257536003</c:v>
                </c:pt>
                <c:pt idx="2202">
                  <c:v>2061.3116257536003</c:v>
                </c:pt>
                <c:pt idx="2203">
                  <c:v>2061.3116257536003</c:v>
                </c:pt>
                <c:pt idx="2204">
                  <c:v>2061.3116257536003</c:v>
                </c:pt>
                <c:pt idx="2205">
                  <c:v>2061.3116257536003</c:v>
                </c:pt>
                <c:pt idx="2206">
                  <c:v>2061.3116257536003</c:v>
                </c:pt>
                <c:pt idx="2207">
                  <c:v>2061.3116257536003</c:v>
                </c:pt>
                <c:pt idx="2208">
                  <c:v>2061.3116257536003</c:v>
                </c:pt>
                <c:pt idx="2209">
                  <c:v>2061.3116257536003</c:v>
                </c:pt>
                <c:pt idx="2210">
                  <c:v>2061.3116257536003</c:v>
                </c:pt>
                <c:pt idx="2211">
                  <c:v>2061.3116257536003</c:v>
                </c:pt>
                <c:pt idx="2212">
                  <c:v>2061.3116257536003</c:v>
                </c:pt>
                <c:pt idx="2213">
                  <c:v>2061.3116257536003</c:v>
                </c:pt>
                <c:pt idx="2214">
                  <c:v>2061.3116257536003</c:v>
                </c:pt>
                <c:pt idx="2215">
                  <c:v>2061.3116257536003</c:v>
                </c:pt>
                <c:pt idx="2216">
                  <c:v>2061.3116257536003</c:v>
                </c:pt>
                <c:pt idx="2217">
                  <c:v>2061.3116257536003</c:v>
                </c:pt>
                <c:pt idx="2218">
                  <c:v>2061.3116257536003</c:v>
                </c:pt>
                <c:pt idx="2219">
                  <c:v>2061.3116257536003</c:v>
                </c:pt>
                <c:pt idx="2220">
                  <c:v>2061.3116257536003</c:v>
                </c:pt>
                <c:pt idx="2221">
                  <c:v>2061.3116257536003</c:v>
                </c:pt>
                <c:pt idx="2222">
                  <c:v>2061.3116257536003</c:v>
                </c:pt>
                <c:pt idx="2223">
                  <c:v>2061.3116257536003</c:v>
                </c:pt>
                <c:pt idx="2224">
                  <c:v>2061.3116257536003</c:v>
                </c:pt>
                <c:pt idx="2225">
                  <c:v>2061.3116257536003</c:v>
                </c:pt>
                <c:pt idx="2226">
                  <c:v>2061.3116257536003</c:v>
                </c:pt>
                <c:pt idx="2227">
                  <c:v>2061.3116257536003</c:v>
                </c:pt>
                <c:pt idx="2228">
                  <c:v>2061.3116257536003</c:v>
                </c:pt>
                <c:pt idx="2229">
                  <c:v>2061.3116257536003</c:v>
                </c:pt>
                <c:pt idx="2230">
                  <c:v>2061.3116257536003</c:v>
                </c:pt>
                <c:pt idx="2231">
                  <c:v>2061.3116257536003</c:v>
                </c:pt>
                <c:pt idx="2232">
                  <c:v>2061.3116257536003</c:v>
                </c:pt>
                <c:pt idx="2233">
                  <c:v>2061.3116257536003</c:v>
                </c:pt>
                <c:pt idx="2234">
                  <c:v>2061.3116257536003</c:v>
                </c:pt>
                <c:pt idx="2235">
                  <c:v>2061.3116257536003</c:v>
                </c:pt>
                <c:pt idx="2236">
                  <c:v>2061.3116257536003</c:v>
                </c:pt>
                <c:pt idx="2237">
                  <c:v>2061.3116257536003</c:v>
                </c:pt>
                <c:pt idx="2238">
                  <c:v>2061.3116257536003</c:v>
                </c:pt>
                <c:pt idx="2239">
                  <c:v>2061.3116257536003</c:v>
                </c:pt>
                <c:pt idx="2240">
                  <c:v>2061.3116257536003</c:v>
                </c:pt>
                <c:pt idx="2241">
                  <c:v>2061.3116257536003</c:v>
                </c:pt>
                <c:pt idx="2242">
                  <c:v>2061.3116257536003</c:v>
                </c:pt>
                <c:pt idx="2243">
                  <c:v>2061.3116257536003</c:v>
                </c:pt>
                <c:pt idx="2244">
                  <c:v>2061.3116257536003</c:v>
                </c:pt>
                <c:pt idx="2245">
                  <c:v>2061.3116257536003</c:v>
                </c:pt>
                <c:pt idx="2246">
                  <c:v>2061.3116257536003</c:v>
                </c:pt>
                <c:pt idx="2247">
                  <c:v>2061.3116257536003</c:v>
                </c:pt>
                <c:pt idx="2248">
                  <c:v>2061.3116257536003</c:v>
                </c:pt>
                <c:pt idx="2249">
                  <c:v>2061.3116257536003</c:v>
                </c:pt>
                <c:pt idx="2250">
                  <c:v>2061.3116257536003</c:v>
                </c:pt>
                <c:pt idx="2251">
                  <c:v>2061.3116257536003</c:v>
                </c:pt>
                <c:pt idx="2252">
                  <c:v>2061.3116257536003</c:v>
                </c:pt>
                <c:pt idx="2253">
                  <c:v>2061.3116257536003</c:v>
                </c:pt>
                <c:pt idx="2254">
                  <c:v>2061.3116257536003</c:v>
                </c:pt>
                <c:pt idx="2255">
                  <c:v>2061.3116257536003</c:v>
                </c:pt>
                <c:pt idx="2256">
                  <c:v>2061.3116257536003</c:v>
                </c:pt>
                <c:pt idx="2257">
                  <c:v>2061.3116257536003</c:v>
                </c:pt>
                <c:pt idx="2258">
                  <c:v>2061.3116257536003</c:v>
                </c:pt>
                <c:pt idx="2259">
                  <c:v>2061.3116257536003</c:v>
                </c:pt>
                <c:pt idx="2260">
                  <c:v>2061.3116257536003</c:v>
                </c:pt>
                <c:pt idx="2261">
                  <c:v>2061.3116257536003</c:v>
                </c:pt>
                <c:pt idx="2262">
                  <c:v>2061.3116257536003</c:v>
                </c:pt>
                <c:pt idx="2263">
                  <c:v>2061.3116257536003</c:v>
                </c:pt>
                <c:pt idx="2264">
                  <c:v>2061.3116257536003</c:v>
                </c:pt>
                <c:pt idx="2265">
                  <c:v>2061.3116257536003</c:v>
                </c:pt>
                <c:pt idx="2266">
                  <c:v>2061.3116257536003</c:v>
                </c:pt>
                <c:pt idx="2267">
                  <c:v>2061.3116257536003</c:v>
                </c:pt>
                <c:pt idx="2268">
                  <c:v>2061.3116257536003</c:v>
                </c:pt>
                <c:pt idx="2269">
                  <c:v>2061.3116257536003</c:v>
                </c:pt>
                <c:pt idx="2270">
                  <c:v>2061.3116257536003</c:v>
                </c:pt>
                <c:pt idx="2271">
                  <c:v>2061.3116257536003</c:v>
                </c:pt>
                <c:pt idx="2272">
                  <c:v>2061.3116257536003</c:v>
                </c:pt>
                <c:pt idx="2273">
                  <c:v>2061.3116257536003</c:v>
                </c:pt>
                <c:pt idx="2274">
                  <c:v>2061.3116257536003</c:v>
                </c:pt>
                <c:pt idx="2275">
                  <c:v>2061.3116257536003</c:v>
                </c:pt>
                <c:pt idx="2276">
                  <c:v>2061.3116257536003</c:v>
                </c:pt>
                <c:pt idx="2277">
                  <c:v>2061.3116257536003</c:v>
                </c:pt>
                <c:pt idx="2278">
                  <c:v>2061.3116257536003</c:v>
                </c:pt>
                <c:pt idx="2279">
                  <c:v>2061.3116257536003</c:v>
                </c:pt>
                <c:pt idx="2280">
                  <c:v>2061.3116257536003</c:v>
                </c:pt>
                <c:pt idx="2281">
                  <c:v>2061.3116257536003</c:v>
                </c:pt>
                <c:pt idx="2282">
                  <c:v>2061.3116257536003</c:v>
                </c:pt>
                <c:pt idx="2283">
                  <c:v>2061.3116257536003</c:v>
                </c:pt>
                <c:pt idx="2284">
                  <c:v>2061.3116257536003</c:v>
                </c:pt>
                <c:pt idx="2285">
                  <c:v>2061.3116257536003</c:v>
                </c:pt>
                <c:pt idx="2286">
                  <c:v>2061.3116257536003</c:v>
                </c:pt>
                <c:pt idx="2287">
                  <c:v>2061.3116257536003</c:v>
                </c:pt>
                <c:pt idx="2288">
                  <c:v>2061.3116257536003</c:v>
                </c:pt>
                <c:pt idx="2289">
                  <c:v>2061.3116257536003</c:v>
                </c:pt>
                <c:pt idx="2290">
                  <c:v>2061.3116257536003</c:v>
                </c:pt>
                <c:pt idx="2291">
                  <c:v>2061.3116257536003</c:v>
                </c:pt>
                <c:pt idx="2292">
                  <c:v>2061.3116257536003</c:v>
                </c:pt>
                <c:pt idx="2293">
                  <c:v>2061.3116257536003</c:v>
                </c:pt>
                <c:pt idx="2294">
                  <c:v>2061.3116257536003</c:v>
                </c:pt>
                <c:pt idx="2295">
                  <c:v>2061.3116257536003</c:v>
                </c:pt>
                <c:pt idx="2296">
                  <c:v>2061.3116257536003</c:v>
                </c:pt>
                <c:pt idx="2297">
                  <c:v>2061.3116257536003</c:v>
                </c:pt>
                <c:pt idx="2298">
                  <c:v>2061.3116257536003</c:v>
                </c:pt>
                <c:pt idx="2299">
                  <c:v>2061.3116257536003</c:v>
                </c:pt>
                <c:pt idx="2300">
                  <c:v>2061.3116257536003</c:v>
                </c:pt>
                <c:pt idx="2301">
                  <c:v>2061.3116257536003</c:v>
                </c:pt>
                <c:pt idx="2302">
                  <c:v>2061.3116257536003</c:v>
                </c:pt>
                <c:pt idx="2303">
                  <c:v>2061.3116257536003</c:v>
                </c:pt>
                <c:pt idx="2304">
                  <c:v>2061.3116257536003</c:v>
                </c:pt>
                <c:pt idx="2305">
                  <c:v>2061.3116257536003</c:v>
                </c:pt>
                <c:pt idx="2306">
                  <c:v>2061.3116257536003</c:v>
                </c:pt>
                <c:pt idx="2307">
                  <c:v>2061.3116257536003</c:v>
                </c:pt>
                <c:pt idx="2308">
                  <c:v>2061.3116257536003</c:v>
                </c:pt>
                <c:pt idx="2309">
                  <c:v>2061.3116257536003</c:v>
                </c:pt>
                <c:pt idx="2310">
                  <c:v>2061.3116257536003</c:v>
                </c:pt>
                <c:pt idx="2311">
                  <c:v>2061.3116257536003</c:v>
                </c:pt>
                <c:pt idx="2312">
                  <c:v>2061.3116257536003</c:v>
                </c:pt>
                <c:pt idx="2313">
                  <c:v>2061.3116257536003</c:v>
                </c:pt>
                <c:pt idx="2314">
                  <c:v>2061.3116257536003</c:v>
                </c:pt>
                <c:pt idx="2315">
                  <c:v>2061.3116257536003</c:v>
                </c:pt>
                <c:pt idx="2316">
                  <c:v>2061.3116257536003</c:v>
                </c:pt>
                <c:pt idx="2317">
                  <c:v>2061.3116257536003</c:v>
                </c:pt>
                <c:pt idx="2318">
                  <c:v>2061.3116257536003</c:v>
                </c:pt>
                <c:pt idx="2319">
                  <c:v>2061.3116257536003</c:v>
                </c:pt>
                <c:pt idx="2320">
                  <c:v>2061.3116257536003</c:v>
                </c:pt>
                <c:pt idx="2321">
                  <c:v>2061.3116257536003</c:v>
                </c:pt>
                <c:pt idx="2322">
                  <c:v>2061.3116257536003</c:v>
                </c:pt>
                <c:pt idx="2323">
                  <c:v>2061.3116257536003</c:v>
                </c:pt>
                <c:pt idx="2324">
                  <c:v>2061.3116257536003</c:v>
                </c:pt>
                <c:pt idx="2325">
                  <c:v>2061.3116257536003</c:v>
                </c:pt>
                <c:pt idx="2326">
                  <c:v>2061.3116257536003</c:v>
                </c:pt>
                <c:pt idx="2327">
                  <c:v>2061.3116257536003</c:v>
                </c:pt>
                <c:pt idx="2328">
                  <c:v>2061.3116257536003</c:v>
                </c:pt>
                <c:pt idx="2329">
                  <c:v>2061.3116257536003</c:v>
                </c:pt>
                <c:pt idx="2330">
                  <c:v>2061.3116257536003</c:v>
                </c:pt>
                <c:pt idx="2331">
                  <c:v>2061.3116257536003</c:v>
                </c:pt>
                <c:pt idx="2332">
                  <c:v>2061.3116257536003</c:v>
                </c:pt>
                <c:pt idx="2333">
                  <c:v>2061.3116257536003</c:v>
                </c:pt>
                <c:pt idx="2334">
                  <c:v>2061.3116257536003</c:v>
                </c:pt>
                <c:pt idx="2335">
                  <c:v>2061.3116257536003</c:v>
                </c:pt>
                <c:pt idx="2336">
                  <c:v>2061.3116257536003</c:v>
                </c:pt>
                <c:pt idx="2337">
                  <c:v>2061.3116257536003</c:v>
                </c:pt>
                <c:pt idx="2338">
                  <c:v>2061.3116257536003</c:v>
                </c:pt>
                <c:pt idx="2339">
                  <c:v>2061.3116257536003</c:v>
                </c:pt>
                <c:pt idx="2340">
                  <c:v>2061.3116257536003</c:v>
                </c:pt>
                <c:pt idx="2341">
                  <c:v>2061.3116257536003</c:v>
                </c:pt>
                <c:pt idx="2342">
                  <c:v>2061.3116257536003</c:v>
                </c:pt>
                <c:pt idx="2343">
                  <c:v>2114.3116257536003</c:v>
                </c:pt>
                <c:pt idx="2344">
                  <c:v>2114.3116257536003</c:v>
                </c:pt>
                <c:pt idx="2345">
                  <c:v>2114.3116257536003</c:v>
                </c:pt>
                <c:pt idx="2346">
                  <c:v>2114.3116257536003</c:v>
                </c:pt>
                <c:pt idx="2347">
                  <c:v>2114.3116257536003</c:v>
                </c:pt>
                <c:pt idx="2348">
                  <c:v>2114.3116257536003</c:v>
                </c:pt>
                <c:pt idx="2349">
                  <c:v>2114.3116257536003</c:v>
                </c:pt>
                <c:pt idx="2350">
                  <c:v>2114.3116257536003</c:v>
                </c:pt>
                <c:pt idx="2351">
                  <c:v>2114.3116257536003</c:v>
                </c:pt>
                <c:pt idx="2352">
                  <c:v>2114.3116257536003</c:v>
                </c:pt>
                <c:pt idx="2353">
                  <c:v>2114.3116257536003</c:v>
                </c:pt>
                <c:pt idx="2354">
                  <c:v>2114.3116257536003</c:v>
                </c:pt>
                <c:pt idx="2355">
                  <c:v>2114.3116257536003</c:v>
                </c:pt>
                <c:pt idx="2356">
                  <c:v>2114.3116257536003</c:v>
                </c:pt>
                <c:pt idx="2357">
                  <c:v>2114.3116257536003</c:v>
                </c:pt>
                <c:pt idx="2358">
                  <c:v>2114.3116257536003</c:v>
                </c:pt>
                <c:pt idx="2359">
                  <c:v>2114.3116257536003</c:v>
                </c:pt>
                <c:pt idx="2360">
                  <c:v>2114.3116257536003</c:v>
                </c:pt>
                <c:pt idx="2361">
                  <c:v>2114.3116257536003</c:v>
                </c:pt>
                <c:pt idx="2362">
                  <c:v>2114.3116257536003</c:v>
                </c:pt>
                <c:pt idx="2363">
                  <c:v>2114.3116257536003</c:v>
                </c:pt>
                <c:pt idx="2364">
                  <c:v>2114.3116257536003</c:v>
                </c:pt>
                <c:pt idx="2365">
                  <c:v>2114.3116257536003</c:v>
                </c:pt>
                <c:pt idx="2366">
                  <c:v>2114.3116257536003</c:v>
                </c:pt>
                <c:pt idx="2367">
                  <c:v>2114.3116257536003</c:v>
                </c:pt>
                <c:pt idx="2368">
                  <c:v>2114.3116257536003</c:v>
                </c:pt>
                <c:pt idx="2369">
                  <c:v>2114.3116257536003</c:v>
                </c:pt>
                <c:pt idx="2370">
                  <c:v>2114.3116257536003</c:v>
                </c:pt>
                <c:pt idx="2371">
                  <c:v>2114.3116257536003</c:v>
                </c:pt>
                <c:pt idx="2372">
                  <c:v>2114.3116257536003</c:v>
                </c:pt>
                <c:pt idx="2373">
                  <c:v>2114.3116257536003</c:v>
                </c:pt>
                <c:pt idx="2374">
                  <c:v>2114.3116257536003</c:v>
                </c:pt>
                <c:pt idx="2375">
                  <c:v>2114.3116257536003</c:v>
                </c:pt>
                <c:pt idx="2376">
                  <c:v>2114.3116257536003</c:v>
                </c:pt>
                <c:pt idx="2377">
                  <c:v>2114.3116257536003</c:v>
                </c:pt>
                <c:pt idx="2378">
                  <c:v>2114.3116257536003</c:v>
                </c:pt>
                <c:pt idx="2379">
                  <c:v>2114.3116257536003</c:v>
                </c:pt>
                <c:pt idx="2380">
                  <c:v>2114.3116257536003</c:v>
                </c:pt>
                <c:pt idx="2381">
                  <c:v>2114.3116257536003</c:v>
                </c:pt>
                <c:pt idx="2382">
                  <c:v>2114.3116257536003</c:v>
                </c:pt>
                <c:pt idx="2383">
                  <c:v>2114.3116257536003</c:v>
                </c:pt>
                <c:pt idx="2384">
                  <c:v>2114.3116257536003</c:v>
                </c:pt>
                <c:pt idx="2385">
                  <c:v>2114.3116257536003</c:v>
                </c:pt>
                <c:pt idx="2386">
                  <c:v>2114.3116257536003</c:v>
                </c:pt>
                <c:pt idx="2387">
                  <c:v>2114.3116257536003</c:v>
                </c:pt>
                <c:pt idx="2388">
                  <c:v>2114.3116257536003</c:v>
                </c:pt>
                <c:pt idx="2389">
                  <c:v>2114.3116257536003</c:v>
                </c:pt>
                <c:pt idx="2390">
                  <c:v>2114.3116257536003</c:v>
                </c:pt>
                <c:pt idx="2391">
                  <c:v>2114.3116257536003</c:v>
                </c:pt>
                <c:pt idx="2392">
                  <c:v>2114.3116257536003</c:v>
                </c:pt>
                <c:pt idx="2393">
                  <c:v>2114.3116257536003</c:v>
                </c:pt>
                <c:pt idx="2394">
                  <c:v>2114.3116257536003</c:v>
                </c:pt>
                <c:pt idx="2395">
                  <c:v>2114.3116257536003</c:v>
                </c:pt>
                <c:pt idx="2396">
                  <c:v>2114.3116257536003</c:v>
                </c:pt>
                <c:pt idx="2397">
                  <c:v>2114.3116257536003</c:v>
                </c:pt>
                <c:pt idx="2398">
                  <c:v>2114.3116257536003</c:v>
                </c:pt>
                <c:pt idx="2399">
                  <c:v>2114.3116257536003</c:v>
                </c:pt>
                <c:pt idx="2400">
                  <c:v>2114.3116257536003</c:v>
                </c:pt>
                <c:pt idx="2401">
                  <c:v>2114.3116257536003</c:v>
                </c:pt>
                <c:pt idx="2402">
                  <c:v>2114.3116257536003</c:v>
                </c:pt>
                <c:pt idx="2403">
                  <c:v>2114.3116257536003</c:v>
                </c:pt>
                <c:pt idx="2404">
                  <c:v>2114.3116257536003</c:v>
                </c:pt>
                <c:pt idx="2405">
                  <c:v>2114.3116257536003</c:v>
                </c:pt>
                <c:pt idx="2406">
                  <c:v>2114.3116257536003</c:v>
                </c:pt>
                <c:pt idx="2407">
                  <c:v>2114.3116257536003</c:v>
                </c:pt>
                <c:pt idx="2408">
                  <c:v>2114.3116257536003</c:v>
                </c:pt>
                <c:pt idx="2409">
                  <c:v>2114.3116257536003</c:v>
                </c:pt>
                <c:pt idx="2410">
                  <c:v>2114.3116257536003</c:v>
                </c:pt>
                <c:pt idx="2411">
                  <c:v>2114.3116257536003</c:v>
                </c:pt>
                <c:pt idx="2412">
                  <c:v>2114.3116257536003</c:v>
                </c:pt>
                <c:pt idx="2413">
                  <c:v>2114.3116257536003</c:v>
                </c:pt>
                <c:pt idx="2414">
                  <c:v>2114.3116257536003</c:v>
                </c:pt>
                <c:pt idx="2415">
                  <c:v>2114.3116257536003</c:v>
                </c:pt>
                <c:pt idx="2416">
                  <c:v>2114.3116257536003</c:v>
                </c:pt>
                <c:pt idx="2417">
                  <c:v>2114.3116257536003</c:v>
                </c:pt>
                <c:pt idx="2418">
                  <c:v>2114.3116257536003</c:v>
                </c:pt>
                <c:pt idx="2419">
                  <c:v>2114.3116257536003</c:v>
                </c:pt>
                <c:pt idx="2420">
                  <c:v>2114.3116257536003</c:v>
                </c:pt>
                <c:pt idx="2421">
                  <c:v>2114.3116257536003</c:v>
                </c:pt>
                <c:pt idx="2422">
                  <c:v>2114.3116257536003</c:v>
                </c:pt>
                <c:pt idx="2423">
                  <c:v>2114.3116257536003</c:v>
                </c:pt>
                <c:pt idx="2424">
                  <c:v>2114.3116257536003</c:v>
                </c:pt>
                <c:pt idx="2425">
                  <c:v>2114.3116257536003</c:v>
                </c:pt>
                <c:pt idx="2426">
                  <c:v>2114.3116257536003</c:v>
                </c:pt>
                <c:pt idx="2427">
                  <c:v>2114.3116257536003</c:v>
                </c:pt>
                <c:pt idx="2428">
                  <c:v>2114.3116257536003</c:v>
                </c:pt>
                <c:pt idx="2429">
                  <c:v>2114.3116257536003</c:v>
                </c:pt>
                <c:pt idx="2430">
                  <c:v>2114.3116257536003</c:v>
                </c:pt>
                <c:pt idx="2431">
                  <c:v>2114.3116257536003</c:v>
                </c:pt>
                <c:pt idx="2432">
                  <c:v>2114.3116257536003</c:v>
                </c:pt>
                <c:pt idx="2433">
                  <c:v>2114.3116257536003</c:v>
                </c:pt>
                <c:pt idx="2434">
                  <c:v>2114.3116257536003</c:v>
                </c:pt>
                <c:pt idx="2435">
                  <c:v>2114.3116257536003</c:v>
                </c:pt>
                <c:pt idx="2436">
                  <c:v>2114.3116257536003</c:v>
                </c:pt>
                <c:pt idx="2437">
                  <c:v>2114.3116257536003</c:v>
                </c:pt>
                <c:pt idx="2438">
                  <c:v>2114.3116257536003</c:v>
                </c:pt>
                <c:pt idx="2439">
                  <c:v>2114.3116257536003</c:v>
                </c:pt>
                <c:pt idx="2440">
                  <c:v>2114.3116257536003</c:v>
                </c:pt>
                <c:pt idx="2441">
                  <c:v>2114.3116257536003</c:v>
                </c:pt>
                <c:pt idx="2442">
                  <c:v>2114.3116257536003</c:v>
                </c:pt>
                <c:pt idx="2443">
                  <c:v>2114.3116257536003</c:v>
                </c:pt>
                <c:pt idx="2444">
                  <c:v>2114.3116257536003</c:v>
                </c:pt>
                <c:pt idx="2445">
                  <c:v>2114.3116257536003</c:v>
                </c:pt>
                <c:pt idx="2446">
                  <c:v>2114.3116257536003</c:v>
                </c:pt>
                <c:pt idx="2447">
                  <c:v>2114.3116257536003</c:v>
                </c:pt>
                <c:pt idx="2448">
                  <c:v>2114.3116257536003</c:v>
                </c:pt>
                <c:pt idx="2449">
                  <c:v>2114.3116257536003</c:v>
                </c:pt>
                <c:pt idx="2450">
                  <c:v>2114.3116257536003</c:v>
                </c:pt>
                <c:pt idx="2451">
                  <c:v>2114.3116257536003</c:v>
                </c:pt>
                <c:pt idx="2452">
                  <c:v>2114.3116257536003</c:v>
                </c:pt>
                <c:pt idx="2453">
                  <c:v>2114.3116257536003</c:v>
                </c:pt>
                <c:pt idx="2454">
                  <c:v>2114.3116257536003</c:v>
                </c:pt>
                <c:pt idx="2455">
                  <c:v>2114.3116257536003</c:v>
                </c:pt>
                <c:pt idx="2456">
                  <c:v>2114.3116257536003</c:v>
                </c:pt>
                <c:pt idx="2457">
                  <c:v>2114.3116257536003</c:v>
                </c:pt>
                <c:pt idx="2458">
                  <c:v>2114.3116257536003</c:v>
                </c:pt>
                <c:pt idx="2459">
                  <c:v>2114.3116257536003</c:v>
                </c:pt>
                <c:pt idx="2460">
                  <c:v>2114.3116257536003</c:v>
                </c:pt>
                <c:pt idx="2461">
                  <c:v>2114.3116257536003</c:v>
                </c:pt>
                <c:pt idx="2462">
                  <c:v>2114.3116257536003</c:v>
                </c:pt>
                <c:pt idx="2463">
                  <c:v>2114.3116257536003</c:v>
                </c:pt>
                <c:pt idx="2464">
                  <c:v>2114.3116257536003</c:v>
                </c:pt>
                <c:pt idx="2465">
                  <c:v>2114.3116257536003</c:v>
                </c:pt>
                <c:pt idx="2466">
                  <c:v>2114.3116257536003</c:v>
                </c:pt>
                <c:pt idx="2467">
                  <c:v>2114.3116257536003</c:v>
                </c:pt>
                <c:pt idx="2468">
                  <c:v>2114.3116257536003</c:v>
                </c:pt>
                <c:pt idx="2469">
                  <c:v>2114.3116257536003</c:v>
                </c:pt>
                <c:pt idx="2470">
                  <c:v>2114.3116257536003</c:v>
                </c:pt>
                <c:pt idx="2471">
                  <c:v>2114.3116257536003</c:v>
                </c:pt>
                <c:pt idx="2472">
                  <c:v>2114.3116257536003</c:v>
                </c:pt>
                <c:pt idx="2473">
                  <c:v>2114.3116257536003</c:v>
                </c:pt>
                <c:pt idx="2474">
                  <c:v>2114.3116257536003</c:v>
                </c:pt>
                <c:pt idx="2475">
                  <c:v>2114.3116257536003</c:v>
                </c:pt>
                <c:pt idx="2476">
                  <c:v>2114.3116257536003</c:v>
                </c:pt>
                <c:pt idx="2477">
                  <c:v>2114.3116257536003</c:v>
                </c:pt>
                <c:pt idx="2478">
                  <c:v>2114.3116257536003</c:v>
                </c:pt>
                <c:pt idx="2479">
                  <c:v>2114.3116257536003</c:v>
                </c:pt>
                <c:pt idx="2480">
                  <c:v>2114.3116257536003</c:v>
                </c:pt>
                <c:pt idx="2481">
                  <c:v>2114.3116257536003</c:v>
                </c:pt>
                <c:pt idx="2482">
                  <c:v>2114.3116257536003</c:v>
                </c:pt>
                <c:pt idx="2483">
                  <c:v>2114.3116257536003</c:v>
                </c:pt>
                <c:pt idx="2484">
                  <c:v>2114.3116257536003</c:v>
                </c:pt>
                <c:pt idx="2485">
                  <c:v>2114.3116257536003</c:v>
                </c:pt>
                <c:pt idx="2486">
                  <c:v>2114.3116257536003</c:v>
                </c:pt>
                <c:pt idx="2487">
                  <c:v>2114.3116257536003</c:v>
                </c:pt>
                <c:pt idx="2488">
                  <c:v>2114.3116257536003</c:v>
                </c:pt>
                <c:pt idx="2489">
                  <c:v>2114.3116257536003</c:v>
                </c:pt>
                <c:pt idx="2490">
                  <c:v>2114.3116257536003</c:v>
                </c:pt>
                <c:pt idx="2491">
                  <c:v>2114.3116257536003</c:v>
                </c:pt>
                <c:pt idx="2492">
                  <c:v>2114.3116257536003</c:v>
                </c:pt>
                <c:pt idx="2493">
                  <c:v>2114.3116257536003</c:v>
                </c:pt>
                <c:pt idx="2494">
                  <c:v>2114.3116257536003</c:v>
                </c:pt>
                <c:pt idx="2495">
                  <c:v>2114.3116257536003</c:v>
                </c:pt>
                <c:pt idx="2496">
                  <c:v>2114.3116257536003</c:v>
                </c:pt>
                <c:pt idx="2497">
                  <c:v>2114.3116257536003</c:v>
                </c:pt>
                <c:pt idx="2498">
                  <c:v>2114.3116257536003</c:v>
                </c:pt>
                <c:pt idx="2499">
                  <c:v>2114.3116257536003</c:v>
                </c:pt>
                <c:pt idx="2500">
                  <c:v>2114.3116257536003</c:v>
                </c:pt>
                <c:pt idx="2501">
                  <c:v>2114.3116257536003</c:v>
                </c:pt>
                <c:pt idx="2502">
                  <c:v>2114.3116257536003</c:v>
                </c:pt>
                <c:pt idx="2503">
                  <c:v>2114.3116257536003</c:v>
                </c:pt>
                <c:pt idx="2504">
                  <c:v>2114.3116257536003</c:v>
                </c:pt>
                <c:pt idx="2505">
                  <c:v>2114.3116257536003</c:v>
                </c:pt>
                <c:pt idx="2506">
                  <c:v>2114.3116257536003</c:v>
                </c:pt>
                <c:pt idx="2507">
                  <c:v>2114.3116257536003</c:v>
                </c:pt>
                <c:pt idx="2508">
                  <c:v>2114.3116257536003</c:v>
                </c:pt>
                <c:pt idx="2509">
                  <c:v>2114.3116257536003</c:v>
                </c:pt>
                <c:pt idx="2510">
                  <c:v>2114.3116257536003</c:v>
                </c:pt>
                <c:pt idx="2511">
                  <c:v>2114.3116257536003</c:v>
                </c:pt>
                <c:pt idx="2512">
                  <c:v>2114.3116257536003</c:v>
                </c:pt>
                <c:pt idx="2513">
                  <c:v>2114.3116257536003</c:v>
                </c:pt>
                <c:pt idx="2514">
                  <c:v>2114.3116257536003</c:v>
                </c:pt>
                <c:pt idx="2515">
                  <c:v>2114.3116257536003</c:v>
                </c:pt>
                <c:pt idx="2516">
                  <c:v>2114.3116257536003</c:v>
                </c:pt>
                <c:pt idx="2517">
                  <c:v>2114.3116257536003</c:v>
                </c:pt>
                <c:pt idx="2518">
                  <c:v>2114.3116257536003</c:v>
                </c:pt>
                <c:pt idx="2519">
                  <c:v>2114.3116257536003</c:v>
                </c:pt>
                <c:pt idx="2520">
                  <c:v>2114.3116257536003</c:v>
                </c:pt>
                <c:pt idx="2521">
                  <c:v>2114.3116257536003</c:v>
                </c:pt>
                <c:pt idx="2522">
                  <c:v>2114.3116257536003</c:v>
                </c:pt>
                <c:pt idx="2523">
                  <c:v>2114.3116257536003</c:v>
                </c:pt>
                <c:pt idx="2524">
                  <c:v>2114.3116257536003</c:v>
                </c:pt>
                <c:pt idx="2525">
                  <c:v>2114.3116257536003</c:v>
                </c:pt>
                <c:pt idx="2526">
                  <c:v>2114.3116257536003</c:v>
                </c:pt>
                <c:pt idx="2527">
                  <c:v>2114.3116257536003</c:v>
                </c:pt>
                <c:pt idx="2528">
                  <c:v>2114.3116257536003</c:v>
                </c:pt>
                <c:pt idx="2529">
                  <c:v>2114.3116257536003</c:v>
                </c:pt>
                <c:pt idx="2530">
                  <c:v>2114.3116257536003</c:v>
                </c:pt>
                <c:pt idx="2531">
                  <c:v>2114.3116257536003</c:v>
                </c:pt>
                <c:pt idx="2532">
                  <c:v>2114.3116257536003</c:v>
                </c:pt>
                <c:pt idx="2533">
                  <c:v>2114.3116257536003</c:v>
                </c:pt>
                <c:pt idx="2534">
                  <c:v>2114.3116257536003</c:v>
                </c:pt>
                <c:pt idx="2535">
                  <c:v>2114.3116257536003</c:v>
                </c:pt>
                <c:pt idx="2536">
                  <c:v>2114.3116257536003</c:v>
                </c:pt>
                <c:pt idx="2537">
                  <c:v>2114.3116257536003</c:v>
                </c:pt>
                <c:pt idx="2538">
                  <c:v>2114.3116257536003</c:v>
                </c:pt>
                <c:pt idx="2539">
                  <c:v>2114.3116257536003</c:v>
                </c:pt>
                <c:pt idx="2540">
                  <c:v>2114.3116257536003</c:v>
                </c:pt>
                <c:pt idx="2541">
                  <c:v>2114.3116257536003</c:v>
                </c:pt>
                <c:pt idx="2542">
                  <c:v>2114.3116257536003</c:v>
                </c:pt>
                <c:pt idx="2543">
                  <c:v>2114.3116257536003</c:v>
                </c:pt>
                <c:pt idx="2544">
                  <c:v>2114.3116257536003</c:v>
                </c:pt>
                <c:pt idx="2545">
                  <c:v>2114.3116257536003</c:v>
                </c:pt>
                <c:pt idx="2546">
                  <c:v>2114.3116257536003</c:v>
                </c:pt>
                <c:pt idx="2547">
                  <c:v>2114.3116257536003</c:v>
                </c:pt>
                <c:pt idx="2548">
                  <c:v>2114.3116257536003</c:v>
                </c:pt>
                <c:pt idx="2549">
                  <c:v>2114.3116257536003</c:v>
                </c:pt>
                <c:pt idx="2550">
                  <c:v>2114.3116257536003</c:v>
                </c:pt>
                <c:pt idx="2551">
                  <c:v>2114.3116257536003</c:v>
                </c:pt>
                <c:pt idx="2552">
                  <c:v>2114.3116257536003</c:v>
                </c:pt>
                <c:pt idx="2553">
                  <c:v>2114.3116257536003</c:v>
                </c:pt>
                <c:pt idx="2554">
                  <c:v>2114.3116257536003</c:v>
                </c:pt>
                <c:pt idx="2555">
                  <c:v>2114.3116257536003</c:v>
                </c:pt>
                <c:pt idx="2556">
                  <c:v>2114.3116257536003</c:v>
                </c:pt>
              </c:numCache>
            </c:numRef>
          </c:val>
          <c:smooth val="0"/>
          <c:extLst>
            <c:ext xmlns:c16="http://schemas.microsoft.com/office/drawing/2014/chart" uri="{C3380CC4-5D6E-409C-BE32-E72D297353CC}">
              <c16:uniqueId val="{00000004-4AC2-4998-8B59-F5758D7B43F8}"/>
            </c:ext>
          </c:extLst>
        </c:ser>
        <c:dLbls>
          <c:showLegendKey val="0"/>
          <c:showVal val="0"/>
          <c:showCatName val="0"/>
          <c:showSerName val="0"/>
          <c:showPercent val="0"/>
          <c:showBubbleSize val="0"/>
        </c:dLbls>
        <c:marker val="1"/>
        <c:smooth val="0"/>
        <c:axId val="207721984"/>
        <c:axId val="207723520"/>
        <c:extLst>
          <c:ext xmlns:c15="http://schemas.microsoft.com/office/drawing/2012/chart" uri="{02D57815-91ED-43cb-92C2-25804820EDAC}">
            <c15:filteredLineSeries>
              <c15:ser>
                <c:idx val="5"/>
                <c:order val="5"/>
                <c:tx>
                  <c:strRef>
                    <c:extLst>
                      <c:ext uri="{02D57815-91ED-43cb-92C2-25804820EDAC}">
                        <c15:formulaRef>
                          <c15:sqref>'APA v Figure 1 SWP Staged'!$J$21</c15:sqref>
                        </c15:formulaRef>
                      </c:ext>
                    </c:extLst>
                    <c:strCache>
                      <c:ptCount val="1"/>
                      <c:pt idx="0">
                        <c:v>Production, pipeline, constrained storage and PKGT</c:v>
                      </c:pt>
                    </c:strCache>
                  </c:strRef>
                </c:tx>
                <c:spPr>
                  <a:ln w="19050" cap="rnd">
                    <a:solidFill>
                      <a:schemeClr val="accent3"/>
                    </a:solidFill>
                    <a:prstDash val="solid"/>
                    <a:round/>
                  </a:ln>
                  <a:effectLst/>
                </c:spPr>
                <c:marker>
                  <c:symbol val="none"/>
                </c:marker>
                <c:cat>
                  <c:numRef>
                    <c:extLst>
                      <c:ext uri="{02D57815-91ED-43cb-92C2-25804820EDAC}">
                        <c15:formulaRef>
                          <c15:sqref>'APA v Figure 1 SWP Staged'!$B$22:$B$2578</c15:sqref>
                        </c15:formulaRef>
                      </c:ext>
                    </c:extLst>
                    <c:numCache>
                      <c:formatCode>m/d/yyyy</c:formatCode>
                      <c:ptCount val="2557"/>
                      <c:pt idx="0">
                        <c:v>43466</c:v>
                      </c:pt>
                      <c:pt idx="1">
                        <c:v>43467</c:v>
                      </c:pt>
                      <c:pt idx="2">
                        <c:v>43468</c:v>
                      </c:pt>
                      <c:pt idx="3">
                        <c:v>43469</c:v>
                      </c:pt>
                      <c:pt idx="4">
                        <c:v>43470</c:v>
                      </c:pt>
                      <c:pt idx="5">
                        <c:v>43471</c:v>
                      </c:pt>
                      <c:pt idx="6">
                        <c:v>43472</c:v>
                      </c:pt>
                      <c:pt idx="7">
                        <c:v>43473</c:v>
                      </c:pt>
                      <c:pt idx="8">
                        <c:v>43474</c:v>
                      </c:pt>
                      <c:pt idx="9">
                        <c:v>43475</c:v>
                      </c:pt>
                      <c:pt idx="10">
                        <c:v>43476</c:v>
                      </c:pt>
                      <c:pt idx="11">
                        <c:v>43477</c:v>
                      </c:pt>
                      <c:pt idx="12">
                        <c:v>43478</c:v>
                      </c:pt>
                      <c:pt idx="13">
                        <c:v>43479</c:v>
                      </c:pt>
                      <c:pt idx="14">
                        <c:v>43480</c:v>
                      </c:pt>
                      <c:pt idx="15">
                        <c:v>43481</c:v>
                      </c:pt>
                      <c:pt idx="16">
                        <c:v>43482</c:v>
                      </c:pt>
                      <c:pt idx="17">
                        <c:v>43483</c:v>
                      </c:pt>
                      <c:pt idx="18">
                        <c:v>43484</c:v>
                      </c:pt>
                      <c:pt idx="19">
                        <c:v>43485</c:v>
                      </c:pt>
                      <c:pt idx="20">
                        <c:v>43486</c:v>
                      </c:pt>
                      <c:pt idx="21">
                        <c:v>43487</c:v>
                      </c:pt>
                      <c:pt idx="22">
                        <c:v>43488</c:v>
                      </c:pt>
                      <c:pt idx="23">
                        <c:v>43489</c:v>
                      </c:pt>
                      <c:pt idx="24">
                        <c:v>43490</c:v>
                      </c:pt>
                      <c:pt idx="25">
                        <c:v>43491</c:v>
                      </c:pt>
                      <c:pt idx="26">
                        <c:v>43492</c:v>
                      </c:pt>
                      <c:pt idx="27">
                        <c:v>43493</c:v>
                      </c:pt>
                      <c:pt idx="28">
                        <c:v>43494</c:v>
                      </c:pt>
                      <c:pt idx="29">
                        <c:v>43495</c:v>
                      </c:pt>
                      <c:pt idx="30">
                        <c:v>43496</c:v>
                      </c:pt>
                      <c:pt idx="31">
                        <c:v>43497</c:v>
                      </c:pt>
                      <c:pt idx="32">
                        <c:v>43498</c:v>
                      </c:pt>
                      <c:pt idx="33">
                        <c:v>43499</c:v>
                      </c:pt>
                      <c:pt idx="34">
                        <c:v>43500</c:v>
                      </c:pt>
                      <c:pt idx="35">
                        <c:v>43501</c:v>
                      </c:pt>
                      <c:pt idx="36">
                        <c:v>43502</c:v>
                      </c:pt>
                      <c:pt idx="37">
                        <c:v>43503</c:v>
                      </c:pt>
                      <c:pt idx="38">
                        <c:v>43504</c:v>
                      </c:pt>
                      <c:pt idx="39">
                        <c:v>43505</c:v>
                      </c:pt>
                      <c:pt idx="40">
                        <c:v>43506</c:v>
                      </c:pt>
                      <c:pt idx="41">
                        <c:v>43507</c:v>
                      </c:pt>
                      <c:pt idx="42">
                        <c:v>43508</c:v>
                      </c:pt>
                      <c:pt idx="43">
                        <c:v>43509</c:v>
                      </c:pt>
                      <c:pt idx="44">
                        <c:v>43510</c:v>
                      </c:pt>
                      <c:pt idx="45">
                        <c:v>43511</c:v>
                      </c:pt>
                      <c:pt idx="46">
                        <c:v>43512</c:v>
                      </c:pt>
                      <c:pt idx="47">
                        <c:v>43513</c:v>
                      </c:pt>
                      <c:pt idx="48">
                        <c:v>43514</c:v>
                      </c:pt>
                      <c:pt idx="49">
                        <c:v>43515</c:v>
                      </c:pt>
                      <c:pt idx="50">
                        <c:v>43516</c:v>
                      </c:pt>
                      <c:pt idx="51">
                        <c:v>43517</c:v>
                      </c:pt>
                      <c:pt idx="52">
                        <c:v>43518</c:v>
                      </c:pt>
                      <c:pt idx="53">
                        <c:v>43519</c:v>
                      </c:pt>
                      <c:pt idx="54">
                        <c:v>43520</c:v>
                      </c:pt>
                      <c:pt idx="55">
                        <c:v>43521</c:v>
                      </c:pt>
                      <c:pt idx="56">
                        <c:v>43522</c:v>
                      </c:pt>
                      <c:pt idx="57">
                        <c:v>43523</c:v>
                      </c:pt>
                      <c:pt idx="58">
                        <c:v>43524</c:v>
                      </c:pt>
                      <c:pt idx="59">
                        <c:v>43525</c:v>
                      </c:pt>
                      <c:pt idx="60">
                        <c:v>43526</c:v>
                      </c:pt>
                      <c:pt idx="61">
                        <c:v>43527</c:v>
                      </c:pt>
                      <c:pt idx="62">
                        <c:v>43528</c:v>
                      </c:pt>
                      <c:pt idx="63">
                        <c:v>43529</c:v>
                      </c:pt>
                      <c:pt idx="64">
                        <c:v>43530</c:v>
                      </c:pt>
                      <c:pt idx="65">
                        <c:v>43531</c:v>
                      </c:pt>
                      <c:pt idx="66">
                        <c:v>43532</c:v>
                      </c:pt>
                      <c:pt idx="67">
                        <c:v>43533</c:v>
                      </c:pt>
                      <c:pt idx="68">
                        <c:v>43534</c:v>
                      </c:pt>
                      <c:pt idx="69">
                        <c:v>43535</c:v>
                      </c:pt>
                      <c:pt idx="70">
                        <c:v>43536</c:v>
                      </c:pt>
                      <c:pt idx="71">
                        <c:v>43537</c:v>
                      </c:pt>
                      <c:pt idx="72">
                        <c:v>43538</c:v>
                      </c:pt>
                      <c:pt idx="73">
                        <c:v>43539</c:v>
                      </c:pt>
                      <c:pt idx="74">
                        <c:v>43540</c:v>
                      </c:pt>
                      <c:pt idx="75">
                        <c:v>43541</c:v>
                      </c:pt>
                      <c:pt idx="76">
                        <c:v>43542</c:v>
                      </c:pt>
                      <c:pt idx="77">
                        <c:v>43543</c:v>
                      </c:pt>
                      <c:pt idx="78">
                        <c:v>43544</c:v>
                      </c:pt>
                      <c:pt idx="79">
                        <c:v>43545</c:v>
                      </c:pt>
                      <c:pt idx="80">
                        <c:v>43546</c:v>
                      </c:pt>
                      <c:pt idx="81">
                        <c:v>43547</c:v>
                      </c:pt>
                      <c:pt idx="82">
                        <c:v>43548</c:v>
                      </c:pt>
                      <c:pt idx="83">
                        <c:v>43549</c:v>
                      </c:pt>
                      <c:pt idx="84">
                        <c:v>43550</c:v>
                      </c:pt>
                      <c:pt idx="85">
                        <c:v>43551</c:v>
                      </c:pt>
                      <c:pt idx="86">
                        <c:v>43552</c:v>
                      </c:pt>
                      <c:pt idx="87">
                        <c:v>43553</c:v>
                      </c:pt>
                      <c:pt idx="88">
                        <c:v>43554</c:v>
                      </c:pt>
                      <c:pt idx="89">
                        <c:v>43555</c:v>
                      </c:pt>
                      <c:pt idx="90">
                        <c:v>43556</c:v>
                      </c:pt>
                      <c:pt idx="91">
                        <c:v>43557</c:v>
                      </c:pt>
                      <c:pt idx="92">
                        <c:v>43558</c:v>
                      </c:pt>
                      <c:pt idx="93">
                        <c:v>43559</c:v>
                      </c:pt>
                      <c:pt idx="94">
                        <c:v>43560</c:v>
                      </c:pt>
                      <c:pt idx="95">
                        <c:v>43561</c:v>
                      </c:pt>
                      <c:pt idx="96">
                        <c:v>43562</c:v>
                      </c:pt>
                      <c:pt idx="97">
                        <c:v>43563</c:v>
                      </c:pt>
                      <c:pt idx="98">
                        <c:v>43564</c:v>
                      </c:pt>
                      <c:pt idx="99">
                        <c:v>43565</c:v>
                      </c:pt>
                      <c:pt idx="100">
                        <c:v>43566</c:v>
                      </c:pt>
                      <c:pt idx="101">
                        <c:v>43567</c:v>
                      </c:pt>
                      <c:pt idx="102">
                        <c:v>43568</c:v>
                      </c:pt>
                      <c:pt idx="103">
                        <c:v>43569</c:v>
                      </c:pt>
                      <c:pt idx="104">
                        <c:v>43570</c:v>
                      </c:pt>
                      <c:pt idx="105">
                        <c:v>43571</c:v>
                      </c:pt>
                      <c:pt idx="106">
                        <c:v>43572</c:v>
                      </c:pt>
                      <c:pt idx="107">
                        <c:v>43573</c:v>
                      </c:pt>
                      <c:pt idx="108">
                        <c:v>43574</c:v>
                      </c:pt>
                      <c:pt idx="109">
                        <c:v>43575</c:v>
                      </c:pt>
                      <c:pt idx="110">
                        <c:v>43576</c:v>
                      </c:pt>
                      <c:pt idx="111">
                        <c:v>43577</c:v>
                      </c:pt>
                      <c:pt idx="112">
                        <c:v>43578</c:v>
                      </c:pt>
                      <c:pt idx="113">
                        <c:v>43579</c:v>
                      </c:pt>
                      <c:pt idx="114">
                        <c:v>43580</c:v>
                      </c:pt>
                      <c:pt idx="115">
                        <c:v>43581</c:v>
                      </c:pt>
                      <c:pt idx="116">
                        <c:v>43582</c:v>
                      </c:pt>
                      <c:pt idx="117">
                        <c:v>43583</c:v>
                      </c:pt>
                      <c:pt idx="118">
                        <c:v>43584</c:v>
                      </c:pt>
                      <c:pt idx="119">
                        <c:v>43585</c:v>
                      </c:pt>
                      <c:pt idx="120">
                        <c:v>43586</c:v>
                      </c:pt>
                      <c:pt idx="121">
                        <c:v>43587</c:v>
                      </c:pt>
                      <c:pt idx="122">
                        <c:v>43588</c:v>
                      </c:pt>
                      <c:pt idx="123">
                        <c:v>43589</c:v>
                      </c:pt>
                      <c:pt idx="124">
                        <c:v>43590</c:v>
                      </c:pt>
                      <c:pt idx="125">
                        <c:v>43591</c:v>
                      </c:pt>
                      <c:pt idx="126">
                        <c:v>43592</c:v>
                      </c:pt>
                      <c:pt idx="127">
                        <c:v>43593</c:v>
                      </c:pt>
                      <c:pt idx="128">
                        <c:v>43594</c:v>
                      </c:pt>
                      <c:pt idx="129">
                        <c:v>43595</c:v>
                      </c:pt>
                      <c:pt idx="130">
                        <c:v>43596</c:v>
                      </c:pt>
                      <c:pt idx="131">
                        <c:v>43597</c:v>
                      </c:pt>
                      <c:pt idx="132">
                        <c:v>43598</c:v>
                      </c:pt>
                      <c:pt idx="133">
                        <c:v>43599</c:v>
                      </c:pt>
                      <c:pt idx="134">
                        <c:v>43600</c:v>
                      </c:pt>
                      <c:pt idx="135">
                        <c:v>43601</c:v>
                      </c:pt>
                      <c:pt idx="136">
                        <c:v>43602</c:v>
                      </c:pt>
                      <c:pt idx="137">
                        <c:v>43603</c:v>
                      </c:pt>
                      <c:pt idx="138">
                        <c:v>43604</c:v>
                      </c:pt>
                      <c:pt idx="139">
                        <c:v>43605</c:v>
                      </c:pt>
                      <c:pt idx="140">
                        <c:v>43606</c:v>
                      </c:pt>
                      <c:pt idx="141">
                        <c:v>43607</c:v>
                      </c:pt>
                      <c:pt idx="142">
                        <c:v>43608</c:v>
                      </c:pt>
                      <c:pt idx="143">
                        <c:v>43609</c:v>
                      </c:pt>
                      <c:pt idx="144">
                        <c:v>43610</c:v>
                      </c:pt>
                      <c:pt idx="145">
                        <c:v>43611</c:v>
                      </c:pt>
                      <c:pt idx="146">
                        <c:v>43612</c:v>
                      </c:pt>
                      <c:pt idx="147">
                        <c:v>43613</c:v>
                      </c:pt>
                      <c:pt idx="148">
                        <c:v>43614</c:v>
                      </c:pt>
                      <c:pt idx="149">
                        <c:v>43615</c:v>
                      </c:pt>
                      <c:pt idx="150">
                        <c:v>43616</c:v>
                      </c:pt>
                      <c:pt idx="151">
                        <c:v>43617</c:v>
                      </c:pt>
                      <c:pt idx="152">
                        <c:v>43618</c:v>
                      </c:pt>
                      <c:pt idx="153">
                        <c:v>43619</c:v>
                      </c:pt>
                      <c:pt idx="154">
                        <c:v>43620</c:v>
                      </c:pt>
                      <c:pt idx="155">
                        <c:v>43621</c:v>
                      </c:pt>
                      <c:pt idx="156">
                        <c:v>43622</c:v>
                      </c:pt>
                      <c:pt idx="157">
                        <c:v>43623</c:v>
                      </c:pt>
                      <c:pt idx="158">
                        <c:v>43624</c:v>
                      </c:pt>
                      <c:pt idx="159">
                        <c:v>43625</c:v>
                      </c:pt>
                      <c:pt idx="160">
                        <c:v>43626</c:v>
                      </c:pt>
                      <c:pt idx="161">
                        <c:v>43627</c:v>
                      </c:pt>
                      <c:pt idx="162">
                        <c:v>43628</c:v>
                      </c:pt>
                      <c:pt idx="163">
                        <c:v>43629</c:v>
                      </c:pt>
                      <c:pt idx="164">
                        <c:v>43630</c:v>
                      </c:pt>
                      <c:pt idx="165">
                        <c:v>43631</c:v>
                      </c:pt>
                      <c:pt idx="166">
                        <c:v>43632</c:v>
                      </c:pt>
                      <c:pt idx="167">
                        <c:v>43633</c:v>
                      </c:pt>
                      <c:pt idx="168">
                        <c:v>43634</c:v>
                      </c:pt>
                      <c:pt idx="169">
                        <c:v>43635</c:v>
                      </c:pt>
                      <c:pt idx="170">
                        <c:v>43636</c:v>
                      </c:pt>
                      <c:pt idx="171">
                        <c:v>43637</c:v>
                      </c:pt>
                      <c:pt idx="172">
                        <c:v>43638</c:v>
                      </c:pt>
                      <c:pt idx="173">
                        <c:v>43639</c:v>
                      </c:pt>
                      <c:pt idx="174">
                        <c:v>43640</c:v>
                      </c:pt>
                      <c:pt idx="175">
                        <c:v>43641</c:v>
                      </c:pt>
                      <c:pt idx="176">
                        <c:v>43642</c:v>
                      </c:pt>
                      <c:pt idx="177">
                        <c:v>43643</c:v>
                      </c:pt>
                      <c:pt idx="178">
                        <c:v>43644</c:v>
                      </c:pt>
                      <c:pt idx="179">
                        <c:v>43645</c:v>
                      </c:pt>
                      <c:pt idx="180">
                        <c:v>43646</c:v>
                      </c:pt>
                      <c:pt idx="181">
                        <c:v>43647</c:v>
                      </c:pt>
                      <c:pt idx="182">
                        <c:v>43648</c:v>
                      </c:pt>
                      <c:pt idx="183">
                        <c:v>43649</c:v>
                      </c:pt>
                      <c:pt idx="184">
                        <c:v>43650</c:v>
                      </c:pt>
                      <c:pt idx="185">
                        <c:v>43651</c:v>
                      </c:pt>
                      <c:pt idx="186">
                        <c:v>43652</c:v>
                      </c:pt>
                      <c:pt idx="187">
                        <c:v>43653</c:v>
                      </c:pt>
                      <c:pt idx="188">
                        <c:v>43654</c:v>
                      </c:pt>
                      <c:pt idx="189">
                        <c:v>43655</c:v>
                      </c:pt>
                      <c:pt idx="190">
                        <c:v>43656</c:v>
                      </c:pt>
                      <c:pt idx="191">
                        <c:v>43657</c:v>
                      </c:pt>
                      <c:pt idx="192">
                        <c:v>43658</c:v>
                      </c:pt>
                      <c:pt idx="193">
                        <c:v>43659</c:v>
                      </c:pt>
                      <c:pt idx="194">
                        <c:v>43660</c:v>
                      </c:pt>
                      <c:pt idx="195">
                        <c:v>43661</c:v>
                      </c:pt>
                      <c:pt idx="196">
                        <c:v>43662</c:v>
                      </c:pt>
                      <c:pt idx="197">
                        <c:v>43663</c:v>
                      </c:pt>
                      <c:pt idx="198">
                        <c:v>43664</c:v>
                      </c:pt>
                      <c:pt idx="199">
                        <c:v>43665</c:v>
                      </c:pt>
                      <c:pt idx="200">
                        <c:v>43666</c:v>
                      </c:pt>
                      <c:pt idx="201">
                        <c:v>43667</c:v>
                      </c:pt>
                      <c:pt idx="202">
                        <c:v>43668</c:v>
                      </c:pt>
                      <c:pt idx="203">
                        <c:v>43669</c:v>
                      </c:pt>
                      <c:pt idx="204">
                        <c:v>43670</c:v>
                      </c:pt>
                      <c:pt idx="205">
                        <c:v>43671</c:v>
                      </c:pt>
                      <c:pt idx="206">
                        <c:v>43672</c:v>
                      </c:pt>
                      <c:pt idx="207">
                        <c:v>43673</c:v>
                      </c:pt>
                      <c:pt idx="208">
                        <c:v>43674</c:v>
                      </c:pt>
                      <c:pt idx="209">
                        <c:v>43675</c:v>
                      </c:pt>
                      <c:pt idx="210">
                        <c:v>43676</c:v>
                      </c:pt>
                      <c:pt idx="211">
                        <c:v>43677</c:v>
                      </c:pt>
                      <c:pt idx="212">
                        <c:v>43678</c:v>
                      </c:pt>
                      <c:pt idx="213">
                        <c:v>43679</c:v>
                      </c:pt>
                      <c:pt idx="214">
                        <c:v>43680</c:v>
                      </c:pt>
                      <c:pt idx="215">
                        <c:v>43681</c:v>
                      </c:pt>
                      <c:pt idx="216">
                        <c:v>43682</c:v>
                      </c:pt>
                      <c:pt idx="217">
                        <c:v>43683</c:v>
                      </c:pt>
                      <c:pt idx="218">
                        <c:v>43684</c:v>
                      </c:pt>
                      <c:pt idx="219">
                        <c:v>43685</c:v>
                      </c:pt>
                      <c:pt idx="220">
                        <c:v>43686</c:v>
                      </c:pt>
                      <c:pt idx="221">
                        <c:v>43687</c:v>
                      </c:pt>
                      <c:pt idx="222">
                        <c:v>43688</c:v>
                      </c:pt>
                      <c:pt idx="223">
                        <c:v>43689</c:v>
                      </c:pt>
                      <c:pt idx="224">
                        <c:v>43690</c:v>
                      </c:pt>
                      <c:pt idx="225">
                        <c:v>43691</c:v>
                      </c:pt>
                      <c:pt idx="226">
                        <c:v>43692</c:v>
                      </c:pt>
                      <c:pt idx="227">
                        <c:v>43693</c:v>
                      </c:pt>
                      <c:pt idx="228">
                        <c:v>43694</c:v>
                      </c:pt>
                      <c:pt idx="229">
                        <c:v>43695</c:v>
                      </c:pt>
                      <c:pt idx="230">
                        <c:v>43696</c:v>
                      </c:pt>
                      <c:pt idx="231">
                        <c:v>43697</c:v>
                      </c:pt>
                      <c:pt idx="232">
                        <c:v>43698</c:v>
                      </c:pt>
                      <c:pt idx="233">
                        <c:v>43699</c:v>
                      </c:pt>
                      <c:pt idx="234">
                        <c:v>43700</c:v>
                      </c:pt>
                      <c:pt idx="235">
                        <c:v>43701</c:v>
                      </c:pt>
                      <c:pt idx="236">
                        <c:v>43702</c:v>
                      </c:pt>
                      <c:pt idx="237">
                        <c:v>43703</c:v>
                      </c:pt>
                      <c:pt idx="238">
                        <c:v>43704</c:v>
                      </c:pt>
                      <c:pt idx="239">
                        <c:v>43705</c:v>
                      </c:pt>
                      <c:pt idx="240">
                        <c:v>43706</c:v>
                      </c:pt>
                      <c:pt idx="241">
                        <c:v>43707</c:v>
                      </c:pt>
                      <c:pt idx="242">
                        <c:v>43708</c:v>
                      </c:pt>
                      <c:pt idx="243">
                        <c:v>43709</c:v>
                      </c:pt>
                      <c:pt idx="244">
                        <c:v>43710</c:v>
                      </c:pt>
                      <c:pt idx="245">
                        <c:v>43711</c:v>
                      </c:pt>
                      <c:pt idx="246">
                        <c:v>43712</c:v>
                      </c:pt>
                      <c:pt idx="247">
                        <c:v>43713</c:v>
                      </c:pt>
                      <c:pt idx="248">
                        <c:v>43714</c:v>
                      </c:pt>
                      <c:pt idx="249">
                        <c:v>43715</c:v>
                      </c:pt>
                      <c:pt idx="250">
                        <c:v>43716</c:v>
                      </c:pt>
                      <c:pt idx="251">
                        <c:v>43717</c:v>
                      </c:pt>
                      <c:pt idx="252">
                        <c:v>43718</c:v>
                      </c:pt>
                      <c:pt idx="253">
                        <c:v>43719</c:v>
                      </c:pt>
                      <c:pt idx="254">
                        <c:v>43720</c:v>
                      </c:pt>
                      <c:pt idx="255">
                        <c:v>43721</c:v>
                      </c:pt>
                      <c:pt idx="256">
                        <c:v>43722</c:v>
                      </c:pt>
                      <c:pt idx="257">
                        <c:v>43723</c:v>
                      </c:pt>
                      <c:pt idx="258">
                        <c:v>43724</c:v>
                      </c:pt>
                      <c:pt idx="259">
                        <c:v>43725</c:v>
                      </c:pt>
                      <c:pt idx="260">
                        <c:v>43726</c:v>
                      </c:pt>
                      <c:pt idx="261">
                        <c:v>43727</c:v>
                      </c:pt>
                      <c:pt idx="262">
                        <c:v>43728</c:v>
                      </c:pt>
                      <c:pt idx="263">
                        <c:v>43729</c:v>
                      </c:pt>
                      <c:pt idx="264">
                        <c:v>43730</c:v>
                      </c:pt>
                      <c:pt idx="265">
                        <c:v>43731</c:v>
                      </c:pt>
                      <c:pt idx="266">
                        <c:v>43732</c:v>
                      </c:pt>
                      <c:pt idx="267">
                        <c:v>43733</c:v>
                      </c:pt>
                      <c:pt idx="268">
                        <c:v>43734</c:v>
                      </c:pt>
                      <c:pt idx="269">
                        <c:v>43735</c:v>
                      </c:pt>
                      <c:pt idx="270">
                        <c:v>43736</c:v>
                      </c:pt>
                      <c:pt idx="271">
                        <c:v>43737</c:v>
                      </c:pt>
                      <c:pt idx="272">
                        <c:v>43738</c:v>
                      </c:pt>
                      <c:pt idx="273">
                        <c:v>43739</c:v>
                      </c:pt>
                      <c:pt idx="274">
                        <c:v>43740</c:v>
                      </c:pt>
                      <c:pt idx="275">
                        <c:v>43741</c:v>
                      </c:pt>
                      <c:pt idx="276">
                        <c:v>43742</c:v>
                      </c:pt>
                      <c:pt idx="277">
                        <c:v>43743</c:v>
                      </c:pt>
                      <c:pt idx="278">
                        <c:v>43744</c:v>
                      </c:pt>
                      <c:pt idx="279">
                        <c:v>43745</c:v>
                      </c:pt>
                      <c:pt idx="280">
                        <c:v>43746</c:v>
                      </c:pt>
                      <c:pt idx="281">
                        <c:v>43747</c:v>
                      </c:pt>
                      <c:pt idx="282">
                        <c:v>43748</c:v>
                      </c:pt>
                      <c:pt idx="283">
                        <c:v>43749</c:v>
                      </c:pt>
                      <c:pt idx="284">
                        <c:v>43750</c:v>
                      </c:pt>
                      <c:pt idx="285">
                        <c:v>43751</c:v>
                      </c:pt>
                      <c:pt idx="286">
                        <c:v>43752</c:v>
                      </c:pt>
                      <c:pt idx="287">
                        <c:v>43753</c:v>
                      </c:pt>
                      <c:pt idx="288">
                        <c:v>43754</c:v>
                      </c:pt>
                      <c:pt idx="289">
                        <c:v>43755</c:v>
                      </c:pt>
                      <c:pt idx="290">
                        <c:v>43756</c:v>
                      </c:pt>
                      <c:pt idx="291">
                        <c:v>43757</c:v>
                      </c:pt>
                      <c:pt idx="292">
                        <c:v>43758</c:v>
                      </c:pt>
                      <c:pt idx="293">
                        <c:v>43759</c:v>
                      </c:pt>
                      <c:pt idx="294">
                        <c:v>43760</c:v>
                      </c:pt>
                      <c:pt idx="295">
                        <c:v>43761</c:v>
                      </c:pt>
                      <c:pt idx="296">
                        <c:v>43762</c:v>
                      </c:pt>
                      <c:pt idx="297">
                        <c:v>43763</c:v>
                      </c:pt>
                      <c:pt idx="298">
                        <c:v>43764</c:v>
                      </c:pt>
                      <c:pt idx="299">
                        <c:v>43765</c:v>
                      </c:pt>
                      <c:pt idx="300">
                        <c:v>43766</c:v>
                      </c:pt>
                      <c:pt idx="301">
                        <c:v>43767</c:v>
                      </c:pt>
                      <c:pt idx="302">
                        <c:v>43768</c:v>
                      </c:pt>
                      <c:pt idx="303">
                        <c:v>43769</c:v>
                      </c:pt>
                      <c:pt idx="304">
                        <c:v>43770</c:v>
                      </c:pt>
                      <c:pt idx="305">
                        <c:v>43771</c:v>
                      </c:pt>
                      <c:pt idx="306">
                        <c:v>43772</c:v>
                      </c:pt>
                      <c:pt idx="307">
                        <c:v>43773</c:v>
                      </c:pt>
                      <c:pt idx="308">
                        <c:v>43774</c:v>
                      </c:pt>
                      <c:pt idx="309">
                        <c:v>43775</c:v>
                      </c:pt>
                      <c:pt idx="310">
                        <c:v>43776</c:v>
                      </c:pt>
                      <c:pt idx="311">
                        <c:v>43777</c:v>
                      </c:pt>
                      <c:pt idx="312">
                        <c:v>43778</c:v>
                      </c:pt>
                      <c:pt idx="313">
                        <c:v>43779</c:v>
                      </c:pt>
                      <c:pt idx="314">
                        <c:v>43780</c:v>
                      </c:pt>
                      <c:pt idx="315">
                        <c:v>43781</c:v>
                      </c:pt>
                      <c:pt idx="316">
                        <c:v>43782</c:v>
                      </c:pt>
                      <c:pt idx="317">
                        <c:v>43783</c:v>
                      </c:pt>
                      <c:pt idx="318">
                        <c:v>43784</c:v>
                      </c:pt>
                      <c:pt idx="319">
                        <c:v>43785</c:v>
                      </c:pt>
                      <c:pt idx="320">
                        <c:v>43786</c:v>
                      </c:pt>
                      <c:pt idx="321">
                        <c:v>43787</c:v>
                      </c:pt>
                      <c:pt idx="322">
                        <c:v>43788</c:v>
                      </c:pt>
                      <c:pt idx="323">
                        <c:v>43789</c:v>
                      </c:pt>
                      <c:pt idx="324">
                        <c:v>43790</c:v>
                      </c:pt>
                      <c:pt idx="325">
                        <c:v>43791</c:v>
                      </c:pt>
                      <c:pt idx="326">
                        <c:v>43792</c:v>
                      </c:pt>
                      <c:pt idx="327">
                        <c:v>43793</c:v>
                      </c:pt>
                      <c:pt idx="328">
                        <c:v>43794</c:v>
                      </c:pt>
                      <c:pt idx="329">
                        <c:v>43795</c:v>
                      </c:pt>
                      <c:pt idx="330">
                        <c:v>43796</c:v>
                      </c:pt>
                      <c:pt idx="331">
                        <c:v>43797</c:v>
                      </c:pt>
                      <c:pt idx="332">
                        <c:v>43798</c:v>
                      </c:pt>
                      <c:pt idx="333">
                        <c:v>43799</c:v>
                      </c:pt>
                      <c:pt idx="334">
                        <c:v>43800</c:v>
                      </c:pt>
                      <c:pt idx="335">
                        <c:v>43801</c:v>
                      </c:pt>
                      <c:pt idx="336">
                        <c:v>43802</c:v>
                      </c:pt>
                      <c:pt idx="337">
                        <c:v>43803</c:v>
                      </c:pt>
                      <c:pt idx="338">
                        <c:v>43804</c:v>
                      </c:pt>
                      <c:pt idx="339">
                        <c:v>43805</c:v>
                      </c:pt>
                      <c:pt idx="340">
                        <c:v>43806</c:v>
                      </c:pt>
                      <c:pt idx="341">
                        <c:v>43807</c:v>
                      </c:pt>
                      <c:pt idx="342">
                        <c:v>43808</c:v>
                      </c:pt>
                      <c:pt idx="343">
                        <c:v>43809</c:v>
                      </c:pt>
                      <c:pt idx="344">
                        <c:v>43810</c:v>
                      </c:pt>
                      <c:pt idx="345">
                        <c:v>43811</c:v>
                      </c:pt>
                      <c:pt idx="346">
                        <c:v>43812</c:v>
                      </c:pt>
                      <c:pt idx="347">
                        <c:v>43813</c:v>
                      </c:pt>
                      <c:pt idx="348">
                        <c:v>43814</c:v>
                      </c:pt>
                      <c:pt idx="349">
                        <c:v>43815</c:v>
                      </c:pt>
                      <c:pt idx="350">
                        <c:v>43816</c:v>
                      </c:pt>
                      <c:pt idx="351">
                        <c:v>43817</c:v>
                      </c:pt>
                      <c:pt idx="352">
                        <c:v>43818</c:v>
                      </c:pt>
                      <c:pt idx="353">
                        <c:v>43819</c:v>
                      </c:pt>
                      <c:pt idx="354">
                        <c:v>43820</c:v>
                      </c:pt>
                      <c:pt idx="355">
                        <c:v>43821</c:v>
                      </c:pt>
                      <c:pt idx="356">
                        <c:v>43822</c:v>
                      </c:pt>
                      <c:pt idx="357">
                        <c:v>43823</c:v>
                      </c:pt>
                      <c:pt idx="358">
                        <c:v>43824</c:v>
                      </c:pt>
                      <c:pt idx="359">
                        <c:v>43825</c:v>
                      </c:pt>
                      <c:pt idx="360">
                        <c:v>43826</c:v>
                      </c:pt>
                      <c:pt idx="361">
                        <c:v>43827</c:v>
                      </c:pt>
                      <c:pt idx="362">
                        <c:v>43828</c:v>
                      </c:pt>
                      <c:pt idx="363">
                        <c:v>43829</c:v>
                      </c:pt>
                      <c:pt idx="364">
                        <c:v>43830</c:v>
                      </c:pt>
                      <c:pt idx="365">
                        <c:v>43831</c:v>
                      </c:pt>
                      <c:pt idx="366">
                        <c:v>43832</c:v>
                      </c:pt>
                      <c:pt idx="367">
                        <c:v>43833</c:v>
                      </c:pt>
                      <c:pt idx="368">
                        <c:v>43834</c:v>
                      </c:pt>
                      <c:pt idx="369">
                        <c:v>43835</c:v>
                      </c:pt>
                      <c:pt idx="370">
                        <c:v>43836</c:v>
                      </c:pt>
                      <c:pt idx="371">
                        <c:v>43837</c:v>
                      </c:pt>
                      <c:pt idx="372">
                        <c:v>43838</c:v>
                      </c:pt>
                      <c:pt idx="373">
                        <c:v>43839</c:v>
                      </c:pt>
                      <c:pt idx="374">
                        <c:v>43840</c:v>
                      </c:pt>
                      <c:pt idx="375">
                        <c:v>43841</c:v>
                      </c:pt>
                      <c:pt idx="376">
                        <c:v>43842</c:v>
                      </c:pt>
                      <c:pt idx="377">
                        <c:v>43843</c:v>
                      </c:pt>
                      <c:pt idx="378">
                        <c:v>43844</c:v>
                      </c:pt>
                      <c:pt idx="379">
                        <c:v>43845</c:v>
                      </c:pt>
                      <c:pt idx="380">
                        <c:v>43846</c:v>
                      </c:pt>
                      <c:pt idx="381">
                        <c:v>43847</c:v>
                      </c:pt>
                      <c:pt idx="382">
                        <c:v>43848</c:v>
                      </c:pt>
                      <c:pt idx="383">
                        <c:v>43849</c:v>
                      </c:pt>
                      <c:pt idx="384">
                        <c:v>43850</c:v>
                      </c:pt>
                      <c:pt idx="385">
                        <c:v>43851</c:v>
                      </c:pt>
                      <c:pt idx="386">
                        <c:v>43852</c:v>
                      </c:pt>
                      <c:pt idx="387">
                        <c:v>43853</c:v>
                      </c:pt>
                      <c:pt idx="388">
                        <c:v>43854</c:v>
                      </c:pt>
                      <c:pt idx="389">
                        <c:v>43855</c:v>
                      </c:pt>
                      <c:pt idx="390">
                        <c:v>43856</c:v>
                      </c:pt>
                      <c:pt idx="391">
                        <c:v>43857</c:v>
                      </c:pt>
                      <c:pt idx="392">
                        <c:v>43858</c:v>
                      </c:pt>
                      <c:pt idx="393">
                        <c:v>43859</c:v>
                      </c:pt>
                      <c:pt idx="394">
                        <c:v>43860</c:v>
                      </c:pt>
                      <c:pt idx="395">
                        <c:v>43861</c:v>
                      </c:pt>
                      <c:pt idx="396">
                        <c:v>43862</c:v>
                      </c:pt>
                      <c:pt idx="397">
                        <c:v>43863</c:v>
                      </c:pt>
                      <c:pt idx="398">
                        <c:v>43864</c:v>
                      </c:pt>
                      <c:pt idx="399">
                        <c:v>43865</c:v>
                      </c:pt>
                      <c:pt idx="400">
                        <c:v>43866</c:v>
                      </c:pt>
                      <c:pt idx="401">
                        <c:v>43867</c:v>
                      </c:pt>
                      <c:pt idx="402">
                        <c:v>43868</c:v>
                      </c:pt>
                      <c:pt idx="403">
                        <c:v>43869</c:v>
                      </c:pt>
                      <c:pt idx="404">
                        <c:v>43870</c:v>
                      </c:pt>
                      <c:pt idx="405">
                        <c:v>43871</c:v>
                      </c:pt>
                      <c:pt idx="406">
                        <c:v>43872</c:v>
                      </c:pt>
                      <c:pt idx="407">
                        <c:v>43873</c:v>
                      </c:pt>
                      <c:pt idx="408">
                        <c:v>43874</c:v>
                      </c:pt>
                      <c:pt idx="409">
                        <c:v>43875</c:v>
                      </c:pt>
                      <c:pt idx="410">
                        <c:v>43876</c:v>
                      </c:pt>
                      <c:pt idx="411">
                        <c:v>43877</c:v>
                      </c:pt>
                      <c:pt idx="412">
                        <c:v>43878</c:v>
                      </c:pt>
                      <c:pt idx="413">
                        <c:v>43879</c:v>
                      </c:pt>
                      <c:pt idx="414">
                        <c:v>43880</c:v>
                      </c:pt>
                      <c:pt idx="415">
                        <c:v>43881</c:v>
                      </c:pt>
                      <c:pt idx="416">
                        <c:v>43882</c:v>
                      </c:pt>
                      <c:pt idx="417">
                        <c:v>43883</c:v>
                      </c:pt>
                      <c:pt idx="418">
                        <c:v>43884</c:v>
                      </c:pt>
                      <c:pt idx="419">
                        <c:v>43885</c:v>
                      </c:pt>
                      <c:pt idx="420">
                        <c:v>43886</c:v>
                      </c:pt>
                      <c:pt idx="421">
                        <c:v>43887</c:v>
                      </c:pt>
                      <c:pt idx="422">
                        <c:v>43888</c:v>
                      </c:pt>
                      <c:pt idx="423">
                        <c:v>43889</c:v>
                      </c:pt>
                      <c:pt idx="424">
                        <c:v>43890</c:v>
                      </c:pt>
                      <c:pt idx="425">
                        <c:v>43891</c:v>
                      </c:pt>
                      <c:pt idx="426">
                        <c:v>43892</c:v>
                      </c:pt>
                      <c:pt idx="427">
                        <c:v>43893</c:v>
                      </c:pt>
                      <c:pt idx="428">
                        <c:v>43894</c:v>
                      </c:pt>
                      <c:pt idx="429">
                        <c:v>43895</c:v>
                      </c:pt>
                      <c:pt idx="430">
                        <c:v>43896</c:v>
                      </c:pt>
                      <c:pt idx="431">
                        <c:v>43897</c:v>
                      </c:pt>
                      <c:pt idx="432">
                        <c:v>43898</c:v>
                      </c:pt>
                      <c:pt idx="433">
                        <c:v>43899</c:v>
                      </c:pt>
                      <c:pt idx="434">
                        <c:v>43900</c:v>
                      </c:pt>
                      <c:pt idx="435">
                        <c:v>43901</c:v>
                      </c:pt>
                      <c:pt idx="436">
                        <c:v>43902</c:v>
                      </c:pt>
                      <c:pt idx="437">
                        <c:v>43903</c:v>
                      </c:pt>
                      <c:pt idx="438">
                        <c:v>43904</c:v>
                      </c:pt>
                      <c:pt idx="439">
                        <c:v>43905</c:v>
                      </c:pt>
                      <c:pt idx="440">
                        <c:v>43906</c:v>
                      </c:pt>
                      <c:pt idx="441">
                        <c:v>43907</c:v>
                      </c:pt>
                      <c:pt idx="442">
                        <c:v>43908</c:v>
                      </c:pt>
                      <c:pt idx="443">
                        <c:v>43909</c:v>
                      </c:pt>
                      <c:pt idx="444">
                        <c:v>43910</c:v>
                      </c:pt>
                      <c:pt idx="445">
                        <c:v>43911</c:v>
                      </c:pt>
                      <c:pt idx="446">
                        <c:v>43912</c:v>
                      </c:pt>
                      <c:pt idx="447">
                        <c:v>43913</c:v>
                      </c:pt>
                      <c:pt idx="448">
                        <c:v>43914</c:v>
                      </c:pt>
                      <c:pt idx="449">
                        <c:v>43915</c:v>
                      </c:pt>
                      <c:pt idx="450">
                        <c:v>43916</c:v>
                      </c:pt>
                      <c:pt idx="451">
                        <c:v>43917</c:v>
                      </c:pt>
                      <c:pt idx="452">
                        <c:v>43918</c:v>
                      </c:pt>
                      <c:pt idx="453">
                        <c:v>43919</c:v>
                      </c:pt>
                      <c:pt idx="454">
                        <c:v>43920</c:v>
                      </c:pt>
                      <c:pt idx="455">
                        <c:v>43921</c:v>
                      </c:pt>
                      <c:pt idx="456">
                        <c:v>43922</c:v>
                      </c:pt>
                      <c:pt idx="457">
                        <c:v>43923</c:v>
                      </c:pt>
                      <c:pt idx="458">
                        <c:v>43924</c:v>
                      </c:pt>
                      <c:pt idx="459">
                        <c:v>43925</c:v>
                      </c:pt>
                      <c:pt idx="460">
                        <c:v>43926</c:v>
                      </c:pt>
                      <c:pt idx="461">
                        <c:v>43927</c:v>
                      </c:pt>
                      <c:pt idx="462">
                        <c:v>43928</c:v>
                      </c:pt>
                      <c:pt idx="463">
                        <c:v>43929</c:v>
                      </c:pt>
                      <c:pt idx="464">
                        <c:v>43930</c:v>
                      </c:pt>
                      <c:pt idx="465">
                        <c:v>43931</c:v>
                      </c:pt>
                      <c:pt idx="466">
                        <c:v>43932</c:v>
                      </c:pt>
                      <c:pt idx="467">
                        <c:v>43933</c:v>
                      </c:pt>
                      <c:pt idx="468">
                        <c:v>43934</c:v>
                      </c:pt>
                      <c:pt idx="469">
                        <c:v>43935</c:v>
                      </c:pt>
                      <c:pt idx="470">
                        <c:v>43936</c:v>
                      </c:pt>
                      <c:pt idx="471">
                        <c:v>43937</c:v>
                      </c:pt>
                      <c:pt idx="472">
                        <c:v>43938</c:v>
                      </c:pt>
                      <c:pt idx="473">
                        <c:v>43939</c:v>
                      </c:pt>
                      <c:pt idx="474">
                        <c:v>43940</c:v>
                      </c:pt>
                      <c:pt idx="475">
                        <c:v>43941</c:v>
                      </c:pt>
                      <c:pt idx="476">
                        <c:v>43942</c:v>
                      </c:pt>
                      <c:pt idx="477">
                        <c:v>43943</c:v>
                      </c:pt>
                      <c:pt idx="478">
                        <c:v>43944</c:v>
                      </c:pt>
                      <c:pt idx="479">
                        <c:v>43945</c:v>
                      </c:pt>
                      <c:pt idx="480">
                        <c:v>43946</c:v>
                      </c:pt>
                      <c:pt idx="481">
                        <c:v>43947</c:v>
                      </c:pt>
                      <c:pt idx="482">
                        <c:v>43948</c:v>
                      </c:pt>
                      <c:pt idx="483">
                        <c:v>43949</c:v>
                      </c:pt>
                      <c:pt idx="484">
                        <c:v>43950</c:v>
                      </c:pt>
                      <c:pt idx="485">
                        <c:v>43951</c:v>
                      </c:pt>
                      <c:pt idx="486">
                        <c:v>43952</c:v>
                      </c:pt>
                      <c:pt idx="487">
                        <c:v>43953</c:v>
                      </c:pt>
                      <c:pt idx="488">
                        <c:v>43954</c:v>
                      </c:pt>
                      <c:pt idx="489">
                        <c:v>43955</c:v>
                      </c:pt>
                      <c:pt idx="490">
                        <c:v>43956</c:v>
                      </c:pt>
                      <c:pt idx="491">
                        <c:v>43957</c:v>
                      </c:pt>
                      <c:pt idx="492">
                        <c:v>43958</c:v>
                      </c:pt>
                      <c:pt idx="493">
                        <c:v>43959</c:v>
                      </c:pt>
                      <c:pt idx="494">
                        <c:v>43960</c:v>
                      </c:pt>
                      <c:pt idx="495">
                        <c:v>43961</c:v>
                      </c:pt>
                      <c:pt idx="496">
                        <c:v>43962</c:v>
                      </c:pt>
                      <c:pt idx="497">
                        <c:v>43963</c:v>
                      </c:pt>
                      <c:pt idx="498">
                        <c:v>43964</c:v>
                      </c:pt>
                      <c:pt idx="499">
                        <c:v>43965</c:v>
                      </c:pt>
                      <c:pt idx="500">
                        <c:v>43966</c:v>
                      </c:pt>
                      <c:pt idx="501">
                        <c:v>43967</c:v>
                      </c:pt>
                      <c:pt idx="502">
                        <c:v>43968</c:v>
                      </c:pt>
                      <c:pt idx="503">
                        <c:v>43969</c:v>
                      </c:pt>
                      <c:pt idx="504">
                        <c:v>43970</c:v>
                      </c:pt>
                      <c:pt idx="505">
                        <c:v>43971</c:v>
                      </c:pt>
                      <c:pt idx="506">
                        <c:v>43972</c:v>
                      </c:pt>
                      <c:pt idx="507">
                        <c:v>43973</c:v>
                      </c:pt>
                      <c:pt idx="508">
                        <c:v>43974</c:v>
                      </c:pt>
                      <c:pt idx="509">
                        <c:v>43975</c:v>
                      </c:pt>
                      <c:pt idx="510">
                        <c:v>43976</c:v>
                      </c:pt>
                      <c:pt idx="511">
                        <c:v>43977</c:v>
                      </c:pt>
                      <c:pt idx="512">
                        <c:v>43978</c:v>
                      </c:pt>
                      <c:pt idx="513">
                        <c:v>43979</c:v>
                      </c:pt>
                      <c:pt idx="514">
                        <c:v>43980</c:v>
                      </c:pt>
                      <c:pt idx="515">
                        <c:v>43981</c:v>
                      </c:pt>
                      <c:pt idx="516">
                        <c:v>43982</c:v>
                      </c:pt>
                      <c:pt idx="517">
                        <c:v>43983</c:v>
                      </c:pt>
                      <c:pt idx="518">
                        <c:v>43984</c:v>
                      </c:pt>
                      <c:pt idx="519">
                        <c:v>43985</c:v>
                      </c:pt>
                      <c:pt idx="520">
                        <c:v>43986</c:v>
                      </c:pt>
                      <c:pt idx="521">
                        <c:v>43987</c:v>
                      </c:pt>
                      <c:pt idx="522">
                        <c:v>43988</c:v>
                      </c:pt>
                      <c:pt idx="523">
                        <c:v>43989</c:v>
                      </c:pt>
                      <c:pt idx="524">
                        <c:v>43990</c:v>
                      </c:pt>
                      <c:pt idx="525">
                        <c:v>43991</c:v>
                      </c:pt>
                      <c:pt idx="526">
                        <c:v>43992</c:v>
                      </c:pt>
                      <c:pt idx="527">
                        <c:v>43993</c:v>
                      </c:pt>
                      <c:pt idx="528">
                        <c:v>43994</c:v>
                      </c:pt>
                      <c:pt idx="529">
                        <c:v>43995</c:v>
                      </c:pt>
                      <c:pt idx="530">
                        <c:v>43996</c:v>
                      </c:pt>
                      <c:pt idx="531">
                        <c:v>43997</c:v>
                      </c:pt>
                      <c:pt idx="532">
                        <c:v>43998</c:v>
                      </c:pt>
                      <c:pt idx="533">
                        <c:v>43999</c:v>
                      </c:pt>
                      <c:pt idx="534">
                        <c:v>44000</c:v>
                      </c:pt>
                      <c:pt idx="535">
                        <c:v>44001</c:v>
                      </c:pt>
                      <c:pt idx="536">
                        <c:v>44002</c:v>
                      </c:pt>
                      <c:pt idx="537">
                        <c:v>44003</c:v>
                      </c:pt>
                      <c:pt idx="538">
                        <c:v>44004</c:v>
                      </c:pt>
                      <c:pt idx="539">
                        <c:v>44005</c:v>
                      </c:pt>
                      <c:pt idx="540">
                        <c:v>44006</c:v>
                      </c:pt>
                      <c:pt idx="541">
                        <c:v>44007</c:v>
                      </c:pt>
                      <c:pt idx="542">
                        <c:v>44008</c:v>
                      </c:pt>
                      <c:pt idx="543">
                        <c:v>44009</c:v>
                      </c:pt>
                      <c:pt idx="544">
                        <c:v>44010</c:v>
                      </c:pt>
                      <c:pt idx="545">
                        <c:v>44011</c:v>
                      </c:pt>
                      <c:pt idx="546">
                        <c:v>44012</c:v>
                      </c:pt>
                      <c:pt idx="547">
                        <c:v>44013</c:v>
                      </c:pt>
                      <c:pt idx="548">
                        <c:v>44014</c:v>
                      </c:pt>
                      <c:pt idx="549">
                        <c:v>44015</c:v>
                      </c:pt>
                      <c:pt idx="550">
                        <c:v>44016</c:v>
                      </c:pt>
                      <c:pt idx="551">
                        <c:v>44017</c:v>
                      </c:pt>
                      <c:pt idx="552">
                        <c:v>44018</c:v>
                      </c:pt>
                      <c:pt idx="553">
                        <c:v>44019</c:v>
                      </c:pt>
                      <c:pt idx="554">
                        <c:v>44020</c:v>
                      </c:pt>
                      <c:pt idx="555">
                        <c:v>44021</c:v>
                      </c:pt>
                      <c:pt idx="556">
                        <c:v>44022</c:v>
                      </c:pt>
                      <c:pt idx="557">
                        <c:v>44023</c:v>
                      </c:pt>
                      <c:pt idx="558">
                        <c:v>44024</c:v>
                      </c:pt>
                      <c:pt idx="559">
                        <c:v>44025</c:v>
                      </c:pt>
                      <c:pt idx="560">
                        <c:v>44026</c:v>
                      </c:pt>
                      <c:pt idx="561">
                        <c:v>44027</c:v>
                      </c:pt>
                      <c:pt idx="562">
                        <c:v>44028</c:v>
                      </c:pt>
                      <c:pt idx="563">
                        <c:v>44029</c:v>
                      </c:pt>
                      <c:pt idx="564">
                        <c:v>44030</c:v>
                      </c:pt>
                      <c:pt idx="565">
                        <c:v>44031</c:v>
                      </c:pt>
                      <c:pt idx="566">
                        <c:v>44032</c:v>
                      </c:pt>
                      <c:pt idx="567">
                        <c:v>44033</c:v>
                      </c:pt>
                      <c:pt idx="568">
                        <c:v>44034</c:v>
                      </c:pt>
                      <c:pt idx="569">
                        <c:v>44035</c:v>
                      </c:pt>
                      <c:pt idx="570">
                        <c:v>44036</c:v>
                      </c:pt>
                      <c:pt idx="571">
                        <c:v>44037</c:v>
                      </c:pt>
                      <c:pt idx="572">
                        <c:v>44038</c:v>
                      </c:pt>
                      <c:pt idx="573">
                        <c:v>44039</c:v>
                      </c:pt>
                      <c:pt idx="574">
                        <c:v>44040</c:v>
                      </c:pt>
                      <c:pt idx="575">
                        <c:v>44041</c:v>
                      </c:pt>
                      <c:pt idx="576">
                        <c:v>44042</c:v>
                      </c:pt>
                      <c:pt idx="577">
                        <c:v>44043</c:v>
                      </c:pt>
                      <c:pt idx="578">
                        <c:v>44044</c:v>
                      </c:pt>
                      <c:pt idx="579">
                        <c:v>44045</c:v>
                      </c:pt>
                      <c:pt idx="580">
                        <c:v>44046</c:v>
                      </c:pt>
                      <c:pt idx="581">
                        <c:v>44047</c:v>
                      </c:pt>
                      <c:pt idx="582">
                        <c:v>44048</c:v>
                      </c:pt>
                      <c:pt idx="583">
                        <c:v>44049</c:v>
                      </c:pt>
                      <c:pt idx="584">
                        <c:v>44050</c:v>
                      </c:pt>
                      <c:pt idx="585">
                        <c:v>44051</c:v>
                      </c:pt>
                      <c:pt idx="586">
                        <c:v>44052</c:v>
                      </c:pt>
                      <c:pt idx="587">
                        <c:v>44053</c:v>
                      </c:pt>
                      <c:pt idx="588">
                        <c:v>44054</c:v>
                      </c:pt>
                      <c:pt idx="589">
                        <c:v>44055</c:v>
                      </c:pt>
                      <c:pt idx="590">
                        <c:v>44056</c:v>
                      </c:pt>
                      <c:pt idx="591">
                        <c:v>44057</c:v>
                      </c:pt>
                      <c:pt idx="592">
                        <c:v>44058</c:v>
                      </c:pt>
                      <c:pt idx="593">
                        <c:v>44059</c:v>
                      </c:pt>
                      <c:pt idx="594">
                        <c:v>44060</c:v>
                      </c:pt>
                      <c:pt idx="595">
                        <c:v>44061</c:v>
                      </c:pt>
                      <c:pt idx="596">
                        <c:v>44062</c:v>
                      </c:pt>
                      <c:pt idx="597">
                        <c:v>44063</c:v>
                      </c:pt>
                      <c:pt idx="598">
                        <c:v>44064</c:v>
                      </c:pt>
                      <c:pt idx="599">
                        <c:v>44065</c:v>
                      </c:pt>
                      <c:pt idx="600">
                        <c:v>44066</c:v>
                      </c:pt>
                      <c:pt idx="601">
                        <c:v>44067</c:v>
                      </c:pt>
                      <c:pt idx="602">
                        <c:v>44068</c:v>
                      </c:pt>
                      <c:pt idx="603">
                        <c:v>44069</c:v>
                      </c:pt>
                      <c:pt idx="604">
                        <c:v>44070</c:v>
                      </c:pt>
                      <c:pt idx="605">
                        <c:v>44071</c:v>
                      </c:pt>
                      <c:pt idx="606">
                        <c:v>44072</c:v>
                      </c:pt>
                      <c:pt idx="607">
                        <c:v>44073</c:v>
                      </c:pt>
                      <c:pt idx="608">
                        <c:v>44074</c:v>
                      </c:pt>
                      <c:pt idx="609">
                        <c:v>44075</c:v>
                      </c:pt>
                      <c:pt idx="610">
                        <c:v>44076</c:v>
                      </c:pt>
                      <c:pt idx="611">
                        <c:v>44077</c:v>
                      </c:pt>
                      <c:pt idx="612">
                        <c:v>44078</c:v>
                      </c:pt>
                      <c:pt idx="613">
                        <c:v>44079</c:v>
                      </c:pt>
                      <c:pt idx="614">
                        <c:v>44080</c:v>
                      </c:pt>
                      <c:pt idx="615">
                        <c:v>44081</c:v>
                      </c:pt>
                      <c:pt idx="616">
                        <c:v>44082</c:v>
                      </c:pt>
                      <c:pt idx="617">
                        <c:v>44083</c:v>
                      </c:pt>
                      <c:pt idx="618">
                        <c:v>44084</c:v>
                      </c:pt>
                      <c:pt idx="619">
                        <c:v>44085</c:v>
                      </c:pt>
                      <c:pt idx="620">
                        <c:v>44086</c:v>
                      </c:pt>
                      <c:pt idx="621">
                        <c:v>44087</c:v>
                      </c:pt>
                      <c:pt idx="622">
                        <c:v>44088</c:v>
                      </c:pt>
                      <c:pt idx="623">
                        <c:v>44089</c:v>
                      </c:pt>
                      <c:pt idx="624">
                        <c:v>44090</c:v>
                      </c:pt>
                      <c:pt idx="625">
                        <c:v>44091</c:v>
                      </c:pt>
                      <c:pt idx="626">
                        <c:v>44092</c:v>
                      </c:pt>
                      <c:pt idx="627">
                        <c:v>44093</c:v>
                      </c:pt>
                      <c:pt idx="628">
                        <c:v>44094</c:v>
                      </c:pt>
                      <c:pt idx="629">
                        <c:v>44095</c:v>
                      </c:pt>
                      <c:pt idx="630">
                        <c:v>44096</c:v>
                      </c:pt>
                      <c:pt idx="631">
                        <c:v>44097</c:v>
                      </c:pt>
                      <c:pt idx="632">
                        <c:v>44098</c:v>
                      </c:pt>
                      <c:pt idx="633">
                        <c:v>44099</c:v>
                      </c:pt>
                      <c:pt idx="634">
                        <c:v>44100</c:v>
                      </c:pt>
                      <c:pt idx="635">
                        <c:v>44101</c:v>
                      </c:pt>
                      <c:pt idx="636">
                        <c:v>44102</c:v>
                      </c:pt>
                      <c:pt idx="637">
                        <c:v>44103</c:v>
                      </c:pt>
                      <c:pt idx="638">
                        <c:v>44104</c:v>
                      </c:pt>
                      <c:pt idx="639">
                        <c:v>44105</c:v>
                      </c:pt>
                      <c:pt idx="640">
                        <c:v>44106</c:v>
                      </c:pt>
                      <c:pt idx="641">
                        <c:v>44107</c:v>
                      </c:pt>
                      <c:pt idx="642">
                        <c:v>44108</c:v>
                      </c:pt>
                      <c:pt idx="643">
                        <c:v>44109</c:v>
                      </c:pt>
                      <c:pt idx="644">
                        <c:v>44110</c:v>
                      </c:pt>
                      <c:pt idx="645">
                        <c:v>44111</c:v>
                      </c:pt>
                      <c:pt idx="646">
                        <c:v>44112</c:v>
                      </c:pt>
                      <c:pt idx="647">
                        <c:v>44113</c:v>
                      </c:pt>
                      <c:pt idx="648">
                        <c:v>44114</c:v>
                      </c:pt>
                      <c:pt idx="649">
                        <c:v>44115</c:v>
                      </c:pt>
                      <c:pt idx="650">
                        <c:v>44116</c:v>
                      </c:pt>
                      <c:pt idx="651">
                        <c:v>44117</c:v>
                      </c:pt>
                      <c:pt idx="652">
                        <c:v>44118</c:v>
                      </c:pt>
                      <c:pt idx="653">
                        <c:v>44119</c:v>
                      </c:pt>
                      <c:pt idx="654">
                        <c:v>44120</c:v>
                      </c:pt>
                      <c:pt idx="655">
                        <c:v>44121</c:v>
                      </c:pt>
                      <c:pt idx="656">
                        <c:v>44122</c:v>
                      </c:pt>
                      <c:pt idx="657">
                        <c:v>44123</c:v>
                      </c:pt>
                      <c:pt idx="658">
                        <c:v>44124</c:v>
                      </c:pt>
                      <c:pt idx="659">
                        <c:v>44125</c:v>
                      </c:pt>
                      <c:pt idx="660">
                        <c:v>44126</c:v>
                      </c:pt>
                      <c:pt idx="661">
                        <c:v>44127</c:v>
                      </c:pt>
                      <c:pt idx="662">
                        <c:v>44128</c:v>
                      </c:pt>
                      <c:pt idx="663">
                        <c:v>44129</c:v>
                      </c:pt>
                      <c:pt idx="664">
                        <c:v>44130</c:v>
                      </c:pt>
                      <c:pt idx="665">
                        <c:v>44131</c:v>
                      </c:pt>
                      <c:pt idx="666">
                        <c:v>44132</c:v>
                      </c:pt>
                      <c:pt idx="667">
                        <c:v>44133</c:v>
                      </c:pt>
                      <c:pt idx="668">
                        <c:v>44134</c:v>
                      </c:pt>
                      <c:pt idx="669">
                        <c:v>44135</c:v>
                      </c:pt>
                      <c:pt idx="670">
                        <c:v>44136</c:v>
                      </c:pt>
                      <c:pt idx="671">
                        <c:v>44137</c:v>
                      </c:pt>
                      <c:pt idx="672">
                        <c:v>44138</c:v>
                      </c:pt>
                      <c:pt idx="673">
                        <c:v>44139</c:v>
                      </c:pt>
                      <c:pt idx="674">
                        <c:v>44140</c:v>
                      </c:pt>
                      <c:pt idx="675">
                        <c:v>44141</c:v>
                      </c:pt>
                      <c:pt idx="676">
                        <c:v>44142</c:v>
                      </c:pt>
                      <c:pt idx="677">
                        <c:v>44143</c:v>
                      </c:pt>
                      <c:pt idx="678">
                        <c:v>44144</c:v>
                      </c:pt>
                      <c:pt idx="679">
                        <c:v>44145</c:v>
                      </c:pt>
                      <c:pt idx="680">
                        <c:v>44146</c:v>
                      </c:pt>
                      <c:pt idx="681">
                        <c:v>44147</c:v>
                      </c:pt>
                      <c:pt idx="682">
                        <c:v>44148</c:v>
                      </c:pt>
                      <c:pt idx="683">
                        <c:v>44149</c:v>
                      </c:pt>
                      <c:pt idx="684">
                        <c:v>44150</c:v>
                      </c:pt>
                      <c:pt idx="685">
                        <c:v>44151</c:v>
                      </c:pt>
                      <c:pt idx="686">
                        <c:v>44152</c:v>
                      </c:pt>
                      <c:pt idx="687">
                        <c:v>44153</c:v>
                      </c:pt>
                      <c:pt idx="688">
                        <c:v>44154</c:v>
                      </c:pt>
                      <c:pt idx="689">
                        <c:v>44155</c:v>
                      </c:pt>
                      <c:pt idx="690">
                        <c:v>44156</c:v>
                      </c:pt>
                      <c:pt idx="691">
                        <c:v>44157</c:v>
                      </c:pt>
                      <c:pt idx="692">
                        <c:v>44158</c:v>
                      </c:pt>
                      <c:pt idx="693">
                        <c:v>44159</c:v>
                      </c:pt>
                      <c:pt idx="694">
                        <c:v>44160</c:v>
                      </c:pt>
                      <c:pt idx="695">
                        <c:v>44161</c:v>
                      </c:pt>
                      <c:pt idx="696">
                        <c:v>44162</c:v>
                      </c:pt>
                      <c:pt idx="697">
                        <c:v>44163</c:v>
                      </c:pt>
                      <c:pt idx="698">
                        <c:v>44164</c:v>
                      </c:pt>
                      <c:pt idx="699">
                        <c:v>44165</c:v>
                      </c:pt>
                      <c:pt idx="700">
                        <c:v>44166</c:v>
                      </c:pt>
                      <c:pt idx="701">
                        <c:v>44167</c:v>
                      </c:pt>
                      <c:pt idx="702">
                        <c:v>44168</c:v>
                      </c:pt>
                      <c:pt idx="703">
                        <c:v>44169</c:v>
                      </c:pt>
                      <c:pt idx="704">
                        <c:v>44170</c:v>
                      </c:pt>
                      <c:pt idx="705">
                        <c:v>44171</c:v>
                      </c:pt>
                      <c:pt idx="706">
                        <c:v>44172</c:v>
                      </c:pt>
                      <c:pt idx="707">
                        <c:v>44173</c:v>
                      </c:pt>
                      <c:pt idx="708">
                        <c:v>44174</c:v>
                      </c:pt>
                      <c:pt idx="709">
                        <c:v>44175</c:v>
                      </c:pt>
                      <c:pt idx="710">
                        <c:v>44176</c:v>
                      </c:pt>
                      <c:pt idx="711">
                        <c:v>44177</c:v>
                      </c:pt>
                      <c:pt idx="712">
                        <c:v>44178</c:v>
                      </c:pt>
                      <c:pt idx="713">
                        <c:v>44179</c:v>
                      </c:pt>
                      <c:pt idx="714">
                        <c:v>44180</c:v>
                      </c:pt>
                      <c:pt idx="715">
                        <c:v>44181</c:v>
                      </c:pt>
                      <c:pt idx="716">
                        <c:v>44182</c:v>
                      </c:pt>
                      <c:pt idx="717">
                        <c:v>44183</c:v>
                      </c:pt>
                      <c:pt idx="718">
                        <c:v>44184</c:v>
                      </c:pt>
                      <c:pt idx="719">
                        <c:v>44185</c:v>
                      </c:pt>
                      <c:pt idx="720">
                        <c:v>44186</c:v>
                      </c:pt>
                      <c:pt idx="721">
                        <c:v>44187</c:v>
                      </c:pt>
                      <c:pt idx="722">
                        <c:v>44188</c:v>
                      </c:pt>
                      <c:pt idx="723">
                        <c:v>44189</c:v>
                      </c:pt>
                      <c:pt idx="724">
                        <c:v>44190</c:v>
                      </c:pt>
                      <c:pt idx="725">
                        <c:v>44191</c:v>
                      </c:pt>
                      <c:pt idx="726">
                        <c:v>44192</c:v>
                      </c:pt>
                      <c:pt idx="727">
                        <c:v>44193</c:v>
                      </c:pt>
                      <c:pt idx="728">
                        <c:v>44194</c:v>
                      </c:pt>
                      <c:pt idx="729">
                        <c:v>44195</c:v>
                      </c:pt>
                      <c:pt idx="730">
                        <c:v>44196</c:v>
                      </c:pt>
                      <c:pt idx="731">
                        <c:v>44197</c:v>
                      </c:pt>
                      <c:pt idx="732">
                        <c:v>44198</c:v>
                      </c:pt>
                      <c:pt idx="733">
                        <c:v>44199</c:v>
                      </c:pt>
                      <c:pt idx="734">
                        <c:v>44200</c:v>
                      </c:pt>
                      <c:pt idx="735">
                        <c:v>44201</c:v>
                      </c:pt>
                      <c:pt idx="736">
                        <c:v>44202</c:v>
                      </c:pt>
                      <c:pt idx="737">
                        <c:v>44203</c:v>
                      </c:pt>
                      <c:pt idx="738">
                        <c:v>44204</c:v>
                      </c:pt>
                      <c:pt idx="739">
                        <c:v>44205</c:v>
                      </c:pt>
                      <c:pt idx="740">
                        <c:v>44206</c:v>
                      </c:pt>
                      <c:pt idx="741">
                        <c:v>44207</c:v>
                      </c:pt>
                      <c:pt idx="742">
                        <c:v>44208</c:v>
                      </c:pt>
                      <c:pt idx="743">
                        <c:v>44209</c:v>
                      </c:pt>
                      <c:pt idx="744">
                        <c:v>44210</c:v>
                      </c:pt>
                      <c:pt idx="745">
                        <c:v>44211</c:v>
                      </c:pt>
                      <c:pt idx="746">
                        <c:v>44212</c:v>
                      </c:pt>
                      <c:pt idx="747">
                        <c:v>44213</c:v>
                      </c:pt>
                      <c:pt idx="748">
                        <c:v>44214</c:v>
                      </c:pt>
                      <c:pt idx="749">
                        <c:v>44215</c:v>
                      </c:pt>
                      <c:pt idx="750">
                        <c:v>44216</c:v>
                      </c:pt>
                      <c:pt idx="751">
                        <c:v>44217</c:v>
                      </c:pt>
                      <c:pt idx="752">
                        <c:v>44218</c:v>
                      </c:pt>
                      <c:pt idx="753">
                        <c:v>44219</c:v>
                      </c:pt>
                      <c:pt idx="754">
                        <c:v>44220</c:v>
                      </c:pt>
                      <c:pt idx="755">
                        <c:v>44221</c:v>
                      </c:pt>
                      <c:pt idx="756">
                        <c:v>44222</c:v>
                      </c:pt>
                      <c:pt idx="757">
                        <c:v>44223</c:v>
                      </c:pt>
                      <c:pt idx="758">
                        <c:v>44224</c:v>
                      </c:pt>
                      <c:pt idx="759">
                        <c:v>44225</c:v>
                      </c:pt>
                      <c:pt idx="760">
                        <c:v>44226</c:v>
                      </c:pt>
                      <c:pt idx="761">
                        <c:v>44227</c:v>
                      </c:pt>
                      <c:pt idx="762">
                        <c:v>44228</c:v>
                      </c:pt>
                      <c:pt idx="763">
                        <c:v>44229</c:v>
                      </c:pt>
                      <c:pt idx="764">
                        <c:v>44230</c:v>
                      </c:pt>
                      <c:pt idx="765">
                        <c:v>44231</c:v>
                      </c:pt>
                      <c:pt idx="766">
                        <c:v>44232</c:v>
                      </c:pt>
                      <c:pt idx="767">
                        <c:v>44233</c:v>
                      </c:pt>
                      <c:pt idx="768">
                        <c:v>44234</c:v>
                      </c:pt>
                      <c:pt idx="769">
                        <c:v>44235</c:v>
                      </c:pt>
                      <c:pt idx="770">
                        <c:v>44236</c:v>
                      </c:pt>
                      <c:pt idx="771">
                        <c:v>44237</c:v>
                      </c:pt>
                      <c:pt idx="772">
                        <c:v>44238</c:v>
                      </c:pt>
                      <c:pt idx="773">
                        <c:v>44239</c:v>
                      </c:pt>
                      <c:pt idx="774">
                        <c:v>44240</c:v>
                      </c:pt>
                      <c:pt idx="775">
                        <c:v>44241</c:v>
                      </c:pt>
                      <c:pt idx="776">
                        <c:v>44242</c:v>
                      </c:pt>
                      <c:pt idx="777">
                        <c:v>44243</c:v>
                      </c:pt>
                      <c:pt idx="778">
                        <c:v>44244</c:v>
                      </c:pt>
                      <c:pt idx="779">
                        <c:v>44245</c:v>
                      </c:pt>
                      <c:pt idx="780">
                        <c:v>44246</c:v>
                      </c:pt>
                      <c:pt idx="781">
                        <c:v>44247</c:v>
                      </c:pt>
                      <c:pt idx="782">
                        <c:v>44248</c:v>
                      </c:pt>
                      <c:pt idx="783">
                        <c:v>44249</c:v>
                      </c:pt>
                      <c:pt idx="784">
                        <c:v>44250</c:v>
                      </c:pt>
                      <c:pt idx="785">
                        <c:v>44251</c:v>
                      </c:pt>
                      <c:pt idx="786">
                        <c:v>44252</c:v>
                      </c:pt>
                      <c:pt idx="787">
                        <c:v>44253</c:v>
                      </c:pt>
                      <c:pt idx="788">
                        <c:v>44254</c:v>
                      </c:pt>
                      <c:pt idx="789">
                        <c:v>44255</c:v>
                      </c:pt>
                      <c:pt idx="790">
                        <c:v>44256</c:v>
                      </c:pt>
                      <c:pt idx="791">
                        <c:v>44257</c:v>
                      </c:pt>
                      <c:pt idx="792">
                        <c:v>44258</c:v>
                      </c:pt>
                      <c:pt idx="793">
                        <c:v>44259</c:v>
                      </c:pt>
                      <c:pt idx="794">
                        <c:v>44260</c:v>
                      </c:pt>
                      <c:pt idx="795">
                        <c:v>44261</c:v>
                      </c:pt>
                      <c:pt idx="796">
                        <c:v>44262</c:v>
                      </c:pt>
                      <c:pt idx="797">
                        <c:v>44263</c:v>
                      </c:pt>
                      <c:pt idx="798">
                        <c:v>44264</c:v>
                      </c:pt>
                      <c:pt idx="799">
                        <c:v>44265</c:v>
                      </c:pt>
                      <c:pt idx="800">
                        <c:v>44266</c:v>
                      </c:pt>
                      <c:pt idx="801">
                        <c:v>44267</c:v>
                      </c:pt>
                      <c:pt idx="802">
                        <c:v>44268</c:v>
                      </c:pt>
                      <c:pt idx="803">
                        <c:v>44269</c:v>
                      </c:pt>
                      <c:pt idx="804">
                        <c:v>44270</c:v>
                      </c:pt>
                      <c:pt idx="805">
                        <c:v>44271</c:v>
                      </c:pt>
                      <c:pt idx="806">
                        <c:v>44272</c:v>
                      </c:pt>
                      <c:pt idx="807">
                        <c:v>44273</c:v>
                      </c:pt>
                      <c:pt idx="808">
                        <c:v>44274</c:v>
                      </c:pt>
                      <c:pt idx="809">
                        <c:v>44275</c:v>
                      </c:pt>
                      <c:pt idx="810">
                        <c:v>44276</c:v>
                      </c:pt>
                      <c:pt idx="811">
                        <c:v>44277</c:v>
                      </c:pt>
                      <c:pt idx="812">
                        <c:v>44278</c:v>
                      </c:pt>
                      <c:pt idx="813">
                        <c:v>44279</c:v>
                      </c:pt>
                      <c:pt idx="814">
                        <c:v>44280</c:v>
                      </c:pt>
                      <c:pt idx="815">
                        <c:v>44281</c:v>
                      </c:pt>
                      <c:pt idx="816">
                        <c:v>44282</c:v>
                      </c:pt>
                      <c:pt idx="817">
                        <c:v>44283</c:v>
                      </c:pt>
                      <c:pt idx="818">
                        <c:v>44284</c:v>
                      </c:pt>
                      <c:pt idx="819">
                        <c:v>44285</c:v>
                      </c:pt>
                      <c:pt idx="820">
                        <c:v>44286</c:v>
                      </c:pt>
                      <c:pt idx="821">
                        <c:v>44287</c:v>
                      </c:pt>
                      <c:pt idx="822">
                        <c:v>44288</c:v>
                      </c:pt>
                      <c:pt idx="823">
                        <c:v>44289</c:v>
                      </c:pt>
                      <c:pt idx="824">
                        <c:v>44290</c:v>
                      </c:pt>
                      <c:pt idx="825">
                        <c:v>44291</c:v>
                      </c:pt>
                      <c:pt idx="826">
                        <c:v>44292</c:v>
                      </c:pt>
                      <c:pt idx="827">
                        <c:v>44293</c:v>
                      </c:pt>
                      <c:pt idx="828">
                        <c:v>44294</c:v>
                      </c:pt>
                      <c:pt idx="829">
                        <c:v>44295</c:v>
                      </c:pt>
                      <c:pt idx="830">
                        <c:v>44296</c:v>
                      </c:pt>
                      <c:pt idx="831">
                        <c:v>44297</c:v>
                      </c:pt>
                      <c:pt idx="832">
                        <c:v>44298</c:v>
                      </c:pt>
                      <c:pt idx="833">
                        <c:v>44299</c:v>
                      </c:pt>
                      <c:pt idx="834">
                        <c:v>44300</c:v>
                      </c:pt>
                      <c:pt idx="835">
                        <c:v>44301</c:v>
                      </c:pt>
                      <c:pt idx="836">
                        <c:v>44302</c:v>
                      </c:pt>
                      <c:pt idx="837">
                        <c:v>44303</c:v>
                      </c:pt>
                      <c:pt idx="838">
                        <c:v>44304</c:v>
                      </c:pt>
                      <c:pt idx="839">
                        <c:v>44305</c:v>
                      </c:pt>
                      <c:pt idx="840">
                        <c:v>44306</c:v>
                      </c:pt>
                      <c:pt idx="841">
                        <c:v>44307</c:v>
                      </c:pt>
                      <c:pt idx="842">
                        <c:v>44308</c:v>
                      </c:pt>
                      <c:pt idx="843">
                        <c:v>44309</c:v>
                      </c:pt>
                      <c:pt idx="844">
                        <c:v>44310</c:v>
                      </c:pt>
                      <c:pt idx="845">
                        <c:v>44311</c:v>
                      </c:pt>
                      <c:pt idx="846">
                        <c:v>44312</c:v>
                      </c:pt>
                      <c:pt idx="847">
                        <c:v>44313</c:v>
                      </c:pt>
                      <c:pt idx="848">
                        <c:v>44314</c:v>
                      </c:pt>
                      <c:pt idx="849">
                        <c:v>44315</c:v>
                      </c:pt>
                      <c:pt idx="850">
                        <c:v>44316</c:v>
                      </c:pt>
                      <c:pt idx="851">
                        <c:v>44317</c:v>
                      </c:pt>
                      <c:pt idx="852">
                        <c:v>44318</c:v>
                      </c:pt>
                      <c:pt idx="853">
                        <c:v>44319</c:v>
                      </c:pt>
                      <c:pt idx="854">
                        <c:v>44320</c:v>
                      </c:pt>
                      <c:pt idx="855">
                        <c:v>44321</c:v>
                      </c:pt>
                      <c:pt idx="856">
                        <c:v>44322</c:v>
                      </c:pt>
                      <c:pt idx="857">
                        <c:v>44323</c:v>
                      </c:pt>
                      <c:pt idx="858">
                        <c:v>44324</c:v>
                      </c:pt>
                      <c:pt idx="859">
                        <c:v>44325</c:v>
                      </c:pt>
                      <c:pt idx="860">
                        <c:v>44326</c:v>
                      </c:pt>
                      <c:pt idx="861">
                        <c:v>44327</c:v>
                      </c:pt>
                      <c:pt idx="862">
                        <c:v>44328</c:v>
                      </c:pt>
                      <c:pt idx="863">
                        <c:v>44329</c:v>
                      </c:pt>
                      <c:pt idx="864">
                        <c:v>44330</c:v>
                      </c:pt>
                      <c:pt idx="865">
                        <c:v>44331</c:v>
                      </c:pt>
                      <c:pt idx="866">
                        <c:v>44332</c:v>
                      </c:pt>
                      <c:pt idx="867">
                        <c:v>44333</c:v>
                      </c:pt>
                      <c:pt idx="868">
                        <c:v>44334</c:v>
                      </c:pt>
                      <c:pt idx="869">
                        <c:v>44335</c:v>
                      </c:pt>
                      <c:pt idx="870">
                        <c:v>44336</c:v>
                      </c:pt>
                      <c:pt idx="871">
                        <c:v>44337</c:v>
                      </c:pt>
                      <c:pt idx="872">
                        <c:v>44338</c:v>
                      </c:pt>
                      <c:pt idx="873">
                        <c:v>44339</c:v>
                      </c:pt>
                      <c:pt idx="874">
                        <c:v>44340</c:v>
                      </c:pt>
                      <c:pt idx="875">
                        <c:v>44341</c:v>
                      </c:pt>
                      <c:pt idx="876">
                        <c:v>44342</c:v>
                      </c:pt>
                      <c:pt idx="877">
                        <c:v>44343</c:v>
                      </c:pt>
                      <c:pt idx="878">
                        <c:v>44344</c:v>
                      </c:pt>
                      <c:pt idx="879">
                        <c:v>44345</c:v>
                      </c:pt>
                      <c:pt idx="880">
                        <c:v>44346</c:v>
                      </c:pt>
                      <c:pt idx="881">
                        <c:v>44347</c:v>
                      </c:pt>
                      <c:pt idx="882">
                        <c:v>44348</c:v>
                      </c:pt>
                      <c:pt idx="883">
                        <c:v>44349</c:v>
                      </c:pt>
                      <c:pt idx="884">
                        <c:v>44350</c:v>
                      </c:pt>
                      <c:pt idx="885">
                        <c:v>44351</c:v>
                      </c:pt>
                      <c:pt idx="886">
                        <c:v>44352</c:v>
                      </c:pt>
                      <c:pt idx="887">
                        <c:v>44353</c:v>
                      </c:pt>
                      <c:pt idx="888">
                        <c:v>44354</c:v>
                      </c:pt>
                      <c:pt idx="889">
                        <c:v>44355</c:v>
                      </c:pt>
                      <c:pt idx="890">
                        <c:v>44356</c:v>
                      </c:pt>
                      <c:pt idx="891">
                        <c:v>44357</c:v>
                      </c:pt>
                      <c:pt idx="892">
                        <c:v>44358</c:v>
                      </c:pt>
                      <c:pt idx="893">
                        <c:v>44359</c:v>
                      </c:pt>
                      <c:pt idx="894">
                        <c:v>44360</c:v>
                      </c:pt>
                      <c:pt idx="895">
                        <c:v>44361</c:v>
                      </c:pt>
                      <c:pt idx="896">
                        <c:v>44362</c:v>
                      </c:pt>
                      <c:pt idx="897">
                        <c:v>44363</c:v>
                      </c:pt>
                      <c:pt idx="898">
                        <c:v>44364</c:v>
                      </c:pt>
                      <c:pt idx="899">
                        <c:v>44365</c:v>
                      </c:pt>
                      <c:pt idx="900">
                        <c:v>44366</c:v>
                      </c:pt>
                      <c:pt idx="901">
                        <c:v>44367</c:v>
                      </c:pt>
                      <c:pt idx="902">
                        <c:v>44368</c:v>
                      </c:pt>
                      <c:pt idx="903">
                        <c:v>44369</c:v>
                      </c:pt>
                      <c:pt idx="904">
                        <c:v>44370</c:v>
                      </c:pt>
                      <c:pt idx="905">
                        <c:v>44371</c:v>
                      </c:pt>
                      <c:pt idx="906">
                        <c:v>44372</c:v>
                      </c:pt>
                      <c:pt idx="907">
                        <c:v>44373</c:v>
                      </c:pt>
                      <c:pt idx="908">
                        <c:v>44374</c:v>
                      </c:pt>
                      <c:pt idx="909">
                        <c:v>44375</c:v>
                      </c:pt>
                      <c:pt idx="910">
                        <c:v>44376</c:v>
                      </c:pt>
                      <c:pt idx="911">
                        <c:v>44377</c:v>
                      </c:pt>
                      <c:pt idx="912">
                        <c:v>44378</c:v>
                      </c:pt>
                      <c:pt idx="913">
                        <c:v>44379</c:v>
                      </c:pt>
                      <c:pt idx="914">
                        <c:v>44380</c:v>
                      </c:pt>
                      <c:pt idx="915">
                        <c:v>44381</c:v>
                      </c:pt>
                      <c:pt idx="916">
                        <c:v>44382</c:v>
                      </c:pt>
                      <c:pt idx="917">
                        <c:v>44383</c:v>
                      </c:pt>
                      <c:pt idx="918">
                        <c:v>44384</c:v>
                      </c:pt>
                      <c:pt idx="919">
                        <c:v>44385</c:v>
                      </c:pt>
                      <c:pt idx="920">
                        <c:v>44386</c:v>
                      </c:pt>
                      <c:pt idx="921">
                        <c:v>44387</c:v>
                      </c:pt>
                      <c:pt idx="922">
                        <c:v>44388</c:v>
                      </c:pt>
                      <c:pt idx="923">
                        <c:v>44389</c:v>
                      </c:pt>
                      <c:pt idx="924">
                        <c:v>44390</c:v>
                      </c:pt>
                      <c:pt idx="925">
                        <c:v>44391</c:v>
                      </c:pt>
                      <c:pt idx="926">
                        <c:v>44392</c:v>
                      </c:pt>
                      <c:pt idx="927">
                        <c:v>44393</c:v>
                      </c:pt>
                      <c:pt idx="928">
                        <c:v>44394</c:v>
                      </c:pt>
                      <c:pt idx="929">
                        <c:v>44395</c:v>
                      </c:pt>
                      <c:pt idx="930">
                        <c:v>44396</c:v>
                      </c:pt>
                      <c:pt idx="931">
                        <c:v>44397</c:v>
                      </c:pt>
                      <c:pt idx="932">
                        <c:v>44398</c:v>
                      </c:pt>
                      <c:pt idx="933">
                        <c:v>44399</c:v>
                      </c:pt>
                      <c:pt idx="934">
                        <c:v>44400</c:v>
                      </c:pt>
                      <c:pt idx="935">
                        <c:v>44401</c:v>
                      </c:pt>
                      <c:pt idx="936">
                        <c:v>44402</c:v>
                      </c:pt>
                      <c:pt idx="937">
                        <c:v>44403</c:v>
                      </c:pt>
                      <c:pt idx="938">
                        <c:v>44404</c:v>
                      </c:pt>
                      <c:pt idx="939">
                        <c:v>44405</c:v>
                      </c:pt>
                      <c:pt idx="940">
                        <c:v>44406</c:v>
                      </c:pt>
                      <c:pt idx="941">
                        <c:v>44407</c:v>
                      </c:pt>
                      <c:pt idx="942">
                        <c:v>44408</c:v>
                      </c:pt>
                      <c:pt idx="943">
                        <c:v>44409</c:v>
                      </c:pt>
                      <c:pt idx="944">
                        <c:v>44410</c:v>
                      </c:pt>
                      <c:pt idx="945">
                        <c:v>44411</c:v>
                      </c:pt>
                      <c:pt idx="946">
                        <c:v>44412</c:v>
                      </c:pt>
                      <c:pt idx="947">
                        <c:v>44413</c:v>
                      </c:pt>
                      <c:pt idx="948">
                        <c:v>44414</c:v>
                      </c:pt>
                      <c:pt idx="949">
                        <c:v>44415</c:v>
                      </c:pt>
                      <c:pt idx="950">
                        <c:v>44416</c:v>
                      </c:pt>
                      <c:pt idx="951">
                        <c:v>44417</c:v>
                      </c:pt>
                      <c:pt idx="952">
                        <c:v>44418</c:v>
                      </c:pt>
                      <c:pt idx="953">
                        <c:v>44419</c:v>
                      </c:pt>
                      <c:pt idx="954">
                        <c:v>44420</c:v>
                      </c:pt>
                      <c:pt idx="955">
                        <c:v>44421</c:v>
                      </c:pt>
                      <c:pt idx="956">
                        <c:v>44422</c:v>
                      </c:pt>
                      <c:pt idx="957">
                        <c:v>44423</c:v>
                      </c:pt>
                      <c:pt idx="958">
                        <c:v>44424</c:v>
                      </c:pt>
                      <c:pt idx="959">
                        <c:v>44425</c:v>
                      </c:pt>
                      <c:pt idx="960">
                        <c:v>44426</c:v>
                      </c:pt>
                      <c:pt idx="961">
                        <c:v>44427</c:v>
                      </c:pt>
                      <c:pt idx="962">
                        <c:v>44428</c:v>
                      </c:pt>
                      <c:pt idx="963">
                        <c:v>44429</c:v>
                      </c:pt>
                      <c:pt idx="964">
                        <c:v>44430</c:v>
                      </c:pt>
                      <c:pt idx="965">
                        <c:v>44431</c:v>
                      </c:pt>
                      <c:pt idx="966">
                        <c:v>44432</c:v>
                      </c:pt>
                      <c:pt idx="967">
                        <c:v>44433</c:v>
                      </c:pt>
                      <c:pt idx="968">
                        <c:v>44434</c:v>
                      </c:pt>
                      <c:pt idx="969">
                        <c:v>44435</c:v>
                      </c:pt>
                      <c:pt idx="970">
                        <c:v>44436</c:v>
                      </c:pt>
                      <c:pt idx="971">
                        <c:v>44437</c:v>
                      </c:pt>
                      <c:pt idx="972">
                        <c:v>44438</c:v>
                      </c:pt>
                      <c:pt idx="973">
                        <c:v>44439</c:v>
                      </c:pt>
                      <c:pt idx="974">
                        <c:v>44440</c:v>
                      </c:pt>
                      <c:pt idx="975">
                        <c:v>44441</c:v>
                      </c:pt>
                      <c:pt idx="976">
                        <c:v>44442</c:v>
                      </c:pt>
                      <c:pt idx="977">
                        <c:v>44443</c:v>
                      </c:pt>
                      <c:pt idx="978">
                        <c:v>44444</c:v>
                      </c:pt>
                      <c:pt idx="979">
                        <c:v>44445</c:v>
                      </c:pt>
                      <c:pt idx="980">
                        <c:v>44446</c:v>
                      </c:pt>
                      <c:pt idx="981">
                        <c:v>44447</c:v>
                      </c:pt>
                      <c:pt idx="982">
                        <c:v>44448</c:v>
                      </c:pt>
                      <c:pt idx="983">
                        <c:v>44449</c:v>
                      </c:pt>
                      <c:pt idx="984">
                        <c:v>44450</c:v>
                      </c:pt>
                      <c:pt idx="985">
                        <c:v>44451</c:v>
                      </c:pt>
                      <c:pt idx="986">
                        <c:v>44452</c:v>
                      </c:pt>
                      <c:pt idx="987">
                        <c:v>44453</c:v>
                      </c:pt>
                      <c:pt idx="988">
                        <c:v>44454</c:v>
                      </c:pt>
                      <c:pt idx="989">
                        <c:v>44455</c:v>
                      </c:pt>
                      <c:pt idx="990">
                        <c:v>44456</c:v>
                      </c:pt>
                      <c:pt idx="991">
                        <c:v>44457</c:v>
                      </c:pt>
                      <c:pt idx="992">
                        <c:v>44458</c:v>
                      </c:pt>
                      <c:pt idx="993">
                        <c:v>44459</c:v>
                      </c:pt>
                      <c:pt idx="994">
                        <c:v>44460</c:v>
                      </c:pt>
                      <c:pt idx="995">
                        <c:v>44461</c:v>
                      </c:pt>
                      <c:pt idx="996">
                        <c:v>44462</c:v>
                      </c:pt>
                      <c:pt idx="997">
                        <c:v>44463</c:v>
                      </c:pt>
                      <c:pt idx="998">
                        <c:v>44464</c:v>
                      </c:pt>
                      <c:pt idx="999">
                        <c:v>44465</c:v>
                      </c:pt>
                      <c:pt idx="1000">
                        <c:v>44466</c:v>
                      </c:pt>
                      <c:pt idx="1001">
                        <c:v>44467</c:v>
                      </c:pt>
                      <c:pt idx="1002">
                        <c:v>44468</c:v>
                      </c:pt>
                      <c:pt idx="1003">
                        <c:v>44469</c:v>
                      </c:pt>
                      <c:pt idx="1004">
                        <c:v>44470</c:v>
                      </c:pt>
                      <c:pt idx="1005">
                        <c:v>44471</c:v>
                      </c:pt>
                      <c:pt idx="1006">
                        <c:v>44472</c:v>
                      </c:pt>
                      <c:pt idx="1007">
                        <c:v>44473</c:v>
                      </c:pt>
                      <c:pt idx="1008">
                        <c:v>44474</c:v>
                      </c:pt>
                      <c:pt idx="1009">
                        <c:v>44475</c:v>
                      </c:pt>
                      <c:pt idx="1010">
                        <c:v>44476</c:v>
                      </c:pt>
                      <c:pt idx="1011">
                        <c:v>44477</c:v>
                      </c:pt>
                      <c:pt idx="1012">
                        <c:v>44478</c:v>
                      </c:pt>
                      <c:pt idx="1013">
                        <c:v>44479</c:v>
                      </c:pt>
                      <c:pt idx="1014">
                        <c:v>44480</c:v>
                      </c:pt>
                      <c:pt idx="1015">
                        <c:v>44481</c:v>
                      </c:pt>
                      <c:pt idx="1016">
                        <c:v>44482</c:v>
                      </c:pt>
                      <c:pt idx="1017">
                        <c:v>44483</c:v>
                      </c:pt>
                      <c:pt idx="1018">
                        <c:v>44484</c:v>
                      </c:pt>
                      <c:pt idx="1019">
                        <c:v>44485</c:v>
                      </c:pt>
                      <c:pt idx="1020">
                        <c:v>44486</c:v>
                      </c:pt>
                      <c:pt idx="1021">
                        <c:v>44487</c:v>
                      </c:pt>
                      <c:pt idx="1022">
                        <c:v>44488</c:v>
                      </c:pt>
                      <c:pt idx="1023">
                        <c:v>44489</c:v>
                      </c:pt>
                      <c:pt idx="1024">
                        <c:v>44490</c:v>
                      </c:pt>
                      <c:pt idx="1025">
                        <c:v>44491</c:v>
                      </c:pt>
                      <c:pt idx="1026">
                        <c:v>44492</c:v>
                      </c:pt>
                      <c:pt idx="1027">
                        <c:v>44493</c:v>
                      </c:pt>
                      <c:pt idx="1028">
                        <c:v>44494</c:v>
                      </c:pt>
                      <c:pt idx="1029">
                        <c:v>44495</c:v>
                      </c:pt>
                      <c:pt idx="1030">
                        <c:v>44496</c:v>
                      </c:pt>
                      <c:pt idx="1031">
                        <c:v>44497</c:v>
                      </c:pt>
                      <c:pt idx="1032">
                        <c:v>44498</c:v>
                      </c:pt>
                      <c:pt idx="1033">
                        <c:v>44499</c:v>
                      </c:pt>
                      <c:pt idx="1034">
                        <c:v>44500</c:v>
                      </c:pt>
                      <c:pt idx="1035">
                        <c:v>44501</c:v>
                      </c:pt>
                      <c:pt idx="1036">
                        <c:v>44502</c:v>
                      </c:pt>
                      <c:pt idx="1037">
                        <c:v>44503</c:v>
                      </c:pt>
                      <c:pt idx="1038">
                        <c:v>44504</c:v>
                      </c:pt>
                      <c:pt idx="1039">
                        <c:v>44505</c:v>
                      </c:pt>
                      <c:pt idx="1040">
                        <c:v>44506</c:v>
                      </c:pt>
                      <c:pt idx="1041">
                        <c:v>44507</c:v>
                      </c:pt>
                      <c:pt idx="1042">
                        <c:v>44508</c:v>
                      </c:pt>
                      <c:pt idx="1043">
                        <c:v>44509</c:v>
                      </c:pt>
                      <c:pt idx="1044">
                        <c:v>44510</c:v>
                      </c:pt>
                      <c:pt idx="1045">
                        <c:v>44511</c:v>
                      </c:pt>
                      <c:pt idx="1046">
                        <c:v>44512</c:v>
                      </c:pt>
                      <c:pt idx="1047">
                        <c:v>44513</c:v>
                      </c:pt>
                      <c:pt idx="1048">
                        <c:v>44514</c:v>
                      </c:pt>
                      <c:pt idx="1049">
                        <c:v>44515</c:v>
                      </c:pt>
                      <c:pt idx="1050">
                        <c:v>44516</c:v>
                      </c:pt>
                      <c:pt idx="1051">
                        <c:v>44517</c:v>
                      </c:pt>
                      <c:pt idx="1052">
                        <c:v>44518</c:v>
                      </c:pt>
                      <c:pt idx="1053">
                        <c:v>44519</c:v>
                      </c:pt>
                      <c:pt idx="1054">
                        <c:v>44520</c:v>
                      </c:pt>
                      <c:pt idx="1055">
                        <c:v>44521</c:v>
                      </c:pt>
                      <c:pt idx="1056">
                        <c:v>44522</c:v>
                      </c:pt>
                      <c:pt idx="1057">
                        <c:v>44523</c:v>
                      </c:pt>
                      <c:pt idx="1058">
                        <c:v>44524</c:v>
                      </c:pt>
                      <c:pt idx="1059">
                        <c:v>44525</c:v>
                      </c:pt>
                      <c:pt idx="1060">
                        <c:v>44526</c:v>
                      </c:pt>
                      <c:pt idx="1061">
                        <c:v>44527</c:v>
                      </c:pt>
                      <c:pt idx="1062">
                        <c:v>44528</c:v>
                      </c:pt>
                      <c:pt idx="1063">
                        <c:v>44529</c:v>
                      </c:pt>
                      <c:pt idx="1064">
                        <c:v>44530</c:v>
                      </c:pt>
                      <c:pt idx="1065">
                        <c:v>44531</c:v>
                      </c:pt>
                      <c:pt idx="1066">
                        <c:v>44532</c:v>
                      </c:pt>
                      <c:pt idx="1067">
                        <c:v>44533</c:v>
                      </c:pt>
                      <c:pt idx="1068">
                        <c:v>44534</c:v>
                      </c:pt>
                      <c:pt idx="1069">
                        <c:v>44535</c:v>
                      </c:pt>
                      <c:pt idx="1070">
                        <c:v>44536</c:v>
                      </c:pt>
                      <c:pt idx="1071">
                        <c:v>44537</c:v>
                      </c:pt>
                      <c:pt idx="1072">
                        <c:v>44538</c:v>
                      </c:pt>
                      <c:pt idx="1073">
                        <c:v>44539</c:v>
                      </c:pt>
                      <c:pt idx="1074">
                        <c:v>44540</c:v>
                      </c:pt>
                      <c:pt idx="1075">
                        <c:v>44541</c:v>
                      </c:pt>
                      <c:pt idx="1076">
                        <c:v>44542</c:v>
                      </c:pt>
                      <c:pt idx="1077">
                        <c:v>44543</c:v>
                      </c:pt>
                      <c:pt idx="1078">
                        <c:v>44544</c:v>
                      </c:pt>
                      <c:pt idx="1079">
                        <c:v>44545</c:v>
                      </c:pt>
                      <c:pt idx="1080">
                        <c:v>44546</c:v>
                      </c:pt>
                      <c:pt idx="1081">
                        <c:v>44547</c:v>
                      </c:pt>
                      <c:pt idx="1082">
                        <c:v>44548</c:v>
                      </c:pt>
                      <c:pt idx="1083">
                        <c:v>44549</c:v>
                      </c:pt>
                      <c:pt idx="1084">
                        <c:v>44550</c:v>
                      </c:pt>
                      <c:pt idx="1085">
                        <c:v>44551</c:v>
                      </c:pt>
                      <c:pt idx="1086">
                        <c:v>44552</c:v>
                      </c:pt>
                      <c:pt idx="1087">
                        <c:v>44553</c:v>
                      </c:pt>
                      <c:pt idx="1088">
                        <c:v>44554</c:v>
                      </c:pt>
                      <c:pt idx="1089">
                        <c:v>44555</c:v>
                      </c:pt>
                      <c:pt idx="1090">
                        <c:v>44556</c:v>
                      </c:pt>
                      <c:pt idx="1091">
                        <c:v>44557</c:v>
                      </c:pt>
                      <c:pt idx="1092">
                        <c:v>44558</c:v>
                      </c:pt>
                      <c:pt idx="1093">
                        <c:v>44559</c:v>
                      </c:pt>
                      <c:pt idx="1094">
                        <c:v>44560</c:v>
                      </c:pt>
                      <c:pt idx="1095">
                        <c:v>44561</c:v>
                      </c:pt>
                      <c:pt idx="1096">
                        <c:v>44562</c:v>
                      </c:pt>
                      <c:pt idx="1097">
                        <c:v>44563</c:v>
                      </c:pt>
                      <c:pt idx="1098">
                        <c:v>44564</c:v>
                      </c:pt>
                      <c:pt idx="1099">
                        <c:v>44565</c:v>
                      </c:pt>
                      <c:pt idx="1100">
                        <c:v>44566</c:v>
                      </c:pt>
                      <c:pt idx="1101">
                        <c:v>44567</c:v>
                      </c:pt>
                      <c:pt idx="1102">
                        <c:v>44568</c:v>
                      </c:pt>
                      <c:pt idx="1103">
                        <c:v>44569</c:v>
                      </c:pt>
                      <c:pt idx="1104">
                        <c:v>44570</c:v>
                      </c:pt>
                      <c:pt idx="1105">
                        <c:v>44571</c:v>
                      </c:pt>
                      <c:pt idx="1106">
                        <c:v>44572</c:v>
                      </c:pt>
                      <c:pt idx="1107">
                        <c:v>44573</c:v>
                      </c:pt>
                      <c:pt idx="1108">
                        <c:v>44574</c:v>
                      </c:pt>
                      <c:pt idx="1109">
                        <c:v>44575</c:v>
                      </c:pt>
                      <c:pt idx="1110">
                        <c:v>44576</c:v>
                      </c:pt>
                      <c:pt idx="1111">
                        <c:v>44577</c:v>
                      </c:pt>
                      <c:pt idx="1112">
                        <c:v>44578</c:v>
                      </c:pt>
                      <c:pt idx="1113">
                        <c:v>44579</c:v>
                      </c:pt>
                      <c:pt idx="1114">
                        <c:v>44580</c:v>
                      </c:pt>
                      <c:pt idx="1115">
                        <c:v>44581</c:v>
                      </c:pt>
                      <c:pt idx="1116">
                        <c:v>44582</c:v>
                      </c:pt>
                      <c:pt idx="1117">
                        <c:v>44583</c:v>
                      </c:pt>
                      <c:pt idx="1118">
                        <c:v>44584</c:v>
                      </c:pt>
                      <c:pt idx="1119">
                        <c:v>44585</c:v>
                      </c:pt>
                      <c:pt idx="1120">
                        <c:v>44586</c:v>
                      </c:pt>
                      <c:pt idx="1121">
                        <c:v>44587</c:v>
                      </c:pt>
                      <c:pt idx="1122">
                        <c:v>44588</c:v>
                      </c:pt>
                      <c:pt idx="1123">
                        <c:v>44589</c:v>
                      </c:pt>
                      <c:pt idx="1124">
                        <c:v>44590</c:v>
                      </c:pt>
                      <c:pt idx="1125">
                        <c:v>44591</c:v>
                      </c:pt>
                      <c:pt idx="1126">
                        <c:v>44592</c:v>
                      </c:pt>
                      <c:pt idx="1127">
                        <c:v>44593</c:v>
                      </c:pt>
                      <c:pt idx="1128">
                        <c:v>44594</c:v>
                      </c:pt>
                      <c:pt idx="1129">
                        <c:v>44595</c:v>
                      </c:pt>
                      <c:pt idx="1130">
                        <c:v>44596</c:v>
                      </c:pt>
                      <c:pt idx="1131">
                        <c:v>44597</c:v>
                      </c:pt>
                      <c:pt idx="1132">
                        <c:v>44598</c:v>
                      </c:pt>
                      <c:pt idx="1133">
                        <c:v>44599</c:v>
                      </c:pt>
                      <c:pt idx="1134">
                        <c:v>44600</c:v>
                      </c:pt>
                      <c:pt idx="1135">
                        <c:v>44601</c:v>
                      </c:pt>
                      <c:pt idx="1136">
                        <c:v>44602</c:v>
                      </c:pt>
                      <c:pt idx="1137">
                        <c:v>44603</c:v>
                      </c:pt>
                      <c:pt idx="1138">
                        <c:v>44604</c:v>
                      </c:pt>
                      <c:pt idx="1139">
                        <c:v>44605</c:v>
                      </c:pt>
                      <c:pt idx="1140">
                        <c:v>44606</c:v>
                      </c:pt>
                      <c:pt idx="1141">
                        <c:v>44607</c:v>
                      </c:pt>
                      <c:pt idx="1142">
                        <c:v>44608</c:v>
                      </c:pt>
                      <c:pt idx="1143">
                        <c:v>44609</c:v>
                      </c:pt>
                      <c:pt idx="1144">
                        <c:v>44610</c:v>
                      </c:pt>
                      <c:pt idx="1145">
                        <c:v>44611</c:v>
                      </c:pt>
                      <c:pt idx="1146">
                        <c:v>44612</c:v>
                      </c:pt>
                      <c:pt idx="1147">
                        <c:v>44613</c:v>
                      </c:pt>
                      <c:pt idx="1148">
                        <c:v>44614</c:v>
                      </c:pt>
                      <c:pt idx="1149">
                        <c:v>44615</c:v>
                      </c:pt>
                      <c:pt idx="1150">
                        <c:v>44616</c:v>
                      </c:pt>
                      <c:pt idx="1151">
                        <c:v>44617</c:v>
                      </c:pt>
                      <c:pt idx="1152">
                        <c:v>44618</c:v>
                      </c:pt>
                      <c:pt idx="1153">
                        <c:v>44619</c:v>
                      </c:pt>
                      <c:pt idx="1154">
                        <c:v>44620</c:v>
                      </c:pt>
                      <c:pt idx="1155">
                        <c:v>44621</c:v>
                      </c:pt>
                      <c:pt idx="1156">
                        <c:v>44622</c:v>
                      </c:pt>
                      <c:pt idx="1157">
                        <c:v>44623</c:v>
                      </c:pt>
                      <c:pt idx="1158">
                        <c:v>44624</c:v>
                      </c:pt>
                      <c:pt idx="1159">
                        <c:v>44625</c:v>
                      </c:pt>
                      <c:pt idx="1160">
                        <c:v>44626</c:v>
                      </c:pt>
                      <c:pt idx="1161">
                        <c:v>44627</c:v>
                      </c:pt>
                      <c:pt idx="1162">
                        <c:v>44628</c:v>
                      </c:pt>
                      <c:pt idx="1163">
                        <c:v>44629</c:v>
                      </c:pt>
                      <c:pt idx="1164">
                        <c:v>44630</c:v>
                      </c:pt>
                      <c:pt idx="1165">
                        <c:v>44631</c:v>
                      </c:pt>
                      <c:pt idx="1166">
                        <c:v>44632</c:v>
                      </c:pt>
                      <c:pt idx="1167">
                        <c:v>44633</c:v>
                      </c:pt>
                      <c:pt idx="1168">
                        <c:v>44634</c:v>
                      </c:pt>
                      <c:pt idx="1169">
                        <c:v>44635</c:v>
                      </c:pt>
                      <c:pt idx="1170">
                        <c:v>44636</c:v>
                      </c:pt>
                      <c:pt idx="1171">
                        <c:v>44637</c:v>
                      </c:pt>
                      <c:pt idx="1172">
                        <c:v>44638</c:v>
                      </c:pt>
                      <c:pt idx="1173">
                        <c:v>44639</c:v>
                      </c:pt>
                      <c:pt idx="1174">
                        <c:v>44640</c:v>
                      </c:pt>
                      <c:pt idx="1175">
                        <c:v>44641</c:v>
                      </c:pt>
                      <c:pt idx="1176">
                        <c:v>44642</c:v>
                      </c:pt>
                      <c:pt idx="1177">
                        <c:v>44643</c:v>
                      </c:pt>
                      <c:pt idx="1178">
                        <c:v>44644</c:v>
                      </c:pt>
                      <c:pt idx="1179">
                        <c:v>44645</c:v>
                      </c:pt>
                      <c:pt idx="1180">
                        <c:v>44646</c:v>
                      </c:pt>
                      <c:pt idx="1181">
                        <c:v>44647</c:v>
                      </c:pt>
                      <c:pt idx="1182">
                        <c:v>44648</c:v>
                      </c:pt>
                      <c:pt idx="1183">
                        <c:v>44649</c:v>
                      </c:pt>
                      <c:pt idx="1184">
                        <c:v>44650</c:v>
                      </c:pt>
                      <c:pt idx="1185">
                        <c:v>44651</c:v>
                      </c:pt>
                      <c:pt idx="1186">
                        <c:v>44652</c:v>
                      </c:pt>
                      <c:pt idx="1187">
                        <c:v>44653</c:v>
                      </c:pt>
                      <c:pt idx="1188">
                        <c:v>44654</c:v>
                      </c:pt>
                      <c:pt idx="1189">
                        <c:v>44655</c:v>
                      </c:pt>
                      <c:pt idx="1190">
                        <c:v>44656</c:v>
                      </c:pt>
                      <c:pt idx="1191">
                        <c:v>44657</c:v>
                      </c:pt>
                      <c:pt idx="1192">
                        <c:v>44658</c:v>
                      </c:pt>
                      <c:pt idx="1193">
                        <c:v>44659</c:v>
                      </c:pt>
                      <c:pt idx="1194">
                        <c:v>44660</c:v>
                      </c:pt>
                      <c:pt idx="1195">
                        <c:v>44661</c:v>
                      </c:pt>
                      <c:pt idx="1196">
                        <c:v>44662</c:v>
                      </c:pt>
                      <c:pt idx="1197">
                        <c:v>44663</c:v>
                      </c:pt>
                      <c:pt idx="1198">
                        <c:v>44664</c:v>
                      </c:pt>
                      <c:pt idx="1199">
                        <c:v>44665</c:v>
                      </c:pt>
                      <c:pt idx="1200">
                        <c:v>44666</c:v>
                      </c:pt>
                      <c:pt idx="1201">
                        <c:v>44667</c:v>
                      </c:pt>
                      <c:pt idx="1202">
                        <c:v>44668</c:v>
                      </c:pt>
                      <c:pt idx="1203">
                        <c:v>44669</c:v>
                      </c:pt>
                      <c:pt idx="1204">
                        <c:v>44670</c:v>
                      </c:pt>
                      <c:pt idx="1205">
                        <c:v>44671</c:v>
                      </c:pt>
                      <c:pt idx="1206">
                        <c:v>44672</c:v>
                      </c:pt>
                      <c:pt idx="1207">
                        <c:v>44673</c:v>
                      </c:pt>
                      <c:pt idx="1208">
                        <c:v>44674</c:v>
                      </c:pt>
                      <c:pt idx="1209">
                        <c:v>44675</c:v>
                      </c:pt>
                      <c:pt idx="1210">
                        <c:v>44676</c:v>
                      </c:pt>
                      <c:pt idx="1211">
                        <c:v>44677</c:v>
                      </c:pt>
                      <c:pt idx="1212">
                        <c:v>44678</c:v>
                      </c:pt>
                      <c:pt idx="1213">
                        <c:v>44679</c:v>
                      </c:pt>
                      <c:pt idx="1214">
                        <c:v>44680</c:v>
                      </c:pt>
                      <c:pt idx="1215">
                        <c:v>44681</c:v>
                      </c:pt>
                      <c:pt idx="1216">
                        <c:v>44682</c:v>
                      </c:pt>
                      <c:pt idx="1217">
                        <c:v>44683</c:v>
                      </c:pt>
                      <c:pt idx="1218">
                        <c:v>44684</c:v>
                      </c:pt>
                      <c:pt idx="1219">
                        <c:v>44685</c:v>
                      </c:pt>
                      <c:pt idx="1220">
                        <c:v>44686</c:v>
                      </c:pt>
                      <c:pt idx="1221">
                        <c:v>44687</c:v>
                      </c:pt>
                      <c:pt idx="1222">
                        <c:v>44688</c:v>
                      </c:pt>
                      <c:pt idx="1223">
                        <c:v>44689</c:v>
                      </c:pt>
                      <c:pt idx="1224">
                        <c:v>44690</c:v>
                      </c:pt>
                      <c:pt idx="1225">
                        <c:v>44691</c:v>
                      </c:pt>
                      <c:pt idx="1226">
                        <c:v>44692</c:v>
                      </c:pt>
                      <c:pt idx="1227">
                        <c:v>44693</c:v>
                      </c:pt>
                      <c:pt idx="1228">
                        <c:v>44694</c:v>
                      </c:pt>
                      <c:pt idx="1229">
                        <c:v>44695</c:v>
                      </c:pt>
                      <c:pt idx="1230">
                        <c:v>44696</c:v>
                      </c:pt>
                      <c:pt idx="1231">
                        <c:v>44697</c:v>
                      </c:pt>
                      <c:pt idx="1232">
                        <c:v>44698</c:v>
                      </c:pt>
                      <c:pt idx="1233">
                        <c:v>44699</c:v>
                      </c:pt>
                      <c:pt idx="1234">
                        <c:v>44700</c:v>
                      </c:pt>
                      <c:pt idx="1235">
                        <c:v>44701</c:v>
                      </c:pt>
                      <c:pt idx="1236">
                        <c:v>44702</c:v>
                      </c:pt>
                      <c:pt idx="1237">
                        <c:v>44703</c:v>
                      </c:pt>
                      <c:pt idx="1238">
                        <c:v>44704</c:v>
                      </c:pt>
                      <c:pt idx="1239">
                        <c:v>44705</c:v>
                      </c:pt>
                      <c:pt idx="1240">
                        <c:v>44706</c:v>
                      </c:pt>
                      <c:pt idx="1241">
                        <c:v>44707</c:v>
                      </c:pt>
                      <c:pt idx="1242">
                        <c:v>44708</c:v>
                      </c:pt>
                      <c:pt idx="1243">
                        <c:v>44709</c:v>
                      </c:pt>
                      <c:pt idx="1244">
                        <c:v>44710</c:v>
                      </c:pt>
                      <c:pt idx="1245">
                        <c:v>44711</c:v>
                      </c:pt>
                      <c:pt idx="1246">
                        <c:v>44712</c:v>
                      </c:pt>
                      <c:pt idx="1247">
                        <c:v>44713</c:v>
                      </c:pt>
                      <c:pt idx="1248">
                        <c:v>44714</c:v>
                      </c:pt>
                      <c:pt idx="1249">
                        <c:v>44715</c:v>
                      </c:pt>
                      <c:pt idx="1250">
                        <c:v>44716</c:v>
                      </c:pt>
                      <c:pt idx="1251">
                        <c:v>44717</c:v>
                      </c:pt>
                      <c:pt idx="1252">
                        <c:v>44718</c:v>
                      </c:pt>
                      <c:pt idx="1253">
                        <c:v>44719</c:v>
                      </c:pt>
                      <c:pt idx="1254">
                        <c:v>44720</c:v>
                      </c:pt>
                      <c:pt idx="1255">
                        <c:v>44721</c:v>
                      </c:pt>
                      <c:pt idx="1256">
                        <c:v>44722</c:v>
                      </c:pt>
                      <c:pt idx="1257">
                        <c:v>44723</c:v>
                      </c:pt>
                      <c:pt idx="1258">
                        <c:v>44724</c:v>
                      </c:pt>
                      <c:pt idx="1259">
                        <c:v>44725</c:v>
                      </c:pt>
                      <c:pt idx="1260">
                        <c:v>44726</c:v>
                      </c:pt>
                      <c:pt idx="1261">
                        <c:v>44727</c:v>
                      </c:pt>
                      <c:pt idx="1262">
                        <c:v>44728</c:v>
                      </c:pt>
                      <c:pt idx="1263">
                        <c:v>44729</c:v>
                      </c:pt>
                      <c:pt idx="1264">
                        <c:v>44730</c:v>
                      </c:pt>
                      <c:pt idx="1265">
                        <c:v>44731</c:v>
                      </c:pt>
                      <c:pt idx="1266">
                        <c:v>44732</c:v>
                      </c:pt>
                      <c:pt idx="1267">
                        <c:v>44733</c:v>
                      </c:pt>
                      <c:pt idx="1268">
                        <c:v>44734</c:v>
                      </c:pt>
                      <c:pt idx="1269">
                        <c:v>44735</c:v>
                      </c:pt>
                      <c:pt idx="1270">
                        <c:v>44736</c:v>
                      </c:pt>
                      <c:pt idx="1271">
                        <c:v>44737</c:v>
                      </c:pt>
                      <c:pt idx="1272">
                        <c:v>44738</c:v>
                      </c:pt>
                      <c:pt idx="1273">
                        <c:v>44739</c:v>
                      </c:pt>
                      <c:pt idx="1274">
                        <c:v>44740</c:v>
                      </c:pt>
                      <c:pt idx="1275">
                        <c:v>44741</c:v>
                      </c:pt>
                      <c:pt idx="1276">
                        <c:v>44742</c:v>
                      </c:pt>
                      <c:pt idx="1277">
                        <c:v>44743</c:v>
                      </c:pt>
                      <c:pt idx="1278">
                        <c:v>44744</c:v>
                      </c:pt>
                      <c:pt idx="1279">
                        <c:v>44745</c:v>
                      </c:pt>
                      <c:pt idx="1280">
                        <c:v>44746</c:v>
                      </c:pt>
                      <c:pt idx="1281">
                        <c:v>44747</c:v>
                      </c:pt>
                      <c:pt idx="1282">
                        <c:v>44748</c:v>
                      </c:pt>
                      <c:pt idx="1283">
                        <c:v>44749</c:v>
                      </c:pt>
                      <c:pt idx="1284">
                        <c:v>44750</c:v>
                      </c:pt>
                      <c:pt idx="1285">
                        <c:v>44751</c:v>
                      </c:pt>
                      <c:pt idx="1286">
                        <c:v>44752</c:v>
                      </c:pt>
                      <c:pt idx="1287">
                        <c:v>44753</c:v>
                      </c:pt>
                      <c:pt idx="1288">
                        <c:v>44754</c:v>
                      </c:pt>
                      <c:pt idx="1289">
                        <c:v>44755</c:v>
                      </c:pt>
                      <c:pt idx="1290">
                        <c:v>44756</c:v>
                      </c:pt>
                      <c:pt idx="1291">
                        <c:v>44757</c:v>
                      </c:pt>
                      <c:pt idx="1292">
                        <c:v>44758</c:v>
                      </c:pt>
                      <c:pt idx="1293">
                        <c:v>44759</c:v>
                      </c:pt>
                      <c:pt idx="1294">
                        <c:v>44760</c:v>
                      </c:pt>
                      <c:pt idx="1295">
                        <c:v>44761</c:v>
                      </c:pt>
                      <c:pt idx="1296">
                        <c:v>44762</c:v>
                      </c:pt>
                      <c:pt idx="1297">
                        <c:v>44763</c:v>
                      </c:pt>
                      <c:pt idx="1298">
                        <c:v>44764</c:v>
                      </c:pt>
                      <c:pt idx="1299">
                        <c:v>44765</c:v>
                      </c:pt>
                      <c:pt idx="1300">
                        <c:v>44766</c:v>
                      </c:pt>
                      <c:pt idx="1301">
                        <c:v>44767</c:v>
                      </c:pt>
                      <c:pt idx="1302">
                        <c:v>44768</c:v>
                      </c:pt>
                      <c:pt idx="1303">
                        <c:v>44769</c:v>
                      </c:pt>
                      <c:pt idx="1304">
                        <c:v>44770</c:v>
                      </c:pt>
                      <c:pt idx="1305">
                        <c:v>44771</c:v>
                      </c:pt>
                      <c:pt idx="1306">
                        <c:v>44772</c:v>
                      </c:pt>
                      <c:pt idx="1307">
                        <c:v>44773</c:v>
                      </c:pt>
                      <c:pt idx="1308">
                        <c:v>44774</c:v>
                      </c:pt>
                      <c:pt idx="1309">
                        <c:v>44775</c:v>
                      </c:pt>
                      <c:pt idx="1310">
                        <c:v>44776</c:v>
                      </c:pt>
                      <c:pt idx="1311">
                        <c:v>44777</c:v>
                      </c:pt>
                      <c:pt idx="1312">
                        <c:v>44778</c:v>
                      </c:pt>
                      <c:pt idx="1313">
                        <c:v>44779</c:v>
                      </c:pt>
                      <c:pt idx="1314">
                        <c:v>44780</c:v>
                      </c:pt>
                      <c:pt idx="1315">
                        <c:v>44781</c:v>
                      </c:pt>
                      <c:pt idx="1316">
                        <c:v>44782</c:v>
                      </c:pt>
                      <c:pt idx="1317">
                        <c:v>44783</c:v>
                      </c:pt>
                      <c:pt idx="1318">
                        <c:v>44784</c:v>
                      </c:pt>
                      <c:pt idx="1319">
                        <c:v>44785</c:v>
                      </c:pt>
                      <c:pt idx="1320">
                        <c:v>44786</c:v>
                      </c:pt>
                      <c:pt idx="1321">
                        <c:v>44787</c:v>
                      </c:pt>
                      <c:pt idx="1322">
                        <c:v>44788</c:v>
                      </c:pt>
                      <c:pt idx="1323">
                        <c:v>44789</c:v>
                      </c:pt>
                      <c:pt idx="1324">
                        <c:v>44790</c:v>
                      </c:pt>
                      <c:pt idx="1325">
                        <c:v>44791</c:v>
                      </c:pt>
                      <c:pt idx="1326">
                        <c:v>44792</c:v>
                      </c:pt>
                      <c:pt idx="1327">
                        <c:v>44793</c:v>
                      </c:pt>
                      <c:pt idx="1328">
                        <c:v>44794</c:v>
                      </c:pt>
                      <c:pt idx="1329">
                        <c:v>44795</c:v>
                      </c:pt>
                      <c:pt idx="1330">
                        <c:v>44796</c:v>
                      </c:pt>
                      <c:pt idx="1331">
                        <c:v>44797</c:v>
                      </c:pt>
                      <c:pt idx="1332">
                        <c:v>44798</c:v>
                      </c:pt>
                      <c:pt idx="1333">
                        <c:v>44799</c:v>
                      </c:pt>
                      <c:pt idx="1334">
                        <c:v>44800</c:v>
                      </c:pt>
                      <c:pt idx="1335">
                        <c:v>44801</c:v>
                      </c:pt>
                      <c:pt idx="1336">
                        <c:v>44802</c:v>
                      </c:pt>
                      <c:pt idx="1337">
                        <c:v>44803</c:v>
                      </c:pt>
                      <c:pt idx="1338">
                        <c:v>44804</c:v>
                      </c:pt>
                      <c:pt idx="1339">
                        <c:v>44805</c:v>
                      </c:pt>
                      <c:pt idx="1340">
                        <c:v>44806</c:v>
                      </c:pt>
                      <c:pt idx="1341">
                        <c:v>44807</c:v>
                      </c:pt>
                      <c:pt idx="1342">
                        <c:v>44808</c:v>
                      </c:pt>
                      <c:pt idx="1343">
                        <c:v>44809</c:v>
                      </c:pt>
                      <c:pt idx="1344">
                        <c:v>44810</c:v>
                      </c:pt>
                      <c:pt idx="1345">
                        <c:v>44811</c:v>
                      </c:pt>
                      <c:pt idx="1346">
                        <c:v>44812</c:v>
                      </c:pt>
                      <c:pt idx="1347">
                        <c:v>44813</c:v>
                      </c:pt>
                      <c:pt idx="1348">
                        <c:v>44814</c:v>
                      </c:pt>
                      <c:pt idx="1349">
                        <c:v>44815</c:v>
                      </c:pt>
                      <c:pt idx="1350">
                        <c:v>44816</c:v>
                      </c:pt>
                      <c:pt idx="1351">
                        <c:v>44817</c:v>
                      </c:pt>
                      <c:pt idx="1352">
                        <c:v>44818</c:v>
                      </c:pt>
                      <c:pt idx="1353">
                        <c:v>44819</c:v>
                      </c:pt>
                      <c:pt idx="1354">
                        <c:v>44820</c:v>
                      </c:pt>
                      <c:pt idx="1355">
                        <c:v>44821</c:v>
                      </c:pt>
                      <c:pt idx="1356">
                        <c:v>44822</c:v>
                      </c:pt>
                      <c:pt idx="1357">
                        <c:v>44823</c:v>
                      </c:pt>
                      <c:pt idx="1358">
                        <c:v>44824</c:v>
                      </c:pt>
                      <c:pt idx="1359">
                        <c:v>44825</c:v>
                      </c:pt>
                      <c:pt idx="1360">
                        <c:v>44826</c:v>
                      </c:pt>
                      <c:pt idx="1361">
                        <c:v>44827</c:v>
                      </c:pt>
                      <c:pt idx="1362">
                        <c:v>44828</c:v>
                      </c:pt>
                      <c:pt idx="1363">
                        <c:v>44829</c:v>
                      </c:pt>
                      <c:pt idx="1364">
                        <c:v>44830</c:v>
                      </c:pt>
                      <c:pt idx="1365">
                        <c:v>44831</c:v>
                      </c:pt>
                      <c:pt idx="1366">
                        <c:v>44832</c:v>
                      </c:pt>
                      <c:pt idx="1367">
                        <c:v>44833</c:v>
                      </c:pt>
                      <c:pt idx="1368">
                        <c:v>44834</c:v>
                      </c:pt>
                      <c:pt idx="1369">
                        <c:v>44835</c:v>
                      </c:pt>
                      <c:pt idx="1370">
                        <c:v>44836</c:v>
                      </c:pt>
                      <c:pt idx="1371">
                        <c:v>44837</c:v>
                      </c:pt>
                      <c:pt idx="1372">
                        <c:v>44838</c:v>
                      </c:pt>
                      <c:pt idx="1373">
                        <c:v>44839</c:v>
                      </c:pt>
                      <c:pt idx="1374">
                        <c:v>44840</c:v>
                      </c:pt>
                      <c:pt idx="1375">
                        <c:v>44841</c:v>
                      </c:pt>
                      <c:pt idx="1376">
                        <c:v>44842</c:v>
                      </c:pt>
                      <c:pt idx="1377">
                        <c:v>44843</c:v>
                      </c:pt>
                      <c:pt idx="1378">
                        <c:v>44844</c:v>
                      </c:pt>
                      <c:pt idx="1379">
                        <c:v>44845</c:v>
                      </c:pt>
                      <c:pt idx="1380">
                        <c:v>44846</c:v>
                      </c:pt>
                      <c:pt idx="1381">
                        <c:v>44847</c:v>
                      </c:pt>
                      <c:pt idx="1382">
                        <c:v>44848</c:v>
                      </c:pt>
                      <c:pt idx="1383">
                        <c:v>44849</c:v>
                      </c:pt>
                      <c:pt idx="1384">
                        <c:v>44850</c:v>
                      </c:pt>
                      <c:pt idx="1385">
                        <c:v>44851</c:v>
                      </c:pt>
                      <c:pt idx="1386">
                        <c:v>44852</c:v>
                      </c:pt>
                      <c:pt idx="1387">
                        <c:v>44853</c:v>
                      </c:pt>
                      <c:pt idx="1388">
                        <c:v>44854</c:v>
                      </c:pt>
                      <c:pt idx="1389">
                        <c:v>44855</c:v>
                      </c:pt>
                      <c:pt idx="1390">
                        <c:v>44856</c:v>
                      </c:pt>
                      <c:pt idx="1391">
                        <c:v>44857</c:v>
                      </c:pt>
                      <c:pt idx="1392">
                        <c:v>44858</c:v>
                      </c:pt>
                      <c:pt idx="1393">
                        <c:v>44859</c:v>
                      </c:pt>
                      <c:pt idx="1394">
                        <c:v>44860</c:v>
                      </c:pt>
                      <c:pt idx="1395">
                        <c:v>44861</c:v>
                      </c:pt>
                      <c:pt idx="1396">
                        <c:v>44862</c:v>
                      </c:pt>
                      <c:pt idx="1397">
                        <c:v>44863</c:v>
                      </c:pt>
                      <c:pt idx="1398">
                        <c:v>44864</c:v>
                      </c:pt>
                      <c:pt idx="1399">
                        <c:v>44865</c:v>
                      </c:pt>
                      <c:pt idx="1400">
                        <c:v>44866</c:v>
                      </c:pt>
                      <c:pt idx="1401">
                        <c:v>44867</c:v>
                      </c:pt>
                      <c:pt idx="1402">
                        <c:v>44868</c:v>
                      </c:pt>
                      <c:pt idx="1403">
                        <c:v>44869</c:v>
                      </c:pt>
                      <c:pt idx="1404">
                        <c:v>44870</c:v>
                      </c:pt>
                      <c:pt idx="1405">
                        <c:v>44871</c:v>
                      </c:pt>
                      <c:pt idx="1406">
                        <c:v>44872</c:v>
                      </c:pt>
                      <c:pt idx="1407">
                        <c:v>44873</c:v>
                      </c:pt>
                      <c:pt idx="1408">
                        <c:v>44874</c:v>
                      </c:pt>
                      <c:pt idx="1409">
                        <c:v>44875</c:v>
                      </c:pt>
                      <c:pt idx="1410">
                        <c:v>44876</c:v>
                      </c:pt>
                      <c:pt idx="1411">
                        <c:v>44877</c:v>
                      </c:pt>
                      <c:pt idx="1412">
                        <c:v>44878</c:v>
                      </c:pt>
                      <c:pt idx="1413">
                        <c:v>44879</c:v>
                      </c:pt>
                      <c:pt idx="1414">
                        <c:v>44880</c:v>
                      </c:pt>
                      <c:pt idx="1415">
                        <c:v>44881</c:v>
                      </c:pt>
                      <c:pt idx="1416">
                        <c:v>44882</c:v>
                      </c:pt>
                      <c:pt idx="1417">
                        <c:v>44883</c:v>
                      </c:pt>
                      <c:pt idx="1418">
                        <c:v>44884</c:v>
                      </c:pt>
                      <c:pt idx="1419">
                        <c:v>44885</c:v>
                      </c:pt>
                      <c:pt idx="1420">
                        <c:v>44886</c:v>
                      </c:pt>
                      <c:pt idx="1421">
                        <c:v>44887</c:v>
                      </c:pt>
                      <c:pt idx="1422">
                        <c:v>44888</c:v>
                      </c:pt>
                      <c:pt idx="1423">
                        <c:v>44889</c:v>
                      </c:pt>
                      <c:pt idx="1424">
                        <c:v>44890</c:v>
                      </c:pt>
                      <c:pt idx="1425">
                        <c:v>44891</c:v>
                      </c:pt>
                      <c:pt idx="1426">
                        <c:v>44892</c:v>
                      </c:pt>
                      <c:pt idx="1427">
                        <c:v>44893</c:v>
                      </c:pt>
                      <c:pt idx="1428">
                        <c:v>44894</c:v>
                      </c:pt>
                      <c:pt idx="1429">
                        <c:v>44895</c:v>
                      </c:pt>
                      <c:pt idx="1430">
                        <c:v>44896</c:v>
                      </c:pt>
                      <c:pt idx="1431">
                        <c:v>44897</c:v>
                      </c:pt>
                      <c:pt idx="1432">
                        <c:v>44898</c:v>
                      </c:pt>
                      <c:pt idx="1433">
                        <c:v>44899</c:v>
                      </c:pt>
                      <c:pt idx="1434">
                        <c:v>44900</c:v>
                      </c:pt>
                      <c:pt idx="1435">
                        <c:v>44901</c:v>
                      </c:pt>
                      <c:pt idx="1436">
                        <c:v>44902</c:v>
                      </c:pt>
                      <c:pt idx="1437">
                        <c:v>44903</c:v>
                      </c:pt>
                      <c:pt idx="1438">
                        <c:v>44904</c:v>
                      </c:pt>
                      <c:pt idx="1439">
                        <c:v>44905</c:v>
                      </c:pt>
                      <c:pt idx="1440">
                        <c:v>44906</c:v>
                      </c:pt>
                      <c:pt idx="1441">
                        <c:v>44907</c:v>
                      </c:pt>
                      <c:pt idx="1442">
                        <c:v>44908</c:v>
                      </c:pt>
                      <c:pt idx="1443">
                        <c:v>44909</c:v>
                      </c:pt>
                      <c:pt idx="1444">
                        <c:v>44910</c:v>
                      </c:pt>
                      <c:pt idx="1445">
                        <c:v>44911</c:v>
                      </c:pt>
                      <c:pt idx="1446">
                        <c:v>44912</c:v>
                      </c:pt>
                      <c:pt idx="1447">
                        <c:v>44913</c:v>
                      </c:pt>
                      <c:pt idx="1448">
                        <c:v>44914</c:v>
                      </c:pt>
                      <c:pt idx="1449">
                        <c:v>44915</c:v>
                      </c:pt>
                      <c:pt idx="1450">
                        <c:v>44916</c:v>
                      </c:pt>
                      <c:pt idx="1451">
                        <c:v>44917</c:v>
                      </c:pt>
                      <c:pt idx="1452">
                        <c:v>44918</c:v>
                      </c:pt>
                      <c:pt idx="1453">
                        <c:v>44919</c:v>
                      </c:pt>
                      <c:pt idx="1454">
                        <c:v>44920</c:v>
                      </c:pt>
                      <c:pt idx="1455">
                        <c:v>44921</c:v>
                      </c:pt>
                      <c:pt idx="1456">
                        <c:v>44922</c:v>
                      </c:pt>
                      <c:pt idx="1457">
                        <c:v>44923</c:v>
                      </c:pt>
                      <c:pt idx="1458">
                        <c:v>44924</c:v>
                      </c:pt>
                      <c:pt idx="1459">
                        <c:v>44925</c:v>
                      </c:pt>
                      <c:pt idx="1460">
                        <c:v>44926</c:v>
                      </c:pt>
                      <c:pt idx="1461">
                        <c:v>44927</c:v>
                      </c:pt>
                      <c:pt idx="1462">
                        <c:v>44928</c:v>
                      </c:pt>
                      <c:pt idx="1463">
                        <c:v>44929</c:v>
                      </c:pt>
                      <c:pt idx="1464">
                        <c:v>44930</c:v>
                      </c:pt>
                      <c:pt idx="1465">
                        <c:v>44931</c:v>
                      </c:pt>
                      <c:pt idx="1466">
                        <c:v>44932</c:v>
                      </c:pt>
                      <c:pt idx="1467">
                        <c:v>44933</c:v>
                      </c:pt>
                      <c:pt idx="1468">
                        <c:v>44934</c:v>
                      </c:pt>
                      <c:pt idx="1469">
                        <c:v>44935</c:v>
                      </c:pt>
                      <c:pt idx="1470">
                        <c:v>44936</c:v>
                      </c:pt>
                      <c:pt idx="1471">
                        <c:v>44937</c:v>
                      </c:pt>
                      <c:pt idx="1472">
                        <c:v>44938</c:v>
                      </c:pt>
                      <c:pt idx="1473">
                        <c:v>44939</c:v>
                      </c:pt>
                      <c:pt idx="1474">
                        <c:v>44940</c:v>
                      </c:pt>
                      <c:pt idx="1475">
                        <c:v>44941</c:v>
                      </c:pt>
                      <c:pt idx="1476">
                        <c:v>44942</c:v>
                      </c:pt>
                      <c:pt idx="1477">
                        <c:v>44943</c:v>
                      </c:pt>
                      <c:pt idx="1478">
                        <c:v>44944</c:v>
                      </c:pt>
                      <c:pt idx="1479">
                        <c:v>44945</c:v>
                      </c:pt>
                      <c:pt idx="1480">
                        <c:v>44946</c:v>
                      </c:pt>
                      <c:pt idx="1481">
                        <c:v>44947</c:v>
                      </c:pt>
                      <c:pt idx="1482">
                        <c:v>44948</c:v>
                      </c:pt>
                      <c:pt idx="1483">
                        <c:v>44949</c:v>
                      </c:pt>
                      <c:pt idx="1484">
                        <c:v>44950</c:v>
                      </c:pt>
                      <c:pt idx="1485">
                        <c:v>44951</c:v>
                      </c:pt>
                      <c:pt idx="1486">
                        <c:v>44952</c:v>
                      </c:pt>
                      <c:pt idx="1487">
                        <c:v>44953</c:v>
                      </c:pt>
                      <c:pt idx="1488">
                        <c:v>44954</c:v>
                      </c:pt>
                      <c:pt idx="1489">
                        <c:v>44955</c:v>
                      </c:pt>
                      <c:pt idx="1490">
                        <c:v>44956</c:v>
                      </c:pt>
                      <c:pt idx="1491">
                        <c:v>44957</c:v>
                      </c:pt>
                      <c:pt idx="1492">
                        <c:v>44958</c:v>
                      </c:pt>
                      <c:pt idx="1493">
                        <c:v>44959</c:v>
                      </c:pt>
                      <c:pt idx="1494">
                        <c:v>44960</c:v>
                      </c:pt>
                      <c:pt idx="1495">
                        <c:v>44961</c:v>
                      </c:pt>
                      <c:pt idx="1496">
                        <c:v>44962</c:v>
                      </c:pt>
                      <c:pt idx="1497">
                        <c:v>44963</c:v>
                      </c:pt>
                      <c:pt idx="1498">
                        <c:v>44964</c:v>
                      </c:pt>
                      <c:pt idx="1499">
                        <c:v>44965</c:v>
                      </c:pt>
                      <c:pt idx="1500">
                        <c:v>44966</c:v>
                      </c:pt>
                      <c:pt idx="1501">
                        <c:v>44967</c:v>
                      </c:pt>
                      <c:pt idx="1502">
                        <c:v>44968</c:v>
                      </c:pt>
                      <c:pt idx="1503">
                        <c:v>44969</c:v>
                      </c:pt>
                      <c:pt idx="1504">
                        <c:v>44970</c:v>
                      </c:pt>
                      <c:pt idx="1505">
                        <c:v>44971</c:v>
                      </c:pt>
                      <c:pt idx="1506">
                        <c:v>44972</c:v>
                      </c:pt>
                      <c:pt idx="1507">
                        <c:v>44973</c:v>
                      </c:pt>
                      <c:pt idx="1508">
                        <c:v>44974</c:v>
                      </c:pt>
                      <c:pt idx="1509">
                        <c:v>44975</c:v>
                      </c:pt>
                      <c:pt idx="1510">
                        <c:v>44976</c:v>
                      </c:pt>
                      <c:pt idx="1511">
                        <c:v>44977</c:v>
                      </c:pt>
                      <c:pt idx="1512">
                        <c:v>44978</c:v>
                      </c:pt>
                      <c:pt idx="1513">
                        <c:v>44979</c:v>
                      </c:pt>
                      <c:pt idx="1514">
                        <c:v>44980</c:v>
                      </c:pt>
                      <c:pt idx="1515">
                        <c:v>44981</c:v>
                      </c:pt>
                      <c:pt idx="1516">
                        <c:v>44982</c:v>
                      </c:pt>
                      <c:pt idx="1517">
                        <c:v>44983</c:v>
                      </c:pt>
                      <c:pt idx="1518">
                        <c:v>44984</c:v>
                      </c:pt>
                      <c:pt idx="1519">
                        <c:v>44985</c:v>
                      </c:pt>
                      <c:pt idx="1520">
                        <c:v>44986</c:v>
                      </c:pt>
                      <c:pt idx="1521">
                        <c:v>44987</c:v>
                      </c:pt>
                      <c:pt idx="1522">
                        <c:v>44988</c:v>
                      </c:pt>
                      <c:pt idx="1523">
                        <c:v>44989</c:v>
                      </c:pt>
                      <c:pt idx="1524">
                        <c:v>44990</c:v>
                      </c:pt>
                      <c:pt idx="1525">
                        <c:v>44991</c:v>
                      </c:pt>
                      <c:pt idx="1526">
                        <c:v>44992</c:v>
                      </c:pt>
                      <c:pt idx="1527">
                        <c:v>44993</c:v>
                      </c:pt>
                      <c:pt idx="1528">
                        <c:v>44994</c:v>
                      </c:pt>
                      <c:pt idx="1529">
                        <c:v>44995</c:v>
                      </c:pt>
                      <c:pt idx="1530">
                        <c:v>44996</c:v>
                      </c:pt>
                      <c:pt idx="1531">
                        <c:v>44997</c:v>
                      </c:pt>
                      <c:pt idx="1532">
                        <c:v>44998</c:v>
                      </c:pt>
                      <c:pt idx="1533">
                        <c:v>44999</c:v>
                      </c:pt>
                      <c:pt idx="1534">
                        <c:v>45000</c:v>
                      </c:pt>
                      <c:pt idx="1535">
                        <c:v>45001</c:v>
                      </c:pt>
                      <c:pt idx="1536">
                        <c:v>45002</c:v>
                      </c:pt>
                      <c:pt idx="1537">
                        <c:v>45003</c:v>
                      </c:pt>
                      <c:pt idx="1538">
                        <c:v>45004</c:v>
                      </c:pt>
                      <c:pt idx="1539">
                        <c:v>45005</c:v>
                      </c:pt>
                      <c:pt idx="1540">
                        <c:v>45006</c:v>
                      </c:pt>
                      <c:pt idx="1541">
                        <c:v>45007</c:v>
                      </c:pt>
                      <c:pt idx="1542">
                        <c:v>45008</c:v>
                      </c:pt>
                      <c:pt idx="1543">
                        <c:v>45009</c:v>
                      </c:pt>
                      <c:pt idx="1544">
                        <c:v>45010</c:v>
                      </c:pt>
                      <c:pt idx="1545">
                        <c:v>45011</c:v>
                      </c:pt>
                      <c:pt idx="1546">
                        <c:v>45012</c:v>
                      </c:pt>
                      <c:pt idx="1547">
                        <c:v>45013</c:v>
                      </c:pt>
                      <c:pt idx="1548">
                        <c:v>45014</c:v>
                      </c:pt>
                      <c:pt idx="1549">
                        <c:v>45015</c:v>
                      </c:pt>
                      <c:pt idx="1550">
                        <c:v>45016</c:v>
                      </c:pt>
                      <c:pt idx="1551">
                        <c:v>45017</c:v>
                      </c:pt>
                      <c:pt idx="1552">
                        <c:v>45018</c:v>
                      </c:pt>
                      <c:pt idx="1553">
                        <c:v>45019</c:v>
                      </c:pt>
                      <c:pt idx="1554">
                        <c:v>45020</c:v>
                      </c:pt>
                      <c:pt idx="1555">
                        <c:v>45021</c:v>
                      </c:pt>
                      <c:pt idx="1556">
                        <c:v>45022</c:v>
                      </c:pt>
                      <c:pt idx="1557">
                        <c:v>45023</c:v>
                      </c:pt>
                      <c:pt idx="1558">
                        <c:v>45024</c:v>
                      </c:pt>
                      <c:pt idx="1559">
                        <c:v>45025</c:v>
                      </c:pt>
                      <c:pt idx="1560">
                        <c:v>45026</c:v>
                      </c:pt>
                      <c:pt idx="1561">
                        <c:v>45027</c:v>
                      </c:pt>
                      <c:pt idx="1562">
                        <c:v>45028</c:v>
                      </c:pt>
                      <c:pt idx="1563">
                        <c:v>45029</c:v>
                      </c:pt>
                      <c:pt idx="1564">
                        <c:v>45030</c:v>
                      </c:pt>
                      <c:pt idx="1565">
                        <c:v>45031</c:v>
                      </c:pt>
                      <c:pt idx="1566">
                        <c:v>45032</c:v>
                      </c:pt>
                      <c:pt idx="1567">
                        <c:v>45033</c:v>
                      </c:pt>
                      <c:pt idx="1568">
                        <c:v>45034</c:v>
                      </c:pt>
                      <c:pt idx="1569">
                        <c:v>45035</c:v>
                      </c:pt>
                      <c:pt idx="1570">
                        <c:v>45036</c:v>
                      </c:pt>
                      <c:pt idx="1571">
                        <c:v>45037</c:v>
                      </c:pt>
                      <c:pt idx="1572">
                        <c:v>45038</c:v>
                      </c:pt>
                      <c:pt idx="1573">
                        <c:v>45039</c:v>
                      </c:pt>
                      <c:pt idx="1574">
                        <c:v>45040</c:v>
                      </c:pt>
                      <c:pt idx="1575">
                        <c:v>45041</c:v>
                      </c:pt>
                      <c:pt idx="1576">
                        <c:v>45042</c:v>
                      </c:pt>
                      <c:pt idx="1577">
                        <c:v>45043</c:v>
                      </c:pt>
                      <c:pt idx="1578">
                        <c:v>45044</c:v>
                      </c:pt>
                      <c:pt idx="1579">
                        <c:v>45045</c:v>
                      </c:pt>
                      <c:pt idx="1580">
                        <c:v>45046</c:v>
                      </c:pt>
                      <c:pt idx="1581">
                        <c:v>45047</c:v>
                      </c:pt>
                      <c:pt idx="1582">
                        <c:v>45048</c:v>
                      </c:pt>
                      <c:pt idx="1583">
                        <c:v>45049</c:v>
                      </c:pt>
                      <c:pt idx="1584">
                        <c:v>45050</c:v>
                      </c:pt>
                      <c:pt idx="1585">
                        <c:v>45051</c:v>
                      </c:pt>
                      <c:pt idx="1586">
                        <c:v>45052</c:v>
                      </c:pt>
                      <c:pt idx="1587">
                        <c:v>45053</c:v>
                      </c:pt>
                      <c:pt idx="1588">
                        <c:v>45054</c:v>
                      </c:pt>
                      <c:pt idx="1589">
                        <c:v>45055</c:v>
                      </c:pt>
                      <c:pt idx="1590">
                        <c:v>45056</c:v>
                      </c:pt>
                      <c:pt idx="1591">
                        <c:v>45057</c:v>
                      </c:pt>
                      <c:pt idx="1592">
                        <c:v>45058</c:v>
                      </c:pt>
                      <c:pt idx="1593">
                        <c:v>45059</c:v>
                      </c:pt>
                      <c:pt idx="1594">
                        <c:v>45060</c:v>
                      </c:pt>
                      <c:pt idx="1595">
                        <c:v>45061</c:v>
                      </c:pt>
                      <c:pt idx="1596">
                        <c:v>45062</c:v>
                      </c:pt>
                      <c:pt idx="1597">
                        <c:v>45063</c:v>
                      </c:pt>
                      <c:pt idx="1598">
                        <c:v>45064</c:v>
                      </c:pt>
                      <c:pt idx="1599">
                        <c:v>45065</c:v>
                      </c:pt>
                      <c:pt idx="1600">
                        <c:v>45066</c:v>
                      </c:pt>
                      <c:pt idx="1601">
                        <c:v>45067</c:v>
                      </c:pt>
                      <c:pt idx="1602">
                        <c:v>45068</c:v>
                      </c:pt>
                      <c:pt idx="1603">
                        <c:v>45069</c:v>
                      </c:pt>
                      <c:pt idx="1604">
                        <c:v>45070</c:v>
                      </c:pt>
                      <c:pt idx="1605">
                        <c:v>45071</c:v>
                      </c:pt>
                      <c:pt idx="1606">
                        <c:v>45072</c:v>
                      </c:pt>
                      <c:pt idx="1607">
                        <c:v>45073</c:v>
                      </c:pt>
                      <c:pt idx="1608">
                        <c:v>45074</c:v>
                      </c:pt>
                      <c:pt idx="1609">
                        <c:v>45075</c:v>
                      </c:pt>
                      <c:pt idx="1610">
                        <c:v>45076</c:v>
                      </c:pt>
                      <c:pt idx="1611">
                        <c:v>45077</c:v>
                      </c:pt>
                      <c:pt idx="1612">
                        <c:v>45078</c:v>
                      </c:pt>
                      <c:pt idx="1613">
                        <c:v>45079</c:v>
                      </c:pt>
                      <c:pt idx="1614">
                        <c:v>45080</c:v>
                      </c:pt>
                      <c:pt idx="1615">
                        <c:v>45081</c:v>
                      </c:pt>
                      <c:pt idx="1616">
                        <c:v>45082</c:v>
                      </c:pt>
                      <c:pt idx="1617">
                        <c:v>45083</c:v>
                      </c:pt>
                      <c:pt idx="1618">
                        <c:v>45084</c:v>
                      </c:pt>
                      <c:pt idx="1619">
                        <c:v>45085</c:v>
                      </c:pt>
                      <c:pt idx="1620">
                        <c:v>45086</c:v>
                      </c:pt>
                      <c:pt idx="1621">
                        <c:v>45087</c:v>
                      </c:pt>
                      <c:pt idx="1622">
                        <c:v>45088</c:v>
                      </c:pt>
                      <c:pt idx="1623">
                        <c:v>45089</c:v>
                      </c:pt>
                      <c:pt idx="1624">
                        <c:v>45090</c:v>
                      </c:pt>
                      <c:pt idx="1625">
                        <c:v>45091</c:v>
                      </c:pt>
                      <c:pt idx="1626">
                        <c:v>45092</c:v>
                      </c:pt>
                      <c:pt idx="1627">
                        <c:v>45093</c:v>
                      </c:pt>
                      <c:pt idx="1628">
                        <c:v>45094</c:v>
                      </c:pt>
                      <c:pt idx="1629">
                        <c:v>45095</c:v>
                      </c:pt>
                      <c:pt idx="1630">
                        <c:v>45096</c:v>
                      </c:pt>
                      <c:pt idx="1631">
                        <c:v>45097</c:v>
                      </c:pt>
                      <c:pt idx="1632">
                        <c:v>45098</c:v>
                      </c:pt>
                      <c:pt idx="1633">
                        <c:v>45099</c:v>
                      </c:pt>
                      <c:pt idx="1634">
                        <c:v>45100</c:v>
                      </c:pt>
                      <c:pt idx="1635">
                        <c:v>45101</c:v>
                      </c:pt>
                      <c:pt idx="1636">
                        <c:v>45102</c:v>
                      </c:pt>
                      <c:pt idx="1637">
                        <c:v>45103</c:v>
                      </c:pt>
                      <c:pt idx="1638">
                        <c:v>45104</c:v>
                      </c:pt>
                      <c:pt idx="1639">
                        <c:v>45105</c:v>
                      </c:pt>
                      <c:pt idx="1640">
                        <c:v>45106</c:v>
                      </c:pt>
                      <c:pt idx="1641">
                        <c:v>45107</c:v>
                      </c:pt>
                      <c:pt idx="1642">
                        <c:v>45108</c:v>
                      </c:pt>
                      <c:pt idx="1643">
                        <c:v>45109</c:v>
                      </c:pt>
                      <c:pt idx="1644">
                        <c:v>45110</c:v>
                      </c:pt>
                      <c:pt idx="1645">
                        <c:v>45111</c:v>
                      </c:pt>
                      <c:pt idx="1646">
                        <c:v>45112</c:v>
                      </c:pt>
                      <c:pt idx="1647">
                        <c:v>45113</c:v>
                      </c:pt>
                      <c:pt idx="1648">
                        <c:v>45114</c:v>
                      </c:pt>
                      <c:pt idx="1649">
                        <c:v>45115</c:v>
                      </c:pt>
                      <c:pt idx="1650">
                        <c:v>45116</c:v>
                      </c:pt>
                      <c:pt idx="1651">
                        <c:v>45117</c:v>
                      </c:pt>
                      <c:pt idx="1652">
                        <c:v>45118</c:v>
                      </c:pt>
                      <c:pt idx="1653">
                        <c:v>45119</c:v>
                      </c:pt>
                      <c:pt idx="1654">
                        <c:v>45120</c:v>
                      </c:pt>
                      <c:pt idx="1655">
                        <c:v>45121</c:v>
                      </c:pt>
                      <c:pt idx="1656">
                        <c:v>45122</c:v>
                      </c:pt>
                      <c:pt idx="1657">
                        <c:v>45123</c:v>
                      </c:pt>
                      <c:pt idx="1658">
                        <c:v>45124</c:v>
                      </c:pt>
                      <c:pt idx="1659">
                        <c:v>45125</c:v>
                      </c:pt>
                      <c:pt idx="1660">
                        <c:v>45126</c:v>
                      </c:pt>
                      <c:pt idx="1661">
                        <c:v>45127</c:v>
                      </c:pt>
                      <c:pt idx="1662">
                        <c:v>45128</c:v>
                      </c:pt>
                      <c:pt idx="1663">
                        <c:v>45129</c:v>
                      </c:pt>
                      <c:pt idx="1664">
                        <c:v>45130</c:v>
                      </c:pt>
                      <c:pt idx="1665">
                        <c:v>45131</c:v>
                      </c:pt>
                      <c:pt idx="1666">
                        <c:v>45132</c:v>
                      </c:pt>
                      <c:pt idx="1667">
                        <c:v>45133</c:v>
                      </c:pt>
                      <c:pt idx="1668">
                        <c:v>45134</c:v>
                      </c:pt>
                      <c:pt idx="1669">
                        <c:v>45135</c:v>
                      </c:pt>
                      <c:pt idx="1670">
                        <c:v>45136</c:v>
                      </c:pt>
                      <c:pt idx="1671">
                        <c:v>45137</c:v>
                      </c:pt>
                      <c:pt idx="1672">
                        <c:v>45138</c:v>
                      </c:pt>
                      <c:pt idx="1673">
                        <c:v>45139</c:v>
                      </c:pt>
                      <c:pt idx="1674">
                        <c:v>45140</c:v>
                      </c:pt>
                      <c:pt idx="1675">
                        <c:v>45141</c:v>
                      </c:pt>
                      <c:pt idx="1676">
                        <c:v>45142</c:v>
                      </c:pt>
                      <c:pt idx="1677">
                        <c:v>45143</c:v>
                      </c:pt>
                      <c:pt idx="1678">
                        <c:v>45144</c:v>
                      </c:pt>
                      <c:pt idx="1679">
                        <c:v>45145</c:v>
                      </c:pt>
                      <c:pt idx="1680">
                        <c:v>45146</c:v>
                      </c:pt>
                      <c:pt idx="1681">
                        <c:v>45147</c:v>
                      </c:pt>
                      <c:pt idx="1682">
                        <c:v>45148</c:v>
                      </c:pt>
                      <c:pt idx="1683">
                        <c:v>45149</c:v>
                      </c:pt>
                      <c:pt idx="1684">
                        <c:v>45150</c:v>
                      </c:pt>
                      <c:pt idx="1685">
                        <c:v>45151</c:v>
                      </c:pt>
                      <c:pt idx="1686">
                        <c:v>45152</c:v>
                      </c:pt>
                      <c:pt idx="1687">
                        <c:v>45153</c:v>
                      </c:pt>
                      <c:pt idx="1688">
                        <c:v>45154</c:v>
                      </c:pt>
                      <c:pt idx="1689">
                        <c:v>45155</c:v>
                      </c:pt>
                      <c:pt idx="1690">
                        <c:v>45156</c:v>
                      </c:pt>
                      <c:pt idx="1691">
                        <c:v>45157</c:v>
                      </c:pt>
                      <c:pt idx="1692">
                        <c:v>45158</c:v>
                      </c:pt>
                      <c:pt idx="1693">
                        <c:v>45159</c:v>
                      </c:pt>
                      <c:pt idx="1694">
                        <c:v>45160</c:v>
                      </c:pt>
                      <c:pt idx="1695">
                        <c:v>45161</c:v>
                      </c:pt>
                      <c:pt idx="1696">
                        <c:v>45162</c:v>
                      </c:pt>
                      <c:pt idx="1697">
                        <c:v>45163</c:v>
                      </c:pt>
                      <c:pt idx="1698">
                        <c:v>45164</c:v>
                      </c:pt>
                      <c:pt idx="1699">
                        <c:v>45165</c:v>
                      </c:pt>
                      <c:pt idx="1700">
                        <c:v>45166</c:v>
                      </c:pt>
                      <c:pt idx="1701">
                        <c:v>45167</c:v>
                      </c:pt>
                      <c:pt idx="1702">
                        <c:v>45168</c:v>
                      </c:pt>
                      <c:pt idx="1703">
                        <c:v>45169</c:v>
                      </c:pt>
                      <c:pt idx="1704">
                        <c:v>45170</c:v>
                      </c:pt>
                      <c:pt idx="1705">
                        <c:v>45171</c:v>
                      </c:pt>
                      <c:pt idx="1706">
                        <c:v>45172</c:v>
                      </c:pt>
                      <c:pt idx="1707">
                        <c:v>45173</c:v>
                      </c:pt>
                      <c:pt idx="1708">
                        <c:v>45174</c:v>
                      </c:pt>
                      <c:pt idx="1709">
                        <c:v>45175</c:v>
                      </c:pt>
                      <c:pt idx="1710">
                        <c:v>45176</c:v>
                      </c:pt>
                      <c:pt idx="1711">
                        <c:v>45177</c:v>
                      </c:pt>
                      <c:pt idx="1712">
                        <c:v>45178</c:v>
                      </c:pt>
                      <c:pt idx="1713">
                        <c:v>45179</c:v>
                      </c:pt>
                      <c:pt idx="1714">
                        <c:v>45180</c:v>
                      </c:pt>
                      <c:pt idx="1715">
                        <c:v>45181</c:v>
                      </c:pt>
                      <c:pt idx="1716">
                        <c:v>45182</c:v>
                      </c:pt>
                      <c:pt idx="1717">
                        <c:v>45183</c:v>
                      </c:pt>
                      <c:pt idx="1718">
                        <c:v>45184</c:v>
                      </c:pt>
                      <c:pt idx="1719">
                        <c:v>45185</c:v>
                      </c:pt>
                      <c:pt idx="1720">
                        <c:v>45186</c:v>
                      </c:pt>
                      <c:pt idx="1721">
                        <c:v>45187</c:v>
                      </c:pt>
                      <c:pt idx="1722">
                        <c:v>45188</c:v>
                      </c:pt>
                      <c:pt idx="1723">
                        <c:v>45189</c:v>
                      </c:pt>
                      <c:pt idx="1724">
                        <c:v>45190</c:v>
                      </c:pt>
                      <c:pt idx="1725">
                        <c:v>45191</c:v>
                      </c:pt>
                      <c:pt idx="1726">
                        <c:v>45192</c:v>
                      </c:pt>
                      <c:pt idx="1727">
                        <c:v>45193</c:v>
                      </c:pt>
                      <c:pt idx="1728">
                        <c:v>45194</c:v>
                      </c:pt>
                      <c:pt idx="1729">
                        <c:v>45195</c:v>
                      </c:pt>
                      <c:pt idx="1730">
                        <c:v>45196</c:v>
                      </c:pt>
                      <c:pt idx="1731">
                        <c:v>45197</c:v>
                      </c:pt>
                      <c:pt idx="1732">
                        <c:v>45198</c:v>
                      </c:pt>
                      <c:pt idx="1733">
                        <c:v>45199</c:v>
                      </c:pt>
                      <c:pt idx="1734">
                        <c:v>45200</c:v>
                      </c:pt>
                      <c:pt idx="1735">
                        <c:v>45201</c:v>
                      </c:pt>
                      <c:pt idx="1736">
                        <c:v>45202</c:v>
                      </c:pt>
                      <c:pt idx="1737">
                        <c:v>45203</c:v>
                      </c:pt>
                      <c:pt idx="1738">
                        <c:v>45204</c:v>
                      </c:pt>
                      <c:pt idx="1739">
                        <c:v>45205</c:v>
                      </c:pt>
                      <c:pt idx="1740">
                        <c:v>45206</c:v>
                      </c:pt>
                      <c:pt idx="1741">
                        <c:v>45207</c:v>
                      </c:pt>
                      <c:pt idx="1742">
                        <c:v>45208</c:v>
                      </c:pt>
                      <c:pt idx="1743">
                        <c:v>45209</c:v>
                      </c:pt>
                      <c:pt idx="1744">
                        <c:v>45210</c:v>
                      </c:pt>
                      <c:pt idx="1745">
                        <c:v>45211</c:v>
                      </c:pt>
                      <c:pt idx="1746">
                        <c:v>45212</c:v>
                      </c:pt>
                      <c:pt idx="1747">
                        <c:v>45213</c:v>
                      </c:pt>
                      <c:pt idx="1748">
                        <c:v>45214</c:v>
                      </c:pt>
                      <c:pt idx="1749">
                        <c:v>45215</c:v>
                      </c:pt>
                      <c:pt idx="1750">
                        <c:v>45216</c:v>
                      </c:pt>
                      <c:pt idx="1751">
                        <c:v>45217</c:v>
                      </c:pt>
                      <c:pt idx="1752">
                        <c:v>45218</c:v>
                      </c:pt>
                      <c:pt idx="1753">
                        <c:v>45219</c:v>
                      </c:pt>
                      <c:pt idx="1754">
                        <c:v>45220</c:v>
                      </c:pt>
                      <c:pt idx="1755">
                        <c:v>45221</c:v>
                      </c:pt>
                      <c:pt idx="1756">
                        <c:v>45222</c:v>
                      </c:pt>
                      <c:pt idx="1757">
                        <c:v>45223</c:v>
                      </c:pt>
                      <c:pt idx="1758">
                        <c:v>45224</c:v>
                      </c:pt>
                      <c:pt idx="1759">
                        <c:v>45225</c:v>
                      </c:pt>
                      <c:pt idx="1760">
                        <c:v>45226</c:v>
                      </c:pt>
                      <c:pt idx="1761">
                        <c:v>45227</c:v>
                      </c:pt>
                      <c:pt idx="1762">
                        <c:v>45228</c:v>
                      </c:pt>
                      <c:pt idx="1763">
                        <c:v>45229</c:v>
                      </c:pt>
                      <c:pt idx="1764">
                        <c:v>45230</c:v>
                      </c:pt>
                      <c:pt idx="1765">
                        <c:v>45231</c:v>
                      </c:pt>
                      <c:pt idx="1766">
                        <c:v>45232</c:v>
                      </c:pt>
                      <c:pt idx="1767">
                        <c:v>45233</c:v>
                      </c:pt>
                      <c:pt idx="1768">
                        <c:v>45234</c:v>
                      </c:pt>
                      <c:pt idx="1769">
                        <c:v>45235</c:v>
                      </c:pt>
                      <c:pt idx="1770">
                        <c:v>45236</c:v>
                      </c:pt>
                      <c:pt idx="1771">
                        <c:v>45237</c:v>
                      </c:pt>
                      <c:pt idx="1772">
                        <c:v>45238</c:v>
                      </c:pt>
                      <c:pt idx="1773">
                        <c:v>45239</c:v>
                      </c:pt>
                      <c:pt idx="1774">
                        <c:v>45240</c:v>
                      </c:pt>
                      <c:pt idx="1775">
                        <c:v>45241</c:v>
                      </c:pt>
                      <c:pt idx="1776">
                        <c:v>45242</c:v>
                      </c:pt>
                      <c:pt idx="1777">
                        <c:v>45243</c:v>
                      </c:pt>
                      <c:pt idx="1778">
                        <c:v>45244</c:v>
                      </c:pt>
                      <c:pt idx="1779">
                        <c:v>45245</c:v>
                      </c:pt>
                      <c:pt idx="1780">
                        <c:v>45246</c:v>
                      </c:pt>
                      <c:pt idx="1781">
                        <c:v>45247</c:v>
                      </c:pt>
                      <c:pt idx="1782">
                        <c:v>45248</c:v>
                      </c:pt>
                      <c:pt idx="1783">
                        <c:v>45249</c:v>
                      </c:pt>
                      <c:pt idx="1784">
                        <c:v>45250</c:v>
                      </c:pt>
                      <c:pt idx="1785">
                        <c:v>45251</c:v>
                      </c:pt>
                      <c:pt idx="1786">
                        <c:v>45252</c:v>
                      </c:pt>
                      <c:pt idx="1787">
                        <c:v>45253</c:v>
                      </c:pt>
                      <c:pt idx="1788">
                        <c:v>45254</c:v>
                      </c:pt>
                      <c:pt idx="1789">
                        <c:v>45255</c:v>
                      </c:pt>
                      <c:pt idx="1790">
                        <c:v>45256</c:v>
                      </c:pt>
                      <c:pt idx="1791">
                        <c:v>45257</c:v>
                      </c:pt>
                      <c:pt idx="1792">
                        <c:v>45258</c:v>
                      </c:pt>
                      <c:pt idx="1793">
                        <c:v>45259</c:v>
                      </c:pt>
                      <c:pt idx="1794">
                        <c:v>45260</c:v>
                      </c:pt>
                      <c:pt idx="1795">
                        <c:v>45261</c:v>
                      </c:pt>
                      <c:pt idx="1796">
                        <c:v>45262</c:v>
                      </c:pt>
                      <c:pt idx="1797">
                        <c:v>45263</c:v>
                      </c:pt>
                      <c:pt idx="1798">
                        <c:v>45264</c:v>
                      </c:pt>
                      <c:pt idx="1799">
                        <c:v>45265</c:v>
                      </c:pt>
                      <c:pt idx="1800">
                        <c:v>45266</c:v>
                      </c:pt>
                      <c:pt idx="1801">
                        <c:v>45267</c:v>
                      </c:pt>
                      <c:pt idx="1802">
                        <c:v>45268</c:v>
                      </c:pt>
                      <c:pt idx="1803">
                        <c:v>45269</c:v>
                      </c:pt>
                      <c:pt idx="1804">
                        <c:v>45270</c:v>
                      </c:pt>
                      <c:pt idx="1805">
                        <c:v>45271</c:v>
                      </c:pt>
                      <c:pt idx="1806">
                        <c:v>45272</c:v>
                      </c:pt>
                      <c:pt idx="1807">
                        <c:v>45273</c:v>
                      </c:pt>
                      <c:pt idx="1808">
                        <c:v>45274</c:v>
                      </c:pt>
                      <c:pt idx="1809">
                        <c:v>45275</c:v>
                      </c:pt>
                      <c:pt idx="1810">
                        <c:v>45276</c:v>
                      </c:pt>
                      <c:pt idx="1811">
                        <c:v>45277</c:v>
                      </c:pt>
                      <c:pt idx="1812">
                        <c:v>45278</c:v>
                      </c:pt>
                      <c:pt idx="1813">
                        <c:v>45279</c:v>
                      </c:pt>
                      <c:pt idx="1814">
                        <c:v>45280</c:v>
                      </c:pt>
                      <c:pt idx="1815">
                        <c:v>45281</c:v>
                      </c:pt>
                      <c:pt idx="1816">
                        <c:v>45282</c:v>
                      </c:pt>
                      <c:pt idx="1817">
                        <c:v>45283</c:v>
                      </c:pt>
                      <c:pt idx="1818">
                        <c:v>45284</c:v>
                      </c:pt>
                      <c:pt idx="1819">
                        <c:v>45285</c:v>
                      </c:pt>
                      <c:pt idx="1820">
                        <c:v>45286</c:v>
                      </c:pt>
                      <c:pt idx="1821">
                        <c:v>45287</c:v>
                      </c:pt>
                      <c:pt idx="1822">
                        <c:v>45288</c:v>
                      </c:pt>
                      <c:pt idx="1823">
                        <c:v>45289</c:v>
                      </c:pt>
                      <c:pt idx="1824">
                        <c:v>45290</c:v>
                      </c:pt>
                      <c:pt idx="1825">
                        <c:v>45291</c:v>
                      </c:pt>
                      <c:pt idx="1826">
                        <c:v>45292</c:v>
                      </c:pt>
                      <c:pt idx="1827">
                        <c:v>45293</c:v>
                      </c:pt>
                      <c:pt idx="1828">
                        <c:v>45294</c:v>
                      </c:pt>
                      <c:pt idx="1829">
                        <c:v>45295</c:v>
                      </c:pt>
                      <c:pt idx="1830">
                        <c:v>45296</c:v>
                      </c:pt>
                      <c:pt idx="1831">
                        <c:v>45297</c:v>
                      </c:pt>
                      <c:pt idx="1832">
                        <c:v>45298</c:v>
                      </c:pt>
                      <c:pt idx="1833">
                        <c:v>45299</c:v>
                      </c:pt>
                      <c:pt idx="1834">
                        <c:v>45300</c:v>
                      </c:pt>
                      <c:pt idx="1835">
                        <c:v>45301</c:v>
                      </c:pt>
                      <c:pt idx="1836">
                        <c:v>45302</c:v>
                      </c:pt>
                      <c:pt idx="1837">
                        <c:v>45303</c:v>
                      </c:pt>
                      <c:pt idx="1838">
                        <c:v>45304</c:v>
                      </c:pt>
                      <c:pt idx="1839">
                        <c:v>45305</c:v>
                      </c:pt>
                      <c:pt idx="1840">
                        <c:v>45306</c:v>
                      </c:pt>
                      <c:pt idx="1841">
                        <c:v>45307</c:v>
                      </c:pt>
                      <c:pt idx="1842">
                        <c:v>45308</c:v>
                      </c:pt>
                      <c:pt idx="1843">
                        <c:v>45309</c:v>
                      </c:pt>
                      <c:pt idx="1844">
                        <c:v>45310</c:v>
                      </c:pt>
                      <c:pt idx="1845">
                        <c:v>45311</c:v>
                      </c:pt>
                      <c:pt idx="1846">
                        <c:v>45312</c:v>
                      </c:pt>
                      <c:pt idx="1847">
                        <c:v>45313</c:v>
                      </c:pt>
                      <c:pt idx="1848">
                        <c:v>45314</c:v>
                      </c:pt>
                      <c:pt idx="1849">
                        <c:v>45315</c:v>
                      </c:pt>
                      <c:pt idx="1850">
                        <c:v>45316</c:v>
                      </c:pt>
                      <c:pt idx="1851">
                        <c:v>45317</c:v>
                      </c:pt>
                      <c:pt idx="1852">
                        <c:v>45318</c:v>
                      </c:pt>
                      <c:pt idx="1853">
                        <c:v>45319</c:v>
                      </c:pt>
                      <c:pt idx="1854">
                        <c:v>45320</c:v>
                      </c:pt>
                      <c:pt idx="1855">
                        <c:v>45321</c:v>
                      </c:pt>
                      <c:pt idx="1856">
                        <c:v>45322</c:v>
                      </c:pt>
                      <c:pt idx="1857">
                        <c:v>45323</c:v>
                      </c:pt>
                      <c:pt idx="1858">
                        <c:v>45324</c:v>
                      </c:pt>
                      <c:pt idx="1859">
                        <c:v>45325</c:v>
                      </c:pt>
                      <c:pt idx="1860">
                        <c:v>45326</c:v>
                      </c:pt>
                      <c:pt idx="1861">
                        <c:v>45327</c:v>
                      </c:pt>
                      <c:pt idx="1862">
                        <c:v>45328</c:v>
                      </c:pt>
                      <c:pt idx="1863">
                        <c:v>45329</c:v>
                      </c:pt>
                      <c:pt idx="1864">
                        <c:v>45330</c:v>
                      </c:pt>
                      <c:pt idx="1865">
                        <c:v>45331</c:v>
                      </c:pt>
                      <c:pt idx="1866">
                        <c:v>45332</c:v>
                      </c:pt>
                      <c:pt idx="1867">
                        <c:v>45333</c:v>
                      </c:pt>
                      <c:pt idx="1868">
                        <c:v>45334</c:v>
                      </c:pt>
                      <c:pt idx="1869">
                        <c:v>45335</c:v>
                      </c:pt>
                      <c:pt idx="1870">
                        <c:v>45336</c:v>
                      </c:pt>
                      <c:pt idx="1871">
                        <c:v>45337</c:v>
                      </c:pt>
                      <c:pt idx="1872">
                        <c:v>45338</c:v>
                      </c:pt>
                      <c:pt idx="1873">
                        <c:v>45339</c:v>
                      </c:pt>
                      <c:pt idx="1874">
                        <c:v>45340</c:v>
                      </c:pt>
                      <c:pt idx="1875">
                        <c:v>45341</c:v>
                      </c:pt>
                      <c:pt idx="1876">
                        <c:v>45342</c:v>
                      </c:pt>
                      <c:pt idx="1877">
                        <c:v>45343</c:v>
                      </c:pt>
                      <c:pt idx="1878">
                        <c:v>45344</c:v>
                      </c:pt>
                      <c:pt idx="1879">
                        <c:v>45345</c:v>
                      </c:pt>
                      <c:pt idx="1880">
                        <c:v>45346</c:v>
                      </c:pt>
                      <c:pt idx="1881">
                        <c:v>45347</c:v>
                      </c:pt>
                      <c:pt idx="1882">
                        <c:v>45348</c:v>
                      </c:pt>
                      <c:pt idx="1883">
                        <c:v>45349</c:v>
                      </c:pt>
                      <c:pt idx="1884">
                        <c:v>45350</c:v>
                      </c:pt>
                      <c:pt idx="1885">
                        <c:v>45351</c:v>
                      </c:pt>
                      <c:pt idx="1886">
                        <c:v>45352</c:v>
                      </c:pt>
                      <c:pt idx="1887">
                        <c:v>45353</c:v>
                      </c:pt>
                      <c:pt idx="1888">
                        <c:v>45354</c:v>
                      </c:pt>
                      <c:pt idx="1889">
                        <c:v>45355</c:v>
                      </c:pt>
                      <c:pt idx="1890">
                        <c:v>45356</c:v>
                      </c:pt>
                      <c:pt idx="1891">
                        <c:v>45357</c:v>
                      </c:pt>
                      <c:pt idx="1892">
                        <c:v>45358</c:v>
                      </c:pt>
                      <c:pt idx="1893">
                        <c:v>45359</c:v>
                      </c:pt>
                      <c:pt idx="1894">
                        <c:v>45360</c:v>
                      </c:pt>
                      <c:pt idx="1895">
                        <c:v>45361</c:v>
                      </c:pt>
                      <c:pt idx="1896">
                        <c:v>45362</c:v>
                      </c:pt>
                      <c:pt idx="1897">
                        <c:v>45363</c:v>
                      </c:pt>
                      <c:pt idx="1898">
                        <c:v>45364</c:v>
                      </c:pt>
                      <c:pt idx="1899">
                        <c:v>45365</c:v>
                      </c:pt>
                      <c:pt idx="1900">
                        <c:v>45366</c:v>
                      </c:pt>
                      <c:pt idx="1901">
                        <c:v>45367</c:v>
                      </c:pt>
                      <c:pt idx="1902">
                        <c:v>45368</c:v>
                      </c:pt>
                      <c:pt idx="1903">
                        <c:v>45369</c:v>
                      </c:pt>
                      <c:pt idx="1904">
                        <c:v>45370</c:v>
                      </c:pt>
                      <c:pt idx="1905">
                        <c:v>45371</c:v>
                      </c:pt>
                      <c:pt idx="1906">
                        <c:v>45372</c:v>
                      </c:pt>
                      <c:pt idx="1907">
                        <c:v>45373</c:v>
                      </c:pt>
                      <c:pt idx="1908">
                        <c:v>45374</c:v>
                      </c:pt>
                      <c:pt idx="1909">
                        <c:v>45375</c:v>
                      </c:pt>
                      <c:pt idx="1910">
                        <c:v>45376</c:v>
                      </c:pt>
                      <c:pt idx="1911">
                        <c:v>45377</c:v>
                      </c:pt>
                      <c:pt idx="1912">
                        <c:v>45378</c:v>
                      </c:pt>
                      <c:pt idx="1913">
                        <c:v>45379</c:v>
                      </c:pt>
                      <c:pt idx="1914">
                        <c:v>45380</c:v>
                      </c:pt>
                      <c:pt idx="1915">
                        <c:v>45381</c:v>
                      </c:pt>
                      <c:pt idx="1916">
                        <c:v>45382</c:v>
                      </c:pt>
                      <c:pt idx="1917">
                        <c:v>45383</c:v>
                      </c:pt>
                      <c:pt idx="1918">
                        <c:v>45384</c:v>
                      </c:pt>
                      <c:pt idx="1919">
                        <c:v>45385</c:v>
                      </c:pt>
                      <c:pt idx="1920">
                        <c:v>45386</c:v>
                      </c:pt>
                      <c:pt idx="1921">
                        <c:v>45387</c:v>
                      </c:pt>
                      <c:pt idx="1922">
                        <c:v>45388</c:v>
                      </c:pt>
                      <c:pt idx="1923">
                        <c:v>45389</c:v>
                      </c:pt>
                      <c:pt idx="1924">
                        <c:v>45390</c:v>
                      </c:pt>
                      <c:pt idx="1925">
                        <c:v>45391</c:v>
                      </c:pt>
                      <c:pt idx="1926">
                        <c:v>45392</c:v>
                      </c:pt>
                      <c:pt idx="1927">
                        <c:v>45393</c:v>
                      </c:pt>
                      <c:pt idx="1928">
                        <c:v>45394</c:v>
                      </c:pt>
                      <c:pt idx="1929">
                        <c:v>45395</c:v>
                      </c:pt>
                      <c:pt idx="1930">
                        <c:v>45396</c:v>
                      </c:pt>
                      <c:pt idx="1931">
                        <c:v>45397</c:v>
                      </c:pt>
                      <c:pt idx="1932">
                        <c:v>45398</c:v>
                      </c:pt>
                      <c:pt idx="1933">
                        <c:v>45399</c:v>
                      </c:pt>
                      <c:pt idx="1934">
                        <c:v>45400</c:v>
                      </c:pt>
                      <c:pt idx="1935">
                        <c:v>45401</c:v>
                      </c:pt>
                      <c:pt idx="1936">
                        <c:v>45402</c:v>
                      </c:pt>
                      <c:pt idx="1937">
                        <c:v>45403</c:v>
                      </c:pt>
                      <c:pt idx="1938">
                        <c:v>45404</c:v>
                      </c:pt>
                      <c:pt idx="1939">
                        <c:v>45405</c:v>
                      </c:pt>
                      <c:pt idx="1940">
                        <c:v>45406</c:v>
                      </c:pt>
                      <c:pt idx="1941">
                        <c:v>45407</c:v>
                      </c:pt>
                      <c:pt idx="1942">
                        <c:v>45408</c:v>
                      </c:pt>
                      <c:pt idx="1943">
                        <c:v>45409</c:v>
                      </c:pt>
                      <c:pt idx="1944">
                        <c:v>45410</c:v>
                      </c:pt>
                      <c:pt idx="1945">
                        <c:v>45411</c:v>
                      </c:pt>
                      <c:pt idx="1946">
                        <c:v>45412</c:v>
                      </c:pt>
                      <c:pt idx="1947">
                        <c:v>45413</c:v>
                      </c:pt>
                      <c:pt idx="1948">
                        <c:v>45414</c:v>
                      </c:pt>
                      <c:pt idx="1949">
                        <c:v>45415</c:v>
                      </c:pt>
                      <c:pt idx="1950">
                        <c:v>45416</c:v>
                      </c:pt>
                      <c:pt idx="1951">
                        <c:v>45417</c:v>
                      </c:pt>
                      <c:pt idx="1952">
                        <c:v>45418</c:v>
                      </c:pt>
                      <c:pt idx="1953">
                        <c:v>45419</c:v>
                      </c:pt>
                      <c:pt idx="1954">
                        <c:v>45420</c:v>
                      </c:pt>
                      <c:pt idx="1955">
                        <c:v>45421</c:v>
                      </c:pt>
                      <c:pt idx="1956">
                        <c:v>45422</c:v>
                      </c:pt>
                      <c:pt idx="1957">
                        <c:v>45423</c:v>
                      </c:pt>
                      <c:pt idx="1958">
                        <c:v>45424</c:v>
                      </c:pt>
                      <c:pt idx="1959">
                        <c:v>45425</c:v>
                      </c:pt>
                      <c:pt idx="1960">
                        <c:v>45426</c:v>
                      </c:pt>
                      <c:pt idx="1961">
                        <c:v>45427</c:v>
                      </c:pt>
                      <c:pt idx="1962">
                        <c:v>45428</c:v>
                      </c:pt>
                      <c:pt idx="1963">
                        <c:v>45429</c:v>
                      </c:pt>
                      <c:pt idx="1964">
                        <c:v>45430</c:v>
                      </c:pt>
                      <c:pt idx="1965">
                        <c:v>45431</c:v>
                      </c:pt>
                      <c:pt idx="1966">
                        <c:v>45432</c:v>
                      </c:pt>
                      <c:pt idx="1967">
                        <c:v>45433</c:v>
                      </c:pt>
                      <c:pt idx="1968">
                        <c:v>45434</c:v>
                      </c:pt>
                      <c:pt idx="1969">
                        <c:v>45435</c:v>
                      </c:pt>
                      <c:pt idx="1970">
                        <c:v>45436</c:v>
                      </c:pt>
                      <c:pt idx="1971">
                        <c:v>45437</c:v>
                      </c:pt>
                      <c:pt idx="1972">
                        <c:v>45438</c:v>
                      </c:pt>
                      <c:pt idx="1973">
                        <c:v>45439</c:v>
                      </c:pt>
                      <c:pt idx="1974">
                        <c:v>45440</c:v>
                      </c:pt>
                      <c:pt idx="1975">
                        <c:v>45441</c:v>
                      </c:pt>
                      <c:pt idx="1976">
                        <c:v>45442</c:v>
                      </c:pt>
                      <c:pt idx="1977">
                        <c:v>45443</c:v>
                      </c:pt>
                      <c:pt idx="1978">
                        <c:v>45444</c:v>
                      </c:pt>
                      <c:pt idx="1979">
                        <c:v>45445</c:v>
                      </c:pt>
                      <c:pt idx="1980">
                        <c:v>45446</c:v>
                      </c:pt>
                      <c:pt idx="1981">
                        <c:v>45447</c:v>
                      </c:pt>
                      <c:pt idx="1982">
                        <c:v>45448</c:v>
                      </c:pt>
                      <c:pt idx="1983">
                        <c:v>45449</c:v>
                      </c:pt>
                      <c:pt idx="1984">
                        <c:v>45450</c:v>
                      </c:pt>
                      <c:pt idx="1985">
                        <c:v>45451</c:v>
                      </c:pt>
                      <c:pt idx="1986">
                        <c:v>45452</c:v>
                      </c:pt>
                      <c:pt idx="1987">
                        <c:v>45453</c:v>
                      </c:pt>
                      <c:pt idx="1988">
                        <c:v>45454</c:v>
                      </c:pt>
                      <c:pt idx="1989">
                        <c:v>45455</c:v>
                      </c:pt>
                      <c:pt idx="1990">
                        <c:v>45456</c:v>
                      </c:pt>
                      <c:pt idx="1991">
                        <c:v>45457</c:v>
                      </c:pt>
                      <c:pt idx="1992">
                        <c:v>45458</c:v>
                      </c:pt>
                      <c:pt idx="1993">
                        <c:v>45459</c:v>
                      </c:pt>
                      <c:pt idx="1994">
                        <c:v>45460</c:v>
                      </c:pt>
                      <c:pt idx="1995">
                        <c:v>45461</c:v>
                      </c:pt>
                      <c:pt idx="1996">
                        <c:v>45462</c:v>
                      </c:pt>
                      <c:pt idx="1997">
                        <c:v>45463</c:v>
                      </c:pt>
                      <c:pt idx="1998">
                        <c:v>45464</c:v>
                      </c:pt>
                      <c:pt idx="1999">
                        <c:v>45465</c:v>
                      </c:pt>
                      <c:pt idx="2000">
                        <c:v>45466</c:v>
                      </c:pt>
                      <c:pt idx="2001">
                        <c:v>45467</c:v>
                      </c:pt>
                      <c:pt idx="2002">
                        <c:v>45468</c:v>
                      </c:pt>
                      <c:pt idx="2003">
                        <c:v>45469</c:v>
                      </c:pt>
                      <c:pt idx="2004">
                        <c:v>45470</c:v>
                      </c:pt>
                      <c:pt idx="2005">
                        <c:v>45471</c:v>
                      </c:pt>
                      <c:pt idx="2006">
                        <c:v>45472</c:v>
                      </c:pt>
                      <c:pt idx="2007">
                        <c:v>45473</c:v>
                      </c:pt>
                      <c:pt idx="2008">
                        <c:v>45474</c:v>
                      </c:pt>
                      <c:pt idx="2009">
                        <c:v>45475</c:v>
                      </c:pt>
                      <c:pt idx="2010">
                        <c:v>45476</c:v>
                      </c:pt>
                      <c:pt idx="2011">
                        <c:v>45477</c:v>
                      </c:pt>
                      <c:pt idx="2012">
                        <c:v>45478</c:v>
                      </c:pt>
                      <c:pt idx="2013">
                        <c:v>45479</c:v>
                      </c:pt>
                      <c:pt idx="2014">
                        <c:v>45480</c:v>
                      </c:pt>
                      <c:pt idx="2015">
                        <c:v>45481</c:v>
                      </c:pt>
                      <c:pt idx="2016">
                        <c:v>45482</c:v>
                      </c:pt>
                      <c:pt idx="2017">
                        <c:v>45483</c:v>
                      </c:pt>
                      <c:pt idx="2018">
                        <c:v>45484</c:v>
                      </c:pt>
                      <c:pt idx="2019">
                        <c:v>45485</c:v>
                      </c:pt>
                      <c:pt idx="2020">
                        <c:v>45486</c:v>
                      </c:pt>
                      <c:pt idx="2021">
                        <c:v>45487</c:v>
                      </c:pt>
                      <c:pt idx="2022">
                        <c:v>45488</c:v>
                      </c:pt>
                      <c:pt idx="2023">
                        <c:v>45489</c:v>
                      </c:pt>
                      <c:pt idx="2024">
                        <c:v>45490</c:v>
                      </c:pt>
                      <c:pt idx="2025">
                        <c:v>45491</c:v>
                      </c:pt>
                      <c:pt idx="2026">
                        <c:v>45492</c:v>
                      </c:pt>
                      <c:pt idx="2027">
                        <c:v>45493</c:v>
                      </c:pt>
                      <c:pt idx="2028">
                        <c:v>45494</c:v>
                      </c:pt>
                      <c:pt idx="2029">
                        <c:v>45495</c:v>
                      </c:pt>
                      <c:pt idx="2030">
                        <c:v>45496</c:v>
                      </c:pt>
                      <c:pt idx="2031">
                        <c:v>45497</c:v>
                      </c:pt>
                      <c:pt idx="2032">
                        <c:v>45498</c:v>
                      </c:pt>
                      <c:pt idx="2033">
                        <c:v>45499</c:v>
                      </c:pt>
                      <c:pt idx="2034">
                        <c:v>45500</c:v>
                      </c:pt>
                      <c:pt idx="2035">
                        <c:v>45501</c:v>
                      </c:pt>
                      <c:pt idx="2036">
                        <c:v>45502</c:v>
                      </c:pt>
                      <c:pt idx="2037">
                        <c:v>45503</c:v>
                      </c:pt>
                      <c:pt idx="2038">
                        <c:v>45504</c:v>
                      </c:pt>
                      <c:pt idx="2039">
                        <c:v>45505</c:v>
                      </c:pt>
                      <c:pt idx="2040">
                        <c:v>45506</c:v>
                      </c:pt>
                      <c:pt idx="2041">
                        <c:v>45507</c:v>
                      </c:pt>
                      <c:pt idx="2042">
                        <c:v>45508</c:v>
                      </c:pt>
                      <c:pt idx="2043">
                        <c:v>45509</c:v>
                      </c:pt>
                      <c:pt idx="2044">
                        <c:v>45510</c:v>
                      </c:pt>
                      <c:pt idx="2045">
                        <c:v>45511</c:v>
                      </c:pt>
                      <c:pt idx="2046">
                        <c:v>45512</c:v>
                      </c:pt>
                      <c:pt idx="2047">
                        <c:v>45513</c:v>
                      </c:pt>
                      <c:pt idx="2048">
                        <c:v>45514</c:v>
                      </c:pt>
                      <c:pt idx="2049">
                        <c:v>45515</c:v>
                      </c:pt>
                      <c:pt idx="2050">
                        <c:v>45516</c:v>
                      </c:pt>
                      <c:pt idx="2051">
                        <c:v>45517</c:v>
                      </c:pt>
                      <c:pt idx="2052">
                        <c:v>45518</c:v>
                      </c:pt>
                      <c:pt idx="2053">
                        <c:v>45519</c:v>
                      </c:pt>
                      <c:pt idx="2054">
                        <c:v>45520</c:v>
                      </c:pt>
                      <c:pt idx="2055">
                        <c:v>45521</c:v>
                      </c:pt>
                      <c:pt idx="2056">
                        <c:v>45522</c:v>
                      </c:pt>
                      <c:pt idx="2057">
                        <c:v>45523</c:v>
                      </c:pt>
                      <c:pt idx="2058">
                        <c:v>45524</c:v>
                      </c:pt>
                      <c:pt idx="2059">
                        <c:v>45525</c:v>
                      </c:pt>
                      <c:pt idx="2060">
                        <c:v>45526</c:v>
                      </c:pt>
                      <c:pt idx="2061">
                        <c:v>45527</c:v>
                      </c:pt>
                      <c:pt idx="2062">
                        <c:v>45528</c:v>
                      </c:pt>
                      <c:pt idx="2063">
                        <c:v>45529</c:v>
                      </c:pt>
                      <c:pt idx="2064">
                        <c:v>45530</c:v>
                      </c:pt>
                      <c:pt idx="2065">
                        <c:v>45531</c:v>
                      </c:pt>
                      <c:pt idx="2066">
                        <c:v>45532</c:v>
                      </c:pt>
                      <c:pt idx="2067">
                        <c:v>45533</c:v>
                      </c:pt>
                      <c:pt idx="2068">
                        <c:v>45534</c:v>
                      </c:pt>
                      <c:pt idx="2069">
                        <c:v>45535</c:v>
                      </c:pt>
                      <c:pt idx="2070">
                        <c:v>45536</c:v>
                      </c:pt>
                      <c:pt idx="2071">
                        <c:v>45537</c:v>
                      </c:pt>
                      <c:pt idx="2072">
                        <c:v>45538</c:v>
                      </c:pt>
                      <c:pt idx="2073">
                        <c:v>45539</c:v>
                      </c:pt>
                      <c:pt idx="2074">
                        <c:v>45540</c:v>
                      </c:pt>
                      <c:pt idx="2075">
                        <c:v>45541</c:v>
                      </c:pt>
                      <c:pt idx="2076">
                        <c:v>45542</c:v>
                      </c:pt>
                      <c:pt idx="2077">
                        <c:v>45543</c:v>
                      </c:pt>
                      <c:pt idx="2078">
                        <c:v>45544</c:v>
                      </c:pt>
                      <c:pt idx="2079">
                        <c:v>45545</c:v>
                      </c:pt>
                      <c:pt idx="2080">
                        <c:v>45546</c:v>
                      </c:pt>
                      <c:pt idx="2081">
                        <c:v>45547</c:v>
                      </c:pt>
                      <c:pt idx="2082">
                        <c:v>45548</c:v>
                      </c:pt>
                      <c:pt idx="2083">
                        <c:v>45549</c:v>
                      </c:pt>
                      <c:pt idx="2084">
                        <c:v>45550</c:v>
                      </c:pt>
                      <c:pt idx="2085">
                        <c:v>45551</c:v>
                      </c:pt>
                      <c:pt idx="2086">
                        <c:v>45552</c:v>
                      </c:pt>
                      <c:pt idx="2087">
                        <c:v>45553</c:v>
                      </c:pt>
                      <c:pt idx="2088">
                        <c:v>45554</c:v>
                      </c:pt>
                      <c:pt idx="2089">
                        <c:v>45555</c:v>
                      </c:pt>
                      <c:pt idx="2090">
                        <c:v>45556</c:v>
                      </c:pt>
                      <c:pt idx="2091">
                        <c:v>45557</c:v>
                      </c:pt>
                      <c:pt idx="2092">
                        <c:v>45558</c:v>
                      </c:pt>
                      <c:pt idx="2093">
                        <c:v>45559</c:v>
                      </c:pt>
                      <c:pt idx="2094">
                        <c:v>45560</c:v>
                      </c:pt>
                      <c:pt idx="2095">
                        <c:v>45561</c:v>
                      </c:pt>
                      <c:pt idx="2096">
                        <c:v>45562</c:v>
                      </c:pt>
                      <c:pt idx="2097">
                        <c:v>45563</c:v>
                      </c:pt>
                      <c:pt idx="2098">
                        <c:v>45564</c:v>
                      </c:pt>
                      <c:pt idx="2099">
                        <c:v>45565</c:v>
                      </c:pt>
                      <c:pt idx="2100">
                        <c:v>45566</c:v>
                      </c:pt>
                      <c:pt idx="2101">
                        <c:v>45567</c:v>
                      </c:pt>
                      <c:pt idx="2102">
                        <c:v>45568</c:v>
                      </c:pt>
                      <c:pt idx="2103">
                        <c:v>45569</c:v>
                      </c:pt>
                      <c:pt idx="2104">
                        <c:v>45570</c:v>
                      </c:pt>
                      <c:pt idx="2105">
                        <c:v>45571</c:v>
                      </c:pt>
                      <c:pt idx="2106">
                        <c:v>45572</c:v>
                      </c:pt>
                      <c:pt idx="2107">
                        <c:v>45573</c:v>
                      </c:pt>
                      <c:pt idx="2108">
                        <c:v>45574</c:v>
                      </c:pt>
                      <c:pt idx="2109">
                        <c:v>45575</c:v>
                      </c:pt>
                      <c:pt idx="2110">
                        <c:v>45576</c:v>
                      </c:pt>
                      <c:pt idx="2111">
                        <c:v>45577</c:v>
                      </c:pt>
                      <c:pt idx="2112">
                        <c:v>45578</c:v>
                      </c:pt>
                      <c:pt idx="2113">
                        <c:v>45579</c:v>
                      </c:pt>
                      <c:pt idx="2114">
                        <c:v>45580</c:v>
                      </c:pt>
                      <c:pt idx="2115">
                        <c:v>45581</c:v>
                      </c:pt>
                      <c:pt idx="2116">
                        <c:v>45582</c:v>
                      </c:pt>
                      <c:pt idx="2117">
                        <c:v>45583</c:v>
                      </c:pt>
                      <c:pt idx="2118">
                        <c:v>45584</c:v>
                      </c:pt>
                      <c:pt idx="2119">
                        <c:v>45585</c:v>
                      </c:pt>
                      <c:pt idx="2120">
                        <c:v>45586</c:v>
                      </c:pt>
                      <c:pt idx="2121">
                        <c:v>45587</c:v>
                      </c:pt>
                      <c:pt idx="2122">
                        <c:v>45588</c:v>
                      </c:pt>
                      <c:pt idx="2123">
                        <c:v>45589</c:v>
                      </c:pt>
                      <c:pt idx="2124">
                        <c:v>45590</c:v>
                      </c:pt>
                      <c:pt idx="2125">
                        <c:v>45591</c:v>
                      </c:pt>
                      <c:pt idx="2126">
                        <c:v>45592</c:v>
                      </c:pt>
                      <c:pt idx="2127">
                        <c:v>45593</c:v>
                      </c:pt>
                      <c:pt idx="2128">
                        <c:v>45594</c:v>
                      </c:pt>
                      <c:pt idx="2129">
                        <c:v>45595</c:v>
                      </c:pt>
                      <c:pt idx="2130">
                        <c:v>45596</c:v>
                      </c:pt>
                      <c:pt idx="2131">
                        <c:v>45597</c:v>
                      </c:pt>
                      <c:pt idx="2132">
                        <c:v>45598</c:v>
                      </c:pt>
                      <c:pt idx="2133">
                        <c:v>45599</c:v>
                      </c:pt>
                      <c:pt idx="2134">
                        <c:v>45600</c:v>
                      </c:pt>
                      <c:pt idx="2135">
                        <c:v>45601</c:v>
                      </c:pt>
                      <c:pt idx="2136">
                        <c:v>45602</c:v>
                      </c:pt>
                      <c:pt idx="2137">
                        <c:v>45603</c:v>
                      </c:pt>
                      <c:pt idx="2138">
                        <c:v>45604</c:v>
                      </c:pt>
                      <c:pt idx="2139">
                        <c:v>45605</c:v>
                      </c:pt>
                      <c:pt idx="2140">
                        <c:v>45606</c:v>
                      </c:pt>
                      <c:pt idx="2141">
                        <c:v>45607</c:v>
                      </c:pt>
                      <c:pt idx="2142">
                        <c:v>45608</c:v>
                      </c:pt>
                      <c:pt idx="2143">
                        <c:v>45609</c:v>
                      </c:pt>
                      <c:pt idx="2144">
                        <c:v>45610</c:v>
                      </c:pt>
                      <c:pt idx="2145">
                        <c:v>45611</c:v>
                      </c:pt>
                      <c:pt idx="2146">
                        <c:v>45612</c:v>
                      </c:pt>
                      <c:pt idx="2147">
                        <c:v>45613</c:v>
                      </c:pt>
                      <c:pt idx="2148">
                        <c:v>45614</c:v>
                      </c:pt>
                      <c:pt idx="2149">
                        <c:v>45615</c:v>
                      </c:pt>
                      <c:pt idx="2150">
                        <c:v>45616</c:v>
                      </c:pt>
                      <c:pt idx="2151">
                        <c:v>45617</c:v>
                      </c:pt>
                      <c:pt idx="2152">
                        <c:v>45618</c:v>
                      </c:pt>
                      <c:pt idx="2153">
                        <c:v>45619</c:v>
                      </c:pt>
                      <c:pt idx="2154">
                        <c:v>45620</c:v>
                      </c:pt>
                      <c:pt idx="2155">
                        <c:v>45621</c:v>
                      </c:pt>
                      <c:pt idx="2156">
                        <c:v>45622</c:v>
                      </c:pt>
                      <c:pt idx="2157">
                        <c:v>45623</c:v>
                      </c:pt>
                      <c:pt idx="2158">
                        <c:v>45624</c:v>
                      </c:pt>
                      <c:pt idx="2159">
                        <c:v>45625</c:v>
                      </c:pt>
                      <c:pt idx="2160">
                        <c:v>45626</c:v>
                      </c:pt>
                      <c:pt idx="2161">
                        <c:v>45627</c:v>
                      </c:pt>
                      <c:pt idx="2162">
                        <c:v>45628</c:v>
                      </c:pt>
                      <c:pt idx="2163">
                        <c:v>45629</c:v>
                      </c:pt>
                      <c:pt idx="2164">
                        <c:v>45630</c:v>
                      </c:pt>
                      <c:pt idx="2165">
                        <c:v>45631</c:v>
                      </c:pt>
                      <c:pt idx="2166">
                        <c:v>45632</c:v>
                      </c:pt>
                      <c:pt idx="2167">
                        <c:v>45633</c:v>
                      </c:pt>
                      <c:pt idx="2168">
                        <c:v>45634</c:v>
                      </c:pt>
                      <c:pt idx="2169">
                        <c:v>45635</c:v>
                      </c:pt>
                      <c:pt idx="2170">
                        <c:v>45636</c:v>
                      </c:pt>
                      <c:pt idx="2171">
                        <c:v>45637</c:v>
                      </c:pt>
                      <c:pt idx="2172">
                        <c:v>45638</c:v>
                      </c:pt>
                      <c:pt idx="2173">
                        <c:v>45639</c:v>
                      </c:pt>
                      <c:pt idx="2174">
                        <c:v>45640</c:v>
                      </c:pt>
                      <c:pt idx="2175">
                        <c:v>45641</c:v>
                      </c:pt>
                      <c:pt idx="2176">
                        <c:v>45642</c:v>
                      </c:pt>
                      <c:pt idx="2177">
                        <c:v>45643</c:v>
                      </c:pt>
                      <c:pt idx="2178">
                        <c:v>45644</c:v>
                      </c:pt>
                      <c:pt idx="2179">
                        <c:v>45645</c:v>
                      </c:pt>
                      <c:pt idx="2180">
                        <c:v>45646</c:v>
                      </c:pt>
                      <c:pt idx="2181">
                        <c:v>45647</c:v>
                      </c:pt>
                      <c:pt idx="2182">
                        <c:v>45648</c:v>
                      </c:pt>
                      <c:pt idx="2183">
                        <c:v>45649</c:v>
                      </c:pt>
                      <c:pt idx="2184">
                        <c:v>45650</c:v>
                      </c:pt>
                      <c:pt idx="2185">
                        <c:v>45651</c:v>
                      </c:pt>
                      <c:pt idx="2186">
                        <c:v>45652</c:v>
                      </c:pt>
                      <c:pt idx="2187">
                        <c:v>45653</c:v>
                      </c:pt>
                      <c:pt idx="2188">
                        <c:v>45654</c:v>
                      </c:pt>
                      <c:pt idx="2189">
                        <c:v>45655</c:v>
                      </c:pt>
                      <c:pt idx="2190">
                        <c:v>45656</c:v>
                      </c:pt>
                      <c:pt idx="2191">
                        <c:v>45657</c:v>
                      </c:pt>
                      <c:pt idx="2192">
                        <c:v>45658</c:v>
                      </c:pt>
                      <c:pt idx="2193">
                        <c:v>45659</c:v>
                      </c:pt>
                      <c:pt idx="2194">
                        <c:v>45660</c:v>
                      </c:pt>
                      <c:pt idx="2195">
                        <c:v>45661</c:v>
                      </c:pt>
                      <c:pt idx="2196">
                        <c:v>45662</c:v>
                      </c:pt>
                      <c:pt idx="2197">
                        <c:v>45663</c:v>
                      </c:pt>
                      <c:pt idx="2198">
                        <c:v>45664</c:v>
                      </c:pt>
                      <c:pt idx="2199">
                        <c:v>45665</c:v>
                      </c:pt>
                      <c:pt idx="2200">
                        <c:v>45666</c:v>
                      </c:pt>
                      <c:pt idx="2201">
                        <c:v>45667</c:v>
                      </c:pt>
                      <c:pt idx="2202">
                        <c:v>45668</c:v>
                      </c:pt>
                      <c:pt idx="2203">
                        <c:v>45669</c:v>
                      </c:pt>
                      <c:pt idx="2204">
                        <c:v>45670</c:v>
                      </c:pt>
                      <c:pt idx="2205">
                        <c:v>45671</c:v>
                      </c:pt>
                      <c:pt idx="2206">
                        <c:v>45672</c:v>
                      </c:pt>
                      <c:pt idx="2207">
                        <c:v>45673</c:v>
                      </c:pt>
                      <c:pt idx="2208">
                        <c:v>45674</c:v>
                      </c:pt>
                      <c:pt idx="2209">
                        <c:v>45675</c:v>
                      </c:pt>
                      <c:pt idx="2210">
                        <c:v>45676</c:v>
                      </c:pt>
                      <c:pt idx="2211">
                        <c:v>45677</c:v>
                      </c:pt>
                      <c:pt idx="2212">
                        <c:v>45678</c:v>
                      </c:pt>
                      <c:pt idx="2213">
                        <c:v>45679</c:v>
                      </c:pt>
                      <c:pt idx="2214">
                        <c:v>45680</c:v>
                      </c:pt>
                      <c:pt idx="2215">
                        <c:v>45681</c:v>
                      </c:pt>
                      <c:pt idx="2216">
                        <c:v>45682</c:v>
                      </c:pt>
                      <c:pt idx="2217">
                        <c:v>45683</c:v>
                      </c:pt>
                      <c:pt idx="2218">
                        <c:v>45684</c:v>
                      </c:pt>
                      <c:pt idx="2219">
                        <c:v>45685</c:v>
                      </c:pt>
                      <c:pt idx="2220">
                        <c:v>45686</c:v>
                      </c:pt>
                      <c:pt idx="2221">
                        <c:v>45687</c:v>
                      </c:pt>
                      <c:pt idx="2222">
                        <c:v>45688</c:v>
                      </c:pt>
                      <c:pt idx="2223">
                        <c:v>45689</c:v>
                      </c:pt>
                      <c:pt idx="2224">
                        <c:v>45690</c:v>
                      </c:pt>
                      <c:pt idx="2225">
                        <c:v>45691</c:v>
                      </c:pt>
                      <c:pt idx="2226">
                        <c:v>45692</c:v>
                      </c:pt>
                      <c:pt idx="2227">
                        <c:v>45693</c:v>
                      </c:pt>
                      <c:pt idx="2228">
                        <c:v>45694</c:v>
                      </c:pt>
                      <c:pt idx="2229">
                        <c:v>45695</c:v>
                      </c:pt>
                      <c:pt idx="2230">
                        <c:v>45696</c:v>
                      </c:pt>
                      <c:pt idx="2231">
                        <c:v>45697</c:v>
                      </c:pt>
                      <c:pt idx="2232">
                        <c:v>45698</c:v>
                      </c:pt>
                      <c:pt idx="2233">
                        <c:v>45699</c:v>
                      </c:pt>
                      <c:pt idx="2234">
                        <c:v>45700</c:v>
                      </c:pt>
                      <c:pt idx="2235">
                        <c:v>45701</c:v>
                      </c:pt>
                      <c:pt idx="2236">
                        <c:v>45702</c:v>
                      </c:pt>
                      <c:pt idx="2237">
                        <c:v>45703</c:v>
                      </c:pt>
                      <c:pt idx="2238">
                        <c:v>45704</c:v>
                      </c:pt>
                      <c:pt idx="2239">
                        <c:v>45705</c:v>
                      </c:pt>
                      <c:pt idx="2240">
                        <c:v>45706</c:v>
                      </c:pt>
                      <c:pt idx="2241">
                        <c:v>45707</c:v>
                      </c:pt>
                      <c:pt idx="2242">
                        <c:v>45708</c:v>
                      </c:pt>
                      <c:pt idx="2243">
                        <c:v>45709</c:v>
                      </c:pt>
                      <c:pt idx="2244">
                        <c:v>45710</c:v>
                      </c:pt>
                      <c:pt idx="2245">
                        <c:v>45711</c:v>
                      </c:pt>
                      <c:pt idx="2246">
                        <c:v>45712</c:v>
                      </c:pt>
                      <c:pt idx="2247">
                        <c:v>45713</c:v>
                      </c:pt>
                      <c:pt idx="2248">
                        <c:v>45714</c:v>
                      </c:pt>
                      <c:pt idx="2249">
                        <c:v>45715</c:v>
                      </c:pt>
                      <c:pt idx="2250">
                        <c:v>45716</c:v>
                      </c:pt>
                      <c:pt idx="2251">
                        <c:v>45717</c:v>
                      </c:pt>
                      <c:pt idx="2252">
                        <c:v>45718</c:v>
                      </c:pt>
                      <c:pt idx="2253">
                        <c:v>45719</c:v>
                      </c:pt>
                      <c:pt idx="2254">
                        <c:v>45720</c:v>
                      </c:pt>
                      <c:pt idx="2255">
                        <c:v>45721</c:v>
                      </c:pt>
                      <c:pt idx="2256">
                        <c:v>45722</c:v>
                      </c:pt>
                      <c:pt idx="2257">
                        <c:v>45723</c:v>
                      </c:pt>
                      <c:pt idx="2258">
                        <c:v>45724</c:v>
                      </c:pt>
                      <c:pt idx="2259">
                        <c:v>45725</c:v>
                      </c:pt>
                      <c:pt idx="2260">
                        <c:v>45726</c:v>
                      </c:pt>
                      <c:pt idx="2261">
                        <c:v>45727</c:v>
                      </c:pt>
                      <c:pt idx="2262">
                        <c:v>45728</c:v>
                      </c:pt>
                      <c:pt idx="2263">
                        <c:v>45729</c:v>
                      </c:pt>
                      <c:pt idx="2264">
                        <c:v>45730</c:v>
                      </c:pt>
                      <c:pt idx="2265">
                        <c:v>45731</c:v>
                      </c:pt>
                      <c:pt idx="2266">
                        <c:v>45732</c:v>
                      </c:pt>
                      <c:pt idx="2267">
                        <c:v>45733</c:v>
                      </c:pt>
                      <c:pt idx="2268">
                        <c:v>45734</c:v>
                      </c:pt>
                      <c:pt idx="2269">
                        <c:v>45735</c:v>
                      </c:pt>
                      <c:pt idx="2270">
                        <c:v>45736</c:v>
                      </c:pt>
                      <c:pt idx="2271">
                        <c:v>45737</c:v>
                      </c:pt>
                      <c:pt idx="2272">
                        <c:v>45738</c:v>
                      </c:pt>
                      <c:pt idx="2273">
                        <c:v>45739</c:v>
                      </c:pt>
                      <c:pt idx="2274">
                        <c:v>45740</c:v>
                      </c:pt>
                      <c:pt idx="2275">
                        <c:v>45741</c:v>
                      </c:pt>
                      <c:pt idx="2276">
                        <c:v>45742</c:v>
                      </c:pt>
                      <c:pt idx="2277">
                        <c:v>45743</c:v>
                      </c:pt>
                      <c:pt idx="2278">
                        <c:v>45744</c:v>
                      </c:pt>
                      <c:pt idx="2279">
                        <c:v>45745</c:v>
                      </c:pt>
                      <c:pt idx="2280">
                        <c:v>45746</c:v>
                      </c:pt>
                      <c:pt idx="2281">
                        <c:v>45747</c:v>
                      </c:pt>
                      <c:pt idx="2282">
                        <c:v>45748</c:v>
                      </c:pt>
                      <c:pt idx="2283">
                        <c:v>45749</c:v>
                      </c:pt>
                      <c:pt idx="2284">
                        <c:v>45750</c:v>
                      </c:pt>
                      <c:pt idx="2285">
                        <c:v>45751</c:v>
                      </c:pt>
                      <c:pt idx="2286">
                        <c:v>45752</c:v>
                      </c:pt>
                      <c:pt idx="2287">
                        <c:v>45753</c:v>
                      </c:pt>
                      <c:pt idx="2288">
                        <c:v>45754</c:v>
                      </c:pt>
                      <c:pt idx="2289">
                        <c:v>45755</c:v>
                      </c:pt>
                      <c:pt idx="2290">
                        <c:v>45756</c:v>
                      </c:pt>
                      <c:pt idx="2291">
                        <c:v>45757</c:v>
                      </c:pt>
                      <c:pt idx="2292">
                        <c:v>45758</c:v>
                      </c:pt>
                      <c:pt idx="2293">
                        <c:v>45759</c:v>
                      </c:pt>
                      <c:pt idx="2294">
                        <c:v>45760</c:v>
                      </c:pt>
                      <c:pt idx="2295">
                        <c:v>45761</c:v>
                      </c:pt>
                      <c:pt idx="2296">
                        <c:v>45762</c:v>
                      </c:pt>
                      <c:pt idx="2297">
                        <c:v>45763</c:v>
                      </c:pt>
                      <c:pt idx="2298">
                        <c:v>45764</c:v>
                      </c:pt>
                      <c:pt idx="2299">
                        <c:v>45765</c:v>
                      </c:pt>
                      <c:pt idx="2300">
                        <c:v>45766</c:v>
                      </c:pt>
                      <c:pt idx="2301">
                        <c:v>45767</c:v>
                      </c:pt>
                      <c:pt idx="2302">
                        <c:v>45768</c:v>
                      </c:pt>
                      <c:pt idx="2303">
                        <c:v>45769</c:v>
                      </c:pt>
                      <c:pt idx="2304">
                        <c:v>45770</c:v>
                      </c:pt>
                      <c:pt idx="2305">
                        <c:v>45771</c:v>
                      </c:pt>
                      <c:pt idx="2306">
                        <c:v>45772</c:v>
                      </c:pt>
                      <c:pt idx="2307">
                        <c:v>45773</c:v>
                      </c:pt>
                      <c:pt idx="2308">
                        <c:v>45774</c:v>
                      </c:pt>
                      <c:pt idx="2309">
                        <c:v>45775</c:v>
                      </c:pt>
                      <c:pt idx="2310">
                        <c:v>45776</c:v>
                      </c:pt>
                      <c:pt idx="2311">
                        <c:v>45777</c:v>
                      </c:pt>
                      <c:pt idx="2312">
                        <c:v>45778</c:v>
                      </c:pt>
                      <c:pt idx="2313">
                        <c:v>45779</c:v>
                      </c:pt>
                      <c:pt idx="2314">
                        <c:v>45780</c:v>
                      </c:pt>
                      <c:pt idx="2315">
                        <c:v>45781</c:v>
                      </c:pt>
                      <c:pt idx="2316">
                        <c:v>45782</c:v>
                      </c:pt>
                      <c:pt idx="2317">
                        <c:v>45783</c:v>
                      </c:pt>
                      <c:pt idx="2318">
                        <c:v>45784</c:v>
                      </c:pt>
                      <c:pt idx="2319">
                        <c:v>45785</c:v>
                      </c:pt>
                      <c:pt idx="2320">
                        <c:v>45786</c:v>
                      </c:pt>
                      <c:pt idx="2321">
                        <c:v>45787</c:v>
                      </c:pt>
                      <c:pt idx="2322">
                        <c:v>45788</c:v>
                      </c:pt>
                      <c:pt idx="2323">
                        <c:v>45789</c:v>
                      </c:pt>
                      <c:pt idx="2324">
                        <c:v>45790</c:v>
                      </c:pt>
                      <c:pt idx="2325">
                        <c:v>45791</c:v>
                      </c:pt>
                      <c:pt idx="2326">
                        <c:v>45792</c:v>
                      </c:pt>
                      <c:pt idx="2327">
                        <c:v>45793</c:v>
                      </c:pt>
                      <c:pt idx="2328">
                        <c:v>45794</c:v>
                      </c:pt>
                      <c:pt idx="2329">
                        <c:v>45795</c:v>
                      </c:pt>
                      <c:pt idx="2330">
                        <c:v>45796</c:v>
                      </c:pt>
                      <c:pt idx="2331">
                        <c:v>45797</c:v>
                      </c:pt>
                      <c:pt idx="2332">
                        <c:v>45798</c:v>
                      </c:pt>
                      <c:pt idx="2333">
                        <c:v>45799</c:v>
                      </c:pt>
                      <c:pt idx="2334">
                        <c:v>45800</c:v>
                      </c:pt>
                      <c:pt idx="2335">
                        <c:v>45801</c:v>
                      </c:pt>
                      <c:pt idx="2336">
                        <c:v>45802</c:v>
                      </c:pt>
                      <c:pt idx="2337">
                        <c:v>45803</c:v>
                      </c:pt>
                      <c:pt idx="2338">
                        <c:v>45804</c:v>
                      </c:pt>
                      <c:pt idx="2339">
                        <c:v>45805</c:v>
                      </c:pt>
                      <c:pt idx="2340">
                        <c:v>45806</c:v>
                      </c:pt>
                      <c:pt idx="2341">
                        <c:v>45807</c:v>
                      </c:pt>
                      <c:pt idx="2342">
                        <c:v>45808</c:v>
                      </c:pt>
                      <c:pt idx="2343">
                        <c:v>45809</c:v>
                      </c:pt>
                      <c:pt idx="2344">
                        <c:v>45810</c:v>
                      </c:pt>
                      <c:pt idx="2345">
                        <c:v>45811</c:v>
                      </c:pt>
                      <c:pt idx="2346">
                        <c:v>45812</c:v>
                      </c:pt>
                      <c:pt idx="2347">
                        <c:v>45813</c:v>
                      </c:pt>
                      <c:pt idx="2348">
                        <c:v>45814</c:v>
                      </c:pt>
                      <c:pt idx="2349">
                        <c:v>45815</c:v>
                      </c:pt>
                      <c:pt idx="2350">
                        <c:v>45816</c:v>
                      </c:pt>
                      <c:pt idx="2351">
                        <c:v>45817</c:v>
                      </c:pt>
                      <c:pt idx="2352">
                        <c:v>45818</c:v>
                      </c:pt>
                      <c:pt idx="2353">
                        <c:v>45819</c:v>
                      </c:pt>
                      <c:pt idx="2354">
                        <c:v>45820</c:v>
                      </c:pt>
                      <c:pt idx="2355">
                        <c:v>45821</c:v>
                      </c:pt>
                      <c:pt idx="2356">
                        <c:v>45822</c:v>
                      </c:pt>
                      <c:pt idx="2357">
                        <c:v>45823</c:v>
                      </c:pt>
                      <c:pt idx="2358">
                        <c:v>45824</c:v>
                      </c:pt>
                      <c:pt idx="2359">
                        <c:v>45825</c:v>
                      </c:pt>
                      <c:pt idx="2360">
                        <c:v>45826</c:v>
                      </c:pt>
                      <c:pt idx="2361">
                        <c:v>45827</c:v>
                      </c:pt>
                      <c:pt idx="2362">
                        <c:v>45828</c:v>
                      </c:pt>
                      <c:pt idx="2363">
                        <c:v>45829</c:v>
                      </c:pt>
                      <c:pt idx="2364">
                        <c:v>45830</c:v>
                      </c:pt>
                      <c:pt idx="2365">
                        <c:v>45831</c:v>
                      </c:pt>
                      <c:pt idx="2366">
                        <c:v>45832</c:v>
                      </c:pt>
                      <c:pt idx="2367">
                        <c:v>45833</c:v>
                      </c:pt>
                      <c:pt idx="2368">
                        <c:v>45834</c:v>
                      </c:pt>
                      <c:pt idx="2369">
                        <c:v>45835</c:v>
                      </c:pt>
                      <c:pt idx="2370">
                        <c:v>45836</c:v>
                      </c:pt>
                      <c:pt idx="2371">
                        <c:v>45837</c:v>
                      </c:pt>
                      <c:pt idx="2372">
                        <c:v>45838</c:v>
                      </c:pt>
                      <c:pt idx="2373">
                        <c:v>45839</c:v>
                      </c:pt>
                      <c:pt idx="2374">
                        <c:v>45840</c:v>
                      </c:pt>
                      <c:pt idx="2375">
                        <c:v>45841</c:v>
                      </c:pt>
                      <c:pt idx="2376">
                        <c:v>45842</c:v>
                      </c:pt>
                      <c:pt idx="2377">
                        <c:v>45843</c:v>
                      </c:pt>
                      <c:pt idx="2378">
                        <c:v>45844</c:v>
                      </c:pt>
                      <c:pt idx="2379">
                        <c:v>45845</c:v>
                      </c:pt>
                      <c:pt idx="2380">
                        <c:v>45846</c:v>
                      </c:pt>
                      <c:pt idx="2381">
                        <c:v>45847</c:v>
                      </c:pt>
                      <c:pt idx="2382">
                        <c:v>45848</c:v>
                      </c:pt>
                      <c:pt idx="2383">
                        <c:v>45849</c:v>
                      </c:pt>
                      <c:pt idx="2384">
                        <c:v>45850</c:v>
                      </c:pt>
                      <c:pt idx="2385">
                        <c:v>45851</c:v>
                      </c:pt>
                      <c:pt idx="2386">
                        <c:v>45852</c:v>
                      </c:pt>
                      <c:pt idx="2387">
                        <c:v>45853</c:v>
                      </c:pt>
                      <c:pt idx="2388">
                        <c:v>45854</c:v>
                      </c:pt>
                      <c:pt idx="2389">
                        <c:v>45855</c:v>
                      </c:pt>
                      <c:pt idx="2390">
                        <c:v>45856</c:v>
                      </c:pt>
                      <c:pt idx="2391">
                        <c:v>45857</c:v>
                      </c:pt>
                      <c:pt idx="2392">
                        <c:v>45858</c:v>
                      </c:pt>
                      <c:pt idx="2393">
                        <c:v>45859</c:v>
                      </c:pt>
                      <c:pt idx="2394">
                        <c:v>45860</c:v>
                      </c:pt>
                      <c:pt idx="2395">
                        <c:v>45861</c:v>
                      </c:pt>
                      <c:pt idx="2396">
                        <c:v>45862</c:v>
                      </c:pt>
                      <c:pt idx="2397">
                        <c:v>45863</c:v>
                      </c:pt>
                      <c:pt idx="2398">
                        <c:v>45864</c:v>
                      </c:pt>
                      <c:pt idx="2399">
                        <c:v>45865</c:v>
                      </c:pt>
                      <c:pt idx="2400">
                        <c:v>45866</c:v>
                      </c:pt>
                      <c:pt idx="2401">
                        <c:v>45867</c:v>
                      </c:pt>
                      <c:pt idx="2402">
                        <c:v>45868</c:v>
                      </c:pt>
                      <c:pt idx="2403">
                        <c:v>45869</c:v>
                      </c:pt>
                      <c:pt idx="2404">
                        <c:v>45870</c:v>
                      </c:pt>
                      <c:pt idx="2405">
                        <c:v>45871</c:v>
                      </c:pt>
                      <c:pt idx="2406">
                        <c:v>45872</c:v>
                      </c:pt>
                      <c:pt idx="2407">
                        <c:v>45873</c:v>
                      </c:pt>
                      <c:pt idx="2408">
                        <c:v>45874</c:v>
                      </c:pt>
                      <c:pt idx="2409">
                        <c:v>45875</c:v>
                      </c:pt>
                      <c:pt idx="2410">
                        <c:v>45876</c:v>
                      </c:pt>
                      <c:pt idx="2411">
                        <c:v>45877</c:v>
                      </c:pt>
                      <c:pt idx="2412">
                        <c:v>45878</c:v>
                      </c:pt>
                      <c:pt idx="2413">
                        <c:v>45879</c:v>
                      </c:pt>
                      <c:pt idx="2414">
                        <c:v>45880</c:v>
                      </c:pt>
                      <c:pt idx="2415">
                        <c:v>45881</c:v>
                      </c:pt>
                      <c:pt idx="2416">
                        <c:v>45882</c:v>
                      </c:pt>
                      <c:pt idx="2417">
                        <c:v>45883</c:v>
                      </c:pt>
                      <c:pt idx="2418">
                        <c:v>45884</c:v>
                      </c:pt>
                      <c:pt idx="2419">
                        <c:v>45885</c:v>
                      </c:pt>
                      <c:pt idx="2420">
                        <c:v>45886</c:v>
                      </c:pt>
                      <c:pt idx="2421">
                        <c:v>45887</c:v>
                      </c:pt>
                      <c:pt idx="2422">
                        <c:v>45888</c:v>
                      </c:pt>
                      <c:pt idx="2423">
                        <c:v>45889</c:v>
                      </c:pt>
                      <c:pt idx="2424">
                        <c:v>45890</c:v>
                      </c:pt>
                      <c:pt idx="2425">
                        <c:v>45891</c:v>
                      </c:pt>
                      <c:pt idx="2426">
                        <c:v>45892</c:v>
                      </c:pt>
                      <c:pt idx="2427">
                        <c:v>45893</c:v>
                      </c:pt>
                      <c:pt idx="2428">
                        <c:v>45894</c:v>
                      </c:pt>
                      <c:pt idx="2429">
                        <c:v>45895</c:v>
                      </c:pt>
                      <c:pt idx="2430">
                        <c:v>45896</c:v>
                      </c:pt>
                      <c:pt idx="2431">
                        <c:v>45897</c:v>
                      </c:pt>
                      <c:pt idx="2432">
                        <c:v>45898</c:v>
                      </c:pt>
                      <c:pt idx="2433">
                        <c:v>45899</c:v>
                      </c:pt>
                      <c:pt idx="2434">
                        <c:v>45900</c:v>
                      </c:pt>
                      <c:pt idx="2435">
                        <c:v>45901</c:v>
                      </c:pt>
                      <c:pt idx="2436">
                        <c:v>45902</c:v>
                      </c:pt>
                      <c:pt idx="2437">
                        <c:v>45903</c:v>
                      </c:pt>
                      <c:pt idx="2438">
                        <c:v>45904</c:v>
                      </c:pt>
                      <c:pt idx="2439">
                        <c:v>45905</c:v>
                      </c:pt>
                      <c:pt idx="2440">
                        <c:v>45906</c:v>
                      </c:pt>
                      <c:pt idx="2441">
                        <c:v>45907</c:v>
                      </c:pt>
                      <c:pt idx="2442">
                        <c:v>45908</c:v>
                      </c:pt>
                      <c:pt idx="2443">
                        <c:v>45909</c:v>
                      </c:pt>
                      <c:pt idx="2444">
                        <c:v>45910</c:v>
                      </c:pt>
                      <c:pt idx="2445">
                        <c:v>45911</c:v>
                      </c:pt>
                      <c:pt idx="2446">
                        <c:v>45912</c:v>
                      </c:pt>
                      <c:pt idx="2447">
                        <c:v>45913</c:v>
                      </c:pt>
                      <c:pt idx="2448">
                        <c:v>45914</c:v>
                      </c:pt>
                      <c:pt idx="2449">
                        <c:v>45915</c:v>
                      </c:pt>
                      <c:pt idx="2450">
                        <c:v>45916</c:v>
                      </c:pt>
                      <c:pt idx="2451">
                        <c:v>45917</c:v>
                      </c:pt>
                      <c:pt idx="2452">
                        <c:v>45918</c:v>
                      </c:pt>
                      <c:pt idx="2453">
                        <c:v>45919</c:v>
                      </c:pt>
                      <c:pt idx="2454">
                        <c:v>45920</c:v>
                      </c:pt>
                      <c:pt idx="2455">
                        <c:v>45921</c:v>
                      </c:pt>
                      <c:pt idx="2456">
                        <c:v>45922</c:v>
                      </c:pt>
                      <c:pt idx="2457">
                        <c:v>45923</c:v>
                      </c:pt>
                      <c:pt idx="2458">
                        <c:v>45924</c:v>
                      </c:pt>
                      <c:pt idx="2459">
                        <c:v>45925</c:v>
                      </c:pt>
                      <c:pt idx="2460">
                        <c:v>45926</c:v>
                      </c:pt>
                      <c:pt idx="2461">
                        <c:v>45927</c:v>
                      </c:pt>
                      <c:pt idx="2462">
                        <c:v>45928</c:v>
                      </c:pt>
                      <c:pt idx="2463">
                        <c:v>45929</c:v>
                      </c:pt>
                      <c:pt idx="2464">
                        <c:v>45930</c:v>
                      </c:pt>
                      <c:pt idx="2465">
                        <c:v>45931</c:v>
                      </c:pt>
                      <c:pt idx="2466">
                        <c:v>45932</c:v>
                      </c:pt>
                      <c:pt idx="2467">
                        <c:v>45933</c:v>
                      </c:pt>
                      <c:pt idx="2468">
                        <c:v>45934</c:v>
                      </c:pt>
                      <c:pt idx="2469">
                        <c:v>45935</c:v>
                      </c:pt>
                      <c:pt idx="2470">
                        <c:v>45936</c:v>
                      </c:pt>
                      <c:pt idx="2471">
                        <c:v>45937</c:v>
                      </c:pt>
                      <c:pt idx="2472">
                        <c:v>45938</c:v>
                      </c:pt>
                      <c:pt idx="2473">
                        <c:v>45939</c:v>
                      </c:pt>
                      <c:pt idx="2474">
                        <c:v>45940</c:v>
                      </c:pt>
                      <c:pt idx="2475">
                        <c:v>45941</c:v>
                      </c:pt>
                      <c:pt idx="2476">
                        <c:v>45942</c:v>
                      </c:pt>
                      <c:pt idx="2477">
                        <c:v>45943</c:v>
                      </c:pt>
                      <c:pt idx="2478">
                        <c:v>45944</c:v>
                      </c:pt>
                      <c:pt idx="2479">
                        <c:v>45945</c:v>
                      </c:pt>
                      <c:pt idx="2480">
                        <c:v>45946</c:v>
                      </c:pt>
                      <c:pt idx="2481">
                        <c:v>45947</c:v>
                      </c:pt>
                      <c:pt idx="2482">
                        <c:v>45948</c:v>
                      </c:pt>
                      <c:pt idx="2483">
                        <c:v>45949</c:v>
                      </c:pt>
                      <c:pt idx="2484">
                        <c:v>45950</c:v>
                      </c:pt>
                      <c:pt idx="2485">
                        <c:v>45951</c:v>
                      </c:pt>
                      <c:pt idx="2486">
                        <c:v>45952</c:v>
                      </c:pt>
                      <c:pt idx="2487">
                        <c:v>45953</c:v>
                      </c:pt>
                      <c:pt idx="2488">
                        <c:v>45954</c:v>
                      </c:pt>
                      <c:pt idx="2489">
                        <c:v>45955</c:v>
                      </c:pt>
                      <c:pt idx="2490">
                        <c:v>45956</c:v>
                      </c:pt>
                      <c:pt idx="2491">
                        <c:v>45957</c:v>
                      </c:pt>
                      <c:pt idx="2492">
                        <c:v>45958</c:v>
                      </c:pt>
                      <c:pt idx="2493">
                        <c:v>45959</c:v>
                      </c:pt>
                      <c:pt idx="2494">
                        <c:v>45960</c:v>
                      </c:pt>
                      <c:pt idx="2495">
                        <c:v>45961</c:v>
                      </c:pt>
                      <c:pt idx="2496">
                        <c:v>45962</c:v>
                      </c:pt>
                      <c:pt idx="2497">
                        <c:v>45963</c:v>
                      </c:pt>
                      <c:pt idx="2498">
                        <c:v>45964</c:v>
                      </c:pt>
                      <c:pt idx="2499">
                        <c:v>45965</c:v>
                      </c:pt>
                      <c:pt idx="2500">
                        <c:v>45966</c:v>
                      </c:pt>
                      <c:pt idx="2501">
                        <c:v>45967</c:v>
                      </c:pt>
                      <c:pt idx="2502">
                        <c:v>45968</c:v>
                      </c:pt>
                      <c:pt idx="2503">
                        <c:v>45969</c:v>
                      </c:pt>
                      <c:pt idx="2504">
                        <c:v>45970</c:v>
                      </c:pt>
                      <c:pt idx="2505">
                        <c:v>45971</c:v>
                      </c:pt>
                      <c:pt idx="2506">
                        <c:v>45972</c:v>
                      </c:pt>
                      <c:pt idx="2507">
                        <c:v>45973</c:v>
                      </c:pt>
                      <c:pt idx="2508">
                        <c:v>45974</c:v>
                      </c:pt>
                      <c:pt idx="2509">
                        <c:v>45975</c:v>
                      </c:pt>
                      <c:pt idx="2510">
                        <c:v>45976</c:v>
                      </c:pt>
                      <c:pt idx="2511">
                        <c:v>45977</c:v>
                      </c:pt>
                      <c:pt idx="2512">
                        <c:v>45978</c:v>
                      </c:pt>
                      <c:pt idx="2513">
                        <c:v>45979</c:v>
                      </c:pt>
                      <c:pt idx="2514">
                        <c:v>45980</c:v>
                      </c:pt>
                      <c:pt idx="2515">
                        <c:v>45981</c:v>
                      </c:pt>
                      <c:pt idx="2516">
                        <c:v>45982</c:v>
                      </c:pt>
                      <c:pt idx="2517">
                        <c:v>45983</c:v>
                      </c:pt>
                      <c:pt idx="2518">
                        <c:v>45984</c:v>
                      </c:pt>
                      <c:pt idx="2519">
                        <c:v>45985</c:v>
                      </c:pt>
                      <c:pt idx="2520">
                        <c:v>45986</c:v>
                      </c:pt>
                      <c:pt idx="2521">
                        <c:v>45987</c:v>
                      </c:pt>
                      <c:pt idx="2522">
                        <c:v>45988</c:v>
                      </c:pt>
                      <c:pt idx="2523">
                        <c:v>45989</c:v>
                      </c:pt>
                      <c:pt idx="2524">
                        <c:v>45990</c:v>
                      </c:pt>
                      <c:pt idx="2525">
                        <c:v>45991</c:v>
                      </c:pt>
                      <c:pt idx="2526">
                        <c:v>45992</c:v>
                      </c:pt>
                      <c:pt idx="2527">
                        <c:v>45993</c:v>
                      </c:pt>
                      <c:pt idx="2528">
                        <c:v>45994</c:v>
                      </c:pt>
                      <c:pt idx="2529">
                        <c:v>45995</c:v>
                      </c:pt>
                      <c:pt idx="2530">
                        <c:v>45996</c:v>
                      </c:pt>
                      <c:pt idx="2531">
                        <c:v>45997</c:v>
                      </c:pt>
                      <c:pt idx="2532">
                        <c:v>45998</c:v>
                      </c:pt>
                      <c:pt idx="2533">
                        <c:v>45999</c:v>
                      </c:pt>
                      <c:pt idx="2534">
                        <c:v>46000</c:v>
                      </c:pt>
                      <c:pt idx="2535">
                        <c:v>46001</c:v>
                      </c:pt>
                      <c:pt idx="2536">
                        <c:v>46002</c:v>
                      </c:pt>
                      <c:pt idx="2537">
                        <c:v>46003</c:v>
                      </c:pt>
                      <c:pt idx="2538">
                        <c:v>46004</c:v>
                      </c:pt>
                      <c:pt idx="2539">
                        <c:v>46005</c:v>
                      </c:pt>
                      <c:pt idx="2540">
                        <c:v>46006</c:v>
                      </c:pt>
                      <c:pt idx="2541">
                        <c:v>46007</c:v>
                      </c:pt>
                      <c:pt idx="2542">
                        <c:v>46008</c:v>
                      </c:pt>
                      <c:pt idx="2543">
                        <c:v>46009</c:v>
                      </c:pt>
                      <c:pt idx="2544">
                        <c:v>46010</c:v>
                      </c:pt>
                      <c:pt idx="2545">
                        <c:v>46011</c:v>
                      </c:pt>
                      <c:pt idx="2546">
                        <c:v>46012</c:v>
                      </c:pt>
                      <c:pt idx="2547">
                        <c:v>46013</c:v>
                      </c:pt>
                      <c:pt idx="2548">
                        <c:v>46014</c:v>
                      </c:pt>
                      <c:pt idx="2549">
                        <c:v>46015</c:v>
                      </c:pt>
                      <c:pt idx="2550">
                        <c:v>46016</c:v>
                      </c:pt>
                      <c:pt idx="2551">
                        <c:v>46017</c:v>
                      </c:pt>
                      <c:pt idx="2552">
                        <c:v>46018</c:v>
                      </c:pt>
                      <c:pt idx="2553">
                        <c:v>46019</c:v>
                      </c:pt>
                      <c:pt idx="2554">
                        <c:v>46020</c:v>
                      </c:pt>
                      <c:pt idx="2555">
                        <c:v>46021</c:v>
                      </c:pt>
                      <c:pt idx="2556">
                        <c:v>46022</c:v>
                      </c:pt>
                    </c:numCache>
                  </c:numRef>
                </c:cat>
                <c:val>
                  <c:numRef>
                    <c:extLst>
                      <c:ext uri="{02D57815-91ED-43cb-92C2-25804820EDAC}">
                        <c15:formulaRef>
                          <c15:sqref>'APA v Figure 1 SWP Staged'!$J$22:$J$2578</c15:sqref>
                        </c15:formulaRef>
                      </c:ext>
                    </c:extLst>
                    <c:numCache>
                      <c:formatCode>#,##0</c:formatCode>
                      <c:ptCount val="2557"/>
                      <c:pt idx="1462">
                        <c:v>2386.7870880086002</c:v>
                      </c:pt>
                      <c:pt idx="1463">
                        <c:v>2386.7870880086002</c:v>
                      </c:pt>
                      <c:pt idx="1464">
                        <c:v>2386.7870880086002</c:v>
                      </c:pt>
                      <c:pt idx="1465">
                        <c:v>2386.7870880086002</c:v>
                      </c:pt>
                      <c:pt idx="1466">
                        <c:v>2386.7870880086002</c:v>
                      </c:pt>
                      <c:pt idx="1467">
                        <c:v>2386.7870880086002</c:v>
                      </c:pt>
                      <c:pt idx="1468">
                        <c:v>2386.7870880086002</c:v>
                      </c:pt>
                      <c:pt idx="1469">
                        <c:v>2386.7870880086002</c:v>
                      </c:pt>
                      <c:pt idx="1470">
                        <c:v>2386.7870880086002</c:v>
                      </c:pt>
                      <c:pt idx="1471">
                        <c:v>2386.7870880086002</c:v>
                      </c:pt>
                      <c:pt idx="1472">
                        <c:v>2386.7870880086002</c:v>
                      </c:pt>
                      <c:pt idx="1473">
                        <c:v>2386.7870880086002</c:v>
                      </c:pt>
                      <c:pt idx="1474">
                        <c:v>2386.7870880086002</c:v>
                      </c:pt>
                      <c:pt idx="1475">
                        <c:v>2386.7870880086002</c:v>
                      </c:pt>
                      <c:pt idx="1476">
                        <c:v>2386.7870880086002</c:v>
                      </c:pt>
                      <c:pt idx="1477">
                        <c:v>2386.7870880086002</c:v>
                      </c:pt>
                      <c:pt idx="1478">
                        <c:v>2386.7870880086002</c:v>
                      </c:pt>
                      <c:pt idx="1479">
                        <c:v>2386.7870880086002</c:v>
                      </c:pt>
                      <c:pt idx="1480">
                        <c:v>2386.7870880086002</c:v>
                      </c:pt>
                      <c:pt idx="1481">
                        <c:v>2386.7870880086002</c:v>
                      </c:pt>
                      <c:pt idx="1482">
                        <c:v>2386.7870880086002</c:v>
                      </c:pt>
                      <c:pt idx="1483">
                        <c:v>2386.7870880086002</c:v>
                      </c:pt>
                      <c:pt idx="1484">
                        <c:v>2386.7870880086002</c:v>
                      </c:pt>
                      <c:pt idx="1485">
                        <c:v>2386.7870880086002</c:v>
                      </c:pt>
                      <c:pt idx="1486">
                        <c:v>2386.7870880086002</c:v>
                      </c:pt>
                      <c:pt idx="1487">
                        <c:v>2386.7870880086002</c:v>
                      </c:pt>
                      <c:pt idx="1488">
                        <c:v>2386.7870880086002</c:v>
                      </c:pt>
                      <c:pt idx="1489">
                        <c:v>2386.7870880086002</c:v>
                      </c:pt>
                      <c:pt idx="1490">
                        <c:v>2386.7870880086002</c:v>
                      </c:pt>
                      <c:pt idx="1491">
                        <c:v>2386.7870880086002</c:v>
                      </c:pt>
                      <c:pt idx="1492">
                        <c:v>2386.7870880086002</c:v>
                      </c:pt>
                      <c:pt idx="1493">
                        <c:v>2386.7870880086002</c:v>
                      </c:pt>
                      <c:pt idx="1494">
                        <c:v>2386.7870880086002</c:v>
                      </c:pt>
                      <c:pt idx="1495">
                        <c:v>2386.7870880086002</c:v>
                      </c:pt>
                      <c:pt idx="1496">
                        <c:v>2386.7870880086002</c:v>
                      </c:pt>
                      <c:pt idx="1497">
                        <c:v>2386.7870880086002</c:v>
                      </c:pt>
                      <c:pt idx="1498">
                        <c:v>2386.7870880086002</c:v>
                      </c:pt>
                      <c:pt idx="1499">
                        <c:v>2386.7870880086002</c:v>
                      </c:pt>
                      <c:pt idx="1500">
                        <c:v>2386.7870880086002</c:v>
                      </c:pt>
                      <c:pt idx="1501">
                        <c:v>2386.7870880086002</c:v>
                      </c:pt>
                      <c:pt idx="1502">
                        <c:v>2386.7870880086002</c:v>
                      </c:pt>
                      <c:pt idx="1503">
                        <c:v>2386.7870880086002</c:v>
                      </c:pt>
                      <c:pt idx="1504">
                        <c:v>2386.7870880086002</c:v>
                      </c:pt>
                      <c:pt idx="1505">
                        <c:v>2386.7870880086002</c:v>
                      </c:pt>
                      <c:pt idx="1506">
                        <c:v>2386.7870880086002</c:v>
                      </c:pt>
                      <c:pt idx="1507">
                        <c:v>2386.7870880086002</c:v>
                      </c:pt>
                      <c:pt idx="1508">
                        <c:v>2386.7870880086002</c:v>
                      </c:pt>
                      <c:pt idx="1509">
                        <c:v>2386.7870880086002</c:v>
                      </c:pt>
                      <c:pt idx="1510">
                        <c:v>2386.7870880086002</c:v>
                      </c:pt>
                      <c:pt idx="1511">
                        <c:v>2386.7870880086002</c:v>
                      </c:pt>
                      <c:pt idx="1512">
                        <c:v>2386.7870880086002</c:v>
                      </c:pt>
                      <c:pt idx="1513">
                        <c:v>2386.7870880086002</c:v>
                      </c:pt>
                      <c:pt idx="1514">
                        <c:v>2386.7870880086002</c:v>
                      </c:pt>
                      <c:pt idx="1515">
                        <c:v>2386.7870880086002</c:v>
                      </c:pt>
                      <c:pt idx="1516">
                        <c:v>2386.7870880086002</c:v>
                      </c:pt>
                      <c:pt idx="1517">
                        <c:v>2386.7870880086002</c:v>
                      </c:pt>
                      <c:pt idx="1518">
                        <c:v>2386.7870880086002</c:v>
                      </c:pt>
                      <c:pt idx="1519">
                        <c:v>2386.7870880086002</c:v>
                      </c:pt>
                      <c:pt idx="1520">
                        <c:v>2386.7870880086002</c:v>
                      </c:pt>
                      <c:pt idx="1521">
                        <c:v>2386.7870880086002</c:v>
                      </c:pt>
                      <c:pt idx="1522">
                        <c:v>2386.7870880086002</c:v>
                      </c:pt>
                      <c:pt idx="1523">
                        <c:v>2386.7870880086002</c:v>
                      </c:pt>
                      <c:pt idx="1524">
                        <c:v>2386.7870880086002</c:v>
                      </c:pt>
                      <c:pt idx="1525">
                        <c:v>2386.7870880086002</c:v>
                      </c:pt>
                      <c:pt idx="1526">
                        <c:v>2386.7870880086002</c:v>
                      </c:pt>
                      <c:pt idx="1527">
                        <c:v>2386.7870880086002</c:v>
                      </c:pt>
                      <c:pt idx="1528">
                        <c:v>2386.7870880086002</c:v>
                      </c:pt>
                      <c:pt idx="1529">
                        <c:v>2386.7870880086002</c:v>
                      </c:pt>
                      <c:pt idx="1530">
                        <c:v>2386.7870880086002</c:v>
                      </c:pt>
                      <c:pt idx="1531">
                        <c:v>2386.7870880086002</c:v>
                      </c:pt>
                      <c:pt idx="1532">
                        <c:v>2386.7870880086002</c:v>
                      </c:pt>
                      <c:pt idx="1533">
                        <c:v>2386.7870880086002</c:v>
                      </c:pt>
                      <c:pt idx="1534">
                        <c:v>2386.7870880086002</c:v>
                      </c:pt>
                      <c:pt idx="1535">
                        <c:v>2386.7870880086002</c:v>
                      </c:pt>
                      <c:pt idx="1536">
                        <c:v>2386.7870880086002</c:v>
                      </c:pt>
                      <c:pt idx="1537">
                        <c:v>2386.7870880086002</c:v>
                      </c:pt>
                      <c:pt idx="1538">
                        <c:v>2386.7870880086002</c:v>
                      </c:pt>
                      <c:pt idx="1539">
                        <c:v>2386.7870880086002</c:v>
                      </c:pt>
                      <c:pt idx="1540">
                        <c:v>2386.7870880086002</c:v>
                      </c:pt>
                      <c:pt idx="1541">
                        <c:v>2386.7870880086002</c:v>
                      </c:pt>
                      <c:pt idx="1542">
                        <c:v>2386.7870880086002</c:v>
                      </c:pt>
                      <c:pt idx="1543">
                        <c:v>2386.7870880086002</c:v>
                      </c:pt>
                      <c:pt idx="1544">
                        <c:v>2386.7870880086002</c:v>
                      </c:pt>
                      <c:pt idx="1545">
                        <c:v>2386.7870880086002</c:v>
                      </c:pt>
                      <c:pt idx="1546">
                        <c:v>2386.7870880086002</c:v>
                      </c:pt>
                      <c:pt idx="1547">
                        <c:v>2386.7870880086002</c:v>
                      </c:pt>
                      <c:pt idx="1548">
                        <c:v>2386.7870880086002</c:v>
                      </c:pt>
                      <c:pt idx="1549">
                        <c:v>2386.7870880086002</c:v>
                      </c:pt>
                      <c:pt idx="1550">
                        <c:v>2386.7870880086002</c:v>
                      </c:pt>
                      <c:pt idx="1551">
                        <c:v>2415.7870880086002</c:v>
                      </c:pt>
                      <c:pt idx="1552">
                        <c:v>2415.7870880086002</c:v>
                      </c:pt>
                      <c:pt idx="1553">
                        <c:v>2415.7870880086002</c:v>
                      </c:pt>
                      <c:pt idx="1554">
                        <c:v>2415.7870880086002</c:v>
                      </c:pt>
                      <c:pt idx="1555">
                        <c:v>2415.7870880086002</c:v>
                      </c:pt>
                      <c:pt idx="1556">
                        <c:v>2415.7870880086002</c:v>
                      </c:pt>
                      <c:pt idx="1557">
                        <c:v>2415.7870880086002</c:v>
                      </c:pt>
                      <c:pt idx="1558">
                        <c:v>2415.7870880086002</c:v>
                      </c:pt>
                      <c:pt idx="1559">
                        <c:v>2415.7870880086002</c:v>
                      </c:pt>
                      <c:pt idx="1560">
                        <c:v>2415.7870880086002</c:v>
                      </c:pt>
                      <c:pt idx="1561">
                        <c:v>2415.7870880086002</c:v>
                      </c:pt>
                      <c:pt idx="1562">
                        <c:v>2415.7870880086002</c:v>
                      </c:pt>
                      <c:pt idx="1563">
                        <c:v>2415.7870880086002</c:v>
                      </c:pt>
                      <c:pt idx="1564">
                        <c:v>2415.7870880086002</c:v>
                      </c:pt>
                      <c:pt idx="1565">
                        <c:v>2415.7870880086002</c:v>
                      </c:pt>
                      <c:pt idx="1566">
                        <c:v>2415.7870880086002</c:v>
                      </c:pt>
                      <c:pt idx="1567">
                        <c:v>2415.7870880086002</c:v>
                      </c:pt>
                      <c:pt idx="1568">
                        <c:v>2415.7870880086002</c:v>
                      </c:pt>
                      <c:pt idx="1569">
                        <c:v>2415.7870880086002</c:v>
                      </c:pt>
                      <c:pt idx="1570">
                        <c:v>2415.7870880086002</c:v>
                      </c:pt>
                      <c:pt idx="1571">
                        <c:v>2415.7870880086002</c:v>
                      </c:pt>
                      <c:pt idx="1572">
                        <c:v>2415.7870880086002</c:v>
                      </c:pt>
                      <c:pt idx="1573">
                        <c:v>2415.7870880086002</c:v>
                      </c:pt>
                      <c:pt idx="1574">
                        <c:v>2415.7870880086002</c:v>
                      </c:pt>
                      <c:pt idx="1575">
                        <c:v>2415.7870880086002</c:v>
                      </c:pt>
                      <c:pt idx="1576">
                        <c:v>2415.7870880086002</c:v>
                      </c:pt>
                      <c:pt idx="1577">
                        <c:v>2415.7870880086002</c:v>
                      </c:pt>
                      <c:pt idx="1578">
                        <c:v>2415.7870880086002</c:v>
                      </c:pt>
                      <c:pt idx="1579">
                        <c:v>2415.7870880086002</c:v>
                      </c:pt>
                      <c:pt idx="1580">
                        <c:v>2415.7870880086002</c:v>
                      </c:pt>
                      <c:pt idx="1581">
                        <c:v>2415.7870880086002</c:v>
                      </c:pt>
                      <c:pt idx="1582">
                        <c:v>2415.7870880086002</c:v>
                      </c:pt>
                      <c:pt idx="1583">
                        <c:v>2415.7870880086002</c:v>
                      </c:pt>
                      <c:pt idx="1584">
                        <c:v>2415.7870880086002</c:v>
                      </c:pt>
                      <c:pt idx="1585">
                        <c:v>2415.7870880086002</c:v>
                      </c:pt>
                      <c:pt idx="1586">
                        <c:v>2415.7870880086002</c:v>
                      </c:pt>
                      <c:pt idx="1587">
                        <c:v>2415.7870880086002</c:v>
                      </c:pt>
                      <c:pt idx="1588">
                        <c:v>2415.7870880086002</c:v>
                      </c:pt>
                      <c:pt idx="1589">
                        <c:v>2415.7870880086002</c:v>
                      </c:pt>
                      <c:pt idx="1590">
                        <c:v>2415.7870880086002</c:v>
                      </c:pt>
                      <c:pt idx="1591">
                        <c:v>2415.7870880086002</c:v>
                      </c:pt>
                      <c:pt idx="1592">
                        <c:v>2415.7870880086002</c:v>
                      </c:pt>
                      <c:pt idx="1593">
                        <c:v>2415.7870880086002</c:v>
                      </c:pt>
                      <c:pt idx="1594">
                        <c:v>2415.7870880086002</c:v>
                      </c:pt>
                      <c:pt idx="1595">
                        <c:v>2415.7870880086002</c:v>
                      </c:pt>
                      <c:pt idx="1596">
                        <c:v>2415.7870880086002</c:v>
                      </c:pt>
                      <c:pt idx="1597">
                        <c:v>2415.7870880086002</c:v>
                      </c:pt>
                      <c:pt idx="1598">
                        <c:v>2415.7870880086002</c:v>
                      </c:pt>
                      <c:pt idx="1599">
                        <c:v>2415.7870880086002</c:v>
                      </c:pt>
                      <c:pt idx="1600">
                        <c:v>2415.7870880086002</c:v>
                      </c:pt>
                      <c:pt idx="1601">
                        <c:v>2415.7870880086002</c:v>
                      </c:pt>
                      <c:pt idx="1602">
                        <c:v>2415.7870880086002</c:v>
                      </c:pt>
                      <c:pt idx="1603">
                        <c:v>2415.7870880086002</c:v>
                      </c:pt>
                      <c:pt idx="1604">
                        <c:v>2415.7870880086002</c:v>
                      </c:pt>
                      <c:pt idx="1605">
                        <c:v>2415.7870880086002</c:v>
                      </c:pt>
                      <c:pt idx="1606">
                        <c:v>2415.7870880086002</c:v>
                      </c:pt>
                      <c:pt idx="1607">
                        <c:v>2415.7870880086002</c:v>
                      </c:pt>
                      <c:pt idx="1608">
                        <c:v>2415.7870880086002</c:v>
                      </c:pt>
                      <c:pt idx="1609">
                        <c:v>2415.7870880086002</c:v>
                      </c:pt>
                      <c:pt idx="1610">
                        <c:v>2415.7870880086002</c:v>
                      </c:pt>
                      <c:pt idx="1611">
                        <c:v>2415.7870880086002</c:v>
                      </c:pt>
                      <c:pt idx="1612">
                        <c:v>2415.7870880086002</c:v>
                      </c:pt>
                      <c:pt idx="1613">
                        <c:v>2415.7870880086002</c:v>
                      </c:pt>
                      <c:pt idx="1614">
                        <c:v>2415.7870880086002</c:v>
                      </c:pt>
                      <c:pt idx="1615">
                        <c:v>2415.7870880086002</c:v>
                      </c:pt>
                      <c:pt idx="1616">
                        <c:v>2415.7870880086002</c:v>
                      </c:pt>
                      <c:pt idx="1617">
                        <c:v>2415.7870880086002</c:v>
                      </c:pt>
                      <c:pt idx="1618">
                        <c:v>2415.7870880086002</c:v>
                      </c:pt>
                      <c:pt idx="1619">
                        <c:v>2415.7870880086002</c:v>
                      </c:pt>
                      <c:pt idx="1620">
                        <c:v>2415.7870880086002</c:v>
                      </c:pt>
                      <c:pt idx="1621">
                        <c:v>2415.7870880086002</c:v>
                      </c:pt>
                      <c:pt idx="1622">
                        <c:v>2415.7870880086002</c:v>
                      </c:pt>
                      <c:pt idx="1623">
                        <c:v>2415.7870880086002</c:v>
                      </c:pt>
                      <c:pt idx="1624">
                        <c:v>2415.7870880086002</c:v>
                      </c:pt>
                      <c:pt idx="1625">
                        <c:v>2415.7870880086002</c:v>
                      </c:pt>
                      <c:pt idx="1626">
                        <c:v>2415.7870880086002</c:v>
                      </c:pt>
                      <c:pt idx="1627">
                        <c:v>2415.7870880086002</c:v>
                      </c:pt>
                      <c:pt idx="1628">
                        <c:v>2415.7870880086002</c:v>
                      </c:pt>
                      <c:pt idx="1629">
                        <c:v>2415.7870880086002</c:v>
                      </c:pt>
                      <c:pt idx="1630">
                        <c:v>2415.7870880086002</c:v>
                      </c:pt>
                      <c:pt idx="1631">
                        <c:v>2415.7870880086002</c:v>
                      </c:pt>
                      <c:pt idx="1632">
                        <c:v>2415.7870880086002</c:v>
                      </c:pt>
                      <c:pt idx="1633">
                        <c:v>2415.7870880086002</c:v>
                      </c:pt>
                      <c:pt idx="1634">
                        <c:v>2415.7870880086002</c:v>
                      </c:pt>
                      <c:pt idx="1635">
                        <c:v>2415.7870880086002</c:v>
                      </c:pt>
                      <c:pt idx="1636">
                        <c:v>2415.7870880086002</c:v>
                      </c:pt>
                      <c:pt idx="1637">
                        <c:v>2415.7870880086002</c:v>
                      </c:pt>
                      <c:pt idx="1638">
                        <c:v>2415.7870880086002</c:v>
                      </c:pt>
                      <c:pt idx="1639">
                        <c:v>2415.7870880086002</c:v>
                      </c:pt>
                      <c:pt idx="1640">
                        <c:v>2415.7870880086002</c:v>
                      </c:pt>
                      <c:pt idx="1641">
                        <c:v>2415.7870880086002</c:v>
                      </c:pt>
                      <c:pt idx="1642">
                        <c:v>2415.7870880086002</c:v>
                      </c:pt>
                      <c:pt idx="1643">
                        <c:v>2415.7870880086002</c:v>
                      </c:pt>
                      <c:pt idx="1644">
                        <c:v>2415.7870880086002</c:v>
                      </c:pt>
                      <c:pt idx="1645">
                        <c:v>2415.7870880086002</c:v>
                      </c:pt>
                      <c:pt idx="1646">
                        <c:v>2415.7870880086002</c:v>
                      </c:pt>
                      <c:pt idx="1647">
                        <c:v>2415.7870880086002</c:v>
                      </c:pt>
                      <c:pt idx="1648">
                        <c:v>2415.7870880086002</c:v>
                      </c:pt>
                      <c:pt idx="1649">
                        <c:v>2415.7870880086002</c:v>
                      </c:pt>
                      <c:pt idx="1650">
                        <c:v>2415.7870880086002</c:v>
                      </c:pt>
                      <c:pt idx="1651">
                        <c:v>2415.7870880086002</c:v>
                      </c:pt>
                      <c:pt idx="1652">
                        <c:v>2415.7870880086002</c:v>
                      </c:pt>
                      <c:pt idx="1653">
                        <c:v>2415.7870880086002</c:v>
                      </c:pt>
                      <c:pt idx="1654">
                        <c:v>2415.7870880086002</c:v>
                      </c:pt>
                      <c:pt idx="1655">
                        <c:v>2415.7870880086002</c:v>
                      </c:pt>
                      <c:pt idx="1656">
                        <c:v>2415.7870880086002</c:v>
                      </c:pt>
                      <c:pt idx="1657">
                        <c:v>2415.7870880086002</c:v>
                      </c:pt>
                      <c:pt idx="1658">
                        <c:v>2415.7870880086002</c:v>
                      </c:pt>
                      <c:pt idx="1659">
                        <c:v>2415.7870880086002</c:v>
                      </c:pt>
                      <c:pt idx="1660">
                        <c:v>2415.7870880086002</c:v>
                      </c:pt>
                      <c:pt idx="1661">
                        <c:v>2415.7870880086002</c:v>
                      </c:pt>
                      <c:pt idx="1662">
                        <c:v>2415.7870880086002</c:v>
                      </c:pt>
                      <c:pt idx="1663">
                        <c:v>2415.7870880086002</c:v>
                      </c:pt>
                      <c:pt idx="1664">
                        <c:v>2415.7870880086002</c:v>
                      </c:pt>
                      <c:pt idx="1665">
                        <c:v>2415.7870880086002</c:v>
                      </c:pt>
                      <c:pt idx="1666">
                        <c:v>2415.7870880086002</c:v>
                      </c:pt>
                      <c:pt idx="1667">
                        <c:v>2415.7870880086002</c:v>
                      </c:pt>
                      <c:pt idx="1668">
                        <c:v>2415.7870880086002</c:v>
                      </c:pt>
                      <c:pt idx="1669">
                        <c:v>2415.7870880086002</c:v>
                      </c:pt>
                      <c:pt idx="1670">
                        <c:v>2415.7870880086002</c:v>
                      </c:pt>
                      <c:pt idx="1671">
                        <c:v>2415.7870880086002</c:v>
                      </c:pt>
                      <c:pt idx="1672">
                        <c:v>2415.7870880086002</c:v>
                      </c:pt>
                      <c:pt idx="1673">
                        <c:v>2415.7870880086002</c:v>
                      </c:pt>
                      <c:pt idx="1674">
                        <c:v>2415.7870880086002</c:v>
                      </c:pt>
                      <c:pt idx="1675">
                        <c:v>2415.7870880086002</c:v>
                      </c:pt>
                      <c:pt idx="1676">
                        <c:v>2415.7870880086002</c:v>
                      </c:pt>
                      <c:pt idx="1677">
                        <c:v>2415.7870880086002</c:v>
                      </c:pt>
                      <c:pt idx="1678">
                        <c:v>2415.7870880086002</c:v>
                      </c:pt>
                      <c:pt idx="1679">
                        <c:v>2415.7870880086002</c:v>
                      </c:pt>
                      <c:pt idx="1680">
                        <c:v>2415.7870880086002</c:v>
                      </c:pt>
                      <c:pt idx="1681">
                        <c:v>2415.7870880086002</c:v>
                      </c:pt>
                      <c:pt idx="1682">
                        <c:v>2415.7870880086002</c:v>
                      </c:pt>
                      <c:pt idx="1683">
                        <c:v>2415.7870880086002</c:v>
                      </c:pt>
                      <c:pt idx="1684">
                        <c:v>2415.7870880086002</c:v>
                      </c:pt>
                      <c:pt idx="1685">
                        <c:v>2415.7870880086002</c:v>
                      </c:pt>
                      <c:pt idx="1686">
                        <c:v>2415.7870880086002</c:v>
                      </c:pt>
                      <c:pt idx="1687">
                        <c:v>2415.7870880086002</c:v>
                      </c:pt>
                      <c:pt idx="1688">
                        <c:v>2415.7870880086002</c:v>
                      </c:pt>
                      <c:pt idx="1689">
                        <c:v>2415.7870880086002</c:v>
                      </c:pt>
                      <c:pt idx="1690">
                        <c:v>2415.7870880086002</c:v>
                      </c:pt>
                      <c:pt idx="1691">
                        <c:v>2415.7870880086002</c:v>
                      </c:pt>
                      <c:pt idx="1692">
                        <c:v>2415.7870880086002</c:v>
                      </c:pt>
                      <c:pt idx="1693">
                        <c:v>2415.7870880086002</c:v>
                      </c:pt>
                      <c:pt idx="1694">
                        <c:v>2415.7870880086002</c:v>
                      </c:pt>
                      <c:pt idx="1695">
                        <c:v>2415.7870880086002</c:v>
                      </c:pt>
                      <c:pt idx="1696">
                        <c:v>2415.7870880086002</c:v>
                      </c:pt>
                      <c:pt idx="1697">
                        <c:v>2415.7870880086002</c:v>
                      </c:pt>
                      <c:pt idx="1698">
                        <c:v>2415.7870880086002</c:v>
                      </c:pt>
                      <c:pt idx="1699">
                        <c:v>2415.7870880086002</c:v>
                      </c:pt>
                      <c:pt idx="1700">
                        <c:v>2415.7870880086002</c:v>
                      </c:pt>
                      <c:pt idx="1701">
                        <c:v>2415.7870880086002</c:v>
                      </c:pt>
                      <c:pt idx="1702">
                        <c:v>2415.7870880086002</c:v>
                      </c:pt>
                      <c:pt idx="1703">
                        <c:v>2415.7870880086002</c:v>
                      </c:pt>
                      <c:pt idx="1704">
                        <c:v>2415.7870880086002</c:v>
                      </c:pt>
                      <c:pt idx="1705">
                        <c:v>2415.7870880086002</c:v>
                      </c:pt>
                      <c:pt idx="1706">
                        <c:v>2415.7870880086002</c:v>
                      </c:pt>
                      <c:pt idx="1707">
                        <c:v>2415.7870880086002</c:v>
                      </c:pt>
                      <c:pt idx="1708">
                        <c:v>2415.7870880086002</c:v>
                      </c:pt>
                      <c:pt idx="1709">
                        <c:v>2415.7870880086002</c:v>
                      </c:pt>
                      <c:pt idx="1710">
                        <c:v>2415.7870880086002</c:v>
                      </c:pt>
                      <c:pt idx="1711">
                        <c:v>2415.7870880086002</c:v>
                      </c:pt>
                      <c:pt idx="1712">
                        <c:v>2415.7870880086002</c:v>
                      </c:pt>
                      <c:pt idx="1713">
                        <c:v>2415.7870880086002</c:v>
                      </c:pt>
                      <c:pt idx="1714">
                        <c:v>2415.7870880086002</c:v>
                      </c:pt>
                      <c:pt idx="1715">
                        <c:v>2415.7870880086002</c:v>
                      </c:pt>
                      <c:pt idx="1716">
                        <c:v>2415.7870880086002</c:v>
                      </c:pt>
                      <c:pt idx="1717">
                        <c:v>2415.7870880086002</c:v>
                      </c:pt>
                      <c:pt idx="1718">
                        <c:v>2415.7870880086002</c:v>
                      </c:pt>
                      <c:pt idx="1719">
                        <c:v>2415.7870880086002</c:v>
                      </c:pt>
                      <c:pt idx="1720">
                        <c:v>2415.7870880086002</c:v>
                      </c:pt>
                      <c:pt idx="1721">
                        <c:v>2415.7870880086002</c:v>
                      </c:pt>
                      <c:pt idx="1722">
                        <c:v>2415.7870880086002</c:v>
                      </c:pt>
                      <c:pt idx="1723">
                        <c:v>2415.7870880086002</c:v>
                      </c:pt>
                      <c:pt idx="1724">
                        <c:v>2415.7870880086002</c:v>
                      </c:pt>
                      <c:pt idx="1725">
                        <c:v>2415.7870880086002</c:v>
                      </c:pt>
                      <c:pt idx="1726">
                        <c:v>2415.7870880086002</c:v>
                      </c:pt>
                      <c:pt idx="1727">
                        <c:v>2415.7870880086002</c:v>
                      </c:pt>
                      <c:pt idx="1728">
                        <c:v>2415.7870880086002</c:v>
                      </c:pt>
                      <c:pt idx="1729">
                        <c:v>2415.7870880086002</c:v>
                      </c:pt>
                      <c:pt idx="1730">
                        <c:v>2415.7870880086002</c:v>
                      </c:pt>
                      <c:pt idx="1731">
                        <c:v>2415.7870880086002</c:v>
                      </c:pt>
                      <c:pt idx="1732">
                        <c:v>2415.7870880086002</c:v>
                      </c:pt>
                      <c:pt idx="1733">
                        <c:v>2415.7870880086002</c:v>
                      </c:pt>
                      <c:pt idx="1734">
                        <c:v>2415.7870880086002</c:v>
                      </c:pt>
                      <c:pt idx="1735">
                        <c:v>2415.7870880086002</c:v>
                      </c:pt>
                      <c:pt idx="1736">
                        <c:v>2415.7870880086002</c:v>
                      </c:pt>
                      <c:pt idx="1737">
                        <c:v>2415.7870880086002</c:v>
                      </c:pt>
                      <c:pt idx="1738">
                        <c:v>2415.7870880086002</c:v>
                      </c:pt>
                      <c:pt idx="1739">
                        <c:v>2415.7870880086002</c:v>
                      </c:pt>
                      <c:pt idx="1740">
                        <c:v>2415.7870880086002</c:v>
                      </c:pt>
                      <c:pt idx="1741">
                        <c:v>2415.7870880086002</c:v>
                      </c:pt>
                      <c:pt idx="1742">
                        <c:v>2415.7870880086002</c:v>
                      </c:pt>
                      <c:pt idx="1743">
                        <c:v>2415.7870880086002</c:v>
                      </c:pt>
                      <c:pt idx="1744">
                        <c:v>2415.7870880086002</c:v>
                      </c:pt>
                      <c:pt idx="1745">
                        <c:v>2415.7870880086002</c:v>
                      </c:pt>
                      <c:pt idx="1746">
                        <c:v>2415.7870880086002</c:v>
                      </c:pt>
                      <c:pt idx="1747">
                        <c:v>2415.7870880086002</c:v>
                      </c:pt>
                      <c:pt idx="1748">
                        <c:v>2415.7870880086002</c:v>
                      </c:pt>
                      <c:pt idx="1749">
                        <c:v>2415.7870880086002</c:v>
                      </c:pt>
                      <c:pt idx="1750">
                        <c:v>2415.7870880086002</c:v>
                      </c:pt>
                      <c:pt idx="1751">
                        <c:v>2415.7870880086002</c:v>
                      </c:pt>
                      <c:pt idx="1752">
                        <c:v>2415.7870880086002</c:v>
                      </c:pt>
                      <c:pt idx="1753">
                        <c:v>2415.7870880086002</c:v>
                      </c:pt>
                      <c:pt idx="1754">
                        <c:v>2415.7870880086002</c:v>
                      </c:pt>
                      <c:pt idx="1755">
                        <c:v>2415.7870880086002</c:v>
                      </c:pt>
                      <c:pt idx="1756">
                        <c:v>2415.7870880086002</c:v>
                      </c:pt>
                      <c:pt idx="1757">
                        <c:v>2415.7870880086002</c:v>
                      </c:pt>
                      <c:pt idx="1758">
                        <c:v>2415.7870880086002</c:v>
                      </c:pt>
                      <c:pt idx="1759">
                        <c:v>2415.7870880086002</c:v>
                      </c:pt>
                      <c:pt idx="1760">
                        <c:v>2415.7870880086002</c:v>
                      </c:pt>
                      <c:pt idx="1761">
                        <c:v>2415.7870880086002</c:v>
                      </c:pt>
                      <c:pt idx="1762">
                        <c:v>2415.7870880086002</c:v>
                      </c:pt>
                      <c:pt idx="1763">
                        <c:v>2415.7870880086002</c:v>
                      </c:pt>
                      <c:pt idx="1764">
                        <c:v>2415.7870880086002</c:v>
                      </c:pt>
                      <c:pt idx="1765">
                        <c:v>2415.7870880086002</c:v>
                      </c:pt>
                      <c:pt idx="1766">
                        <c:v>2415.7870880086002</c:v>
                      </c:pt>
                      <c:pt idx="1767">
                        <c:v>2415.7870880086002</c:v>
                      </c:pt>
                      <c:pt idx="1768">
                        <c:v>2415.7870880086002</c:v>
                      </c:pt>
                      <c:pt idx="1769">
                        <c:v>2415.7870880086002</c:v>
                      </c:pt>
                      <c:pt idx="1770">
                        <c:v>2415.7870880086002</c:v>
                      </c:pt>
                      <c:pt idx="1771">
                        <c:v>2415.7870880086002</c:v>
                      </c:pt>
                      <c:pt idx="1772">
                        <c:v>2415.7870880086002</c:v>
                      </c:pt>
                      <c:pt idx="1773">
                        <c:v>2415.7870880086002</c:v>
                      </c:pt>
                      <c:pt idx="1774">
                        <c:v>2415.7870880086002</c:v>
                      </c:pt>
                      <c:pt idx="1775">
                        <c:v>2415.7870880086002</c:v>
                      </c:pt>
                      <c:pt idx="1776">
                        <c:v>2415.7870880086002</c:v>
                      </c:pt>
                      <c:pt idx="1777">
                        <c:v>2415.7870880086002</c:v>
                      </c:pt>
                      <c:pt idx="1778">
                        <c:v>2415.7870880086002</c:v>
                      </c:pt>
                      <c:pt idx="1779">
                        <c:v>2415.7870880086002</c:v>
                      </c:pt>
                      <c:pt idx="1780">
                        <c:v>2415.7870880086002</c:v>
                      </c:pt>
                      <c:pt idx="1781">
                        <c:v>2415.7870880086002</c:v>
                      </c:pt>
                      <c:pt idx="1782">
                        <c:v>2415.7870880086002</c:v>
                      </c:pt>
                      <c:pt idx="1783">
                        <c:v>2415.7870880086002</c:v>
                      </c:pt>
                      <c:pt idx="1784">
                        <c:v>2415.7870880086002</c:v>
                      </c:pt>
                      <c:pt idx="1785">
                        <c:v>2415.7870880086002</c:v>
                      </c:pt>
                      <c:pt idx="1786">
                        <c:v>2415.7870880086002</c:v>
                      </c:pt>
                      <c:pt idx="1787">
                        <c:v>2415.7870880086002</c:v>
                      </c:pt>
                      <c:pt idx="1788">
                        <c:v>2415.7870880086002</c:v>
                      </c:pt>
                      <c:pt idx="1789">
                        <c:v>2415.7870880086002</c:v>
                      </c:pt>
                      <c:pt idx="1790">
                        <c:v>2415.7870880086002</c:v>
                      </c:pt>
                      <c:pt idx="1791">
                        <c:v>2415.7870880086002</c:v>
                      </c:pt>
                      <c:pt idx="1792">
                        <c:v>2415.7870880086002</c:v>
                      </c:pt>
                      <c:pt idx="1793">
                        <c:v>2415.7870880086002</c:v>
                      </c:pt>
                      <c:pt idx="1794">
                        <c:v>2415.7870880086002</c:v>
                      </c:pt>
                      <c:pt idx="1795">
                        <c:v>2415.7870880086002</c:v>
                      </c:pt>
                      <c:pt idx="1796">
                        <c:v>2415.7870880086002</c:v>
                      </c:pt>
                      <c:pt idx="1797">
                        <c:v>2415.7870880086002</c:v>
                      </c:pt>
                      <c:pt idx="1798">
                        <c:v>2415.7870880086002</c:v>
                      </c:pt>
                      <c:pt idx="1799">
                        <c:v>2415.7870880086002</c:v>
                      </c:pt>
                      <c:pt idx="1800">
                        <c:v>2415.7870880086002</c:v>
                      </c:pt>
                      <c:pt idx="1801">
                        <c:v>2415.7870880086002</c:v>
                      </c:pt>
                      <c:pt idx="1802">
                        <c:v>2415.7870880086002</c:v>
                      </c:pt>
                      <c:pt idx="1803">
                        <c:v>2415.7870880086002</c:v>
                      </c:pt>
                      <c:pt idx="1804">
                        <c:v>2415.7870880086002</c:v>
                      </c:pt>
                      <c:pt idx="1805">
                        <c:v>2415.7870880086002</c:v>
                      </c:pt>
                      <c:pt idx="1806">
                        <c:v>2415.7870880086002</c:v>
                      </c:pt>
                      <c:pt idx="1807">
                        <c:v>2415.7870880086002</c:v>
                      </c:pt>
                      <c:pt idx="1808">
                        <c:v>2415.7870880086002</c:v>
                      </c:pt>
                      <c:pt idx="1809">
                        <c:v>2415.7870880086002</c:v>
                      </c:pt>
                      <c:pt idx="1810">
                        <c:v>2415.7870880086002</c:v>
                      </c:pt>
                      <c:pt idx="1811">
                        <c:v>2415.7870880086002</c:v>
                      </c:pt>
                      <c:pt idx="1812">
                        <c:v>2415.7870880086002</c:v>
                      </c:pt>
                      <c:pt idx="1813">
                        <c:v>2415.7870880086002</c:v>
                      </c:pt>
                      <c:pt idx="1814">
                        <c:v>2415.7870880086002</c:v>
                      </c:pt>
                      <c:pt idx="1815">
                        <c:v>2415.7870880086002</c:v>
                      </c:pt>
                      <c:pt idx="1816">
                        <c:v>2415.7870880086002</c:v>
                      </c:pt>
                      <c:pt idx="1817">
                        <c:v>2415.7870880086002</c:v>
                      </c:pt>
                      <c:pt idx="1818">
                        <c:v>2415.7870880086002</c:v>
                      </c:pt>
                      <c:pt idx="1819">
                        <c:v>2415.7870880086002</c:v>
                      </c:pt>
                      <c:pt idx="1820">
                        <c:v>2415.7870880086002</c:v>
                      </c:pt>
                      <c:pt idx="1821">
                        <c:v>2415.7870880086002</c:v>
                      </c:pt>
                      <c:pt idx="1822">
                        <c:v>2415.7870880086002</c:v>
                      </c:pt>
                      <c:pt idx="1823">
                        <c:v>2415.7870880086002</c:v>
                      </c:pt>
                      <c:pt idx="1824">
                        <c:v>2415.7870880086002</c:v>
                      </c:pt>
                      <c:pt idx="1825">
                        <c:v>2415.7870880086002</c:v>
                      </c:pt>
                      <c:pt idx="1827">
                        <c:v>2366.7792193106998</c:v>
                      </c:pt>
                      <c:pt idx="1828">
                        <c:v>2366.7792193106998</c:v>
                      </c:pt>
                      <c:pt idx="1829">
                        <c:v>2366.7792193106998</c:v>
                      </c:pt>
                      <c:pt idx="1830">
                        <c:v>2366.7792193106998</c:v>
                      </c:pt>
                      <c:pt idx="1831">
                        <c:v>2366.7792193106998</c:v>
                      </c:pt>
                      <c:pt idx="1832">
                        <c:v>2366.7792193106998</c:v>
                      </c:pt>
                      <c:pt idx="1833">
                        <c:v>2366.7792193106998</c:v>
                      </c:pt>
                      <c:pt idx="1834">
                        <c:v>2366.7792193106998</c:v>
                      </c:pt>
                      <c:pt idx="1835">
                        <c:v>2366.7792193106998</c:v>
                      </c:pt>
                      <c:pt idx="1836">
                        <c:v>2366.7792193106998</c:v>
                      </c:pt>
                      <c:pt idx="1837">
                        <c:v>2366.7792193106998</c:v>
                      </c:pt>
                      <c:pt idx="1838">
                        <c:v>2366.7792193106998</c:v>
                      </c:pt>
                      <c:pt idx="1839">
                        <c:v>2366.7792193106998</c:v>
                      </c:pt>
                      <c:pt idx="1840">
                        <c:v>2366.7792193106998</c:v>
                      </c:pt>
                      <c:pt idx="1841">
                        <c:v>2366.7792193106998</c:v>
                      </c:pt>
                      <c:pt idx="1842">
                        <c:v>2366.7792193106998</c:v>
                      </c:pt>
                      <c:pt idx="1843">
                        <c:v>2366.7792193106998</c:v>
                      </c:pt>
                      <c:pt idx="1844">
                        <c:v>2366.7792193106998</c:v>
                      </c:pt>
                      <c:pt idx="1845">
                        <c:v>2366.7792193106998</c:v>
                      </c:pt>
                      <c:pt idx="1846">
                        <c:v>2366.7792193106998</c:v>
                      </c:pt>
                      <c:pt idx="1847">
                        <c:v>2366.7792193106998</c:v>
                      </c:pt>
                      <c:pt idx="1848">
                        <c:v>2366.7792193106998</c:v>
                      </c:pt>
                      <c:pt idx="1849">
                        <c:v>2366.7792193106998</c:v>
                      </c:pt>
                      <c:pt idx="1850">
                        <c:v>2366.7792193106998</c:v>
                      </c:pt>
                      <c:pt idx="1851">
                        <c:v>2366.7792193106998</c:v>
                      </c:pt>
                      <c:pt idx="1852">
                        <c:v>2366.7792193106998</c:v>
                      </c:pt>
                      <c:pt idx="1853">
                        <c:v>2366.7792193106998</c:v>
                      </c:pt>
                      <c:pt idx="1854">
                        <c:v>2366.7792193106998</c:v>
                      </c:pt>
                      <c:pt idx="1855">
                        <c:v>2366.7792193106998</c:v>
                      </c:pt>
                      <c:pt idx="1856">
                        <c:v>2366.7792193106998</c:v>
                      </c:pt>
                      <c:pt idx="1857">
                        <c:v>2366.7792193106998</c:v>
                      </c:pt>
                      <c:pt idx="1858">
                        <c:v>2366.7792193106998</c:v>
                      </c:pt>
                      <c:pt idx="1859">
                        <c:v>2366.7792193106998</c:v>
                      </c:pt>
                      <c:pt idx="1860">
                        <c:v>2366.7792193106998</c:v>
                      </c:pt>
                      <c:pt idx="1861">
                        <c:v>2366.7792193106998</c:v>
                      </c:pt>
                      <c:pt idx="1862">
                        <c:v>2366.7792193106998</c:v>
                      </c:pt>
                      <c:pt idx="1863">
                        <c:v>2366.7792193106998</c:v>
                      </c:pt>
                      <c:pt idx="1864">
                        <c:v>2366.7792193106998</c:v>
                      </c:pt>
                      <c:pt idx="1865">
                        <c:v>2366.7792193106998</c:v>
                      </c:pt>
                      <c:pt idx="1866">
                        <c:v>2366.7792193106998</c:v>
                      </c:pt>
                      <c:pt idx="1867">
                        <c:v>2366.7792193106998</c:v>
                      </c:pt>
                      <c:pt idx="1868">
                        <c:v>2366.7792193106998</c:v>
                      </c:pt>
                      <c:pt idx="1869">
                        <c:v>2366.7792193106998</c:v>
                      </c:pt>
                      <c:pt idx="1870">
                        <c:v>2366.7792193106998</c:v>
                      </c:pt>
                      <c:pt idx="1871">
                        <c:v>2366.7792193106998</c:v>
                      </c:pt>
                      <c:pt idx="1872">
                        <c:v>2366.7792193106998</c:v>
                      </c:pt>
                      <c:pt idx="1873">
                        <c:v>2366.7792193106998</c:v>
                      </c:pt>
                      <c:pt idx="1874">
                        <c:v>2366.7792193106998</c:v>
                      </c:pt>
                      <c:pt idx="1875">
                        <c:v>2366.7792193106998</c:v>
                      </c:pt>
                      <c:pt idx="1876">
                        <c:v>2366.7792193106998</c:v>
                      </c:pt>
                      <c:pt idx="1877">
                        <c:v>2366.7792193106998</c:v>
                      </c:pt>
                      <c:pt idx="1878">
                        <c:v>2366.7792193106998</c:v>
                      </c:pt>
                      <c:pt idx="1879">
                        <c:v>2366.7792193106998</c:v>
                      </c:pt>
                      <c:pt idx="1880">
                        <c:v>2366.7792193106998</c:v>
                      </c:pt>
                      <c:pt idx="1881">
                        <c:v>2366.7792193106998</c:v>
                      </c:pt>
                      <c:pt idx="1882">
                        <c:v>2366.7792193106998</c:v>
                      </c:pt>
                      <c:pt idx="1883">
                        <c:v>2366.7792193106998</c:v>
                      </c:pt>
                      <c:pt idx="1884">
                        <c:v>2366.7792193106998</c:v>
                      </c:pt>
                      <c:pt idx="1885">
                        <c:v>2366.7792193106998</c:v>
                      </c:pt>
                      <c:pt idx="1886">
                        <c:v>2366.7792193106998</c:v>
                      </c:pt>
                      <c:pt idx="1887">
                        <c:v>2366.7792193106998</c:v>
                      </c:pt>
                      <c:pt idx="1888">
                        <c:v>2366.7792193106998</c:v>
                      </c:pt>
                      <c:pt idx="1889">
                        <c:v>2366.7792193106998</c:v>
                      </c:pt>
                      <c:pt idx="1890">
                        <c:v>2366.7792193106998</c:v>
                      </c:pt>
                      <c:pt idx="1891">
                        <c:v>2366.7792193106998</c:v>
                      </c:pt>
                      <c:pt idx="1892">
                        <c:v>2366.7792193106998</c:v>
                      </c:pt>
                      <c:pt idx="1893">
                        <c:v>2366.7792193106998</c:v>
                      </c:pt>
                      <c:pt idx="1894">
                        <c:v>2366.7792193106998</c:v>
                      </c:pt>
                      <c:pt idx="1895">
                        <c:v>2366.7792193106998</c:v>
                      </c:pt>
                      <c:pt idx="1896">
                        <c:v>2366.7792193106998</c:v>
                      </c:pt>
                      <c:pt idx="1897">
                        <c:v>2366.7792193106998</c:v>
                      </c:pt>
                      <c:pt idx="1898">
                        <c:v>2366.7792193106998</c:v>
                      </c:pt>
                      <c:pt idx="1899">
                        <c:v>2366.7792193106998</c:v>
                      </c:pt>
                      <c:pt idx="1900">
                        <c:v>2366.7792193106998</c:v>
                      </c:pt>
                      <c:pt idx="1901">
                        <c:v>2366.7792193106998</c:v>
                      </c:pt>
                      <c:pt idx="1902">
                        <c:v>2366.7792193106998</c:v>
                      </c:pt>
                      <c:pt idx="1903">
                        <c:v>2366.7792193106998</c:v>
                      </c:pt>
                      <c:pt idx="1904">
                        <c:v>2366.7792193106998</c:v>
                      </c:pt>
                      <c:pt idx="1905">
                        <c:v>2366.7792193106998</c:v>
                      </c:pt>
                      <c:pt idx="1906">
                        <c:v>2366.7792193106998</c:v>
                      </c:pt>
                      <c:pt idx="1907">
                        <c:v>2366.7792193106998</c:v>
                      </c:pt>
                      <c:pt idx="1908">
                        <c:v>2366.7792193106998</c:v>
                      </c:pt>
                      <c:pt idx="1909">
                        <c:v>2366.7792193106998</c:v>
                      </c:pt>
                      <c:pt idx="1910">
                        <c:v>2366.7792193106998</c:v>
                      </c:pt>
                      <c:pt idx="1911">
                        <c:v>2366.7792193106998</c:v>
                      </c:pt>
                      <c:pt idx="1912">
                        <c:v>2366.7792193106998</c:v>
                      </c:pt>
                      <c:pt idx="1913">
                        <c:v>2366.7792193106998</c:v>
                      </c:pt>
                      <c:pt idx="1914">
                        <c:v>2366.7792193106998</c:v>
                      </c:pt>
                      <c:pt idx="1915">
                        <c:v>2366.7792193106998</c:v>
                      </c:pt>
                      <c:pt idx="1916">
                        <c:v>2366.7792193106998</c:v>
                      </c:pt>
                      <c:pt idx="1917">
                        <c:v>2456.7792193106998</c:v>
                      </c:pt>
                      <c:pt idx="1918">
                        <c:v>2456.7792193106998</c:v>
                      </c:pt>
                      <c:pt idx="1919">
                        <c:v>2456.7792193106998</c:v>
                      </c:pt>
                      <c:pt idx="1920">
                        <c:v>2456.7792193106998</c:v>
                      </c:pt>
                      <c:pt idx="1921">
                        <c:v>2456.7792193106998</c:v>
                      </c:pt>
                      <c:pt idx="1922">
                        <c:v>2456.7792193106998</c:v>
                      </c:pt>
                      <c:pt idx="1923">
                        <c:v>2456.7792193106998</c:v>
                      </c:pt>
                      <c:pt idx="1924">
                        <c:v>2456.7792193106998</c:v>
                      </c:pt>
                      <c:pt idx="1925">
                        <c:v>2456.7792193106998</c:v>
                      </c:pt>
                      <c:pt idx="1926">
                        <c:v>2456.7792193106998</c:v>
                      </c:pt>
                      <c:pt idx="1927">
                        <c:v>2456.7792193106998</c:v>
                      </c:pt>
                      <c:pt idx="1928">
                        <c:v>2456.7792193106998</c:v>
                      </c:pt>
                      <c:pt idx="1929">
                        <c:v>2456.7792193106998</c:v>
                      </c:pt>
                      <c:pt idx="1930">
                        <c:v>2456.7792193106998</c:v>
                      </c:pt>
                      <c:pt idx="1931">
                        <c:v>2456.7792193106998</c:v>
                      </c:pt>
                      <c:pt idx="1932">
                        <c:v>2456.7792193106998</c:v>
                      </c:pt>
                      <c:pt idx="1933">
                        <c:v>2456.7792193106998</c:v>
                      </c:pt>
                      <c:pt idx="1934">
                        <c:v>2456.7792193106998</c:v>
                      </c:pt>
                      <c:pt idx="1935">
                        <c:v>2456.7792193106998</c:v>
                      </c:pt>
                      <c:pt idx="1936">
                        <c:v>2456.7792193106998</c:v>
                      </c:pt>
                      <c:pt idx="1937">
                        <c:v>2456.7792193106998</c:v>
                      </c:pt>
                      <c:pt idx="1938">
                        <c:v>2456.7792193106998</c:v>
                      </c:pt>
                      <c:pt idx="1939">
                        <c:v>2456.7792193106998</c:v>
                      </c:pt>
                      <c:pt idx="1940">
                        <c:v>2456.7792193106998</c:v>
                      </c:pt>
                      <c:pt idx="1941">
                        <c:v>2456.7792193106998</c:v>
                      </c:pt>
                      <c:pt idx="1942">
                        <c:v>2456.7792193106998</c:v>
                      </c:pt>
                      <c:pt idx="1943">
                        <c:v>2456.7792193106998</c:v>
                      </c:pt>
                      <c:pt idx="1944">
                        <c:v>2456.7792193106998</c:v>
                      </c:pt>
                      <c:pt idx="1945">
                        <c:v>2456.7792193106998</c:v>
                      </c:pt>
                      <c:pt idx="1946">
                        <c:v>2456.7792193106998</c:v>
                      </c:pt>
                      <c:pt idx="1947">
                        <c:v>2456.7792193106998</c:v>
                      </c:pt>
                      <c:pt idx="1948">
                        <c:v>2456.7792193106998</c:v>
                      </c:pt>
                      <c:pt idx="1949">
                        <c:v>2456.7792193106998</c:v>
                      </c:pt>
                      <c:pt idx="1950">
                        <c:v>2456.7792193106998</c:v>
                      </c:pt>
                      <c:pt idx="1951">
                        <c:v>2456.7792193106998</c:v>
                      </c:pt>
                      <c:pt idx="1952">
                        <c:v>2456.7792193106998</c:v>
                      </c:pt>
                      <c:pt idx="1953">
                        <c:v>2456.7792193106998</c:v>
                      </c:pt>
                      <c:pt idx="1954">
                        <c:v>2456.7792193106998</c:v>
                      </c:pt>
                      <c:pt idx="1955">
                        <c:v>2456.7792193106998</c:v>
                      </c:pt>
                      <c:pt idx="1956">
                        <c:v>2456.7792193106998</c:v>
                      </c:pt>
                      <c:pt idx="1957">
                        <c:v>2456.7792193106998</c:v>
                      </c:pt>
                      <c:pt idx="1958">
                        <c:v>2456.7792193106998</c:v>
                      </c:pt>
                      <c:pt idx="1959">
                        <c:v>2456.7792193106998</c:v>
                      </c:pt>
                      <c:pt idx="1960">
                        <c:v>2456.7792193106998</c:v>
                      </c:pt>
                      <c:pt idx="1961">
                        <c:v>2456.7792193106998</c:v>
                      </c:pt>
                      <c:pt idx="1962">
                        <c:v>2456.7792193106998</c:v>
                      </c:pt>
                      <c:pt idx="1963">
                        <c:v>2456.7792193106998</c:v>
                      </c:pt>
                      <c:pt idx="1964">
                        <c:v>2456.7792193106998</c:v>
                      </c:pt>
                      <c:pt idx="1965">
                        <c:v>2456.7792193106998</c:v>
                      </c:pt>
                      <c:pt idx="1966">
                        <c:v>2456.7792193106998</c:v>
                      </c:pt>
                      <c:pt idx="1967">
                        <c:v>2456.7792193106998</c:v>
                      </c:pt>
                      <c:pt idx="1968">
                        <c:v>2456.7792193106998</c:v>
                      </c:pt>
                      <c:pt idx="1969">
                        <c:v>2456.7792193106998</c:v>
                      </c:pt>
                      <c:pt idx="1970">
                        <c:v>2456.7792193106998</c:v>
                      </c:pt>
                      <c:pt idx="1971">
                        <c:v>2456.7792193106998</c:v>
                      </c:pt>
                      <c:pt idx="1972">
                        <c:v>2456.7792193106998</c:v>
                      </c:pt>
                      <c:pt idx="1973">
                        <c:v>2456.7792193106998</c:v>
                      </c:pt>
                      <c:pt idx="1974">
                        <c:v>2456.7792193106998</c:v>
                      </c:pt>
                      <c:pt idx="1975">
                        <c:v>2456.7792193106998</c:v>
                      </c:pt>
                      <c:pt idx="1976">
                        <c:v>2456.7792193106998</c:v>
                      </c:pt>
                      <c:pt idx="1977">
                        <c:v>2505.7792193106998</c:v>
                      </c:pt>
                      <c:pt idx="1978">
                        <c:v>2505.7792193106998</c:v>
                      </c:pt>
                      <c:pt idx="1979">
                        <c:v>2505.7792193106998</c:v>
                      </c:pt>
                      <c:pt idx="1980">
                        <c:v>2505.7792193106998</c:v>
                      </c:pt>
                      <c:pt idx="1981">
                        <c:v>2505.7792193106998</c:v>
                      </c:pt>
                      <c:pt idx="1982">
                        <c:v>2505.7792193106998</c:v>
                      </c:pt>
                      <c:pt idx="1983">
                        <c:v>2505.7792193106998</c:v>
                      </c:pt>
                      <c:pt idx="1984">
                        <c:v>2505.7792193106998</c:v>
                      </c:pt>
                      <c:pt idx="1985">
                        <c:v>2505.7792193106998</c:v>
                      </c:pt>
                      <c:pt idx="1986">
                        <c:v>2505.7792193106998</c:v>
                      </c:pt>
                      <c:pt idx="1987">
                        <c:v>2505.7792193106998</c:v>
                      </c:pt>
                      <c:pt idx="1988">
                        <c:v>2505.7792193106998</c:v>
                      </c:pt>
                      <c:pt idx="1989">
                        <c:v>2505.7792193106998</c:v>
                      </c:pt>
                      <c:pt idx="1990">
                        <c:v>2505.7792193106998</c:v>
                      </c:pt>
                      <c:pt idx="1991">
                        <c:v>2505.7792193106998</c:v>
                      </c:pt>
                      <c:pt idx="1992">
                        <c:v>2505.7792193106998</c:v>
                      </c:pt>
                      <c:pt idx="1993">
                        <c:v>2505.7792193106998</c:v>
                      </c:pt>
                      <c:pt idx="1994">
                        <c:v>2505.7792193106998</c:v>
                      </c:pt>
                      <c:pt idx="1995">
                        <c:v>2505.7792193106998</c:v>
                      </c:pt>
                      <c:pt idx="1996">
                        <c:v>2505.7792193106998</c:v>
                      </c:pt>
                      <c:pt idx="1997">
                        <c:v>2505.7792193106998</c:v>
                      </c:pt>
                      <c:pt idx="1998">
                        <c:v>2505.7792193106998</c:v>
                      </c:pt>
                      <c:pt idx="1999">
                        <c:v>2505.7792193106998</c:v>
                      </c:pt>
                      <c:pt idx="2000">
                        <c:v>2505.7792193106998</c:v>
                      </c:pt>
                      <c:pt idx="2001">
                        <c:v>2505.7792193106998</c:v>
                      </c:pt>
                      <c:pt idx="2002">
                        <c:v>2505.7792193106998</c:v>
                      </c:pt>
                      <c:pt idx="2003">
                        <c:v>2505.7792193106998</c:v>
                      </c:pt>
                      <c:pt idx="2004">
                        <c:v>2505.7792193106998</c:v>
                      </c:pt>
                      <c:pt idx="2005">
                        <c:v>2505.7792193106998</c:v>
                      </c:pt>
                      <c:pt idx="2006">
                        <c:v>2505.7792193106998</c:v>
                      </c:pt>
                      <c:pt idx="2007">
                        <c:v>2505.7792193106998</c:v>
                      </c:pt>
                      <c:pt idx="2008">
                        <c:v>2505.7792193106998</c:v>
                      </c:pt>
                      <c:pt idx="2009">
                        <c:v>2505.7792193106998</c:v>
                      </c:pt>
                      <c:pt idx="2010">
                        <c:v>2505.7792193106998</c:v>
                      </c:pt>
                      <c:pt idx="2011">
                        <c:v>2505.7792193106998</c:v>
                      </c:pt>
                      <c:pt idx="2012">
                        <c:v>2505.7792193106998</c:v>
                      </c:pt>
                      <c:pt idx="2013">
                        <c:v>2505.7792193106998</c:v>
                      </c:pt>
                      <c:pt idx="2014">
                        <c:v>2505.7792193106998</c:v>
                      </c:pt>
                      <c:pt idx="2015">
                        <c:v>2505.7792193106998</c:v>
                      </c:pt>
                      <c:pt idx="2016">
                        <c:v>2505.7792193106998</c:v>
                      </c:pt>
                      <c:pt idx="2017">
                        <c:v>2505.7792193106998</c:v>
                      </c:pt>
                      <c:pt idx="2018">
                        <c:v>2505.7792193106998</c:v>
                      </c:pt>
                      <c:pt idx="2019">
                        <c:v>2505.7792193106998</c:v>
                      </c:pt>
                      <c:pt idx="2020">
                        <c:v>2505.7792193106998</c:v>
                      </c:pt>
                      <c:pt idx="2021">
                        <c:v>2505.7792193106998</c:v>
                      </c:pt>
                      <c:pt idx="2022">
                        <c:v>2505.7792193106998</c:v>
                      </c:pt>
                      <c:pt idx="2023">
                        <c:v>2505.7792193106998</c:v>
                      </c:pt>
                      <c:pt idx="2024">
                        <c:v>2505.7792193106998</c:v>
                      </c:pt>
                      <c:pt idx="2025">
                        <c:v>2505.7792193106998</c:v>
                      </c:pt>
                      <c:pt idx="2026">
                        <c:v>2505.7792193106998</c:v>
                      </c:pt>
                      <c:pt idx="2027">
                        <c:v>2505.7792193106998</c:v>
                      </c:pt>
                      <c:pt idx="2028">
                        <c:v>2505.7792193106998</c:v>
                      </c:pt>
                      <c:pt idx="2029">
                        <c:v>2505.7792193106998</c:v>
                      </c:pt>
                      <c:pt idx="2030">
                        <c:v>2505.7792193106998</c:v>
                      </c:pt>
                      <c:pt idx="2031">
                        <c:v>2505.7792193106998</c:v>
                      </c:pt>
                      <c:pt idx="2032">
                        <c:v>2505.7792193106998</c:v>
                      </c:pt>
                      <c:pt idx="2033">
                        <c:v>2505.7792193106998</c:v>
                      </c:pt>
                      <c:pt idx="2034">
                        <c:v>2505.7792193106998</c:v>
                      </c:pt>
                      <c:pt idx="2035">
                        <c:v>2505.7792193106998</c:v>
                      </c:pt>
                      <c:pt idx="2036">
                        <c:v>2505.7792193106998</c:v>
                      </c:pt>
                      <c:pt idx="2037">
                        <c:v>2505.7792193106998</c:v>
                      </c:pt>
                      <c:pt idx="2038">
                        <c:v>2505.7792193106998</c:v>
                      </c:pt>
                      <c:pt idx="2039">
                        <c:v>2505.7792193106998</c:v>
                      </c:pt>
                      <c:pt idx="2040">
                        <c:v>2505.7792193106998</c:v>
                      </c:pt>
                      <c:pt idx="2041">
                        <c:v>2505.7792193106998</c:v>
                      </c:pt>
                      <c:pt idx="2042">
                        <c:v>2505.7792193106998</c:v>
                      </c:pt>
                      <c:pt idx="2043">
                        <c:v>2505.7792193106998</c:v>
                      </c:pt>
                      <c:pt idx="2044">
                        <c:v>2505.7792193106998</c:v>
                      </c:pt>
                      <c:pt idx="2045">
                        <c:v>2505.7792193106998</c:v>
                      </c:pt>
                      <c:pt idx="2046">
                        <c:v>2505.7792193106998</c:v>
                      </c:pt>
                      <c:pt idx="2047">
                        <c:v>2505.7792193106998</c:v>
                      </c:pt>
                      <c:pt idx="2048">
                        <c:v>2505.7792193106998</c:v>
                      </c:pt>
                      <c:pt idx="2049">
                        <c:v>2505.7792193106998</c:v>
                      </c:pt>
                      <c:pt idx="2050">
                        <c:v>2505.7792193106998</c:v>
                      </c:pt>
                      <c:pt idx="2051">
                        <c:v>2505.7792193106998</c:v>
                      </c:pt>
                      <c:pt idx="2052">
                        <c:v>2505.7792193106998</c:v>
                      </c:pt>
                      <c:pt idx="2053">
                        <c:v>2505.7792193106998</c:v>
                      </c:pt>
                      <c:pt idx="2054">
                        <c:v>2505.7792193106998</c:v>
                      </c:pt>
                      <c:pt idx="2055">
                        <c:v>2505.7792193106998</c:v>
                      </c:pt>
                      <c:pt idx="2056">
                        <c:v>2505.7792193106998</c:v>
                      </c:pt>
                      <c:pt idx="2057">
                        <c:v>2505.7792193106998</c:v>
                      </c:pt>
                      <c:pt idx="2058">
                        <c:v>2505.7792193106998</c:v>
                      </c:pt>
                      <c:pt idx="2059">
                        <c:v>2505.7792193106998</c:v>
                      </c:pt>
                      <c:pt idx="2060">
                        <c:v>2505.7792193106998</c:v>
                      </c:pt>
                      <c:pt idx="2061">
                        <c:v>2505.7792193106998</c:v>
                      </c:pt>
                      <c:pt idx="2062">
                        <c:v>2505.7792193106998</c:v>
                      </c:pt>
                      <c:pt idx="2063">
                        <c:v>2505.7792193106998</c:v>
                      </c:pt>
                      <c:pt idx="2064">
                        <c:v>2505.7792193106998</c:v>
                      </c:pt>
                      <c:pt idx="2065">
                        <c:v>2505.7792193106998</c:v>
                      </c:pt>
                      <c:pt idx="2066">
                        <c:v>2505.7792193106998</c:v>
                      </c:pt>
                      <c:pt idx="2067">
                        <c:v>2505.7792193106998</c:v>
                      </c:pt>
                      <c:pt idx="2068">
                        <c:v>2505.7792193106998</c:v>
                      </c:pt>
                      <c:pt idx="2069">
                        <c:v>2505.7792193106998</c:v>
                      </c:pt>
                      <c:pt idx="2070">
                        <c:v>2505.7792193106998</c:v>
                      </c:pt>
                      <c:pt idx="2071">
                        <c:v>2505.7792193106998</c:v>
                      </c:pt>
                      <c:pt idx="2072">
                        <c:v>2505.7792193106998</c:v>
                      </c:pt>
                      <c:pt idx="2073">
                        <c:v>2505.7792193106998</c:v>
                      </c:pt>
                      <c:pt idx="2074">
                        <c:v>2505.7792193106998</c:v>
                      </c:pt>
                      <c:pt idx="2075">
                        <c:v>2505.7792193106998</c:v>
                      </c:pt>
                      <c:pt idx="2076">
                        <c:v>2505.7792193106998</c:v>
                      </c:pt>
                      <c:pt idx="2077">
                        <c:v>2505.7792193106998</c:v>
                      </c:pt>
                      <c:pt idx="2078">
                        <c:v>2505.7792193106998</c:v>
                      </c:pt>
                      <c:pt idx="2079">
                        <c:v>2505.7792193106998</c:v>
                      </c:pt>
                      <c:pt idx="2080">
                        <c:v>2505.7792193106998</c:v>
                      </c:pt>
                      <c:pt idx="2081">
                        <c:v>2505.7792193106998</c:v>
                      </c:pt>
                      <c:pt idx="2082">
                        <c:v>2505.7792193106998</c:v>
                      </c:pt>
                      <c:pt idx="2083">
                        <c:v>2505.7792193106998</c:v>
                      </c:pt>
                      <c:pt idx="2084">
                        <c:v>2505.7792193106998</c:v>
                      </c:pt>
                      <c:pt idx="2085">
                        <c:v>2505.7792193106998</c:v>
                      </c:pt>
                      <c:pt idx="2086">
                        <c:v>2505.7792193106998</c:v>
                      </c:pt>
                      <c:pt idx="2087">
                        <c:v>2505.7792193106998</c:v>
                      </c:pt>
                      <c:pt idx="2088">
                        <c:v>2505.7792193106998</c:v>
                      </c:pt>
                      <c:pt idx="2089">
                        <c:v>2505.7792193106998</c:v>
                      </c:pt>
                      <c:pt idx="2090">
                        <c:v>2505.7792193106998</c:v>
                      </c:pt>
                      <c:pt idx="2091">
                        <c:v>2505.7792193106998</c:v>
                      </c:pt>
                      <c:pt idx="2092">
                        <c:v>2505.7792193106998</c:v>
                      </c:pt>
                      <c:pt idx="2093">
                        <c:v>2505.7792193106998</c:v>
                      </c:pt>
                      <c:pt idx="2094">
                        <c:v>2505.7792193106998</c:v>
                      </c:pt>
                      <c:pt idx="2095">
                        <c:v>2505.7792193106998</c:v>
                      </c:pt>
                      <c:pt idx="2096">
                        <c:v>2505.7792193106998</c:v>
                      </c:pt>
                      <c:pt idx="2097">
                        <c:v>2505.7792193106998</c:v>
                      </c:pt>
                      <c:pt idx="2098">
                        <c:v>2505.7792193106998</c:v>
                      </c:pt>
                      <c:pt idx="2099">
                        <c:v>2505.7792193106998</c:v>
                      </c:pt>
                      <c:pt idx="2100">
                        <c:v>2505.7792193106998</c:v>
                      </c:pt>
                      <c:pt idx="2101">
                        <c:v>2505.7792193106998</c:v>
                      </c:pt>
                      <c:pt idx="2102">
                        <c:v>2505.7792193106998</c:v>
                      </c:pt>
                      <c:pt idx="2103">
                        <c:v>2505.7792193106998</c:v>
                      </c:pt>
                      <c:pt idx="2104">
                        <c:v>2505.7792193106998</c:v>
                      </c:pt>
                      <c:pt idx="2105">
                        <c:v>2505.7792193106998</c:v>
                      </c:pt>
                      <c:pt idx="2106">
                        <c:v>2505.7792193106998</c:v>
                      </c:pt>
                      <c:pt idx="2107">
                        <c:v>2505.7792193106998</c:v>
                      </c:pt>
                      <c:pt idx="2108">
                        <c:v>2505.7792193106998</c:v>
                      </c:pt>
                      <c:pt idx="2109">
                        <c:v>2505.7792193106998</c:v>
                      </c:pt>
                      <c:pt idx="2110">
                        <c:v>2505.7792193106998</c:v>
                      </c:pt>
                      <c:pt idx="2111">
                        <c:v>2505.7792193106998</c:v>
                      </c:pt>
                      <c:pt idx="2112">
                        <c:v>2505.7792193106998</c:v>
                      </c:pt>
                      <c:pt idx="2113">
                        <c:v>2505.7792193106998</c:v>
                      </c:pt>
                      <c:pt idx="2114">
                        <c:v>2505.7792193106998</c:v>
                      </c:pt>
                      <c:pt idx="2115">
                        <c:v>2505.7792193106998</c:v>
                      </c:pt>
                      <c:pt idx="2116">
                        <c:v>2505.7792193106998</c:v>
                      </c:pt>
                      <c:pt idx="2117">
                        <c:v>2505.7792193106998</c:v>
                      </c:pt>
                      <c:pt idx="2118">
                        <c:v>2505.7792193106998</c:v>
                      </c:pt>
                      <c:pt idx="2119">
                        <c:v>2505.7792193106998</c:v>
                      </c:pt>
                      <c:pt idx="2120">
                        <c:v>2505.7792193106998</c:v>
                      </c:pt>
                      <c:pt idx="2121">
                        <c:v>2505.7792193106998</c:v>
                      </c:pt>
                      <c:pt idx="2122">
                        <c:v>2505.7792193106998</c:v>
                      </c:pt>
                      <c:pt idx="2123">
                        <c:v>2505.7792193106998</c:v>
                      </c:pt>
                      <c:pt idx="2124">
                        <c:v>2505.7792193106998</c:v>
                      </c:pt>
                      <c:pt idx="2125">
                        <c:v>2505.7792193106998</c:v>
                      </c:pt>
                      <c:pt idx="2126">
                        <c:v>2505.7792193106998</c:v>
                      </c:pt>
                      <c:pt idx="2127">
                        <c:v>2505.7792193106998</c:v>
                      </c:pt>
                      <c:pt idx="2128">
                        <c:v>2505.7792193106998</c:v>
                      </c:pt>
                      <c:pt idx="2129">
                        <c:v>2505.7792193106998</c:v>
                      </c:pt>
                      <c:pt idx="2130">
                        <c:v>2505.7792193106998</c:v>
                      </c:pt>
                      <c:pt idx="2131">
                        <c:v>2505.7792193106998</c:v>
                      </c:pt>
                      <c:pt idx="2132">
                        <c:v>2505.7792193106998</c:v>
                      </c:pt>
                      <c:pt idx="2133">
                        <c:v>2505.7792193106998</c:v>
                      </c:pt>
                      <c:pt idx="2134">
                        <c:v>2505.7792193106998</c:v>
                      </c:pt>
                      <c:pt idx="2135">
                        <c:v>2505.7792193106998</c:v>
                      </c:pt>
                      <c:pt idx="2136">
                        <c:v>2505.7792193106998</c:v>
                      </c:pt>
                      <c:pt idx="2137">
                        <c:v>2505.7792193106998</c:v>
                      </c:pt>
                      <c:pt idx="2138">
                        <c:v>2505.7792193106998</c:v>
                      </c:pt>
                      <c:pt idx="2139">
                        <c:v>2505.7792193106998</c:v>
                      </c:pt>
                      <c:pt idx="2140">
                        <c:v>2505.7792193106998</c:v>
                      </c:pt>
                      <c:pt idx="2141">
                        <c:v>2505.7792193106998</c:v>
                      </c:pt>
                      <c:pt idx="2142">
                        <c:v>2505.7792193106998</c:v>
                      </c:pt>
                      <c:pt idx="2143">
                        <c:v>2505.7792193106998</c:v>
                      </c:pt>
                      <c:pt idx="2144">
                        <c:v>2505.7792193106998</c:v>
                      </c:pt>
                      <c:pt idx="2145">
                        <c:v>2505.7792193106998</c:v>
                      </c:pt>
                      <c:pt idx="2146">
                        <c:v>2505.7792193106998</c:v>
                      </c:pt>
                      <c:pt idx="2147">
                        <c:v>2505.7792193106998</c:v>
                      </c:pt>
                      <c:pt idx="2148">
                        <c:v>2505.7792193106998</c:v>
                      </c:pt>
                      <c:pt idx="2149">
                        <c:v>2505.7792193106998</c:v>
                      </c:pt>
                      <c:pt idx="2150">
                        <c:v>2505.7792193106998</c:v>
                      </c:pt>
                      <c:pt idx="2151">
                        <c:v>2505.7792193106998</c:v>
                      </c:pt>
                      <c:pt idx="2152">
                        <c:v>2505.7792193106998</c:v>
                      </c:pt>
                      <c:pt idx="2153">
                        <c:v>2505.7792193106998</c:v>
                      </c:pt>
                      <c:pt idx="2154">
                        <c:v>2505.7792193106998</c:v>
                      </c:pt>
                      <c:pt idx="2155">
                        <c:v>2505.7792193106998</c:v>
                      </c:pt>
                      <c:pt idx="2156">
                        <c:v>2505.7792193106998</c:v>
                      </c:pt>
                      <c:pt idx="2157">
                        <c:v>2505.7792193106998</c:v>
                      </c:pt>
                      <c:pt idx="2158">
                        <c:v>2505.7792193106998</c:v>
                      </c:pt>
                      <c:pt idx="2159">
                        <c:v>2505.7792193106998</c:v>
                      </c:pt>
                      <c:pt idx="2160">
                        <c:v>2505.7792193106998</c:v>
                      </c:pt>
                      <c:pt idx="2161">
                        <c:v>2505.7792193106998</c:v>
                      </c:pt>
                      <c:pt idx="2162">
                        <c:v>2505.7792193106998</c:v>
                      </c:pt>
                      <c:pt idx="2163">
                        <c:v>2505.7792193106998</c:v>
                      </c:pt>
                      <c:pt idx="2164">
                        <c:v>2505.7792193106998</c:v>
                      </c:pt>
                      <c:pt idx="2165">
                        <c:v>2505.7792193106998</c:v>
                      </c:pt>
                      <c:pt idx="2166">
                        <c:v>2505.7792193106998</c:v>
                      </c:pt>
                      <c:pt idx="2167">
                        <c:v>2505.7792193106998</c:v>
                      </c:pt>
                      <c:pt idx="2168">
                        <c:v>2505.7792193106998</c:v>
                      </c:pt>
                      <c:pt idx="2169">
                        <c:v>2505.7792193106998</c:v>
                      </c:pt>
                      <c:pt idx="2170">
                        <c:v>2505.7792193106998</c:v>
                      </c:pt>
                      <c:pt idx="2171">
                        <c:v>2505.7792193106998</c:v>
                      </c:pt>
                      <c:pt idx="2172">
                        <c:v>2505.7792193106998</c:v>
                      </c:pt>
                      <c:pt idx="2173">
                        <c:v>2505.7792193106998</c:v>
                      </c:pt>
                      <c:pt idx="2174">
                        <c:v>2505.7792193106998</c:v>
                      </c:pt>
                      <c:pt idx="2175">
                        <c:v>2505.7792193106998</c:v>
                      </c:pt>
                      <c:pt idx="2176">
                        <c:v>2505.7792193106998</c:v>
                      </c:pt>
                      <c:pt idx="2177">
                        <c:v>2505.7792193106998</c:v>
                      </c:pt>
                      <c:pt idx="2178">
                        <c:v>2505.7792193106998</c:v>
                      </c:pt>
                      <c:pt idx="2179">
                        <c:v>2505.7792193106998</c:v>
                      </c:pt>
                      <c:pt idx="2180">
                        <c:v>2505.7792193106998</c:v>
                      </c:pt>
                      <c:pt idx="2181">
                        <c:v>2505.7792193106998</c:v>
                      </c:pt>
                      <c:pt idx="2182">
                        <c:v>2505.7792193106998</c:v>
                      </c:pt>
                      <c:pt idx="2183">
                        <c:v>2505.7792193106998</c:v>
                      </c:pt>
                      <c:pt idx="2184">
                        <c:v>2505.7792193106998</c:v>
                      </c:pt>
                      <c:pt idx="2185">
                        <c:v>2505.7792193106998</c:v>
                      </c:pt>
                      <c:pt idx="2186">
                        <c:v>2505.7792193106998</c:v>
                      </c:pt>
                      <c:pt idx="2187">
                        <c:v>2505.7792193106998</c:v>
                      </c:pt>
                      <c:pt idx="2188">
                        <c:v>2505.7792193106998</c:v>
                      </c:pt>
                      <c:pt idx="2189">
                        <c:v>2505.7792193106998</c:v>
                      </c:pt>
                      <c:pt idx="2190">
                        <c:v>2505.7792193106998</c:v>
                      </c:pt>
                      <c:pt idx="2191">
                        <c:v>2505.7792193106998</c:v>
                      </c:pt>
                      <c:pt idx="2193">
                        <c:v>2432.3116257536003</c:v>
                      </c:pt>
                      <c:pt idx="2194">
                        <c:v>2432.3116257536003</c:v>
                      </c:pt>
                      <c:pt idx="2195">
                        <c:v>2432.3116257536003</c:v>
                      </c:pt>
                      <c:pt idx="2196">
                        <c:v>2432.3116257536003</c:v>
                      </c:pt>
                      <c:pt idx="2197">
                        <c:v>2432.3116257536003</c:v>
                      </c:pt>
                      <c:pt idx="2198">
                        <c:v>2432.3116257536003</c:v>
                      </c:pt>
                      <c:pt idx="2199">
                        <c:v>2432.3116257536003</c:v>
                      </c:pt>
                      <c:pt idx="2200">
                        <c:v>2432.3116257536003</c:v>
                      </c:pt>
                      <c:pt idx="2201">
                        <c:v>2432.3116257536003</c:v>
                      </c:pt>
                      <c:pt idx="2202">
                        <c:v>2432.3116257536003</c:v>
                      </c:pt>
                      <c:pt idx="2203">
                        <c:v>2432.3116257536003</c:v>
                      </c:pt>
                      <c:pt idx="2204">
                        <c:v>2432.3116257536003</c:v>
                      </c:pt>
                      <c:pt idx="2205">
                        <c:v>2432.3116257536003</c:v>
                      </c:pt>
                      <c:pt idx="2206">
                        <c:v>2432.3116257536003</c:v>
                      </c:pt>
                      <c:pt idx="2207">
                        <c:v>2432.3116257536003</c:v>
                      </c:pt>
                      <c:pt idx="2208">
                        <c:v>2432.3116257536003</c:v>
                      </c:pt>
                      <c:pt idx="2209">
                        <c:v>2432.3116257536003</c:v>
                      </c:pt>
                      <c:pt idx="2210">
                        <c:v>2432.3116257536003</c:v>
                      </c:pt>
                      <c:pt idx="2211">
                        <c:v>2432.3116257536003</c:v>
                      </c:pt>
                      <c:pt idx="2212">
                        <c:v>2432.3116257536003</c:v>
                      </c:pt>
                      <c:pt idx="2213">
                        <c:v>2432.3116257536003</c:v>
                      </c:pt>
                      <c:pt idx="2214">
                        <c:v>2432.3116257536003</c:v>
                      </c:pt>
                      <c:pt idx="2215">
                        <c:v>2432.3116257536003</c:v>
                      </c:pt>
                      <c:pt idx="2216">
                        <c:v>2432.3116257536003</c:v>
                      </c:pt>
                      <c:pt idx="2217">
                        <c:v>2432.3116257536003</c:v>
                      </c:pt>
                      <c:pt idx="2218">
                        <c:v>2432.3116257536003</c:v>
                      </c:pt>
                      <c:pt idx="2219">
                        <c:v>2432.3116257536003</c:v>
                      </c:pt>
                      <c:pt idx="2220">
                        <c:v>2432.3116257536003</c:v>
                      </c:pt>
                      <c:pt idx="2221">
                        <c:v>2432.3116257536003</c:v>
                      </c:pt>
                      <c:pt idx="2222">
                        <c:v>2432.3116257536003</c:v>
                      </c:pt>
                      <c:pt idx="2223">
                        <c:v>2432.3116257536003</c:v>
                      </c:pt>
                      <c:pt idx="2224">
                        <c:v>2432.3116257536003</c:v>
                      </c:pt>
                      <c:pt idx="2225">
                        <c:v>2432.3116257536003</c:v>
                      </c:pt>
                      <c:pt idx="2226">
                        <c:v>2432.3116257536003</c:v>
                      </c:pt>
                      <c:pt idx="2227">
                        <c:v>2432.3116257536003</c:v>
                      </c:pt>
                      <c:pt idx="2228">
                        <c:v>2432.3116257536003</c:v>
                      </c:pt>
                      <c:pt idx="2229">
                        <c:v>2432.3116257536003</c:v>
                      </c:pt>
                      <c:pt idx="2230">
                        <c:v>2432.3116257536003</c:v>
                      </c:pt>
                      <c:pt idx="2231">
                        <c:v>2432.3116257536003</c:v>
                      </c:pt>
                      <c:pt idx="2232">
                        <c:v>2432.3116257536003</c:v>
                      </c:pt>
                      <c:pt idx="2233">
                        <c:v>2432.3116257536003</c:v>
                      </c:pt>
                      <c:pt idx="2234">
                        <c:v>2432.3116257536003</c:v>
                      </c:pt>
                      <c:pt idx="2235">
                        <c:v>2432.3116257536003</c:v>
                      </c:pt>
                      <c:pt idx="2236">
                        <c:v>2432.3116257536003</c:v>
                      </c:pt>
                      <c:pt idx="2237">
                        <c:v>2432.3116257536003</c:v>
                      </c:pt>
                      <c:pt idx="2238">
                        <c:v>2432.3116257536003</c:v>
                      </c:pt>
                      <c:pt idx="2239">
                        <c:v>2432.3116257536003</c:v>
                      </c:pt>
                      <c:pt idx="2240">
                        <c:v>2432.3116257536003</c:v>
                      </c:pt>
                      <c:pt idx="2241">
                        <c:v>2432.3116257536003</c:v>
                      </c:pt>
                      <c:pt idx="2242">
                        <c:v>2432.3116257536003</c:v>
                      </c:pt>
                      <c:pt idx="2243">
                        <c:v>2432.3116257536003</c:v>
                      </c:pt>
                      <c:pt idx="2244">
                        <c:v>2432.3116257536003</c:v>
                      </c:pt>
                      <c:pt idx="2245">
                        <c:v>2432.3116257536003</c:v>
                      </c:pt>
                      <c:pt idx="2246">
                        <c:v>2432.3116257536003</c:v>
                      </c:pt>
                      <c:pt idx="2247">
                        <c:v>2432.3116257536003</c:v>
                      </c:pt>
                      <c:pt idx="2248">
                        <c:v>2432.3116257536003</c:v>
                      </c:pt>
                      <c:pt idx="2249">
                        <c:v>2432.3116257536003</c:v>
                      </c:pt>
                      <c:pt idx="2250">
                        <c:v>2432.3116257536003</c:v>
                      </c:pt>
                      <c:pt idx="2251">
                        <c:v>2432.3116257536003</c:v>
                      </c:pt>
                      <c:pt idx="2252">
                        <c:v>2432.3116257536003</c:v>
                      </c:pt>
                      <c:pt idx="2253">
                        <c:v>2432.3116257536003</c:v>
                      </c:pt>
                      <c:pt idx="2254">
                        <c:v>2432.3116257536003</c:v>
                      </c:pt>
                      <c:pt idx="2255">
                        <c:v>2432.3116257536003</c:v>
                      </c:pt>
                      <c:pt idx="2256">
                        <c:v>2432.3116257536003</c:v>
                      </c:pt>
                      <c:pt idx="2257">
                        <c:v>2432.3116257536003</c:v>
                      </c:pt>
                      <c:pt idx="2258">
                        <c:v>2432.3116257536003</c:v>
                      </c:pt>
                      <c:pt idx="2259">
                        <c:v>2432.3116257536003</c:v>
                      </c:pt>
                      <c:pt idx="2260">
                        <c:v>2432.3116257536003</c:v>
                      </c:pt>
                      <c:pt idx="2261">
                        <c:v>2432.3116257536003</c:v>
                      </c:pt>
                      <c:pt idx="2262">
                        <c:v>2432.3116257536003</c:v>
                      </c:pt>
                      <c:pt idx="2263">
                        <c:v>2432.3116257536003</c:v>
                      </c:pt>
                      <c:pt idx="2264">
                        <c:v>2432.3116257536003</c:v>
                      </c:pt>
                      <c:pt idx="2265">
                        <c:v>2432.3116257536003</c:v>
                      </c:pt>
                      <c:pt idx="2266">
                        <c:v>2432.3116257536003</c:v>
                      </c:pt>
                      <c:pt idx="2267">
                        <c:v>2432.3116257536003</c:v>
                      </c:pt>
                      <c:pt idx="2268">
                        <c:v>2432.3116257536003</c:v>
                      </c:pt>
                      <c:pt idx="2269">
                        <c:v>2432.3116257536003</c:v>
                      </c:pt>
                      <c:pt idx="2270">
                        <c:v>2432.3116257536003</c:v>
                      </c:pt>
                      <c:pt idx="2271">
                        <c:v>2432.3116257536003</c:v>
                      </c:pt>
                      <c:pt idx="2272">
                        <c:v>2432.3116257536003</c:v>
                      </c:pt>
                      <c:pt idx="2273">
                        <c:v>2432.3116257536003</c:v>
                      </c:pt>
                      <c:pt idx="2274">
                        <c:v>2432.3116257536003</c:v>
                      </c:pt>
                      <c:pt idx="2275">
                        <c:v>2432.3116257536003</c:v>
                      </c:pt>
                      <c:pt idx="2276">
                        <c:v>2432.3116257536003</c:v>
                      </c:pt>
                      <c:pt idx="2277">
                        <c:v>2432.3116257536003</c:v>
                      </c:pt>
                      <c:pt idx="2278">
                        <c:v>2432.3116257536003</c:v>
                      </c:pt>
                      <c:pt idx="2279">
                        <c:v>2432.3116257536003</c:v>
                      </c:pt>
                      <c:pt idx="2280">
                        <c:v>2432.3116257536003</c:v>
                      </c:pt>
                      <c:pt idx="2281">
                        <c:v>2432.3116257536003</c:v>
                      </c:pt>
                      <c:pt idx="2282">
                        <c:v>2432.3116257536003</c:v>
                      </c:pt>
                      <c:pt idx="2283">
                        <c:v>2432.3116257536003</c:v>
                      </c:pt>
                      <c:pt idx="2284">
                        <c:v>2432.3116257536003</c:v>
                      </c:pt>
                      <c:pt idx="2285">
                        <c:v>2432.3116257536003</c:v>
                      </c:pt>
                      <c:pt idx="2286">
                        <c:v>2432.3116257536003</c:v>
                      </c:pt>
                      <c:pt idx="2287">
                        <c:v>2432.3116257536003</c:v>
                      </c:pt>
                      <c:pt idx="2288">
                        <c:v>2432.3116257536003</c:v>
                      </c:pt>
                      <c:pt idx="2289">
                        <c:v>2432.3116257536003</c:v>
                      </c:pt>
                      <c:pt idx="2290">
                        <c:v>2432.3116257536003</c:v>
                      </c:pt>
                      <c:pt idx="2291">
                        <c:v>2432.3116257536003</c:v>
                      </c:pt>
                      <c:pt idx="2292">
                        <c:v>2432.3116257536003</c:v>
                      </c:pt>
                      <c:pt idx="2293">
                        <c:v>2432.3116257536003</c:v>
                      </c:pt>
                      <c:pt idx="2294">
                        <c:v>2432.3116257536003</c:v>
                      </c:pt>
                      <c:pt idx="2295">
                        <c:v>2432.3116257536003</c:v>
                      </c:pt>
                      <c:pt idx="2296">
                        <c:v>2432.3116257536003</c:v>
                      </c:pt>
                      <c:pt idx="2297">
                        <c:v>2432.3116257536003</c:v>
                      </c:pt>
                      <c:pt idx="2298">
                        <c:v>2432.3116257536003</c:v>
                      </c:pt>
                      <c:pt idx="2299">
                        <c:v>2432.3116257536003</c:v>
                      </c:pt>
                      <c:pt idx="2300">
                        <c:v>2432.3116257536003</c:v>
                      </c:pt>
                      <c:pt idx="2301">
                        <c:v>2432.3116257536003</c:v>
                      </c:pt>
                      <c:pt idx="2302">
                        <c:v>2432.3116257536003</c:v>
                      </c:pt>
                      <c:pt idx="2303">
                        <c:v>2432.3116257536003</c:v>
                      </c:pt>
                      <c:pt idx="2304">
                        <c:v>2432.3116257536003</c:v>
                      </c:pt>
                      <c:pt idx="2305">
                        <c:v>2432.3116257536003</c:v>
                      </c:pt>
                      <c:pt idx="2306">
                        <c:v>2432.3116257536003</c:v>
                      </c:pt>
                      <c:pt idx="2307">
                        <c:v>2432.3116257536003</c:v>
                      </c:pt>
                      <c:pt idx="2308">
                        <c:v>2432.3116257536003</c:v>
                      </c:pt>
                      <c:pt idx="2309">
                        <c:v>2432.3116257536003</c:v>
                      </c:pt>
                      <c:pt idx="2310">
                        <c:v>2432.3116257536003</c:v>
                      </c:pt>
                      <c:pt idx="2311">
                        <c:v>2432.3116257536003</c:v>
                      </c:pt>
                      <c:pt idx="2312">
                        <c:v>2432.3116257536003</c:v>
                      </c:pt>
                      <c:pt idx="2313">
                        <c:v>2432.3116257536003</c:v>
                      </c:pt>
                      <c:pt idx="2314">
                        <c:v>2432.3116257536003</c:v>
                      </c:pt>
                      <c:pt idx="2315">
                        <c:v>2432.3116257536003</c:v>
                      </c:pt>
                      <c:pt idx="2316">
                        <c:v>2432.3116257536003</c:v>
                      </c:pt>
                      <c:pt idx="2317">
                        <c:v>2432.3116257536003</c:v>
                      </c:pt>
                      <c:pt idx="2318">
                        <c:v>2432.3116257536003</c:v>
                      </c:pt>
                      <c:pt idx="2319">
                        <c:v>2432.3116257536003</c:v>
                      </c:pt>
                      <c:pt idx="2320">
                        <c:v>2432.3116257536003</c:v>
                      </c:pt>
                      <c:pt idx="2321">
                        <c:v>2432.3116257536003</c:v>
                      </c:pt>
                      <c:pt idx="2322">
                        <c:v>2432.3116257536003</c:v>
                      </c:pt>
                      <c:pt idx="2323">
                        <c:v>2432.3116257536003</c:v>
                      </c:pt>
                      <c:pt idx="2324">
                        <c:v>2432.3116257536003</c:v>
                      </c:pt>
                      <c:pt idx="2325">
                        <c:v>2432.3116257536003</c:v>
                      </c:pt>
                      <c:pt idx="2326">
                        <c:v>2432.3116257536003</c:v>
                      </c:pt>
                      <c:pt idx="2327">
                        <c:v>2432.3116257536003</c:v>
                      </c:pt>
                      <c:pt idx="2328">
                        <c:v>2432.3116257536003</c:v>
                      </c:pt>
                      <c:pt idx="2329">
                        <c:v>2432.3116257536003</c:v>
                      </c:pt>
                      <c:pt idx="2330">
                        <c:v>2432.3116257536003</c:v>
                      </c:pt>
                      <c:pt idx="2331">
                        <c:v>2432.3116257536003</c:v>
                      </c:pt>
                      <c:pt idx="2332">
                        <c:v>2432.3116257536003</c:v>
                      </c:pt>
                      <c:pt idx="2333">
                        <c:v>2432.3116257536003</c:v>
                      </c:pt>
                      <c:pt idx="2334">
                        <c:v>2432.3116257536003</c:v>
                      </c:pt>
                      <c:pt idx="2335">
                        <c:v>2432.3116257536003</c:v>
                      </c:pt>
                      <c:pt idx="2336">
                        <c:v>2432.3116257536003</c:v>
                      </c:pt>
                      <c:pt idx="2337">
                        <c:v>2432.3116257536003</c:v>
                      </c:pt>
                      <c:pt idx="2338">
                        <c:v>2432.3116257536003</c:v>
                      </c:pt>
                      <c:pt idx="2339">
                        <c:v>2432.3116257536003</c:v>
                      </c:pt>
                      <c:pt idx="2340">
                        <c:v>2432.3116257536003</c:v>
                      </c:pt>
                      <c:pt idx="2341">
                        <c:v>2432.3116257536003</c:v>
                      </c:pt>
                      <c:pt idx="2342">
                        <c:v>2432.3116257536003</c:v>
                      </c:pt>
                      <c:pt idx="2343">
                        <c:v>2485.3116257536003</c:v>
                      </c:pt>
                      <c:pt idx="2344">
                        <c:v>2485.3116257536003</c:v>
                      </c:pt>
                      <c:pt idx="2345">
                        <c:v>2485.3116257536003</c:v>
                      </c:pt>
                      <c:pt idx="2346">
                        <c:v>2485.3116257536003</c:v>
                      </c:pt>
                      <c:pt idx="2347">
                        <c:v>2485.3116257536003</c:v>
                      </c:pt>
                      <c:pt idx="2348">
                        <c:v>2485.3116257536003</c:v>
                      </c:pt>
                      <c:pt idx="2349">
                        <c:v>2485.3116257536003</c:v>
                      </c:pt>
                      <c:pt idx="2350">
                        <c:v>2485.3116257536003</c:v>
                      </c:pt>
                      <c:pt idx="2351">
                        <c:v>2485.3116257536003</c:v>
                      </c:pt>
                      <c:pt idx="2352">
                        <c:v>2485.3116257536003</c:v>
                      </c:pt>
                      <c:pt idx="2353">
                        <c:v>2485.3116257536003</c:v>
                      </c:pt>
                      <c:pt idx="2354">
                        <c:v>2485.3116257536003</c:v>
                      </c:pt>
                      <c:pt idx="2355">
                        <c:v>2485.3116257536003</c:v>
                      </c:pt>
                      <c:pt idx="2356">
                        <c:v>2485.3116257536003</c:v>
                      </c:pt>
                      <c:pt idx="2357">
                        <c:v>2485.3116257536003</c:v>
                      </c:pt>
                      <c:pt idx="2358">
                        <c:v>2485.3116257536003</c:v>
                      </c:pt>
                      <c:pt idx="2359">
                        <c:v>2485.3116257536003</c:v>
                      </c:pt>
                      <c:pt idx="2360">
                        <c:v>2485.3116257536003</c:v>
                      </c:pt>
                      <c:pt idx="2361">
                        <c:v>2485.3116257536003</c:v>
                      </c:pt>
                      <c:pt idx="2362">
                        <c:v>2485.3116257536003</c:v>
                      </c:pt>
                      <c:pt idx="2363">
                        <c:v>2485.3116257536003</c:v>
                      </c:pt>
                      <c:pt idx="2364">
                        <c:v>2485.3116257536003</c:v>
                      </c:pt>
                      <c:pt idx="2365">
                        <c:v>2485.3116257536003</c:v>
                      </c:pt>
                      <c:pt idx="2366">
                        <c:v>2485.3116257536003</c:v>
                      </c:pt>
                      <c:pt idx="2367">
                        <c:v>2485.3116257536003</c:v>
                      </c:pt>
                      <c:pt idx="2368">
                        <c:v>2485.3116257536003</c:v>
                      </c:pt>
                      <c:pt idx="2369">
                        <c:v>2485.3116257536003</c:v>
                      </c:pt>
                      <c:pt idx="2370">
                        <c:v>2485.3116257536003</c:v>
                      </c:pt>
                      <c:pt idx="2371">
                        <c:v>2485.3116257536003</c:v>
                      </c:pt>
                      <c:pt idx="2372">
                        <c:v>2485.3116257536003</c:v>
                      </c:pt>
                      <c:pt idx="2373">
                        <c:v>2485.3116257536003</c:v>
                      </c:pt>
                      <c:pt idx="2374">
                        <c:v>2485.3116257536003</c:v>
                      </c:pt>
                      <c:pt idx="2375">
                        <c:v>2485.3116257536003</c:v>
                      </c:pt>
                      <c:pt idx="2376">
                        <c:v>2485.3116257536003</c:v>
                      </c:pt>
                      <c:pt idx="2377">
                        <c:v>2485.3116257536003</c:v>
                      </c:pt>
                      <c:pt idx="2378">
                        <c:v>2485.3116257536003</c:v>
                      </c:pt>
                      <c:pt idx="2379">
                        <c:v>2485.3116257536003</c:v>
                      </c:pt>
                      <c:pt idx="2380">
                        <c:v>2485.3116257536003</c:v>
                      </c:pt>
                      <c:pt idx="2381">
                        <c:v>2485.3116257536003</c:v>
                      </c:pt>
                      <c:pt idx="2382">
                        <c:v>2485.3116257536003</c:v>
                      </c:pt>
                      <c:pt idx="2383">
                        <c:v>2485.3116257536003</c:v>
                      </c:pt>
                      <c:pt idx="2384">
                        <c:v>2485.3116257536003</c:v>
                      </c:pt>
                      <c:pt idx="2385">
                        <c:v>2485.3116257536003</c:v>
                      </c:pt>
                      <c:pt idx="2386">
                        <c:v>2485.3116257536003</c:v>
                      </c:pt>
                      <c:pt idx="2387">
                        <c:v>2485.3116257536003</c:v>
                      </c:pt>
                      <c:pt idx="2388">
                        <c:v>2485.3116257536003</c:v>
                      </c:pt>
                      <c:pt idx="2389">
                        <c:v>2485.3116257536003</c:v>
                      </c:pt>
                      <c:pt idx="2390">
                        <c:v>2485.3116257536003</c:v>
                      </c:pt>
                      <c:pt idx="2391">
                        <c:v>2485.3116257536003</c:v>
                      </c:pt>
                      <c:pt idx="2392">
                        <c:v>2485.3116257536003</c:v>
                      </c:pt>
                      <c:pt idx="2393">
                        <c:v>2485.3116257536003</c:v>
                      </c:pt>
                      <c:pt idx="2394">
                        <c:v>2485.3116257536003</c:v>
                      </c:pt>
                      <c:pt idx="2395">
                        <c:v>2485.3116257536003</c:v>
                      </c:pt>
                      <c:pt idx="2396">
                        <c:v>2485.3116257536003</c:v>
                      </c:pt>
                      <c:pt idx="2397">
                        <c:v>2485.3116257536003</c:v>
                      </c:pt>
                      <c:pt idx="2398">
                        <c:v>2485.3116257536003</c:v>
                      </c:pt>
                      <c:pt idx="2399">
                        <c:v>2485.3116257536003</c:v>
                      </c:pt>
                      <c:pt idx="2400">
                        <c:v>2485.3116257536003</c:v>
                      </c:pt>
                      <c:pt idx="2401">
                        <c:v>2485.3116257536003</c:v>
                      </c:pt>
                      <c:pt idx="2402">
                        <c:v>2485.3116257536003</c:v>
                      </c:pt>
                      <c:pt idx="2403">
                        <c:v>2485.3116257536003</c:v>
                      </c:pt>
                      <c:pt idx="2404">
                        <c:v>2485.3116257536003</c:v>
                      </c:pt>
                      <c:pt idx="2405">
                        <c:v>2485.3116257536003</c:v>
                      </c:pt>
                      <c:pt idx="2406">
                        <c:v>2485.3116257536003</c:v>
                      </c:pt>
                      <c:pt idx="2407">
                        <c:v>2485.3116257536003</c:v>
                      </c:pt>
                      <c:pt idx="2408">
                        <c:v>2485.3116257536003</c:v>
                      </c:pt>
                      <c:pt idx="2409">
                        <c:v>2485.3116257536003</c:v>
                      </c:pt>
                      <c:pt idx="2410">
                        <c:v>2485.3116257536003</c:v>
                      </c:pt>
                      <c:pt idx="2411">
                        <c:v>2485.3116257536003</c:v>
                      </c:pt>
                      <c:pt idx="2412">
                        <c:v>2485.3116257536003</c:v>
                      </c:pt>
                      <c:pt idx="2413">
                        <c:v>2485.3116257536003</c:v>
                      </c:pt>
                      <c:pt idx="2414">
                        <c:v>2485.3116257536003</c:v>
                      </c:pt>
                      <c:pt idx="2415">
                        <c:v>2485.3116257536003</c:v>
                      </c:pt>
                      <c:pt idx="2416">
                        <c:v>2485.3116257536003</c:v>
                      </c:pt>
                      <c:pt idx="2417">
                        <c:v>2485.3116257536003</c:v>
                      </c:pt>
                      <c:pt idx="2418">
                        <c:v>2485.3116257536003</c:v>
                      </c:pt>
                      <c:pt idx="2419">
                        <c:v>2485.3116257536003</c:v>
                      </c:pt>
                      <c:pt idx="2420">
                        <c:v>2485.3116257536003</c:v>
                      </c:pt>
                      <c:pt idx="2421">
                        <c:v>2485.3116257536003</c:v>
                      </c:pt>
                      <c:pt idx="2422">
                        <c:v>2485.3116257536003</c:v>
                      </c:pt>
                      <c:pt idx="2423">
                        <c:v>2485.3116257536003</c:v>
                      </c:pt>
                      <c:pt idx="2424">
                        <c:v>2485.3116257536003</c:v>
                      </c:pt>
                      <c:pt idx="2425">
                        <c:v>2485.3116257536003</c:v>
                      </c:pt>
                      <c:pt idx="2426">
                        <c:v>2485.3116257536003</c:v>
                      </c:pt>
                      <c:pt idx="2427">
                        <c:v>2485.3116257536003</c:v>
                      </c:pt>
                      <c:pt idx="2428">
                        <c:v>2485.3116257536003</c:v>
                      </c:pt>
                      <c:pt idx="2429">
                        <c:v>2485.3116257536003</c:v>
                      </c:pt>
                      <c:pt idx="2430">
                        <c:v>2485.3116257536003</c:v>
                      </c:pt>
                      <c:pt idx="2431">
                        <c:v>2485.3116257536003</c:v>
                      </c:pt>
                      <c:pt idx="2432">
                        <c:v>2485.3116257536003</c:v>
                      </c:pt>
                      <c:pt idx="2433">
                        <c:v>2485.3116257536003</c:v>
                      </c:pt>
                      <c:pt idx="2434">
                        <c:v>2485.3116257536003</c:v>
                      </c:pt>
                      <c:pt idx="2435">
                        <c:v>2485.3116257536003</c:v>
                      </c:pt>
                      <c:pt idx="2436">
                        <c:v>2485.3116257536003</c:v>
                      </c:pt>
                      <c:pt idx="2437">
                        <c:v>2485.3116257536003</c:v>
                      </c:pt>
                      <c:pt idx="2438">
                        <c:v>2485.3116257536003</c:v>
                      </c:pt>
                      <c:pt idx="2439">
                        <c:v>2485.3116257536003</c:v>
                      </c:pt>
                      <c:pt idx="2440">
                        <c:v>2485.3116257536003</c:v>
                      </c:pt>
                      <c:pt idx="2441">
                        <c:v>2485.3116257536003</c:v>
                      </c:pt>
                      <c:pt idx="2442">
                        <c:v>2485.3116257536003</c:v>
                      </c:pt>
                      <c:pt idx="2443">
                        <c:v>2485.3116257536003</c:v>
                      </c:pt>
                      <c:pt idx="2444">
                        <c:v>2485.3116257536003</c:v>
                      </c:pt>
                      <c:pt idx="2445">
                        <c:v>2485.3116257536003</c:v>
                      </c:pt>
                      <c:pt idx="2446">
                        <c:v>2485.3116257536003</c:v>
                      </c:pt>
                      <c:pt idx="2447">
                        <c:v>2485.3116257536003</c:v>
                      </c:pt>
                      <c:pt idx="2448">
                        <c:v>2485.3116257536003</c:v>
                      </c:pt>
                      <c:pt idx="2449">
                        <c:v>2485.3116257536003</c:v>
                      </c:pt>
                      <c:pt idx="2450">
                        <c:v>2485.3116257536003</c:v>
                      </c:pt>
                      <c:pt idx="2451">
                        <c:v>2485.3116257536003</c:v>
                      </c:pt>
                      <c:pt idx="2452">
                        <c:v>2485.3116257536003</c:v>
                      </c:pt>
                      <c:pt idx="2453">
                        <c:v>2485.3116257536003</c:v>
                      </c:pt>
                      <c:pt idx="2454">
                        <c:v>2485.3116257536003</c:v>
                      </c:pt>
                      <c:pt idx="2455">
                        <c:v>2485.3116257536003</c:v>
                      </c:pt>
                      <c:pt idx="2456">
                        <c:v>2485.3116257536003</c:v>
                      </c:pt>
                      <c:pt idx="2457">
                        <c:v>2485.3116257536003</c:v>
                      </c:pt>
                      <c:pt idx="2458">
                        <c:v>2485.3116257536003</c:v>
                      </c:pt>
                      <c:pt idx="2459">
                        <c:v>2485.3116257536003</c:v>
                      </c:pt>
                      <c:pt idx="2460">
                        <c:v>2485.3116257536003</c:v>
                      </c:pt>
                      <c:pt idx="2461">
                        <c:v>2485.3116257536003</c:v>
                      </c:pt>
                      <c:pt idx="2462">
                        <c:v>2485.3116257536003</c:v>
                      </c:pt>
                      <c:pt idx="2463">
                        <c:v>2485.3116257536003</c:v>
                      </c:pt>
                      <c:pt idx="2464">
                        <c:v>2485.3116257536003</c:v>
                      </c:pt>
                      <c:pt idx="2465">
                        <c:v>2485.3116257536003</c:v>
                      </c:pt>
                      <c:pt idx="2466">
                        <c:v>2485.3116257536003</c:v>
                      </c:pt>
                      <c:pt idx="2467">
                        <c:v>2485.3116257536003</c:v>
                      </c:pt>
                      <c:pt idx="2468">
                        <c:v>2485.3116257536003</c:v>
                      </c:pt>
                      <c:pt idx="2469">
                        <c:v>2485.3116257536003</c:v>
                      </c:pt>
                      <c:pt idx="2470">
                        <c:v>2485.3116257536003</c:v>
                      </c:pt>
                      <c:pt idx="2471">
                        <c:v>2485.3116257536003</c:v>
                      </c:pt>
                      <c:pt idx="2472">
                        <c:v>2485.3116257536003</c:v>
                      </c:pt>
                      <c:pt idx="2473">
                        <c:v>2485.3116257536003</c:v>
                      </c:pt>
                      <c:pt idx="2474">
                        <c:v>2485.3116257536003</c:v>
                      </c:pt>
                      <c:pt idx="2475">
                        <c:v>2485.3116257536003</c:v>
                      </c:pt>
                      <c:pt idx="2476">
                        <c:v>2485.3116257536003</c:v>
                      </c:pt>
                      <c:pt idx="2477">
                        <c:v>2485.3116257536003</c:v>
                      </c:pt>
                      <c:pt idx="2478">
                        <c:v>2485.3116257536003</c:v>
                      </c:pt>
                      <c:pt idx="2479">
                        <c:v>2485.3116257536003</c:v>
                      </c:pt>
                      <c:pt idx="2480">
                        <c:v>2485.3116257536003</c:v>
                      </c:pt>
                      <c:pt idx="2481">
                        <c:v>2485.3116257536003</c:v>
                      </c:pt>
                      <c:pt idx="2482">
                        <c:v>2485.3116257536003</c:v>
                      </c:pt>
                      <c:pt idx="2483">
                        <c:v>2485.3116257536003</c:v>
                      </c:pt>
                      <c:pt idx="2484">
                        <c:v>2485.3116257536003</c:v>
                      </c:pt>
                      <c:pt idx="2485">
                        <c:v>2485.3116257536003</c:v>
                      </c:pt>
                      <c:pt idx="2486">
                        <c:v>2485.3116257536003</c:v>
                      </c:pt>
                      <c:pt idx="2487">
                        <c:v>2485.3116257536003</c:v>
                      </c:pt>
                      <c:pt idx="2488">
                        <c:v>2485.3116257536003</c:v>
                      </c:pt>
                      <c:pt idx="2489">
                        <c:v>2485.3116257536003</c:v>
                      </c:pt>
                      <c:pt idx="2490">
                        <c:v>2485.3116257536003</c:v>
                      </c:pt>
                      <c:pt idx="2491">
                        <c:v>2485.3116257536003</c:v>
                      </c:pt>
                      <c:pt idx="2492">
                        <c:v>2485.3116257536003</c:v>
                      </c:pt>
                      <c:pt idx="2493">
                        <c:v>2485.3116257536003</c:v>
                      </c:pt>
                      <c:pt idx="2494">
                        <c:v>2485.3116257536003</c:v>
                      </c:pt>
                      <c:pt idx="2495">
                        <c:v>2485.3116257536003</c:v>
                      </c:pt>
                      <c:pt idx="2496">
                        <c:v>2485.3116257536003</c:v>
                      </c:pt>
                      <c:pt idx="2497">
                        <c:v>2485.3116257536003</c:v>
                      </c:pt>
                      <c:pt idx="2498">
                        <c:v>2485.3116257536003</c:v>
                      </c:pt>
                      <c:pt idx="2499">
                        <c:v>2485.3116257536003</c:v>
                      </c:pt>
                      <c:pt idx="2500">
                        <c:v>2485.3116257536003</c:v>
                      </c:pt>
                      <c:pt idx="2501">
                        <c:v>2485.3116257536003</c:v>
                      </c:pt>
                      <c:pt idx="2502">
                        <c:v>2485.3116257536003</c:v>
                      </c:pt>
                      <c:pt idx="2503">
                        <c:v>2485.3116257536003</c:v>
                      </c:pt>
                      <c:pt idx="2504">
                        <c:v>2485.3116257536003</c:v>
                      </c:pt>
                      <c:pt idx="2505">
                        <c:v>2485.3116257536003</c:v>
                      </c:pt>
                      <c:pt idx="2506">
                        <c:v>2485.3116257536003</c:v>
                      </c:pt>
                      <c:pt idx="2507">
                        <c:v>2485.3116257536003</c:v>
                      </c:pt>
                      <c:pt idx="2508">
                        <c:v>2485.3116257536003</c:v>
                      </c:pt>
                      <c:pt idx="2509">
                        <c:v>2485.3116257536003</c:v>
                      </c:pt>
                      <c:pt idx="2510">
                        <c:v>2485.3116257536003</c:v>
                      </c:pt>
                      <c:pt idx="2511">
                        <c:v>2485.3116257536003</c:v>
                      </c:pt>
                      <c:pt idx="2512">
                        <c:v>2485.3116257536003</c:v>
                      </c:pt>
                      <c:pt idx="2513">
                        <c:v>2485.3116257536003</c:v>
                      </c:pt>
                      <c:pt idx="2514">
                        <c:v>2485.3116257536003</c:v>
                      </c:pt>
                      <c:pt idx="2515">
                        <c:v>2485.3116257536003</c:v>
                      </c:pt>
                      <c:pt idx="2516">
                        <c:v>2485.3116257536003</c:v>
                      </c:pt>
                      <c:pt idx="2517">
                        <c:v>2485.3116257536003</c:v>
                      </c:pt>
                      <c:pt idx="2518">
                        <c:v>2485.3116257536003</c:v>
                      </c:pt>
                      <c:pt idx="2519">
                        <c:v>2485.3116257536003</c:v>
                      </c:pt>
                      <c:pt idx="2520">
                        <c:v>2485.3116257536003</c:v>
                      </c:pt>
                      <c:pt idx="2521">
                        <c:v>2485.3116257536003</c:v>
                      </c:pt>
                      <c:pt idx="2522">
                        <c:v>2485.3116257536003</c:v>
                      </c:pt>
                      <c:pt idx="2523">
                        <c:v>2485.3116257536003</c:v>
                      </c:pt>
                      <c:pt idx="2524">
                        <c:v>2485.3116257536003</c:v>
                      </c:pt>
                      <c:pt idx="2525">
                        <c:v>2485.3116257536003</c:v>
                      </c:pt>
                      <c:pt idx="2526">
                        <c:v>2485.3116257536003</c:v>
                      </c:pt>
                      <c:pt idx="2527">
                        <c:v>2485.3116257536003</c:v>
                      </c:pt>
                      <c:pt idx="2528">
                        <c:v>2485.3116257536003</c:v>
                      </c:pt>
                      <c:pt idx="2529">
                        <c:v>2485.3116257536003</c:v>
                      </c:pt>
                      <c:pt idx="2530">
                        <c:v>2485.3116257536003</c:v>
                      </c:pt>
                      <c:pt idx="2531">
                        <c:v>2485.3116257536003</c:v>
                      </c:pt>
                      <c:pt idx="2532">
                        <c:v>2485.3116257536003</c:v>
                      </c:pt>
                      <c:pt idx="2533">
                        <c:v>2485.3116257536003</c:v>
                      </c:pt>
                      <c:pt idx="2534">
                        <c:v>2485.3116257536003</c:v>
                      </c:pt>
                      <c:pt idx="2535">
                        <c:v>2485.3116257536003</c:v>
                      </c:pt>
                      <c:pt idx="2536">
                        <c:v>2485.3116257536003</c:v>
                      </c:pt>
                      <c:pt idx="2537">
                        <c:v>2485.3116257536003</c:v>
                      </c:pt>
                      <c:pt idx="2538">
                        <c:v>2485.3116257536003</c:v>
                      </c:pt>
                      <c:pt idx="2539">
                        <c:v>2485.3116257536003</c:v>
                      </c:pt>
                      <c:pt idx="2540">
                        <c:v>2485.3116257536003</c:v>
                      </c:pt>
                      <c:pt idx="2541">
                        <c:v>2485.3116257536003</c:v>
                      </c:pt>
                      <c:pt idx="2542">
                        <c:v>2485.3116257536003</c:v>
                      </c:pt>
                      <c:pt idx="2543">
                        <c:v>2485.3116257536003</c:v>
                      </c:pt>
                      <c:pt idx="2544">
                        <c:v>2485.3116257536003</c:v>
                      </c:pt>
                      <c:pt idx="2545">
                        <c:v>2485.3116257536003</c:v>
                      </c:pt>
                      <c:pt idx="2546">
                        <c:v>2485.3116257536003</c:v>
                      </c:pt>
                      <c:pt idx="2547">
                        <c:v>2485.3116257536003</c:v>
                      </c:pt>
                      <c:pt idx="2548">
                        <c:v>2485.3116257536003</c:v>
                      </c:pt>
                      <c:pt idx="2549">
                        <c:v>2485.3116257536003</c:v>
                      </c:pt>
                      <c:pt idx="2550">
                        <c:v>2485.3116257536003</c:v>
                      </c:pt>
                      <c:pt idx="2551">
                        <c:v>2485.3116257536003</c:v>
                      </c:pt>
                      <c:pt idx="2552">
                        <c:v>2485.3116257536003</c:v>
                      </c:pt>
                      <c:pt idx="2553">
                        <c:v>2485.3116257536003</c:v>
                      </c:pt>
                      <c:pt idx="2554">
                        <c:v>2485.3116257536003</c:v>
                      </c:pt>
                      <c:pt idx="2555">
                        <c:v>2485.3116257536003</c:v>
                      </c:pt>
                      <c:pt idx="2556">
                        <c:v>2485.3116257536003</c:v>
                      </c:pt>
                    </c:numCache>
                  </c:numRef>
                </c:val>
                <c:smooth val="0"/>
                <c:extLst>
                  <c:ext xmlns:c16="http://schemas.microsoft.com/office/drawing/2014/chart" uri="{C3380CC4-5D6E-409C-BE32-E72D297353CC}">
                    <c16:uniqueId val="{00000005-4AC2-4998-8B59-F5758D7B43F8}"/>
                  </c:ext>
                </c:extLst>
              </c15:ser>
            </c15:filteredLineSeries>
          </c:ext>
        </c:extLst>
      </c:lineChart>
      <c:dateAx>
        <c:axId val="20772198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207723520"/>
        <c:crosses val="autoZero"/>
        <c:auto val="1"/>
        <c:lblOffset val="100"/>
        <c:baseTimeUnit val="days"/>
      </c:dateAx>
      <c:valAx>
        <c:axId val="207723520"/>
        <c:scaling>
          <c:orientation val="minMax"/>
          <c:max val="3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mn-lt"/>
                    <a:ea typeface="+mn-ea"/>
                    <a:cs typeface="+mn-cs"/>
                  </a:defRPr>
                </a:pPr>
                <a:r>
                  <a:rPr lang="en-US" sz="900" b="0">
                    <a:solidFill>
                      <a:schemeClr val="tx1"/>
                    </a:solidFill>
                  </a:rPr>
                  <a:t>TJ</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207721984"/>
        <c:crosses val="autoZero"/>
        <c:crossBetween val="between"/>
        <c:majorUnit val="1000"/>
      </c:valAx>
      <c:spPr>
        <a:noFill/>
        <a:ln>
          <a:noFill/>
        </a:ln>
        <a:effectLst/>
      </c:spPr>
    </c:plotArea>
    <c:legend>
      <c:legendPos val="b"/>
      <c:layout>
        <c:manualLayout>
          <c:xMode val="edge"/>
          <c:yMode val="edge"/>
          <c:x val="1.9100734048841806E-3"/>
          <c:y val="0.77392245754110567"/>
          <c:w val="0.99808992659511586"/>
          <c:h val="0.1996366986420440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4.png"/><Relationship Id="rId1" Type="http://schemas.openxmlformats.org/officeDocument/2006/relationships/image" Target="../media/image13.png"/><Relationship Id="rId4" Type="http://schemas.openxmlformats.org/officeDocument/2006/relationships/image" Target="../media/image15.png"/></Relationships>
</file>

<file path=xl/drawings/_rels/drawing5.xml.rels><?xml version="1.0" encoding="UTF-8" standalone="yes"?>
<Relationships xmlns="http://schemas.openxmlformats.org/package/2006/relationships"><Relationship Id="rId1" Type="http://schemas.openxmlformats.org/officeDocument/2006/relationships/image" Target="../media/image16.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7C2837B5-6214-46A4-AD23-5F62132D94C7}"/>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ACEAC80B-2DAC-4D04-AE0A-78D234E3C69E}"/>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AC55AFE3-F9E5-4C48-BE1C-1E770B6AD1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C3FDB752-EDE7-4FA4-9BB6-AA693086A95B}"/>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64F60568-9836-4935-AFFE-100CA4514B97}"/>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1028700</xdr:colOff>
      <xdr:row>0</xdr:row>
      <xdr:rowOff>0</xdr:rowOff>
    </xdr:from>
    <xdr:to>
      <xdr:col>8</xdr:col>
      <xdr:colOff>835023</xdr:colOff>
      <xdr:row>2</xdr:row>
      <xdr:rowOff>352425</xdr:rowOff>
    </xdr:to>
    <xdr:grpSp>
      <xdr:nvGrpSpPr>
        <xdr:cNvPr id="7" name="Group 6">
          <a:extLst>
            <a:ext uri="{FF2B5EF4-FFF2-40B4-BE49-F238E27FC236}">
              <a16:creationId xmlns:a16="http://schemas.microsoft.com/office/drawing/2014/main" id="{80C3F5D1-AA05-46D7-B3FB-B746C2445969}"/>
            </a:ext>
          </a:extLst>
        </xdr:cNvPr>
        <xdr:cNvGrpSpPr/>
      </xdr:nvGrpSpPr>
      <xdr:grpSpPr>
        <a:xfrm>
          <a:off x="9601200" y="0"/>
          <a:ext cx="5699917" cy="1114425"/>
          <a:chOff x="73103757" y="1967866"/>
          <a:chExt cx="5821898" cy="1566195"/>
        </a:xfrm>
      </xdr:grpSpPr>
      <xdr:sp macro="[0]!MarkConfidential" textlink="">
        <xdr:nvSpPr>
          <xdr:cNvPr id="8" name="Rounded Rectangle 21">
            <a:extLst>
              <a:ext uri="{FF2B5EF4-FFF2-40B4-BE49-F238E27FC236}">
                <a16:creationId xmlns:a16="http://schemas.microsoft.com/office/drawing/2014/main" id="{B84B3AD9-C095-421F-8192-D96EEB964D8F}"/>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Amended" textlink="">
        <xdr:nvSpPr>
          <xdr:cNvPr id="9" name="Rounded Rectangle 22">
            <a:extLst>
              <a:ext uri="{FF2B5EF4-FFF2-40B4-BE49-F238E27FC236}">
                <a16:creationId xmlns:a16="http://schemas.microsoft.com/office/drawing/2014/main" id="{D1B25654-9C02-44B0-B128-CE6272404BFD}"/>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23">
            <a:extLst>
              <a:ext uri="{FF2B5EF4-FFF2-40B4-BE49-F238E27FC236}">
                <a16:creationId xmlns:a16="http://schemas.microsoft.com/office/drawing/2014/main" id="{0FFF6C5B-2C77-421C-9325-E997FD6BDC8A}"/>
              </a:ext>
            </a:extLst>
          </xdr:cNvPr>
          <xdr:cNvSpPr/>
        </xdr:nvSpPr>
        <xdr:spPr>
          <a:xfrm>
            <a:off x="75268767" y="1967866"/>
            <a:ext cx="3656888"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1" name="Rounded Rectangle 24">
            <a:extLst>
              <a:ext uri="{FF2B5EF4-FFF2-40B4-BE49-F238E27FC236}">
                <a16:creationId xmlns:a16="http://schemas.microsoft.com/office/drawing/2014/main" id="{0D61DEE6-17C0-4FF1-9A10-D3879CB6F1AE}"/>
              </a:ext>
            </a:extLst>
          </xdr:cNvPr>
          <xdr:cNvSpPr/>
        </xdr:nvSpPr>
        <xdr:spPr>
          <a:xfrm>
            <a:off x="76976136" y="2753529"/>
            <a:ext cx="1783967"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12" name="Rounded Rectangle 25">
            <a:extLst>
              <a:ext uri="{FF2B5EF4-FFF2-40B4-BE49-F238E27FC236}">
                <a16:creationId xmlns:a16="http://schemas.microsoft.com/office/drawing/2014/main" id="{0808FA78-DDA7-41A9-8418-84D6CCA5E12C}"/>
              </a:ext>
            </a:extLst>
          </xdr:cNvPr>
          <xdr:cNvSpPr/>
        </xdr:nvSpPr>
        <xdr:spPr>
          <a:xfrm>
            <a:off x="76967044" y="2020003"/>
            <a:ext cx="1803125"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26">
            <a:extLst>
              <a:ext uri="{FF2B5EF4-FFF2-40B4-BE49-F238E27FC236}">
                <a16:creationId xmlns:a16="http://schemas.microsoft.com/office/drawing/2014/main" id="{D86E6C4D-86C3-4447-85EB-B5E4D74C1A0B}"/>
              </a:ext>
            </a:extLst>
          </xdr:cNvPr>
          <xdr:cNvSpPr/>
        </xdr:nvSpPr>
        <xdr:spPr>
          <a:xfrm>
            <a:off x="75595447" y="2081078"/>
            <a:ext cx="126495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180142</xdr:colOff>
      <xdr:row>6</xdr:row>
      <xdr:rowOff>28098</xdr:rowOff>
    </xdr:from>
    <xdr:to>
      <xdr:col>21</xdr:col>
      <xdr:colOff>1672</xdr:colOff>
      <xdr:row>26</xdr:row>
      <xdr:rowOff>13130</xdr:rowOff>
    </xdr:to>
    <xdr:pic>
      <xdr:nvPicPr>
        <xdr:cNvPr id="2" name="Picture 1">
          <a:extLst>
            <a:ext uri="{FF2B5EF4-FFF2-40B4-BE49-F238E27FC236}">
              <a16:creationId xmlns:a16="http://schemas.microsoft.com/office/drawing/2014/main" id="{421EC56F-94EB-40D4-ACEF-F1B5EE904341}"/>
            </a:ext>
          </a:extLst>
        </xdr:cNvPr>
        <xdr:cNvPicPr>
          <a:picLocks noChangeAspect="1"/>
        </xdr:cNvPicPr>
      </xdr:nvPicPr>
      <xdr:blipFill rotWithShape="1">
        <a:blip xmlns:r="http://schemas.openxmlformats.org/officeDocument/2006/relationships" r:embed="rId1"/>
        <a:srcRect r="19913"/>
        <a:stretch/>
      </xdr:blipFill>
      <xdr:spPr>
        <a:xfrm>
          <a:off x="7810168" y="1171098"/>
          <a:ext cx="3476122" cy="3795032"/>
        </a:xfrm>
        <a:prstGeom prst="rect">
          <a:avLst/>
        </a:prstGeom>
      </xdr:spPr>
    </xdr:pic>
    <xdr:clientData/>
  </xdr:twoCellAnchor>
  <xdr:twoCellAnchor editAs="oneCell">
    <xdr:from>
      <xdr:col>15</xdr:col>
      <xdr:colOff>0</xdr:colOff>
      <xdr:row>97</xdr:row>
      <xdr:rowOff>31750</xdr:rowOff>
    </xdr:from>
    <xdr:to>
      <xdr:col>23</xdr:col>
      <xdr:colOff>418486</xdr:colOff>
      <xdr:row>117</xdr:row>
      <xdr:rowOff>10916</xdr:rowOff>
    </xdr:to>
    <xdr:pic>
      <xdr:nvPicPr>
        <xdr:cNvPr id="3" name="Picture 2">
          <a:extLst>
            <a:ext uri="{FF2B5EF4-FFF2-40B4-BE49-F238E27FC236}">
              <a16:creationId xmlns:a16="http://schemas.microsoft.com/office/drawing/2014/main" id="{BDB5AFF2-BB82-49BA-B92C-A9CD3360AEA5}"/>
            </a:ext>
          </a:extLst>
        </xdr:cNvPr>
        <xdr:cNvPicPr>
          <a:picLocks noChangeAspect="1"/>
        </xdr:cNvPicPr>
      </xdr:nvPicPr>
      <xdr:blipFill>
        <a:blip xmlns:r="http://schemas.openxmlformats.org/officeDocument/2006/relationships" r:embed="rId2"/>
        <a:stretch>
          <a:fillRect/>
        </a:stretch>
      </xdr:blipFill>
      <xdr:spPr>
        <a:xfrm>
          <a:off x="7249583" y="18510250"/>
          <a:ext cx="4370917" cy="3789166"/>
        </a:xfrm>
        <a:prstGeom prst="rect">
          <a:avLst/>
        </a:prstGeom>
      </xdr:spPr>
    </xdr:pic>
    <xdr:clientData/>
  </xdr:twoCellAnchor>
  <xdr:twoCellAnchor editAs="oneCell">
    <xdr:from>
      <xdr:col>23</xdr:col>
      <xdr:colOff>1047749</xdr:colOff>
      <xdr:row>121</xdr:row>
      <xdr:rowOff>104444</xdr:rowOff>
    </xdr:from>
    <xdr:to>
      <xdr:col>32</xdr:col>
      <xdr:colOff>43727</xdr:colOff>
      <xdr:row>130</xdr:row>
      <xdr:rowOff>163657</xdr:rowOff>
    </xdr:to>
    <xdr:pic>
      <xdr:nvPicPr>
        <xdr:cNvPr id="5" name="Picture 4">
          <a:extLst>
            <a:ext uri="{FF2B5EF4-FFF2-40B4-BE49-F238E27FC236}">
              <a16:creationId xmlns:a16="http://schemas.microsoft.com/office/drawing/2014/main" id="{9CFEFD00-94CC-48F5-BDA4-66DFD9AF4C99}"/>
            </a:ext>
          </a:extLst>
        </xdr:cNvPr>
        <xdr:cNvPicPr>
          <a:picLocks noChangeAspect="1"/>
        </xdr:cNvPicPr>
      </xdr:nvPicPr>
      <xdr:blipFill>
        <a:blip xmlns:r="http://schemas.openxmlformats.org/officeDocument/2006/relationships" r:embed="rId3"/>
        <a:stretch>
          <a:fillRect/>
        </a:stretch>
      </xdr:blipFill>
      <xdr:spPr>
        <a:xfrm>
          <a:off x="14223999" y="23154944"/>
          <a:ext cx="5748145" cy="1773713"/>
        </a:xfrm>
        <a:prstGeom prst="rect">
          <a:avLst/>
        </a:prstGeom>
      </xdr:spPr>
    </xdr:pic>
    <xdr:clientData/>
  </xdr:twoCellAnchor>
  <xdr:twoCellAnchor editAs="oneCell">
    <xdr:from>
      <xdr:col>9</xdr:col>
      <xdr:colOff>0</xdr:colOff>
      <xdr:row>123</xdr:row>
      <xdr:rowOff>0</xdr:rowOff>
    </xdr:from>
    <xdr:to>
      <xdr:col>23</xdr:col>
      <xdr:colOff>636606</xdr:colOff>
      <xdr:row>149</xdr:row>
      <xdr:rowOff>134060</xdr:rowOff>
    </xdr:to>
    <xdr:pic>
      <xdr:nvPicPr>
        <xdr:cNvPr id="12" name="Picture 11">
          <a:extLst>
            <a:ext uri="{FF2B5EF4-FFF2-40B4-BE49-F238E27FC236}">
              <a16:creationId xmlns:a16="http://schemas.microsoft.com/office/drawing/2014/main" id="{5A7BA4DE-56B3-4553-8174-DD242B2A5CC0}"/>
            </a:ext>
          </a:extLst>
        </xdr:cNvPr>
        <xdr:cNvPicPr>
          <a:picLocks noChangeAspect="1"/>
        </xdr:cNvPicPr>
      </xdr:nvPicPr>
      <xdr:blipFill>
        <a:blip xmlns:r="http://schemas.openxmlformats.org/officeDocument/2006/relationships" r:embed="rId4"/>
        <a:stretch>
          <a:fillRect/>
        </a:stretch>
      </xdr:blipFill>
      <xdr:spPr>
        <a:xfrm>
          <a:off x="3735917" y="23431500"/>
          <a:ext cx="9116697" cy="5087060"/>
        </a:xfrm>
        <a:prstGeom prst="rect">
          <a:avLst/>
        </a:prstGeom>
      </xdr:spPr>
    </xdr:pic>
    <xdr:clientData/>
  </xdr:twoCellAnchor>
  <xdr:twoCellAnchor editAs="oneCell">
    <xdr:from>
      <xdr:col>5</xdr:col>
      <xdr:colOff>9526</xdr:colOff>
      <xdr:row>32</xdr:row>
      <xdr:rowOff>57150</xdr:rowOff>
    </xdr:from>
    <xdr:to>
      <xdr:col>18</xdr:col>
      <xdr:colOff>24064</xdr:colOff>
      <xdr:row>58</xdr:row>
      <xdr:rowOff>56483</xdr:rowOff>
    </xdr:to>
    <xdr:pic>
      <xdr:nvPicPr>
        <xdr:cNvPr id="13" name="Picture 12">
          <a:extLst>
            <a:ext uri="{FF2B5EF4-FFF2-40B4-BE49-F238E27FC236}">
              <a16:creationId xmlns:a16="http://schemas.microsoft.com/office/drawing/2014/main" id="{875D9CA3-8005-4E04-B4B0-E7FEAE1F58C7}"/>
            </a:ext>
          </a:extLst>
        </xdr:cNvPr>
        <xdr:cNvPicPr>
          <a:picLocks noChangeAspect="1"/>
        </xdr:cNvPicPr>
      </xdr:nvPicPr>
      <xdr:blipFill>
        <a:blip xmlns:r="http://schemas.openxmlformats.org/officeDocument/2006/relationships" r:embed="rId5"/>
        <a:stretch>
          <a:fillRect/>
        </a:stretch>
      </xdr:blipFill>
      <xdr:spPr>
        <a:xfrm>
          <a:off x="1104901" y="6153150"/>
          <a:ext cx="8839200" cy="4952333"/>
        </a:xfrm>
        <a:prstGeom prst="rect">
          <a:avLst/>
        </a:prstGeom>
      </xdr:spPr>
    </xdr:pic>
    <xdr:clientData/>
  </xdr:twoCellAnchor>
  <xdr:twoCellAnchor editAs="oneCell">
    <xdr:from>
      <xdr:col>33</xdr:col>
      <xdr:colOff>0</xdr:colOff>
      <xdr:row>97</xdr:row>
      <xdr:rowOff>0</xdr:rowOff>
    </xdr:from>
    <xdr:to>
      <xdr:col>39</xdr:col>
      <xdr:colOff>550373</xdr:colOff>
      <xdr:row>108</xdr:row>
      <xdr:rowOff>133350</xdr:rowOff>
    </xdr:to>
    <xdr:pic>
      <xdr:nvPicPr>
        <xdr:cNvPr id="14" name="Picture 13">
          <a:extLst>
            <a:ext uri="{FF2B5EF4-FFF2-40B4-BE49-F238E27FC236}">
              <a16:creationId xmlns:a16="http://schemas.microsoft.com/office/drawing/2014/main" id="{B65B8CF5-B9BA-4A60-B27A-820937155D65}"/>
            </a:ext>
          </a:extLst>
        </xdr:cNvPr>
        <xdr:cNvPicPr>
          <a:picLocks noChangeAspect="1"/>
        </xdr:cNvPicPr>
      </xdr:nvPicPr>
      <xdr:blipFill>
        <a:blip xmlns:r="http://schemas.openxmlformats.org/officeDocument/2006/relationships" r:embed="rId6"/>
        <a:stretch>
          <a:fillRect/>
        </a:stretch>
      </xdr:blipFill>
      <xdr:spPr>
        <a:xfrm>
          <a:off x="20431125" y="18478500"/>
          <a:ext cx="4379423" cy="2228850"/>
        </a:xfrm>
        <a:prstGeom prst="rect">
          <a:avLst/>
        </a:prstGeom>
      </xdr:spPr>
    </xdr:pic>
    <xdr:clientData/>
  </xdr:twoCellAnchor>
  <xdr:twoCellAnchor editAs="oneCell">
    <xdr:from>
      <xdr:col>33</xdr:col>
      <xdr:colOff>1</xdr:colOff>
      <xdr:row>110</xdr:row>
      <xdr:rowOff>0</xdr:rowOff>
    </xdr:from>
    <xdr:to>
      <xdr:col>39</xdr:col>
      <xdr:colOff>533401</xdr:colOff>
      <xdr:row>121</xdr:row>
      <xdr:rowOff>112654</xdr:rowOff>
    </xdr:to>
    <xdr:pic>
      <xdr:nvPicPr>
        <xdr:cNvPr id="15" name="Picture 14">
          <a:extLst>
            <a:ext uri="{FF2B5EF4-FFF2-40B4-BE49-F238E27FC236}">
              <a16:creationId xmlns:a16="http://schemas.microsoft.com/office/drawing/2014/main" id="{0BA69666-DFDC-4DEF-91F0-1ECFF630E2E8}"/>
            </a:ext>
          </a:extLst>
        </xdr:cNvPr>
        <xdr:cNvPicPr>
          <a:picLocks noChangeAspect="1"/>
        </xdr:cNvPicPr>
      </xdr:nvPicPr>
      <xdr:blipFill>
        <a:blip xmlns:r="http://schemas.openxmlformats.org/officeDocument/2006/relationships" r:embed="rId7"/>
        <a:stretch>
          <a:fillRect/>
        </a:stretch>
      </xdr:blipFill>
      <xdr:spPr>
        <a:xfrm>
          <a:off x="20431126" y="20955000"/>
          <a:ext cx="4362450" cy="2208154"/>
        </a:xfrm>
        <a:prstGeom prst="rect">
          <a:avLst/>
        </a:prstGeom>
      </xdr:spPr>
    </xdr:pic>
    <xdr:clientData/>
  </xdr:twoCellAnchor>
  <xdr:twoCellAnchor>
    <xdr:from>
      <xdr:col>30</xdr:col>
      <xdr:colOff>571500</xdr:colOff>
      <xdr:row>12</xdr:row>
      <xdr:rowOff>114300</xdr:rowOff>
    </xdr:from>
    <xdr:to>
      <xdr:col>41</xdr:col>
      <xdr:colOff>752475</xdr:colOff>
      <xdr:row>34</xdr:row>
      <xdr:rowOff>38100</xdr:rowOff>
    </xdr:to>
    <xdr:cxnSp macro="">
      <xdr:nvCxnSpPr>
        <xdr:cNvPr id="6" name="Straight Arrow Connector 5">
          <a:extLst>
            <a:ext uri="{FF2B5EF4-FFF2-40B4-BE49-F238E27FC236}">
              <a16:creationId xmlns:a16="http://schemas.microsoft.com/office/drawing/2014/main" id="{B8534E0E-E4CE-4BF3-B444-397C5F2F1B70}"/>
            </a:ext>
          </a:extLst>
        </xdr:cNvPr>
        <xdr:cNvCxnSpPr/>
      </xdr:nvCxnSpPr>
      <xdr:spPr>
        <a:xfrm flipH="1">
          <a:off x="19211925" y="2400300"/>
          <a:ext cx="7019925" cy="4114800"/>
        </a:xfrm>
        <a:prstGeom prst="straightConnector1">
          <a:avLst/>
        </a:prstGeom>
        <a:ln w="25400">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xdr:colOff>
      <xdr:row>12</xdr:row>
      <xdr:rowOff>104775</xdr:rowOff>
    </xdr:from>
    <xdr:to>
      <xdr:col>46</xdr:col>
      <xdr:colOff>1123950</xdr:colOff>
      <xdr:row>36</xdr:row>
      <xdr:rowOff>57150</xdr:rowOff>
    </xdr:to>
    <xdr:cxnSp macro="">
      <xdr:nvCxnSpPr>
        <xdr:cNvPr id="11" name="Straight Arrow Connector 10">
          <a:extLst>
            <a:ext uri="{FF2B5EF4-FFF2-40B4-BE49-F238E27FC236}">
              <a16:creationId xmlns:a16="http://schemas.microsoft.com/office/drawing/2014/main" id="{D10BB77C-C092-425C-A632-4F2BD83F391D}"/>
            </a:ext>
          </a:extLst>
        </xdr:cNvPr>
        <xdr:cNvCxnSpPr/>
      </xdr:nvCxnSpPr>
      <xdr:spPr>
        <a:xfrm flipH="1">
          <a:off x="19230976" y="2390775"/>
          <a:ext cx="12553949" cy="4524375"/>
        </a:xfrm>
        <a:prstGeom prst="straightConnector1">
          <a:avLst/>
        </a:prstGeom>
        <a:ln w="25400">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10467</xdr:colOff>
      <xdr:row>12</xdr:row>
      <xdr:rowOff>115242</xdr:rowOff>
    </xdr:from>
    <xdr:to>
      <xdr:col>51</xdr:col>
      <xdr:colOff>757604</xdr:colOff>
      <xdr:row>37</xdr:row>
      <xdr:rowOff>115137</xdr:rowOff>
    </xdr:to>
    <xdr:cxnSp macro="">
      <xdr:nvCxnSpPr>
        <xdr:cNvPr id="16" name="Straight Arrow Connector 15">
          <a:extLst>
            <a:ext uri="{FF2B5EF4-FFF2-40B4-BE49-F238E27FC236}">
              <a16:creationId xmlns:a16="http://schemas.microsoft.com/office/drawing/2014/main" id="{122C0353-17F6-45F0-A615-390C714DDD25}"/>
            </a:ext>
          </a:extLst>
        </xdr:cNvPr>
        <xdr:cNvCxnSpPr/>
      </xdr:nvCxnSpPr>
      <xdr:spPr>
        <a:xfrm flipH="1">
          <a:off x="19416346" y="2376121"/>
          <a:ext cx="16897769" cy="4710060"/>
        </a:xfrm>
        <a:prstGeom prst="straightConnector1">
          <a:avLst/>
        </a:prstGeom>
        <a:ln w="25400">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10467</xdr:colOff>
      <xdr:row>12</xdr:row>
      <xdr:rowOff>115242</xdr:rowOff>
    </xdr:from>
    <xdr:to>
      <xdr:col>56</xdr:col>
      <xdr:colOff>1134417</xdr:colOff>
      <xdr:row>38</xdr:row>
      <xdr:rowOff>115137</xdr:rowOff>
    </xdr:to>
    <xdr:cxnSp macro="">
      <xdr:nvCxnSpPr>
        <xdr:cNvPr id="17" name="Straight Arrow Connector 16">
          <a:extLst>
            <a:ext uri="{FF2B5EF4-FFF2-40B4-BE49-F238E27FC236}">
              <a16:creationId xmlns:a16="http://schemas.microsoft.com/office/drawing/2014/main" id="{F9EE7CB1-D082-4A8A-93F6-1F26CCA4D2FB}"/>
            </a:ext>
          </a:extLst>
        </xdr:cNvPr>
        <xdr:cNvCxnSpPr/>
      </xdr:nvCxnSpPr>
      <xdr:spPr>
        <a:xfrm flipH="1">
          <a:off x="19416346" y="2376121"/>
          <a:ext cx="21262522" cy="4898467"/>
        </a:xfrm>
        <a:prstGeom prst="straightConnector1">
          <a:avLst/>
        </a:prstGeom>
        <a:ln w="25400">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43</xdr:col>
      <xdr:colOff>10467</xdr:colOff>
      <xdr:row>29</xdr:row>
      <xdr:rowOff>20934</xdr:rowOff>
    </xdr:from>
    <xdr:to>
      <xdr:col>52</xdr:col>
      <xdr:colOff>230664</xdr:colOff>
      <xdr:row>79</xdr:row>
      <xdr:rowOff>117407</xdr:rowOff>
    </xdr:to>
    <xdr:pic>
      <xdr:nvPicPr>
        <xdr:cNvPr id="4" name="Picture 3">
          <a:extLst>
            <a:ext uri="{FF2B5EF4-FFF2-40B4-BE49-F238E27FC236}">
              <a16:creationId xmlns:a16="http://schemas.microsoft.com/office/drawing/2014/main" id="{1A832340-DBDA-4A41-A6FE-11C17A6F6E45}"/>
            </a:ext>
          </a:extLst>
        </xdr:cNvPr>
        <xdr:cNvPicPr>
          <a:picLocks noChangeAspect="1"/>
        </xdr:cNvPicPr>
      </xdr:nvPicPr>
      <xdr:blipFill>
        <a:blip xmlns:r="http://schemas.openxmlformats.org/officeDocument/2006/relationships" r:embed="rId8"/>
        <a:stretch>
          <a:fillRect/>
        </a:stretch>
      </xdr:blipFill>
      <xdr:spPr>
        <a:xfrm>
          <a:off x="26711868" y="5484725"/>
          <a:ext cx="9535856" cy="9516803"/>
        </a:xfrm>
        <a:prstGeom prst="rect">
          <a:avLst/>
        </a:prstGeom>
      </xdr:spPr>
    </xdr:pic>
    <xdr:clientData/>
  </xdr:twoCellAnchor>
  <xdr:twoCellAnchor>
    <xdr:from>
      <xdr:col>33</xdr:col>
      <xdr:colOff>10467</xdr:colOff>
      <xdr:row>20</xdr:row>
      <xdr:rowOff>115137</xdr:rowOff>
    </xdr:from>
    <xdr:to>
      <xdr:col>43</xdr:col>
      <xdr:colOff>10468</xdr:colOff>
      <xdr:row>32</xdr:row>
      <xdr:rowOff>52335</xdr:rowOff>
    </xdr:to>
    <xdr:cxnSp macro="">
      <xdr:nvCxnSpPr>
        <xdr:cNvPr id="18" name="Straight Arrow Connector 17">
          <a:extLst>
            <a:ext uri="{FF2B5EF4-FFF2-40B4-BE49-F238E27FC236}">
              <a16:creationId xmlns:a16="http://schemas.microsoft.com/office/drawing/2014/main" id="{924763CB-A86F-48DF-AF18-CC5CA7B536D9}"/>
            </a:ext>
          </a:extLst>
        </xdr:cNvPr>
        <xdr:cNvCxnSpPr/>
      </xdr:nvCxnSpPr>
      <xdr:spPr>
        <a:xfrm>
          <a:off x="19510549" y="3883269"/>
          <a:ext cx="7201320" cy="2198077"/>
        </a:xfrm>
        <a:prstGeom prst="straightConnector1">
          <a:avLst/>
        </a:prstGeom>
        <a:ln w="25400">
          <a:solidFill>
            <a:schemeClr val="accent2"/>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10467</xdr:colOff>
      <xdr:row>21</xdr:row>
      <xdr:rowOff>104671</xdr:rowOff>
    </xdr:from>
    <xdr:to>
      <xdr:col>43</xdr:col>
      <xdr:colOff>10468</xdr:colOff>
      <xdr:row>33</xdr:row>
      <xdr:rowOff>41868</xdr:rowOff>
    </xdr:to>
    <xdr:cxnSp macro="">
      <xdr:nvCxnSpPr>
        <xdr:cNvPr id="19" name="Straight Arrow Connector 18">
          <a:extLst>
            <a:ext uri="{FF2B5EF4-FFF2-40B4-BE49-F238E27FC236}">
              <a16:creationId xmlns:a16="http://schemas.microsoft.com/office/drawing/2014/main" id="{D5B08CB3-0366-487D-98B1-BD8DF1F0BF15}"/>
            </a:ext>
          </a:extLst>
        </xdr:cNvPr>
        <xdr:cNvCxnSpPr/>
      </xdr:nvCxnSpPr>
      <xdr:spPr>
        <a:xfrm>
          <a:off x="19510549" y="4061209"/>
          <a:ext cx="7201320" cy="2198077"/>
        </a:xfrm>
        <a:prstGeom prst="straightConnector1">
          <a:avLst/>
        </a:prstGeom>
        <a:ln w="25400">
          <a:solidFill>
            <a:schemeClr val="accent2"/>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20934</xdr:colOff>
      <xdr:row>23</xdr:row>
      <xdr:rowOff>83736</xdr:rowOff>
    </xdr:from>
    <xdr:to>
      <xdr:col>43</xdr:col>
      <xdr:colOff>20935</xdr:colOff>
      <xdr:row>35</xdr:row>
      <xdr:rowOff>20934</xdr:rowOff>
    </xdr:to>
    <xdr:cxnSp macro="">
      <xdr:nvCxnSpPr>
        <xdr:cNvPr id="20" name="Straight Arrow Connector 19">
          <a:extLst>
            <a:ext uri="{FF2B5EF4-FFF2-40B4-BE49-F238E27FC236}">
              <a16:creationId xmlns:a16="http://schemas.microsoft.com/office/drawing/2014/main" id="{60E0340C-8AD4-4559-B4D8-F8FDD25484C0}"/>
            </a:ext>
          </a:extLst>
        </xdr:cNvPr>
        <xdr:cNvCxnSpPr/>
      </xdr:nvCxnSpPr>
      <xdr:spPr>
        <a:xfrm>
          <a:off x="19521016" y="4417088"/>
          <a:ext cx="7201320" cy="2198077"/>
        </a:xfrm>
        <a:prstGeom prst="straightConnector1">
          <a:avLst/>
        </a:prstGeom>
        <a:ln w="25400">
          <a:solidFill>
            <a:schemeClr val="accent2"/>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24</xdr:row>
      <xdr:rowOff>83737</xdr:rowOff>
    </xdr:from>
    <xdr:to>
      <xdr:col>43</xdr:col>
      <xdr:colOff>1</xdr:colOff>
      <xdr:row>36</xdr:row>
      <xdr:rowOff>20935</xdr:rowOff>
    </xdr:to>
    <xdr:cxnSp macro="">
      <xdr:nvCxnSpPr>
        <xdr:cNvPr id="21" name="Straight Arrow Connector 20">
          <a:extLst>
            <a:ext uri="{FF2B5EF4-FFF2-40B4-BE49-F238E27FC236}">
              <a16:creationId xmlns:a16="http://schemas.microsoft.com/office/drawing/2014/main" id="{C8C0A161-3EEE-45F6-99C3-772313F9666B}"/>
            </a:ext>
          </a:extLst>
        </xdr:cNvPr>
        <xdr:cNvCxnSpPr/>
      </xdr:nvCxnSpPr>
      <xdr:spPr>
        <a:xfrm>
          <a:off x="19500082" y="4605495"/>
          <a:ext cx="7201320" cy="2198077"/>
        </a:xfrm>
        <a:prstGeom prst="straightConnector1">
          <a:avLst/>
        </a:prstGeom>
        <a:ln w="25400">
          <a:solidFill>
            <a:schemeClr val="accent2"/>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38100</xdr:colOff>
      <xdr:row>60</xdr:row>
      <xdr:rowOff>28575</xdr:rowOff>
    </xdr:from>
    <xdr:to>
      <xdr:col>16</xdr:col>
      <xdr:colOff>411692</xdr:colOff>
      <xdr:row>82</xdr:row>
      <xdr:rowOff>185781</xdr:rowOff>
    </xdr:to>
    <xdr:pic>
      <xdr:nvPicPr>
        <xdr:cNvPr id="2" name="Picture 1">
          <a:extLst>
            <a:ext uri="{FF2B5EF4-FFF2-40B4-BE49-F238E27FC236}">
              <a16:creationId xmlns:a16="http://schemas.microsoft.com/office/drawing/2014/main" id="{A052C16D-7A93-4BE1-9D6D-4C7810DD3DA1}"/>
            </a:ext>
          </a:extLst>
        </xdr:cNvPr>
        <xdr:cNvPicPr>
          <a:picLocks noChangeAspect="1"/>
        </xdr:cNvPicPr>
      </xdr:nvPicPr>
      <xdr:blipFill>
        <a:blip xmlns:r="http://schemas.openxmlformats.org/officeDocument/2006/relationships" r:embed="rId1"/>
        <a:stretch>
          <a:fillRect/>
        </a:stretch>
      </xdr:blipFill>
      <xdr:spPr>
        <a:xfrm>
          <a:off x="476250" y="11458575"/>
          <a:ext cx="7736417" cy="4348206"/>
        </a:xfrm>
        <a:prstGeom prst="rect">
          <a:avLst/>
        </a:prstGeom>
      </xdr:spPr>
    </xdr:pic>
    <xdr:clientData/>
  </xdr:twoCellAnchor>
  <xdr:twoCellAnchor editAs="oneCell">
    <xdr:from>
      <xdr:col>2</xdr:col>
      <xdr:colOff>9525</xdr:colOff>
      <xdr:row>86</xdr:row>
      <xdr:rowOff>28575</xdr:rowOff>
    </xdr:from>
    <xdr:to>
      <xdr:col>16</xdr:col>
      <xdr:colOff>542925</xdr:colOff>
      <xdr:row>96</xdr:row>
      <xdr:rowOff>23418</xdr:rowOff>
    </xdr:to>
    <xdr:pic>
      <xdr:nvPicPr>
        <xdr:cNvPr id="3" name="Picture 2">
          <a:extLst>
            <a:ext uri="{FF2B5EF4-FFF2-40B4-BE49-F238E27FC236}">
              <a16:creationId xmlns:a16="http://schemas.microsoft.com/office/drawing/2014/main" id="{D7AB9CF8-EE06-4844-8D88-DD420844AA3F}"/>
            </a:ext>
          </a:extLst>
        </xdr:cNvPr>
        <xdr:cNvPicPr>
          <a:picLocks noChangeAspect="1"/>
        </xdr:cNvPicPr>
      </xdr:nvPicPr>
      <xdr:blipFill>
        <a:blip xmlns:r="http://schemas.openxmlformats.org/officeDocument/2006/relationships" r:embed="rId2"/>
        <a:stretch>
          <a:fillRect/>
        </a:stretch>
      </xdr:blipFill>
      <xdr:spPr>
        <a:xfrm>
          <a:off x="447675" y="16411575"/>
          <a:ext cx="7896225" cy="1899843"/>
        </a:xfrm>
        <a:prstGeom prst="rect">
          <a:avLst/>
        </a:prstGeom>
      </xdr:spPr>
    </xdr:pic>
    <xdr:clientData/>
  </xdr:twoCellAnchor>
  <xdr:twoCellAnchor editAs="oneCell">
    <xdr:from>
      <xdr:col>39</xdr:col>
      <xdr:colOff>216275</xdr:colOff>
      <xdr:row>48</xdr:row>
      <xdr:rowOff>49865</xdr:rowOff>
    </xdr:from>
    <xdr:to>
      <xdr:col>45</xdr:col>
      <xdr:colOff>11207</xdr:colOff>
      <xdr:row>68</xdr:row>
      <xdr:rowOff>3932</xdr:rowOff>
    </xdr:to>
    <xdr:pic>
      <xdr:nvPicPr>
        <xdr:cNvPr id="4" name="Picture 3">
          <a:extLst>
            <a:ext uri="{FF2B5EF4-FFF2-40B4-BE49-F238E27FC236}">
              <a16:creationId xmlns:a16="http://schemas.microsoft.com/office/drawing/2014/main" id="{4B81CA1C-95CA-40D9-B6DE-D21CBB0FC6E8}"/>
            </a:ext>
          </a:extLst>
        </xdr:cNvPr>
        <xdr:cNvPicPr>
          <a:picLocks noChangeAspect="1"/>
        </xdr:cNvPicPr>
      </xdr:nvPicPr>
      <xdr:blipFill rotWithShape="1">
        <a:blip xmlns:r="http://schemas.openxmlformats.org/officeDocument/2006/relationships" r:embed="rId3"/>
        <a:srcRect r="20220"/>
        <a:stretch/>
      </xdr:blipFill>
      <xdr:spPr>
        <a:xfrm>
          <a:off x="22364701" y="9193865"/>
          <a:ext cx="3448050" cy="37752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15</xdr:col>
      <xdr:colOff>0</xdr:colOff>
      <xdr:row>39</xdr:row>
      <xdr:rowOff>21166</xdr:rowOff>
    </xdr:from>
    <xdr:ext cx="4392084" cy="960483"/>
    <xdr:pic>
      <xdr:nvPicPr>
        <xdr:cNvPr id="2" name="Picture 1">
          <a:extLst>
            <a:ext uri="{FF2B5EF4-FFF2-40B4-BE49-F238E27FC236}">
              <a16:creationId xmlns:a16="http://schemas.microsoft.com/office/drawing/2014/main" id="{01C45567-5AC5-4A09-80D4-E6C6752652B4}"/>
            </a:ext>
          </a:extLst>
        </xdr:cNvPr>
        <xdr:cNvPicPr>
          <a:picLocks noChangeAspect="1"/>
        </xdr:cNvPicPr>
      </xdr:nvPicPr>
      <xdr:blipFill>
        <a:blip xmlns:r="http://schemas.openxmlformats.org/officeDocument/2006/relationships" r:embed="rId1"/>
        <a:stretch>
          <a:fillRect/>
        </a:stretch>
      </xdr:blipFill>
      <xdr:spPr>
        <a:xfrm>
          <a:off x="8220075" y="7450666"/>
          <a:ext cx="4392084" cy="960483"/>
        </a:xfrm>
        <a:prstGeom prst="rect">
          <a:avLst/>
        </a:prstGeom>
      </xdr:spPr>
    </xdr:pic>
    <xdr:clientData/>
  </xdr:oneCellAnchor>
  <xdr:twoCellAnchor>
    <xdr:from>
      <xdr:col>32</xdr:col>
      <xdr:colOff>31751</xdr:colOff>
      <xdr:row>43</xdr:row>
      <xdr:rowOff>116417</xdr:rowOff>
    </xdr:from>
    <xdr:to>
      <xdr:col>41</xdr:col>
      <xdr:colOff>0</xdr:colOff>
      <xdr:row>46</xdr:row>
      <xdr:rowOff>10583</xdr:rowOff>
    </xdr:to>
    <xdr:cxnSp macro="">
      <xdr:nvCxnSpPr>
        <xdr:cNvPr id="3" name="Straight Arrow Connector 2">
          <a:extLst>
            <a:ext uri="{FF2B5EF4-FFF2-40B4-BE49-F238E27FC236}">
              <a16:creationId xmlns:a16="http://schemas.microsoft.com/office/drawing/2014/main" id="{DB84ECFB-21FE-4304-95D0-9F7B1CA250AE}"/>
            </a:ext>
          </a:extLst>
        </xdr:cNvPr>
        <xdr:cNvCxnSpPr/>
      </xdr:nvCxnSpPr>
      <xdr:spPr>
        <a:xfrm flipH="1" flipV="1">
          <a:off x="19853276" y="8307917"/>
          <a:ext cx="5626099" cy="465666"/>
        </a:xfrm>
        <a:prstGeom prst="straightConnector1">
          <a:avLst/>
        </a:prstGeom>
        <a:ln w="25400">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118311</xdr:colOff>
      <xdr:row>64</xdr:row>
      <xdr:rowOff>170797</xdr:rowOff>
    </xdr:from>
    <xdr:ext cx="7757582" cy="4346504"/>
    <xdr:pic>
      <xdr:nvPicPr>
        <xdr:cNvPr id="4" name="Picture 3">
          <a:extLst>
            <a:ext uri="{FF2B5EF4-FFF2-40B4-BE49-F238E27FC236}">
              <a16:creationId xmlns:a16="http://schemas.microsoft.com/office/drawing/2014/main" id="{E62F94C9-0788-4E85-BDE0-2C8701C3E0B4}"/>
            </a:ext>
          </a:extLst>
        </xdr:cNvPr>
        <xdr:cNvPicPr>
          <a:picLocks noChangeAspect="1"/>
        </xdr:cNvPicPr>
      </xdr:nvPicPr>
      <xdr:blipFill>
        <a:blip xmlns:r="http://schemas.openxmlformats.org/officeDocument/2006/relationships" r:embed="rId2"/>
        <a:stretch>
          <a:fillRect/>
        </a:stretch>
      </xdr:blipFill>
      <xdr:spPr>
        <a:xfrm>
          <a:off x="6234364" y="12362797"/>
          <a:ext cx="7757582" cy="4346504"/>
        </a:xfrm>
        <a:prstGeom prst="rect">
          <a:avLst/>
        </a:prstGeom>
      </xdr:spPr>
    </xdr:pic>
    <xdr:clientData/>
  </xdr:oneCellAnchor>
  <xdr:twoCellAnchor>
    <xdr:from>
      <xdr:col>32</xdr:col>
      <xdr:colOff>95250</xdr:colOff>
      <xdr:row>52</xdr:row>
      <xdr:rowOff>76200</xdr:rowOff>
    </xdr:from>
    <xdr:to>
      <xdr:col>44</xdr:col>
      <xdr:colOff>95251</xdr:colOff>
      <xdr:row>66</xdr:row>
      <xdr:rowOff>86783</xdr:rowOff>
    </xdr:to>
    <xdr:cxnSp macro="">
      <xdr:nvCxnSpPr>
        <xdr:cNvPr id="5" name="Straight Arrow Connector 4">
          <a:extLst>
            <a:ext uri="{FF2B5EF4-FFF2-40B4-BE49-F238E27FC236}">
              <a16:creationId xmlns:a16="http://schemas.microsoft.com/office/drawing/2014/main" id="{BDE32A1F-E320-4D35-92A8-DC2F3BAC8D81}"/>
            </a:ext>
          </a:extLst>
        </xdr:cNvPr>
        <xdr:cNvCxnSpPr/>
      </xdr:nvCxnSpPr>
      <xdr:spPr>
        <a:xfrm flipH="1" flipV="1">
          <a:off x="20821650" y="9982200"/>
          <a:ext cx="7753351" cy="2677583"/>
        </a:xfrm>
        <a:prstGeom prst="straightConnector1">
          <a:avLst/>
        </a:prstGeom>
        <a:ln w="25400">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44</xdr:col>
      <xdr:colOff>0</xdr:colOff>
      <xdr:row>39</xdr:row>
      <xdr:rowOff>0</xdr:rowOff>
    </xdr:from>
    <xdr:to>
      <xdr:col>57</xdr:col>
      <xdr:colOff>571500</xdr:colOff>
      <xdr:row>63</xdr:row>
      <xdr:rowOff>188217</xdr:rowOff>
    </xdr:to>
    <xdr:pic>
      <xdr:nvPicPr>
        <xdr:cNvPr id="7" name="Picture 6">
          <a:extLst>
            <a:ext uri="{FF2B5EF4-FFF2-40B4-BE49-F238E27FC236}">
              <a16:creationId xmlns:a16="http://schemas.microsoft.com/office/drawing/2014/main" id="{E5AE50BD-9DE5-498C-AC61-3C8B9FA9DF13}"/>
            </a:ext>
          </a:extLst>
        </xdr:cNvPr>
        <xdr:cNvPicPr>
          <a:picLocks noChangeAspect="1"/>
        </xdr:cNvPicPr>
      </xdr:nvPicPr>
      <xdr:blipFill>
        <a:blip xmlns:r="http://schemas.openxmlformats.org/officeDocument/2006/relationships" r:embed="rId3"/>
        <a:stretch>
          <a:fillRect/>
        </a:stretch>
      </xdr:blipFill>
      <xdr:spPr>
        <a:xfrm>
          <a:off x="28470225" y="7429500"/>
          <a:ext cx="8496300" cy="4760217"/>
        </a:xfrm>
        <a:prstGeom prst="rect">
          <a:avLst/>
        </a:prstGeom>
      </xdr:spPr>
    </xdr:pic>
    <xdr:clientData/>
  </xdr:twoCellAnchor>
  <xdr:twoCellAnchor editAs="oneCell">
    <xdr:from>
      <xdr:col>61</xdr:col>
      <xdr:colOff>79375</xdr:colOff>
      <xdr:row>36</xdr:row>
      <xdr:rowOff>31487</xdr:rowOff>
    </xdr:from>
    <xdr:to>
      <xdr:col>67</xdr:col>
      <xdr:colOff>447509</xdr:colOff>
      <xdr:row>41</xdr:row>
      <xdr:rowOff>15634</xdr:rowOff>
    </xdr:to>
    <xdr:pic>
      <xdr:nvPicPr>
        <xdr:cNvPr id="6" name="Picture 5">
          <a:extLst>
            <a:ext uri="{FF2B5EF4-FFF2-40B4-BE49-F238E27FC236}">
              <a16:creationId xmlns:a16="http://schemas.microsoft.com/office/drawing/2014/main" id="{50FB17FB-4F2C-4B5C-93B2-B6D424757958}"/>
            </a:ext>
          </a:extLst>
        </xdr:cNvPr>
        <xdr:cNvPicPr>
          <a:picLocks noChangeAspect="1"/>
        </xdr:cNvPicPr>
      </xdr:nvPicPr>
      <xdr:blipFill rotWithShape="1">
        <a:blip xmlns:r="http://schemas.openxmlformats.org/officeDocument/2006/relationships" r:embed="rId4"/>
        <a:srcRect r="20648"/>
        <a:stretch/>
      </xdr:blipFill>
      <xdr:spPr>
        <a:xfrm>
          <a:off x="38912800" y="6889487"/>
          <a:ext cx="3378034" cy="93664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9526</xdr:colOff>
      <xdr:row>266</xdr:row>
      <xdr:rowOff>57150</xdr:rowOff>
    </xdr:from>
    <xdr:to>
      <xdr:col>24</xdr:col>
      <xdr:colOff>504826</xdr:colOff>
      <xdr:row>287</xdr:row>
      <xdr:rowOff>21077</xdr:rowOff>
    </xdr:to>
    <xdr:pic>
      <xdr:nvPicPr>
        <xdr:cNvPr id="2" name="Picture 1">
          <a:extLst>
            <a:ext uri="{FF2B5EF4-FFF2-40B4-BE49-F238E27FC236}">
              <a16:creationId xmlns:a16="http://schemas.microsoft.com/office/drawing/2014/main" id="{3E37820B-D1D6-43D8-BE39-E988E8AFB106}"/>
            </a:ext>
          </a:extLst>
        </xdr:cNvPr>
        <xdr:cNvPicPr>
          <a:picLocks noChangeAspect="1"/>
        </xdr:cNvPicPr>
      </xdr:nvPicPr>
      <xdr:blipFill>
        <a:blip xmlns:r="http://schemas.openxmlformats.org/officeDocument/2006/relationships" r:embed="rId1"/>
        <a:stretch>
          <a:fillRect/>
        </a:stretch>
      </xdr:blipFill>
      <xdr:spPr>
        <a:xfrm>
          <a:off x="619126" y="2152650"/>
          <a:ext cx="7277100" cy="39644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xdr:colOff>
      <xdr:row>3</xdr:row>
      <xdr:rowOff>34290</xdr:rowOff>
    </xdr:from>
    <xdr:to>
      <xdr:col>7</xdr:col>
      <xdr:colOff>16966</xdr:colOff>
      <xdr:row>16</xdr:row>
      <xdr:rowOff>195855</xdr:rowOff>
    </xdr:to>
    <xdr:grpSp>
      <xdr:nvGrpSpPr>
        <xdr:cNvPr id="2" name="Group 1">
          <a:extLst>
            <a:ext uri="{FF2B5EF4-FFF2-40B4-BE49-F238E27FC236}">
              <a16:creationId xmlns:a16="http://schemas.microsoft.com/office/drawing/2014/main" id="{0EF5DAAF-ECD2-4621-A4E5-394149771FAE}"/>
            </a:ext>
          </a:extLst>
        </xdr:cNvPr>
        <xdr:cNvGrpSpPr/>
      </xdr:nvGrpSpPr>
      <xdr:grpSpPr>
        <a:xfrm>
          <a:off x="676276" y="605790"/>
          <a:ext cx="6008190" cy="2628540"/>
          <a:chOff x="14827983" y="-2878929"/>
          <a:chExt cx="6010095" cy="2885715"/>
        </a:xfrm>
      </xdr:grpSpPr>
      <xdr:graphicFrame macro="">
        <xdr:nvGraphicFramePr>
          <xdr:cNvPr id="3" name="Chart 2">
            <a:extLst>
              <a:ext uri="{FF2B5EF4-FFF2-40B4-BE49-F238E27FC236}">
                <a16:creationId xmlns:a16="http://schemas.microsoft.com/office/drawing/2014/main" id="{3C80EA51-3083-4E56-BBAE-5D354E307D36}"/>
              </a:ext>
            </a:extLst>
          </xdr:cNvPr>
          <xdr:cNvGraphicFramePr>
            <a:graphicFrameLocks/>
          </xdr:cNvGraphicFramePr>
        </xdr:nvGraphicFramePr>
        <xdr:xfrm>
          <a:off x="14827983" y="-2878929"/>
          <a:ext cx="6010095" cy="2885715"/>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 name="Straight Connector 3">
            <a:extLst>
              <a:ext uri="{FF2B5EF4-FFF2-40B4-BE49-F238E27FC236}">
                <a16:creationId xmlns:a16="http://schemas.microsoft.com/office/drawing/2014/main" id="{973D5704-F48F-467F-8885-15D395E289F3}"/>
              </a:ext>
            </a:extLst>
          </xdr:cNvPr>
          <xdr:cNvCxnSpPr/>
        </xdr:nvCxnSpPr>
        <xdr:spPr>
          <a:xfrm>
            <a:off x="20367722" y="-1819749"/>
            <a:ext cx="11430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 name="TextBox 4">
            <a:extLst>
              <a:ext uri="{FF2B5EF4-FFF2-40B4-BE49-F238E27FC236}">
                <a16:creationId xmlns:a16="http://schemas.microsoft.com/office/drawing/2014/main" id="{20FCC8E9-AE43-4CA1-A45E-99EF9BE18394}"/>
              </a:ext>
            </a:extLst>
          </xdr:cNvPr>
          <xdr:cNvSpPr txBox="1"/>
        </xdr:nvSpPr>
        <xdr:spPr>
          <a:xfrm rot="5400000">
            <a:off x="20131004" y="-2442772"/>
            <a:ext cx="874278" cy="2458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900"/>
              <a:t>Flows to NSW</a:t>
            </a:r>
          </a:p>
        </xdr:txBody>
      </xdr:sp>
      <xdr:sp macro="" textlink="">
        <xdr:nvSpPr>
          <xdr:cNvPr id="6" name="TextBox 5">
            <a:extLst>
              <a:ext uri="{FF2B5EF4-FFF2-40B4-BE49-F238E27FC236}">
                <a16:creationId xmlns:a16="http://schemas.microsoft.com/office/drawing/2014/main" id="{E2FF9552-B247-4186-AE9D-14E0662EEFA8}"/>
              </a:ext>
            </a:extLst>
          </xdr:cNvPr>
          <xdr:cNvSpPr txBox="1"/>
        </xdr:nvSpPr>
        <xdr:spPr>
          <a:xfrm rot="5400000">
            <a:off x="20170087" y="-1484556"/>
            <a:ext cx="796115" cy="2458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900"/>
              <a:t>Flows to VIC</a:t>
            </a:r>
          </a:p>
        </xdr:txBody>
      </xdr:sp>
    </xdr:grpSp>
    <xdr:clientData/>
  </xdr:twoCellAnchor>
</xdr:wsDr>
</file>

<file path=xl/drawings/drawing7.xml><?xml version="1.0" encoding="utf-8"?>
<c:userShapes xmlns:c="http://schemas.openxmlformats.org/drawingml/2006/chart">
  <cdr:relSizeAnchor xmlns:cdr="http://schemas.openxmlformats.org/drawingml/2006/chartDrawing">
    <cdr:from>
      <cdr:x>0.9322</cdr:x>
      <cdr:y>0.04357</cdr:y>
    </cdr:from>
    <cdr:to>
      <cdr:x>0.9322</cdr:x>
      <cdr:y>0.69382</cdr:y>
    </cdr:to>
    <cdr:cxnSp macro="">
      <cdr:nvCxnSpPr>
        <cdr:cNvPr id="3" name="Straight Arrow Connector 2">
          <a:extLst xmlns:a="http://schemas.openxmlformats.org/drawingml/2006/main">
            <a:ext uri="{FF2B5EF4-FFF2-40B4-BE49-F238E27FC236}">
              <a16:creationId xmlns:a16="http://schemas.microsoft.com/office/drawing/2014/main" id="{3B291EEC-99DF-4568-AFBB-D77AAFDC4596}"/>
            </a:ext>
          </a:extLst>
        </cdr:cNvPr>
        <cdr:cNvCxnSpPr/>
      </cdr:nvCxnSpPr>
      <cdr:spPr>
        <a:xfrm xmlns:a="http://schemas.openxmlformats.org/drawingml/2006/main">
          <a:off x="5602605" y="125730"/>
          <a:ext cx="0" cy="1876425"/>
        </a:xfrm>
        <a:prstGeom xmlns:a="http://schemas.openxmlformats.org/drawingml/2006/main" prst="straightConnector1">
          <a:avLst/>
        </a:prstGeom>
        <a:ln xmlns:a="http://schemas.openxmlformats.org/drawingml/2006/main" w="28575">
          <a:solidFill>
            <a:schemeClr val="tx1"/>
          </a:solidFill>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xdr:from>
      <xdr:col>1</xdr:col>
      <xdr:colOff>18099</xdr:colOff>
      <xdr:row>2</xdr:row>
      <xdr:rowOff>26669</xdr:rowOff>
    </xdr:from>
    <xdr:to>
      <xdr:col>8</xdr:col>
      <xdr:colOff>238899</xdr:colOff>
      <xdr:row>15</xdr:row>
      <xdr:rowOff>182519</xdr:rowOff>
    </xdr:to>
    <xdr:graphicFrame macro="">
      <xdr:nvGraphicFramePr>
        <xdr:cNvPr id="2" name="Chart 1">
          <a:extLst>
            <a:ext uri="{FF2B5EF4-FFF2-40B4-BE49-F238E27FC236}">
              <a16:creationId xmlns:a16="http://schemas.microsoft.com/office/drawing/2014/main" id="{347E139B-6D3F-4A09-A16C-505DC8A26D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0.25999</cdr:x>
      <cdr:y>0.03002</cdr:y>
    </cdr:from>
    <cdr:to>
      <cdr:x>0.45286</cdr:x>
      <cdr:y>0.23879</cdr:y>
    </cdr:to>
    <cdr:sp macro="" textlink="">
      <cdr:nvSpPr>
        <cdr:cNvPr id="2" name="TextBox 1">
          <a:extLst xmlns:a="http://schemas.openxmlformats.org/drawingml/2006/main">
            <a:ext uri="{FF2B5EF4-FFF2-40B4-BE49-F238E27FC236}">
              <a16:creationId xmlns:a16="http://schemas.microsoft.com/office/drawing/2014/main" id="{BE16872A-F335-4C87-953F-BB25D0DEF31B}"/>
            </a:ext>
          </a:extLst>
        </cdr:cNvPr>
        <cdr:cNvSpPr txBox="1"/>
      </cdr:nvSpPr>
      <cdr:spPr>
        <a:xfrm xmlns:a="http://schemas.openxmlformats.org/drawingml/2006/main">
          <a:off x="1563051" y="86450"/>
          <a:ext cx="1159561" cy="601256"/>
        </a:xfrm>
        <a:prstGeom xmlns:a="http://schemas.openxmlformats.org/drawingml/2006/main" prst="rect">
          <a:avLst/>
        </a:prstGeom>
        <a:solidFill xmlns:a="http://schemas.openxmlformats.org/drawingml/2006/main">
          <a:schemeClr val="bg2"/>
        </a:solidFill>
      </cdr:spPr>
      <cdr:txBody>
        <a:bodyPr xmlns:a="http://schemas.openxmlformats.org/drawingml/2006/main" vertOverflow="clip" wrap="square" rtlCol="0"/>
        <a:lstStyle xmlns:a="http://schemas.openxmlformats.org/drawingml/2006/main"/>
        <a:p xmlns:a="http://schemas.openxmlformats.org/drawingml/2006/main">
          <a:r>
            <a:rPr lang="en-AU" sz="900"/>
            <a:t>Unforeseen closure of Hazelwood power station</a:t>
          </a:r>
        </a:p>
      </cdr:txBody>
    </cdr:sp>
  </cdr:relSizeAnchor>
  <cdr:relSizeAnchor xmlns:cdr="http://schemas.openxmlformats.org/drawingml/2006/chartDrawing">
    <cdr:from>
      <cdr:x>0.67463</cdr:x>
      <cdr:y>0.07202</cdr:y>
    </cdr:from>
    <cdr:to>
      <cdr:x>0.84303</cdr:x>
      <cdr:y>0.22556</cdr:y>
    </cdr:to>
    <cdr:sp macro="" textlink="">
      <cdr:nvSpPr>
        <cdr:cNvPr id="7" name="TextBox 1">
          <a:extLst xmlns:a="http://schemas.openxmlformats.org/drawingml/2006/main">
            <a:ext uri="{FF2B5EF4-FFF2-40B4-BE49-F238E27FC236}">
              <a16:creationId xmlns:a16="http://schemas.microsoft.com/office/drawing/2014/main" id="{2B03741F-CAD1-4F3D-8619-D077F5959133}"/>
            </a:ext>
          </a:extLst>
        </cdr:cNvPr>
        <cdr:cNvSpPr txBox="1"/>
      </cdr:nvSpPr>
      <cdr:spPr>
        <a:xfrm xmlns:a="http://schemas.openxmlformats.org/drawingml/2006/main">
          <a:off x="4055853" y="207421"/>
          <a:ext cx="1012421" cy="442195"/>
        </a:xfrm>
        <a:prstGeom xmlns:a="http://schemas.openxmlformats.org/drawingml/2006/main" prst="rect">
          <a:avLst/>
        </a:prstGeom>
        <a:solidFill xmlns:a="http://schemas.openxmlformats.org/drawingml/2006/main">
          <a:schemeClr val="bg2"/>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a:t>LYA2 long term outage</a:t>
          </a:r>
        </a:p>
      </cdr:txBody>
    </cdr:sp>
  </cdr:relSizeAnchor>
  <cdr:relSizeAnchor xmlns:cdr="http://schemas.openxmlformats.org/drawingml/2006/chartDrawing">
    <cdr:from>
      <cdr:x>0.45286</cdr:x>
      <cdr:y>0.13295</cdr:y>
    </cdr:from>
    <cdr:to>
      <cdr:x>0.50239</cdr:x>
      <cdr:y>0.1344</cdr:y>
    </cdr:to>
    <cdr:cxnSp macro="">
      <cdr:nvCxnSpPr>
        <cdr:cNvPr id="9" name="Straight Arrow Connector 8">
          <a:extLst xmlns:a="http://schemas.openxmlformats.org/drawingml/2006/main">
            <a:ext uri="{FF2B5EF4-FFF2-40B4-BE49-F238E27FC236}">
              <a16:creationId xmlns:a16="http://schemas.microsoft.com/office/drawing/2014/main" id="{5171CCA5-5B00-46E9-91AB-4B2FCE410E74}"/>
            </a:ext>
          </a:extLst>
        </cdr:cNvPr>
        <cdr:cNvCxnSpPr>
          <a:stCxn xmlns:a="http://schemas.openxmlformats.org/drawingml/2006/main" id="2" idx="3"/>
        </cdr:cNvCxnSpPr>
      </cdr:nvCxnSpPr>
      <cdr:spPr>
        <a:xfrm xmlns:a="http://schemas.openxmlformats.org/drawingml/2006/main" flipV="1">
          <a:off x="2722612" y="382906"/>
          <a:ext cx="297764" cy="4172"/>
        </a:xfrm>
        <a:prstGeom xmlns:a="http://schemas.openxmlformats.org/drawingml/2006/main" prst="straightConnector1">
          <a:avLst/>
        </a:prstGeom>
        <a:ln xmlns:a="http://schemas.openxmlformats.org/drawingml/2006/main">
          <a:solidFill>
            <a:schemeClr val="bg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0.63072</cdr:x>
      <cdr:y>0.14879</cdr:y>
    </cdr:from>
    <cdr:to>
      <cdr:x>0.67463</cdr:x>
      <cdr:y>0.1528</cdr:y>
    </cdr:to>
    <cdr:cxnSp macro="">
      <cdr:nvCxnSpPr>
        <cdr:cNvPr id="12" name="Straight Arrow Connector 11">
          <a:extLst xmlns:a="http://schemas.openxmlformats.org/drawingml/2006/main">
            <a:ext uri="{FF2B5EF4-FFF2-40B4-BE49-F238E27FC236}">
              <a16:creationId xmlns:a16="http://schemas.microsoft.com/office/drawing/2014/main" id="{A86844BD-3274-424F-A343-D3A58ED597A0}"/>
            </a:ext>
          </a:extLst>
        </cdr:cNvPr>
        <cdr:cNvCxnSpPr>
          <a:stCxn xmlns:a="http://schemas.openxmlformats.org/drawingml/2006/main" id="7" idx="1"/>
        </cdr:cNvCxnSpPr>
      </cdr:nvCxnSpPr>
      <cdr:spPr>
        <a:xfrm xmlns:a="http://schemas.openxmlformats.org/drawingml/2006/main" flipH="1">
          <a:off x="3791901" y="428519"/>
          <a:ext cx="263952" cy="11537"/>
        </a:xfrm>
        <a:prstGeom xmlns:a="http://schemas.openxmlformats.org/drawingml/2006/main" prst="straightConnector1">
          <a:avLst/>
        </a:prstGeom>
        <a:ln xmlns:a="http://schemas.openxmlformats.org/drawingml/2006/main">
          <a:solidFill>
            <a:schemeClr val="bg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0.xml><?xml version="1.0" encoding="utf-8"?>
<xdr:wsDr xmlns:xdr="http://schemas.openxmlformats.org/drawingml/2006/spreadsheetDrawing" xmlns:a="http://schemas.openxmlformats.org/drawingml/2006/main">
  <xdr:twoCellAnchor editAs="oneCell">
    <xdr:from>
      <xdr:col>27</xdr:col>
      <xdr:colOff>0</xdr:colOff>
      <xdr:row>258</xdr:row>
      <xdr:rowOff>0</xdr:rowOff>
    </xdr:from>
    <xdr:to>
      <xdr:col>32</xdr:col>
      <xdr:colOff>876300</xdr:colOff>
      <xdr:row>265</xdr:row>
      <xdr:rowOff>185606</xdr:rowOff>
    </xdr:to>
    <xdr:pic>
      <xdr:nvPicPr>
        <xdr:cNvPr id="3" name="Picture 2">
          <a:extLst>
            <a:ext uri="{FF2B5EF4-FFF2-40B4-BE49-F238E27FC236}">
              <a16:creationId xmlns:a16="http://schemas.microsoft.com/office/drawing/2014/main" id="{3926A049-B6BE-4A31-A21D-B5CC59F2BB50}"/>
            </a:ext>
          </a:extLst>
        </xdr:cNvPr>
        <xdr:cNvPicPr>
          <a:picLocks noChangeAspect="1"/>
        </xdr:cNvPicPr>
      </xdr:nvPicPr>
      <xdr:blipFill>
        <a:blip xmlns:r="http://schemas.openxmlformats.org/officeDocument/2006/relationships" r:embed="rId1"/>
        <a:stretch>
          <a:fillRect/>
        </a:stretch>
      </xdr:blipFill>
      <xdr:spPr>
        <a:xfrm>
          <a:off x="17078325" y="49149000"/>
          <a:ext cx="5038725" cy="151910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57150</xdr:colOff>
      <xdr:row>4</xdr:row>
      <xdr:rowOff>19050</xdr:rowOff>
    </xdr:from>
    <xdr:to>
      <xdr:col>8</xdr:col>
      <xdr:colOff>211275</xdr:colOff>
      <xdr:row>17</xdr:row>
      <xdr:rowOff>172995</xdr:rowOff>
    </xdr:to>
    <xdr:graphicFrame macro="">
      <xdr:nvGraphicFramePr>
        <xdr:cNvPr id="2" name="Chart 1">
          <a:extLst>
            <a:ext uri="{FF2B5EF4-FFF2-40B4-BE49-F238E27FC236}">
              <a16:creationId xmlns:a16="http://schemas.microsoft.com/office/drawing/2014/main" id="{A60ECA87-B80B-40FB-9C2E-1683D77A42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57150</xdr:colOff>
      <xdr:row>4</xdr:row>
      <xdr:rowOff>19050</xdr:rowOff>
    </xdr:from>
    <xdr:to>
      <xdr:col>8</xdr:col>
      <xdr:colOff>211275</xdr:colOff>
      <xdr:row>17</xdr:row>
      <xdr:rowOff>172995</xdr:rowOff>
    </xdr:to>
    <xdr:graphicFrame macro="">
      <xdr:nvGraphicFramePr>
        <xdr:cNvPr id="2" name="Chart 1">
          <a:extLst>
            <a:ext uri="{FF2B5EF4-FFF2-40B4-BE49-F238E27FC236}">
              <a16:creationId xmlns:a16="http://schemas.microsoft.com/office/drawing/2014/main" id="{F32CC4B6-FF1C-462B-B45D-49706C8E0B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364127</xdr:colOff>
      <xdr:row>6</xdr:row>
      <xdr:rowOff>91280</xdr:rowOff>
    </xdr:from>
    <xdr:to>
      <xdr:col>6</xdr:col>
      <xdr:colOff>606220</xdr:colOff>
      <xdr:row>7</xdr:row>
      <xdr:rowOff>31749</xdr:rowOff>
    </xdr:to>
    <xdr:sp macro="" textlink="">
      <xdr:nvSpPr>
        <xdr:cNvPr id="3" name="TextBox 2">
          <a:extLst>
            <a:ext uri="{FF2B5EF4-FFF2-40B4-BE49-F238E27FC236}">
              <a16:creationId xmlns:a16="http://schemas.microsoft.com/office/drawing/2014/main" id="{14369B34-47AA-4A07-97E6-9384431B868C}"/>
            </a:ext>
          </a:extLst>
        </xdr:cNvPr>
        <xdr:cNvSpPr txBox="1"/>
      </xdr:nvSpPr>
      <xdr:spPr>
        <a:xfrm>
          <a:off x="5460002" y="1348580"/>
          <a:ext cx="242093" cy="150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AU" sz="800"/>
            <a:t>+49</a:t>
          </a:r>
        </a:p>
      </xdr:txBody>
    </xdr:sp>
    <xdr:clientData/>
  </xdr:twoCellAnchor>
  <xdr:twoCellAnchor>
    <xdr:from>
      <xdr:col>7</xdr:col>
      <xdr:colOff>295080</xdr:colOff>
      <xdr:row>6</xdr:row>
      <xdr:rowOff>114988</xdr:rowOff>
    </xdr:from>
    <xdr:to>
      <xdr:col>7</xdr:col>
      <xdr:colOff>537173</xdr:colOff>
      <xdr:row>7</xdr:row>
      <xdr:rowOff>55457</xdr:rowOff>
    </xdr:to>
    <xdr:sp macro="" textlink="">
      <xdr:nvSpPr>
        <xdr:cNvPr id="4" name="TextBox 3">
          <a:extLst>
            <a:ext uri="{FF2B5EF4-FFF2-40B4-BE49-F238E27FC236}">
              <a16:creationId xmlns:a16="http://schemas.microsoft.com/office/drawing/2014/main" id="{E6E70D80-2A98-40DA-BC85-22B763AAA150}"/>
            </a:ext>
          </a:extLst>
        </xdr:cNvPr>
        <xdr:cNvSpPr txBox="1"/>
      </xdr:nvSpPr>
      <xdr:spPr>
        <a:xfrm>
          <a:off x="6219630" y="1372288"/>
          <a:ext cx="242093" cy="150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AU" sz="800"/>
            <a:t>+53</a:t>
          </a:r>
        </a:p>
      </xdr:txBody>
    </xdr:sp>
    <xdr:clientData/>
  </xdr:twoCellAnchor>
  <xdr:twoCellAnchor>
    <xdr:from>
      <xdr:col>5</xdr:col>
      <xdr:colOff>255434</xdr:colOff>
      <xdr:row>7</xdr:row>
      <xdr:rowOff>137992</xdr:rowOff>
    </xdr:from>
    <xdr:to>
      <xdr:col>5</xdr:col>
      <xdr:colOff>497527</xdr:colOff>
      <xdr:row>8</xdr:row>
      <xdr:rowOff>78460</xdr:rowOff>
    </xdr:to>
    <xdr:sp macro="" textlink="">
      <xdr:nvSpPr>
        <xdr:cNvPr id="5" name="TextBox 4">
          <a:extLst>
            <a:ext uri="{FF2B5EF4-FFF2-40B4-BE49-F238E27FC236}">
              <a16:creationId xmlns:a16="http://schemas.microsoft.com/office/drawing/2014/main" id="{C832CA20-B15F-4003-9F13-ADC652687F4C}"/>
            </a:ext>
          </a:extLst>
        </xdr:cNvPr>
        <xdr:cNvSpPr txBox="1"/>
      </xdr:nvSpPr>
      <xdr:spPr>
        <a:xfrm>
          <a:off x="4541684" y="1604842"/>
          <a:ext cx="242093" cy="150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AU" sz="800"/>
            <a:t>+29</a:t>
          </a:r>
        </a:p>
      </xdr:txBody>
    </xdr:sp>
    <xdr:clientData/>
  </xdr:twoCellAnchor>
  <xdr:twoCellAnchor>
    <xdr:from>
      <xdr:col>6</xdr:col>
      <xdr:colOff>204194</xdr:colOff>
      <xdr:row>7</xdr:row>
      <xdr:rowOff>140278</xdr:rowOff>
    </xdr:from>
    <xdr:to>
      <xdr:col>6</xdr:col>
      <xdr:colOff>446287</xdr:colOff>
      <xdr:row>8</xdr:row>
      <xdr:rowOff>80746</xdr:rowOff>
    </xdr:to>
    <xdr:sp macro="" textlink="">
      <xdr:nvSpPr>
        <xdr:cNvPr id="6" name="TextBox 5">
          <a:extLst>
            <a:ext uri="{FF2B5EF4-FFF2-40B4-BE49-F238E27FC236}">
              <a16:creationId xmlns:a16="http://schemas.microsoft.com/office/drawing/2014/main" id="{12CCAB7A-B8C5-44BF-A6C7-8560FA9322F8}"/>
            </a:ext>
          </a:extLst>
        </xdr:cNvPr>
        <xdr:cNvSpPr txBox="1"/>
      </xdr:nvSpPr>
      <xdr:spPr>
        <a:xfrm>
          <a:off x="5300069" y="1607128"/>
          <a:ext cx="242093" cy="150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AU" sz="800"/>
            <a:t>+90</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DDATA\Group$\Users\etinch\AppData\Local\Microsoft\Windows\Temporary%20Internet%20Files\Content.Outlook\BRCA5Y7F\2012%20Forecast%20updated%20with%20June%202015%20pop%20estim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ER%20-%20APA%20VTS%20Tariff%20Model%20-19-12-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docs/sites/wa/Shared%20Documents/Scenarios%20and%20Assumptions/Supporting%20information/Build%20costs/2017%20technology%20cost%20inputs%202018-02-15%20-%20APGT%20upd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ISP%202.0\1.%20Inputs\Build%20Cost\Capital%20cost%20Template_2018-12-18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eams/EconomicRegandPolicy-EconomicRegExtPol/Shared%20Documents/VTS%20AA/RIN/Response%20Workbooks/VTS%202023-27%20-%20Reset%20RIN%20-%20Workbook%201%20-%20Forecas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YDDATA\Group$\Regulatory\AER%20Information%20gathering%20and%20reporting\ARIN%20submissions\VTS\CY20\VTS%20COMBINED%20Pipeline%20Service%20Provider%20Annual%20Performance%20Data%20CY.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ams/EconomicRegandPolicy-EconomicRegExtPol/Shared%20Documents/VTS%20AA/Tariff%20modelling/2022%20Tariff%20update/AER%20-%20PCM_2022%20Final%2020211115.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al by qtr"/>
      <sheetName val="2012 forecast"/>
      <sheetName val="2012 forecast transposed"/>
      <sheetName val="AEMO_population forecast"/>
    </sheetNames>
    <sheetDataSet>
      <sheetData sheetId="0" refreshError="1">
        <row r="2">
          <cell r="B2" t="str">
            <v>Estimated Resident Population ;  Persons ;  New South Wales ;</v>
          </cell>
          <cell r="C2" t="str">
            <v>Estimated Resident Population ;  Persons ;  Victoria ;</v>
          </cell>
          <cell r="D2" t="str">
            <v>Estimated Resident Population ;  Persons ;  Queensland ;</v>
          </cell>
          <cell r="E2" t="str">
            <v>Estimated Resident Population ;  Persons ;  South Australia ;</v>
          </cell>
          <cell r="F2" t="str">
            <v>Estimated Resident Population ;  Persons ;  Western Australia ;</v>
          </cell>
          <cell r="G2" t="str">
            <v>Estimated Resident Population ;  Persons ;  Tasmania ;</v>
          </cell>
          <cell r="H2" t="str">
            <v>Estimated Resident Population ;  Persons ;  Northern Territory ;</v>
          </cell>
          <cell r="I2" t="str">
            <v>Estimated Resident Population ;  Persons ;  Australian Capital Territory ;</v>
          </cell>
          <cell r="J2" t="str">
            <v>Estimated Resident Population ;  Persons ;  Australia ;</v>
          </cell>
        </row>
        <row r="3">
          <cell r="A3" t="str">
            <v>Unit</v>
          </cell>
          <cell r="B3" t="str">
            <v>Persons</v>
          </cell>
          <cell r="C3" t="str">
            <v>Persons</v>
          </cell>
          <cell r="D3" t="str">
            <v>Persons</v>
          </cell>
          <cell r="E3" t="str">
            <v>Persons</v>
          </cell>
          <cell r="F3" t="str">
            <v>Persons</v>
          </cell>
          <cell r="G3" t="str">
            <v>Persons</v>
          </cell>
          <cell r="H3" t="str">
            <v>Persons</v>
          </cell>
          <cell r="I3" t="str">
            <v>Persons</v>
          </cell>
          <cell r="J3" t="str">
            <v>Persons</v>
          </cell>
        </row>
        <row r="4">
          <cell r="A4" t="str">
            <v>Series Type</v>
          </cell>
          <cell r="B4" t="str">
            <v>Original</v>
          </cell>
          <cell r="C4" t="str">
            <v>Original</v>
          </cell>
          <cell r="D4" t="str">
            <v>Original</v>
          </cell>
          <cell r="E4" t="str">
            <v>Original</v>
          </cell>
          <cell r="F4" t="str">
            <v>Original</v>
          </cell>
          <cell r="G4" t="str">
            <v>Original</v>
          </cell>
          <cell r="H4" t="str">
            <v>Original</v>
          </cell>
          <cell r="I4" t="str">
            <v>Original</v>
          </cell>
          <cell r="J4" t="str">
            <v>Original</v>
          </cell>
        </row>
        <row r="5">
          <cell r="A5" t="str">
            <v>Data Type</v>
          </cell>
          <cell r="B5" t="str">
            <v>STOCK_CLOSE</v>
          </cell>
          <cell r="C5" t="str">
            <v>STOCK_CLOSE</v>
          </cell>
          <cell r="D5" t="str">
            <v>STOCK_CLOSE</v>
          </cell>
          <cell r="E5" t="str">
            <v>STOCK_CLOSE</v>
          </cell>
          <cell r="F5" t="str">
            <v>STOCK_CLOSE</v>
          </cell>
          <cell r="G5" t="str">
            <v>STOCK_CLOSE</v>
          </cell>
          <cell r="H5" t="str">
            <v>STOCK_CLOSE</v>
          </cell>
          <cell r="I5" t="str">
            <v>STOCK_CLOSE</v>
          </cell>
          <cell r="J5" t="str">
            <v>STOCK_CLOSE</v>
          </cell>
        </row>
        <row r="6">
          <cell r="A6" t="str">
            <v>Frequency</v>
          </cell>
          <cell r="B6" t="str">
            <v>Quarter</v>
          </cell>
          <cell r="C6" t="str">
            <v>Quarter</v>
          </cell>
          <cell r="D6" t="str">
            <v>Quarter</v>
          </cell>
          <cell r="E6" t="str">
            <v>Quarter</v>
          </cell>
          <cell r="F6" t="str">
            <v>Quarter</v>
          </cell>
          <cell r="G6" t="str">
            <v>Quarter</v>
          </cell>
          <cell r="H6" t="str">
            <v>Quarter</v>
          </cell>
          <cell r="I6" t="str">
            <v>Quarter</v>
          </cell>
          <cell r="J6" t="str">
            <v>Quarter</v>
          </cell>
        </row>
        <row r="7">
          <cell r="A7" t="str">
            <v>Collection Month</v>
          </cell>
          <cell r="B7">
            <v>3</v>
          </cell>
          <cell r="C7">
            <v>3</v>
          </cell>
          <cell r="D7">
            <v>3</v>
          </cell>
          <cell r="E7">
            <v>3</v>
          </cell>
          <cell r="F7">
            <v>3</v>
          </cell>
          <cell r="G7">
            <v>3</v>
          </cell>
          <cell r="H7">
            <v>3</v>
          </cell>
          <cell r="I7">
            <v>3</v>
          </cell>
          <cell r="J7">
            <v>3</v>
          </cell>
        </row>
        <row r="8">
          <cell r="A8" t="str">
            <v>Series Start</v>
          </cell>
          <cell r="B8">
            <v>29738</v>
          </cell>
          <cell r="C8">
            <v>29738</v>
          </cell>
          <cell r="D8">
            <v>29738</v>
          </cell>
          <cell r="E8">
            <v>29738</v>
          </cell>
          <cell r="F8">
            <v>29738</v>
          </cell>
          <cell r="G8">
            <v>29738</v>
          </cell>
          <cell r="H8">
            <v>29738</v>
          </cell>
          <cell r="I8">
            <v>29738</v>
          </cell>
          <cell r="J8">
            <v>29738</v>
          </cell>
        </row>
        <row r="9">
          <cell r="A9" t="str">
            <v>Series End</v>
          </cell>
          <cell r="B9">
            <v>42156</v>
          </cell>
          <cell r="C9">
            <v>42156</v>
          </cell>
          <cell r="D9">
            <v>42156</v>
          </cell>
          <cell r="E9">
            <v>42156</v>
          </cell>
          <cell r="F9">
            <v>42156</v>
          </cell>
          <cell r="G9">
            <v>42156</v>
          </cell>
          <cell r="H9">
            <v>42156</v>
          </cell>
          <cell r="I9">
            <v>42156</v>
          </cell>
          <cell r="J9">
            <v>42156</v>
          </cell>
        </row>
        <row r="10">
          <cell r="A10" t="str">
            <v>No. Obs</v>
          </cell>
          <cell r="B10">
            <v>137</v>
          </cell>
          <cell r="C10">
            <v>137</v>
          </cell>
          <cell r="D10">
            <v>137</v>
          </cell>
          <cell r="E10">
            <v>137</v>
          </cell>
          <cell r="F10">
            <v>137</v>
          </cell>
          <cell r="G10">
            <v>137</v>
          </cell>
          <cell r="H10">
            <v>137</v>
          </cell>
          <cell r="I10">
            <v>137</v>
          </cell>
          <cell r="J10">
            <v>137</v>
          </cell>
        </row>
        <row r="11">
          <cell r="A11" t="str">
            <v>Series ID</v>
          </cell>
          <cell r="B11" t="str">
            <v>A2060843J</v>
          </cell>
          <cell r="C11" t="str">
            <v>A2060844K</v>
          </cell>
          <cell r="D11" t="str">
            <v>A2060845L</v>
          </cell>
          <cell r="E11" t="str">
            <v>A2060846R</v>
          </cell>
          <cell r="F11" t="str">
            <v>A2060847T</v>
          </cell>
          <cell r="G11" t="str">
            <v>A2060848V</v>
          </cell>
          <cell r="H11" t="str">
            <v>A2060849W</v>
          </cell>
          <cell r="I11" t="str">
            <v>A2060850F</v>
          </cell>
          <cell r="J11" t="str">
            <v>A2060842F</v>
          </cell>
        </row>
        <row r="12">
          <cell r="A12">
            <v>29738</v>
          </cell>
          <cell r="B12">
            <v>5234889</v>
          </cell>
          <cell r="C12">
            <v>3946917</v>
          </cell>
          <cell r="D12">
            <v>2345208</v>
          </cell>
          <cell r="E12">
            <v>1318769</v>
          </cell>
          <cell r="F12">
            <v>1300056</v>
          </cell>
          <cell r="G12">
            <v>427224</v>
          </cell>
          <cell r="H12">
            <v>122616</v>
          </cell>
          <cell r="I12">
            <v>227581</v>
          </cell>
          <cell r="J12">
            <v>14923260</v>
          </cell>
        </row>
        <row r="13">
          <cell r="A13">
            <v>29830</v>
          </cell>
          <cell r="B13">
            <v>5249455</v>
          </cell>
          <cell r="C13">
            <v>3957333</v>
          </cell>
          <cell r="D13">
            <v>2367477</v>
          </cell>
          <cell r="E13">
            <v>1321235</v>
          </cell>
          <cell r="F13">
            <v>1311284</v>
          </cell>
          <cell r="G13">
            <v>427925</v>
          </cell>
          <cell r="H13">
            <v>125186</v>
          </cell>
          <cell r="I13">
            <v>228782</v>
          </cell>
          <cell r="J13">
            <v>14988677</v>
          </cell>
        </row>
        <row r="14">
          <cell r="A14">
            <v>29921</v>
          </cell>
          <cell r="B14">
            <v>5266894</v>
          </cell>
          <cell r="C14">
            <v>3968398</v>
          </cell>
          <cell r="D14">
            <v>2387943</v>
          </cell>
          <cell r="E14">
            <v>1325176</v>
          </cell>
          <cell r="F14">
            <v>1320221</v>
          </cell>
          <cell r="G14">
            <v>428283</v>
          </cell>
          <cell r="H14">
            <v>127718</v>
          </cell>
          <cell r="I14">
            <v>229484</v>
          </cell>
          <cell r="J14">
            <v>15054117</v>
          </cell>
        </row>
        <row r="15">
          <cell r="A15">
            <v>30011</v>
          </cell>
          <cell r="B15">
            <v>5286119</v>
          </cell>
          <cell r="C15">
            <v>3980826</v>
          </cell>
          <cell r="D15">
            <v>2406355</v>
          </cell>
          <cell r="E15">
            <v>1328670</v>
          </cell>
          <cell r="F15">
            <v>1329700</v>
          </cell>
          <cell r="G15">
            <v>429445</v>
          </cell>
          <cell r="H15">
            <v>129593</v>
          </cell>
          <cell r="I15">
            <v>230990</v>
          </cell>
          <cell r="J15">
            <v>15121698</v>
          </cell>
        </row>
        <row r="16">
          <cell r="A16">
            <v>30103</v>
          </cell>
          <cell r="B16">
            <v>5303580</v>
          </cell>
          <cell r="C16">
            <v>3992870</v>
          </cell>
          <cell r="D16">
            <v>2424586</v>
          </cell>
          <cell r="E16">
            <v>1331108</v>
          </cell>
          <cell r="F16">
            <v>1338899</v>
          </cell>
          <cell r="G16">
            <v>429845</v>
          </cell>
          <cell r="H16">
            <v>130314</v>
          </cell>
          <cell r="I16">
            <v>233045</v>
          </cell>
          <cell r="J16">
            <v>15184247</v>
          </cell>
        </row>
        <row r="17">
          <cell r="A17">
            <v>30195</v>
          </cell>
          <cell r="B17">
            <v>5315846</v>
          </cell>
          <cell r="C17">
            <v>4002731</v>
          </cell>
          <cell r="D17">
            <v>2442912</v>
          </cell>
          <cell r="E17">
            <v>1334090</v>
          </cell>
          <cell r="F17">
            <v>1348096</v>
          </cell>
          <cell r="G17">
            <v>430308</v>
          </cell>
          <cell r="H17">
            <v>131517</v>
          </cell>
          <cell r="I17">
            <v>233778</v>
          </cell>
          <cell r="J17">
            <v>15239278</v>
          </cell>
        </row>
        <row r="18">
          <cell r="A18">
            <v>30286</v>
          </cell>
          <cell r="B18">
            <v>5328221</v>
          </cell>
          <cell r="C18">
            <v>4012687</v>
          </cell>
          <cell r="D18">
            <v>2456475</v>
          </cell>
          <cell r="E18">
            <v>1337783</v>
          </cell>
          <cell r="F18">
            <v>1354971</v>
          </cell>
          <cell r="G18">
            <v>430974</v>
          </cell>
          <cell r="H18">
            <v>132784</v>
          </cell>
          <cell r="I18">
            <v>234996</v>
          </cell>
          <cell r="J18">
            <v>15288891</v>
          </cell>
        </row>
        <row r="19">
          <cell r="A19">
            <v>30376</v>
          </cell>
          <cell r="B19">
            <v>5344027</v>
          </cell>
          <cell r="C19">
            <v>4025254</v>
          </cell>
          <cell r="D19">
            <v>2469709</v>
          </cell>
          <cell r="E19">
            <v>1342193</v>
          </cell>
          <cell r="F19">
            <v>1361874</v>
          </cell>
          <cell r="G19">
            <v>431665</v>
          </cell>
          <cell r="H19">
            <v>134529</v>
          </cell>
          <cell r="I19">
            <v>236991</v>
          </cell>
          <cell r="J19">
            <v>15346242</v>
          </cell>
        </row>
        <row r="20">
          <cell r="A20">
            <v>30468</v>
          </cell>
          <cell r="B20">
            <v>5352959</v>
          </cell>
          <cell r="C20">
            <v>4035702</v>
          </cell>
          <cell r="D20">
            <v>2482282</v>
          </cell>
          <cell r="E20">
            <v>1345775</v>
          </cell>
          <cell r="F20">
            <v>1369050</v>
          </cell>
          <cell r="G20">
            <v>432805</v>
          </cell>
          <cell r="H20">
            <v>135916</v>
          </cell>
          <cell r="I20">
            <v>238983</v>
          </cell>
          <cell r="J20">
            <v>15393472</v>
          </cell>
        </row>
        <row r="21">
          <cell r="A21">
            <v>30560</v>
          </cell>
          <cell r="B21">
            <v>5363744</v>
          </cell>
          <cell r="C21">
            <v>4045185</v>
          </cell>
          <cell r="D21">
            <v>2493373</v>
          </cell>
          <cell r="E21">
            <v>1349553</v>
          </cell>
          <cell r="F21">
            <v>1375244</v>
          </cell>
          <cell r="G21">
            <v>433909</v>
          </cell>
          <cell r="H21">
            <v>137942</v>
          </cell>
          <cell r="I21">
            <v>240055</v>
          </cell>
          <cell r="J21">
            <v>15439005</v>
          </cell>
        </row>
        <row r="22">
          <cell r="A22">
            <v>30651</v>
          </cell>
          <cell r="B22">
            <v>5374915</v>
          </cell>
          <cell r="C22">
            <v>4054498</v>
          </cell>
          <cell r="D22">
            <v>2503285</v>
          </cell>
          <cell r="E22">
            <v>1353208</v>
          </cell>
          <cell r="F22">
            <v>1381011</v>
          </cell>
          <cell r="G22">
            <v>435100</v>
          </cell>
          <cell r="H22">
            <v>139519</v>
          </cell>
          <cell r="I22">
            <v>241960</v>
          </cell>
          <cell r="J22">
            <v>15483496</v>
          </cell>
        </row>
        <row r="23">
          <cell r="A23">
            <v>30742</v>
          </cell>
          <cell r="B23">
            <v>5389180</v>
          </cell>
          <cell r="C23">
            <v>4066209</v>
          </cell>
          <cell r="D23">
            <v>2513443</v>
          </cell>
          <cell r="E23">
            <v>1356511</v>
          </cell>
          <cell r="F23">
            <v>1385878</v>
          </cell>
          <cell r="G23">
            <v>436178</v>
          </cell>
          <cell r="H23">
            <v>140666</v>
          </cell>
          <cell r="I23">
            <v>243476</v>
          </cell>
          <cell r="J23">
            <v>15531541</v>
          </cell>
        </row>
        <row r="24">
          <cell r="A24">
            <v>30834</v>
          </cell>
          <cell r="B24">
            <v>5402729</v>
          </cell>
          <cell r="C24">
            <v>4076492</v>
          </cell>
          <cell r="D24">
            <v>2523859</v>
          </cell>
          <cell r="E24">
            <v>1360048</v>
          </cell>
          <cell r="F24">
            <v>1391237</v>
          </cell>
          <cell r="G24">
            <v>437760</v>
          </cell>
          <cell r="H24">
            <v>142154</v>
          </cell>
          <cell r="I24">
            <v>245112</v>
          </cell>
          <cell r="J24">
            <v>15579391</v>
          </cell>
        </row>
        <row r="25">
          <cell r="A25">
            <v>30926</v>
          </cell>
          <cell r="B25">
            <v>5416536</v>
          </cell>
          <cell r="C25">
            <v>4086549</v>
          </cell>
          <cell r="D25">
            <v>2535976</v>
          </cell>
          <cell r="E25">
            <v>1362611</v>
          </cell>
          <cell r="F25">
            <v>1397817</v>
          </cell>
          <cell r="G25">
            <v>438866</v>
          </cell>
          <cell r="H25">
            <v>143934</v>
          </cell>
          <cell r="I25">
            <v>246259</v>
          </cell>
          <cell r="J25">
            <v>15628548</v>
          </cell>
        </row>
        <row r="26">
          <cell r="A26">
            <v>31017</v>
          </cell>
          <cell r="B26">
            <v>5431752</v>
          </cell>
          <cell r="C26">
            <v>4097640</v>
          </cell>
          <cell r="D26">
            <v>2547078</v>
          </cell>
          <cell r="E26">
            <v>1365333</v>
          </cell>
          <cell r="F26">
            <v>1403032</v>
          </cell>
          <cell r="G26">
            <v>440070</v>
          </cell>
          <cell r="H26">
            <v>145293</v>
          </cell>
          <cell r="I26">
            <v>247084</v>
          </cell>
          <cell r="J26">
            <v>15677282</v>
          </cell>
        </row>
        <row r="27">
          <cell r="A27">
            <v>31107</v>
          </cell>
          <cell r="B27">
            <v>5451549</v>
          </cell>
          <cell r="C27">
            <v>4109741</v>
          </cell>
          <cell r="D27">
            <v>2559452</v>
          </cell>
          <cell r="E27">
            <v>1368721</v>
          </cell>
          <cell r="F27">
            <v>1410377</v>
          </cell>
          <cell r="G27">
            <v>441324</v>
          </cell>
          <cell r="H27">
            <v>146662</v>
          </cell>
          <cell r="I27">
            <v>248839</v>
          </cell>
          <cell r="J27">
            <v>15736665</v>
          </cell>
        </row>
        <row r="28">
          <cell r="A28">
            <v>31199</v>
          </cell>
          <cell r="B28">
            <v>5464512</v>
          </cell>
          <cell r="C28">
            <v>4120068</v>
          </cell>
          <cell r="D28">
            <v>2571218</v>
          </cell>
          <cell r="E28">
            <v>1371197</v>
          </cell>
          <cell r="F28">
            <v>1418564</v>
          </cell>
          <cell r="G28">
            <v>442828</v>
          </cell>
          <cell r="H28">
            <v>148536</v>
          </cell>
          <cell r="I28">
            <v>251389</v>
          </cell>
          <cell r="J28">
            <v>15788312</v>
          </cell>
        </row>
        <row r="29">
          <cell r="A29">
            <v>31291</v>
          </cell>
          <cell r="B29">
            <v>5478254</v>
          </cell>
          <cell r="C29">
            <v>4129796</v>
          </cell>
          <cell r="D29">
            <v>2583368</v>
          </cell>
          <cell r="E29">
            <v>1373324</v>
          </cell>
          <cell r="F29">
            <v>1427370</v>
          </cell>
          <cell r="G29">
            <v>443548</v>
          </cell>
          <cell r="H29">
            <v>150596</v>
          </cell>
          <cell r="I29">
            <v>253446</v>
          </cell>
          <cell r="J29">
            <v>15839702</v>
          </cell>
        </row>
        <row r="30">
          <cell r="A30">
            <v>31382</v>
          </cell>
          <cell r="B30">
            <v>5496467</v>
          </cell>
          <cell r="C30">
            <v>4140421</v>
          </cell>
          <cell r="D30">
            <v>2597100</v>
          </cell>
          <cell r="E30">
            <v>1376838</v>
          </cell>
          <cell r="F30">
            <v>1436900</v>
          </cell>
          <cell r="G30">
            <v>444576</v>
          </cell>
          <cell r="H30">
            <v>152356</v>
          </cell>
          <cell r="I30">
            <v>255908</v>
          </cell>
          <cell r="J30">
            <v>15900566</v>
          </cell>
        </row>
        <row r="31">
          <cell r="A31">
            <v>31472</v>
          </cell>
          <cell r="B31">
            <v>5516377</v>
          </cell>
          <cell r="C31">
            <v>4151053</v>
          </cell>
          <cell r="D31">
            <v>2610205</v>
          </cell>
          <cell r="E31">
            <v>1380317</v>
          </cell>
          <cell r="F31">
            <v>1447254</v>
          </cell>
          <cell r="G31">
            <v>445723</v>
          </cell>
          <cell r="H31">
            <v>153284</v>
          </cell>
          <cell r="I31">
            <v>257285</v>
          </cell>
          <cell r="J31">
            <v>15961498</v>
          </cell>
        </row>
        <row r="32">
          <cell r="A32">
            <v>31564</v>
          </cell>
          <cell r="B32">
            <v>5531526</v>
          </cell>
          <cell r="C32">
            <v>4160856</v>
          </cell>
          <cell r="D32">
            <v>2624595</v>
          </cell>
          <cell r="E32">
            <v>1382550</v>
          </cell>
          <cell r="F32">
            <v>1459019</v>
          </cell>
          <cell r="G32">
            <v>446473</v>
          </cell>
          <cell r="H32">
            <v>154421</v>
          </cell>
          <cell r="I32">
            <v>258910</v>
          </cell>
          <cell r="J32">
            <v>16018350</v>
          </cell>
        </row>
        <row r="33">
          <cell r="A33">
            <v>31656</v>
          </cell>
          <cell r="B33">
            <v>5549928</v>
          </cell>
          <cell r="C33">
            <v>4171942</v>
          </cell>
          <cell r="D33">
            <v>2636477</v>
          </cell>
          <cell r="E33">
            <v>1384840</v>
          </cell>
          <cell r="F33">
            <v>1468413</v>
          </cell>
          <cell r="G33">
            <v>447325</v>
          </cell>
          <cell r="H33">
            <v>155571</v>
          </cell>
          <cell r="I33">
            <v>260545</v>
          </cell>
          <cell r="J33">
            <v>16075041</v>
          </cell>
        </row>
        <row r="34">
          <cell r="A34">
            <v>31747</v>
          </cell>
          <cell r="B34">
            <v>5574251</v>
          </cell>
          <cell r="C34">
            <v>4183842</v>
          </cell>
          <cell r="D34">
            <v>2648778</v>
          </cell>
          <cell r="E34">
            <v>1387499</v>
          </cell>
          <cell r="F34">
            <v>1477398</v>
          </cell>
          <cell r="G34">
            <v>448235</v>
          </cell>
          <cell r="H34">
            <v>156578</v>
          </cell>
          <cell r="I34">
            <v>262188</v>
          </cell>
          <cell r="J34">
            <v>16138769</v>
          </cell>
        </row>
        <row r="35">
          <cell r="A35">
            <v>31837</v>
          </cell>
          <cell r="B35">
            <v>5596207</v>
          </cell>
          <cell r="C35">
            <v>4197414</v>
          </cell>
          <cell r="D35">
            <v>2662654</v>
          </cell>
          <cell r="E35">
            <v>1390436</v>
          </cell>
          <cell r="F35">
            <v>1486905</v>
          </cell>
          <cell r="G35">
            <v>448597</v>
          </cell>
          <cell r="H35">
            <v>157775</v>
          </cell>
          <cell r="I35">
            <v>264053</v>
          </cell>
          <cell r="J35">
            <v>16204041</v>
          </cell>
        </row>
        <row r="36">
          <cell r="A36">
            <v>31929</v>
          </cell>
          <cell r="B36">
            <v>5616736</v>
          </cell>
          <cell r="C36">
            <v>4210111</v>
          </cell>
          <cell r="D36">
            <v>2675107</v>
          </cell>
          <cell r="E36">
            <v>1392764</v>
          </cell>
          <cell r="F36">
            <v>1496248</v>
          </cell>
          <cell r="G36">
            <v>449226</v>
          </cell>
          <cell r="H36">
            <v>158205</v>
          </cell>
          <cell r="I36">
            <v>265477</v>
          </cell>
          <cell r="J36">
            <v>16263874</v>
          </cell>
        </row>
        <row r="37">
          <cell r="A37">
            <v>32021</v>
          </cell>
          <cell r="B37">
            <v>5639899</v>
          </cell>
          <cell r="C37">
            <v>4223707</v>
          </cell>
          <cell r="D37">
            <v>2688129</v>
          </cell>
          <cell r="E37">
            <v>1395947</v>
          </cell>
          <cell r="F37">
            <v>1505294</v>
          </cell>
          <cell r="G37">
            <v>449373</v>
          </cell>
          <cell r="H37">
            <v>159142</v>
          </cell>
          <cell r="I37">
            <v>267375</v>
          </cell>
          <cell r="J37">
            <v>16328866</v>
          </cell>
        </row>
        <row r="38">
          <cell r="A38">
            <v>32112</v>
          </cell>
          <cell r="B38">
            <v>5666219</v>
          </cell>
          <cell r="C38">
            <v>4234945</v>
          </cell>
          <cell r="D38">
            <v>2703516</v>
          </cell>
          <cell r="E38">
            <v>1398959</v>
          </cell>
          <cell r="F38">
            <v>1513355</v>
          </cell>
          <cell r="G38">
            <v>449820</v>
          </cell>
          <cell r="H38">
            <v>159040</v>
          </cell>
          <cell r="I38">
            <v>268787</v>
          </cell>
          <cell r="J38">
            <v>16394641</v>
          </cell>
        </row>
        <row r="39">
          <cell r="A39">
            <v>32203</v>
          </cell>
          <cell r="B39">
            <v>5689397</v>
          </cell>
          <cell r="C39">
            <v>4249985</v>
          </cell>
          <cell r="D39">
            <v>2723992</v>
          </cell>
          <cell r="E39">
            <v>1402329</v>
          </cell>
          <cell r="F39">
            <v>1525576</v>
          </cell>
          <cell r="G39">
            <v>450572</v>
          </cell>
          <cell r="H39">
            <v>158959</v>
          </cell>
          <cell r="I39">
            <v>270957</v>
          </cell>
          <cell r="J39">
            <v>16471767</v>
          </cell>
        </row>
        <row r="40">
          <cell r="A40">
            <v>32295</v>
          </cell>
          <cell r="B40">
            <v>5707309</v>
          </cell>
          <cell r="C40">
            <v>4262569</v>
          </cell>
          <cell r="D40">
            <v>2739907</v>
          </cell>
          <cell r="E40">
            <v>1404909</v>
          </cell>
          <cell r="F40">
            <v>1535167</v>
          </cell>
          <cell r="G40">
            <v>451148</v>
          </cell>
          <cell r="H40">
            <v>159026</v>
          </cell>
          <cell r="I40">
            <v>272129</v>
          </cell>
          <cell r="J40">
            <v>16532164</v>
          </cell>
        </row>
        <row r="41">
          <cell r="A41">
            <v>32387</v>
          </cell>
          <cell r="B41">
            <v>5730331</v>
          </cell>
          <cell r="C41">
            <v>4280376</v>
          </cell>
          <cell r="D41">
            <v>2760389</v>
          </cell>
          <cell r="E41">
            <v>1408705</v>
          </cell>
          <cell r="F41">
            <v>1548042</v>
          </cell>
          <cell r="G41">
            <v>451905</v>
          </cell>
          <cell r="H41">
            <v>159804</v>
          </cell>
          <cell r="I41">
            <v>273087</v>
          </cell>
          <cell r="J41">
            <v>16612639</v>
          </cell>
        </row>
        <row r="42">
          <cell r="A42">
            <v>32478</v>
          </cell>
          <cell r="B42">
            <v>5752254</v>
          </cell>
          <cell r="C42">
            <v>4295300</v>
          </cell>
          <cell r="D42">
            <v>2780869</v>
          </cell>
          <cell r="E42">
            <v>1412323</v>
          </cell>
          <cell r="F42">
            <v>1558914</v>
          </cell>
          <cell r="G42">
            <v>452781</v>
          </cell>
          <cell r="H42">
            <v>160536</v>
          </cell>
          <cell r="I42">
            <v>274105</v>
          </cell>
          <cell r="J42">
            <v>16687082</v>
          </cell>
        </row>
        <row r="43">
          <cell r="A43">
            <v>32568</v>
          </cell>
          <cell r="B43">
            <v>5769720</v>
          </cell>
          <cell r="C43">
            <v>4309978</v>
          </cell>
          <cell r="D43">
            <v>2806845</v>
          </cell>
          <cell r="E43">
            <v>1416938</v>
          </cell>
          <cell r="F43">
            <v>1569712</v>
          </cell>
          <cell r="G43">
            <v>453932</v>
          </cell>
          <cell r="H43">
            <v>161050</v>
          </cell>
          <cell r="I43">
            <v>275867</v>
          </cell>
          <cell r="J43">
            <v>16764042</v>
          </cell>
        </row>
        <row r="44">
          <cell r="A44">
            <v>32660</v>
          </cell>
          <cell r="B44">
            <v>5776283</v>
          </cell>
          <cell r="C44">
            <v>4320164</v>
          </cell>
          <cell r="D44">
            <v>2827637</v>
          </cell>
          <cell r="E44">
            <v>1419029</v>
          </cell>
          <cell r="F44">
            <v>1578434</v>
          </cell>
          <cell r="G44">
            <v>455258</v>
          </cell>
          <cell r="H44">
            <v>161179</v>
          </cell>
          <cell r="I44">
            <v>276432</v>
          </cell>
          <cell r="J44">
            <v>16814416</v>
          </cell>
        </row>
        <row r="45">
          <cell r="A45">
            <v>32752</v>
          </cell>
          <cell r="B45">
            <v>5785625</v>
          </cell>
          <cell r="C45">
            <v>4333537</v>
          </cell>
          <cell r="D45">
            <v>2847045</v>
          </cell>
          <cell r="E45">
            <v>1421671</v>
          </cell>
          <cell r="F45">
            <v>1588186</v>
          </cell>
          <cell r="G45">
            <v>456830</v>
          </cell>
          <cell r="H45">
            <v>161674</v>
          </cell>
          <cell r="I45">
            <v>277470</v>
          </cell>
          <cell r="J45">
            <v>16872038</v>
          </cell>
        </row>
        <row r="46">
          <cell r="A46">
            <v>32843</v>
          </cell>
          <cell r="B46">
            <v>5803079</v>
          </cell>
          <cell r="C46">
            <v>4348225</v>
          </cell>
          <cell r="D46">
            <v>2864007</v>
          </cell>
          <cell r="E46">
            <v>1425461</v>
          </cell>
          <cell r="F46">
            <v>1596225</v>
          </cell>
          <cell r="G46">
            <v>458410</v>
          </cell>
          <cell r="H46">
            <v>162097</v>
          </cell>
          <cell r="I46">
            <v>279219</v>
          </cell>
          <cell r="J46">
            <v>16936723</v>
          </cell>
        </row>
        <row r="47">
          <cell r="A47">
            <v>32933</v>
          </cell>
          <cell r="B47">
            <v>5818151</v>
          </cell>
          <cell r="C47">
            <v>4364548</v>
          </cell>
          <cell r="D47">
            <v>2884170</v>
          </cell>
          <cell r="E47">
            <v>1429541</v>
          </cell>
          <cell r="F47">
            <v>1605959</v>
          </cell>
          <cell r="G47">
            <v>460070</v>
          </cell>
          <cell r="H47">
            <v>162538</v>
          </cell>
          <cell r="I47">
            <v>280659</v>
          </cell>
          <cell r="J47">
            <v>17005636</v>
          </cell>
        </row>
        <row r="48">
          <cell r="A48">
            <v>33025</v>
          </cell>
          <cell r="B48">
            <v>5834021</v>
          </cell>
          <cell r="C48">
            <v>4378592</v>
          </cell>
          <cell r="D48">
            <v>2899283</v>
          </cell>
          <cell r="E48">
            <v>1432056</v>
          </cell>
          <cell r="F48">
            <v>1613049</v>
          </cell>
          <cell r="G48">
            <v>462188</v>
          </cell>
          <cell r="H48">
            <v>163728</v>
          </cell>
          <cell r="I48">
            <v>282211</v>
          </cell>
          <cell r="J48">
            <v>17065128</v>
          </cell>
        </row>
        <row r="49">
          <cell r="A49">
            <v>33117</v>
          </cell>
          <cell r="B49">
            <v>5849534</v>
          </cell>
          <cell r="C49">
            <v>4391183</v>
          </cell>
          <cell r="D49">
            <v>2913538</v>
          </cell>
          <cell r="E49">
            <v>1435497</v>
          </cell>
          <cell r="F49">
            <v>1619848</v>
          </cell>
          <cell r="G49">
            <v>463469</v>
          </cell>
          <cell r="H49">
            <v>164392</v>
          </cell>
          <cell r="I49">
            <v>283671</v>
          </cell>
          <cell r="J49">
            <v>17121132</v>
          </cell>
        </row>
        <row r="50">
          <cell r="A50">
            <v>33208</v>
          </cell>
          <cell r="B50">
            <v>5862497</v>
          </cell>
          <cell r="C50">
            <v>4400707</v>
          </cell>
          <cell r="D50">
            <v>2928713</v>
          </cell>
          <cell r="E50">
            <v>1438882</v>
          </cell>
          <cell r="F50">
            <v>1624390</v>
          </cell>
          <cell r="G50">
            <v>464520</v>
          </cell>
          <cell r="H50">
            <v>165047</v>
          </cell>
          <cell r="I50">
            <v>285012</v>
          </cell>
          <cell r="J50">
            <v>17169768</v>
          </cell>
        </row>
        <row r="51">
          <cell r="A51">
            <v>33298</v>
          </cell>
          <cell r="B51">
            <v>5883248</v>
          </cell>
          <cell r="C51">
            <v>4413410</v>
          </cell>
          <cell r="D51">
            <v>2947512</v>
          </cell>
          <cell r="E51">
            <v>1443371</v>
          </cell>
          <cell r="F51">
            <v>1631357</v>
          </cell>
          <cell r="G51">
            <v>465870</v>
          </cell>
          <cell r="H51">
            <v>165356</v>
          </cell>
          <cell r="I51">
            <v>287300</v>
          </cell>
          <cell r="J51">
            <v>17237424</v>
          </cell>
        </row>
        <row r="52">
          <cell r="A52">
            <v>33390</v>
          </cell>
          <cell r="B52">
            <v>5898731</v>
          </cell>
          <cell r="C52">
            <v>4420373</v>
          </cell>
          <cell r="D52">
            <v>2960951</v>
          </cell>
          <cell r="E52">
            <v>1446299</v>
          </cell>
          <cell r="F52">
            <v>1636067</v>
          </cell>
          <cell r="G52">
            <v>466802</v>
          </cell>
          <cell r="H52">
            <v>165493</v>
          </cell>
          <cell r="I52">
            <v>289320</v>
          </cell>
          <cell r="J52">
            <v>17284036</v>
          </cell>
        </row>
        <row r="53">
          <cell r="A53">
            <v>33482</v>
          </cell>
          <cell r="B53">
            <v>5916714</v>
          </cell>
          <cell r="C53">
            <v>4429409</v>
          </cell>
          <cell r="D53">
            <v>2975984</v>
          </cell>
          <cell r="E53">
            <v>1449037</v>
          </cell>
          <cell r="F53">
            <v>1642746</v>
          </cell>
          <cell r="G53">
            <v>467736</v>
          </cell>
          <cell r="H53">
            <v>166716</v>
          </cell>
          <cell r="I53">
            <v>290517</v>
          </cell>
          <cell r="J53">
            <v>17338859</v>
          </cell>
        </row>
        <row r="54">
          <cell r="A54">
            <v>33573</v>
          </cell>
          <cell r="B54">
            <v>5928072</v>
          </cell>
          <cell r="C54">
            <v>4435083</v>
          </cell>
          <cell r="D54">
            <v>2990441</v>
          </cell>
          <cell r="E54">
            <v>1450862</v>
          </cell>
          <cell r="F54">
            <v>1647408</v>
          </cell>
          <cell r="G54">
            <v>468549</v>
          </cell>
          <cell r="H54">
            <v>167043</v>
          </cell>
          <cell r="I54">
            <v>291523</v>
          </cell>
          <cell r="J54">
            <v>17378981</v>
          </cell>
        </row>
        <row r="55">
          <cell r="A55">
            <v>33664</v>
          </cell>
          <cell r="B55">
            <v>5946386</v>
          </cell>
          <cell r="C55">
            <v>4445141</v>
          </cell>
          <cell r="D55">
            <v>3010322</v>
          </cell>
          <cell r="E55">
            <v>1454160</v>
          </cell>
          <cell r="F55">
            <v>1654244</v>
          </cell>
          <cell r="G55">
            <v>469433</v>
          </cell>
          <cell r="H55">
            <v>168117</v>
          </cell>
          <cell r="I55">
            <v>293484</v>
          </cell>
          <cell r="J55">
            <v>17441287</v>
          </cell>
        </row>
        <row r="56">
          <cell r="A56">
            <v>33756</v>
          </cell>
          <cell r="B56">
            <v>5957822</v>
          </cell>
          <cell r="C56">
            <v>4450217</v>
          </cell>
          <cell r="D56">
            <v>3023198</v>
          </cell>
          <cell r="E56">
            <v>1455442</v>
          </cell>
          <cell r="F56">
            <v>1658544</v>
          </cell>
          <cell r="G56">
            <v>469979</v>
          </cell>
          <cell r="H56">
            <v>168546</v>
          </cell>
          <cell r="I56">
            <v>294887</v>
          </cell>
          <cell r="J56">
            <v>17478635</v>
          </cell>
        </row>
        <row r="57">
          <cell r="A57">
            <v>33848</v>
          </cell>
          <cell r="B57">
            <v>5970754</v>
          </cell>
          <cell r="C57">
            <v>4454836</v>
          </cell>
          <cell r="D57">
            <v>3041149</v>
          </cell>
          <cell r="E57">
            <v>1456178</v>
          </cell>
          <cell r="F57">
            <v>1664755</v>
          </cell>
          <cell r="G57">
            <v>470443</v>
          </cell>
          <cell r="H57">
            <v>169101</v>
          </cell>
          <cell r="I57">
            <v>296087</v>
          </cell>
          <cell r="J57">
            <v>17523303</v>
          </cell>
        </row>
        <row r="58">
          <cell r="A58">
            <v>33939</v>
          </cell>
          <cell r="B58">
            <v>5977823</v>
          </cell>
          <cell r="C58">
            <v>4458219</v>
          </cell>
          <cell r="D58">
            <v>3057138</v>
          </cell>
          <cell r="E58">
            <v>1457241</v>
          </cell>
          <cell r="F58">
            <v>1668515</v>
          </cell>
          <cell r="G58">
            <v>471258</v>
          </cell>
          <cell r="H58">
            <v>170420</v>
          </cell>
          <cell r="I58">
            <v>296519</v>
          </cell>
          <cell r="J58">
            <v>17557133</v>
          </cell>
        </row>
        <row r="59">
          <cell r="A59">
            <v>34029</v>
          </cell>
          <cell r="B59">
            <v>5990424</v>
          </cell>
          <cell r="C59">
            <v>4463265</v>
          </cell>
          <cell r="D59">
            <v>3081331</v>
          </cell>
          <cell r="E59">
            <v>1457895</v>
          </cell>
          <cell r="F59">
            <v>1674250</v>
          </cell>
          <cell r="G59">
            <v>471864</v>
          </cell>
          <cell r="H59">
            <v>171319</v>
          </cell>
          <cell r="I59">
            <v>299204</v>
          </cell>
          <cell r="J59">
            <v>17609552</v>
          </cell>
        </row>
        <row r="60">
          <cell r="A60">
            <v>34121</v>
          </cell>
          <cell r="B60">
            <v>5995055</v>
          </cell>
          <cell r="C60">
            <v>4462766</v>
          </cell>
          <cell r="D60">
            <v>3096185</v>
          </cell>
          <cell r="E60">
            <v>1458632</v>
          </cell>
          <cell r="F60">
            <v>1678722</v>
          </cell>
          <cell r="G60">
            <v>471987</v>
          </cell>
          <cell r="H60">
            <v>171708</v>
          </cell>
          <cell r="I60">
            <v>299753</v>
          </cell>
          <cell r="J60">
            <v>17634808</v>
          </cell>
        </row>
        <row r="61">
          <cell r="A61">
            <v>34213</v>
          </cell>
          <cell r="B61">
            <v>6009659</v>
          </cell>
          <cell r="C61">
            <v>4464794</v>
          </cell>
          <cell r="D61">
            <v>3115843</v>
          </cell>
          <cell r="E61">
            <v>1460306</v>
          </cell>
          <cell r="F61">
            <v>1684972</v>
          </cell>
          <cell r="G61">
            <v>472574</v>
          </cell>
          <cell r="H61">
            <v>172884</v>
          </cell>
          <cell r="I61">
            <v>300030</v>
          </cell>
          <cell r="J61">
            <v>17683713</v>
          </cell>
        </row>
        <row r="62">
          <cell r="A62">
            <v>34304</v>
          </cell>
          <cell r="B62">
            <v>6020171</v>
          </cell>
          <cell r="C62">
            <v>4466738</v>
          </cell>
          <cell r="D62">
            <v>3130986</v>
          </cell>
          <cell r="E62">
            <v>1461102</v>
          </cell>
          <cell r="F62">
            <v>1690348</v>
          </cell>
          <cell r="G62">
            <v>472983</v>
          </cell>
          <cell r="H62">
            <v>173590</v>
          </cell>
          <cell r="I62">
            <v>300490</v>
          </cell>
          <cell r="J62">
            <v>17719090</v>
          </cell>
        </row>
        <row r="63">
          <cell r="A63">
            <v>34394</v>
          </cell>
          <cell r="B63">
            <v>6037096</v>
          </cell>
          <cell r="C63">
            <v>4471010</v>
          </cell>
          <cell r="D63">
            <v>3151365</v>
          </cell>
          <cell r="E63">
            <v>1462557</v>
          </cell>
          <cell r="F63">
            <v>1698534</v>
          </cell>
          <cell r="G63">
            <v>473143</v>
          </cell>
          <cell r="H63">
            <v>174237</v>
          </cell>
          <cell r="I63">
            <v>301413</v>
          </cell>
          <cell r="J63">
            <v>17772078</v>
          </cell>
        </row>
        <row r="64">
          <cell r="A64">
            <v>34486</v>
          </cell>
          <cell r="B64">
            <v>6044819</v>
          </cell>
          <cell r="C64">
            <v>4472989</v>
          </cell>
          <cell r="D64">
            <v>3166566</v>
          </cell>
          <cell r="E64">
            <v>1463089</v>
          </cell>
          <cell r="F64">
            <v>1704649</v>
          </cell>
          <cell r="G64">
            <v>473499</v>
          </cell>
          <cell r="H64">
            <v>174908</v>
          </cell>
          <cell r="I64">
            <v>302194</v>
          </cell>
          <cell r="J64">
            <v>17805468</v>
          </cell>
        </row>
        <row r="65">
          <cell r="A65">
            <v>34578</v>
          </cell>
          <cell r="B65">
            <v>6063058</v>
          </cell>
          <cell r="C65">
            <v>4479378</v>
          </cell>
          <cell r="D65">
            <v>3184148</v>
          </cell>
          <cell r="E65">
            <v>1463714</v>
          </cell>
          <cell r="F65">
            <v>1713520</v>
          </cell>
          <cell r="G65">
            <v>473972</v>
          </cell>
          <cell r="H65">
            <v>175543</v>
          </cell>
          <cell r="I65">
            <v>303134</v>
          </cell>
          <cell r="J65">
            <v>17859257</v>
          </cell>
        </row>
        <row r="66">
          <cell r="A66">
            <v>34669</v>
          </cell>
          <cell r="B66">
            <v>6071872</v>
          </cell>
          <cell r="C66">
            <v>4483205</v>
          </cell>
          <cell r="D66">
            <v>3198877</v>
          </cell>
          <cell r="E66">
            <v>1463977</v>
          </cell>
          <cell r="F66">
            <v>1718549</v>
          </cell>
          <cell r="G66">
            <v>474076</v>
          </cell>
          <cell r="H66">
            <v>176761</v>
          </cell>
          <cell r="I66">
            <v>303289</v>
          </cell>
          <cell r="J66">
            <v>17893433</v>
          </cell>
        </row>
        <row r="67">
          <cell r="A67">
            <v>34759</v>
          </cell>
          <cell r="B67">
            <v>6087910</v>
          </cell>
          <cell r="C67">
            <v>4491289</v>
          </cell>
          <cell r="D67">
            <v>3218314</v>
          </cell>
          <cell r="E67">
            <v>1464763</v>
          </cell>
          <cell r="F67">
            <v>1727907</v>
          </cell>
          <cell r="G67">
            <v>474411</v>
          </cell>
          <cell r="H67">
            <v>178692</v>
          </cell>
          <cell r="I67">
            <v>305388</v>
          </cell>
          <cell r="J67">
            <v>17951550</v>
          </cell>
        </row>
        <row r="68">
          <cell r="A68">
            <v>34851</v>
          </cell>
          <cell r="B68">
            <v>6105560</v>
          </cell>
          <cell r="C68">
            <v>4497660</v>
          </cell>
          <cell r="D68">
            <v>3237380</v>
          </cell>
          <cell r="E68">
            <v>1465340</v>
          </cell>
          <cell r="F68">
            <v>1736066</v>
          </cell>
          <cell r="G68">
            <v>474515</v>
          </cell>
          <cell r="H68">
            <v>179602</v>
          </cell>
          <cell r="I68">
            <v>305838</v>
          </cell>
          <cell r="J68">
            <v>18004882</v>
          </cell>
        </row>
        <row r="69">
          <cell r="A69">
            <v>34943</v>
          </cell>
          <cell r="B69">
            <v>6124648</v>
          </cell>
          <cell r="C69">
            <v>4506386</v>
          </cell>
          <cell r="D69">
            <v>3255117</v>
          </cell>
          <cell r="E69">
            <v>1465759</v>
          </cell>
          <cell r="F69">
            <v>1744788</v>
          </cell>
          <cell r="G69">
            <v>474941</v>
          </cell>
          <cell r="H69">
            <v>180698</v>
          </cell>
          <cell r="I69">
            <v>306880</v>
          </cell>
          <cell r="J69">
            <v>18062176</v>
          </cell>
        </row>
        <row r="70">
          <cell r="A70">
            <v>35034</v>
          </cell>
          <cell r="B70">
            <v>6143971</v>
          </cell>
          <cell r="C70">
            <v>4517353</v>
          </cell>
          <cell r="D70">
            <v>3271743</v>
          </cell>
          <cell r="E70">
            <v>1466605</v>
          </cell>
          <cell r="F70">
            <v>1751933</v>
          </cell>
          <cell r="G70">
            <v>475148</v>
          </cell>
          <cell r="H70">
            <v>182829</v>
          </cell>
          <cell r="I70">
            <v>307022</v>
          </cell>
          <cell r="J70">
            <v>18119616</v>
          </cell>
        </row>
        <row r="71">
          <cell r="A71">
            <v>35125</v>
          </cell>
          <cell r="B71">
            <v>6159806</v>
          </cell>
          <cell r="C71">
            <v>4527573</v>
          </cell>
          <cell r="D71">
            <v>3289507</v>
          </cell>
          <cell r="E71">
            <v>1467943</v>
          </cell>
          <cell r="F71">
            <v>1760445</v>
          </cell>
          <cell r="G71">
            <v>475282</v>
          </cell>
          <cell r="H71">
            <v>183859</v>
          </cell>
          <cell r="I71">
            <v>308512</v>
          </cell>
          <cell r="J71">
            <v>18175986</v>
          </cell>
        </row>
        <row r="72">
          <cell r="A72">
            <v>35217</v>
          </cell>
          <cell r="B72">
            <v>6176461</v>
          </cell>
          <cell r="C72">
            <v>4534984</v>
          </cell>
          <cell r="D72">
            <v>3303192</v>
          </cell>
          <cell r="E72">
            <v>1469079</v>
          </cell>
          <cell r="F72">
            <v>1768206</v>
          </cell>
          <cell r="G72">
            <v>475605</v>
          </cell>
          <cell r="H72">
            <v>184516</v>
          </cell>
          <cell r="I72">
            <v>309629</v>
          </cell>
          <cell r="J72">
            <v>18224767</v>
          </cell>
        </row>
        <row r="73">
          <cell r="A73">
            <v>35309</v>
          </cell>
          <cell r="B73">
            <v>6196251</v>
          </cell>
          <cell r="C73">
            <v>4544480</v>
          </cell>
          <cell r="D73">
            <v>3318599</v>
          </cell>
          <cell r="E73">
            <v>1470334</v>
          </cell>
          <cell r="F73">
            <v>1776454</v>
          </cell>
          <cell r="G73">
            <v>475731</v>
          </cell>
          <cell r="H73">
            <v>186229</v>
          </cell>
          <cell r="I73">
            <v>310227</v>
          </cell>
          <cell r="J73">
            <v>18281323</v>
          </cell>
        </row>
        <row r="74">
          <cell r="A74">
            <v>35400</v>
          </cell>
          <cell r="B74">
            <v>6214548</v>
          </cell>
          <cell r="C74">
            <v>4552904</v>
          </cell>
          <cell r="D74">
            <v>3330579</v>
          </cell>
          <cell r="E74">
            <v>1471997</v>
          </cell>
          <cell r="F74">
            <v>1783556</v>
          </cell>
          <cell r="G74">
            <v>475529</v>
          </cell>
          <cell r="H74">
            <v>187342</v>
          </cell>
          <cell r="I74">
            <v>310655</v>
          </cell>
          <cell r="J74">
            <v>18330079</v>
          </cell>
        </row>
        <row r="75">
          <cell r="A75">
            <v>35490</v>
          </cell>
          <cell r="B75">
            <v>6234303</v>
          </cell>
          <cell r="C75">
            <v>4565356</v>
          </cell>
          <cell r="D75">
            <v>3343777</v>
          </cell>
          <cell r="E75">
            <v>1474442</v>
          </cell>
          <cell r="F75">
            <v>1793345</v>
          </cell>
          <cell r="G75">
            <v>475444</v>
          </cell>
          <cell r="H75">
            <v>188223</v>
          </cell>
          <cell r="I75">
            <v>310910</v>
          </cell>
          <cell r="J75">
            <v>18388710</v>
          </cell>
        </row>
        <row r="76">
          <cell r="A76">
            <v>35582</v>
          </cell>
          <cell r="B76">
            <v>6246267</v>
          </cell>
          <cell r="C76">
            <v>4569297</v>
          </cell>
          <cell r="D76">
            <v>3355417</v>
          </cell>
          <cell r="E76">
            <v>1475658</v>
          </cell>
          <cell r="F76">
            <v>1798341</v>
          </cell>
          <cell r="G76">
            <v>474908</v>
          </cell>
          <cell r="H76">
            <v>189755</v>
          </cell>
          <cell r="I76">
            <v>310533</v>
          </cell>
          <cell r="J76">
            <v>18423037</v>
          </cell>
        </row>
        <row r="77">
          <cell r="A77">
            <v>35674</v>
          </cell>
          <cell r="B77">
            <v>6260867</v>
          </cell>
          <cell r="C77">
            <v>4578175</v>
          </cell>
          <cell r="D77">
            <v>3369184</v>
          </cell>
          <cell r="E77">
            <v>1477371</v>
          </cell>
          <cell r="F77">
            <v>1804800</v>
          </cell>
          <cell r="G77">
            <v>474528</v>
          </cell>
          <cell r="H77">
            <v>190694</v>
          </cell>
          <cell r="I77">
            <v>310258</v>
          </cell>
          <cell r="J77">
            <v>18468718</v>
          </cell>
        </row>
        <row r="78">
          <cell r="A78">
            <v>35765</v>
          </cell>
          <cell r="B78">
            <v>6274966</v>
          </cell>
          <cell r="C78">
            <v>4586156</v>
          </cell>
          <cell r="D78">
            <v>3380394</v>
          </cell>
          <cell r="E78">
            <v>1479003</v>
          </cell>
          <cell r="F78">
            <v>1810928</v>
          </cell>
          <cell r="G78">
            <v>474215</v>
          </cell>
          <cell r="H78">
            <v>191259</v>
          </cell>
          <cell r="I78">
            <v>310281</v>
          </cell>
          <cell r="J78">
            <v>18510004</v>
          </cell>
        </row>
        <row r="79">
          <cell r="A79">
            <v>35855</v>
          </cell>
          <cell r="B79">
            <v>6295260</v>
          </cell>
          <cell r="C79">
            <v>4600872</v>
          </cell>
          <cell r="D79">
            <v>3393483</v>
          </cell>
          <cell r="E79">
            <v>1482137</v>
          </cell>
          <cell r="F79">
            <v>1820812</v>
          </cell>
          <cell r="G79">
            <v>473982</v>
          </cell>
          <cell r="H79">
            <v>192061</v>
          </cell>
          <cell r="I79">
            <v>311026</v>
          </cell>
          <cell r="J79">
            <v>18572416</v>
          </cell>
        </row>
        <row r="80">
          <cell r="A80">
            <v>35947</v>
          </cell>
          <cell r="B80">
            <v>6305799</v>
          </cell>
          <cell r="C80">
            <v>4606970</v>
          </cell>
          <cell r="D80">
            <v>3404484</v>
          </cell>
          <cell r="E80">
            <v>1483270</v>
          </cell>
          <cell r="F80">
            <v>1826440</v>
          </cell>
          <cell r="G80">
            <v>473430</v>
          </cell>
          <cell r="H80">
            <v>192905</v>
          </cell>
          <cell r="I80">
            <v>311532</v>
          </cell>
          <cell r="J80">
            <v>18607584</v>
          </cell>
        </row>
        <row r="81">
          <cell r="A81">
            <v>36039</v>
          </cell>
          <cell r="B81">
            <v>6324111</v>
          </cell>
          <cell r="C81">
            <v>4617308</v>
          </cell>
          <cell r="D81">
            <v>3416076</v>
          </cell>
          <cell r="E81">
            <v>1484580</v>
          </cell>
          <cell r="F81">
            <v>1834703</v>
          </cell>
          <cell r="G81">
            <v>473430</v>
          </cell>
          <cell r="H81">
            <v>193703</v>
          </cell>
          <cell r="I81">
            <v>311732</v>
          </cell>
          <cell r="J81">
            <v>18658381</v>
          </cell>
        </row>
        <row r="82">
          <cell r="A82">
            <v>36130</v>
          </cell>
          <cell r="B82">
            <v>6338790</v>
          </cell>
          <cell r="C82">
            <v>4629345</v>
          </cell>
          <cell r="D82">
            <v>3427505</v>
          </cell>
          <cell r="E82">
            <v>1487042</v>
          </cell>
          <cell r="F82">
            <v>1840078</v>
          </cell>
          <cell r="G82">
            <v>473450</v>
          </cell>
          <cell r="H82">
            <v>194390</v>
          </cell>
          <cell r="I82">
            <v>312300</v>
          </cell>
          <cell r="J82">
            <v>18705620</v>
          </cell>
        </row>
        <row r="83">
          <cell r="A83">
            <v>36220</v>
          </cell>
          <cell r="B83">
            <v>6360552</v>
          </cell>
          <cell r="C83">
            <v>4645152</v>
          </cell>
          <cell r="D83">
            <v>3442196</v>
          </cell>
          <cell r="E83">
            <v>1489729</v>
          </cell>
          <cell r="F83">
            <v>1848303</v>
          </cell>
          <cell r="G83">
            <v>473189</v>
          </cell>
          <cell r="H83">
            <v>195251</v>
          </cell>
          <cell r="I83">
            <v>313466</v>
          </cell>
          <cell r="J83">
            <v>18770525</v>
          </cell>
        </row>
        <row r="84">
          <cell r="A84">
            <v>36312</v>
          </cell>
          <cell r="B84">
            <v>6375103</v>
          </cell>
          <cell r="C84">
            <v>4652462</v>
          </cell>
          <cell r="D84">
            <v>3453936</v>
          </cell>
          <cell r="E84">
            <v>1490934</v>
          </cell>
          <cell r="F84">
            <v>1853936</v>
          </cell>
          <cell r="G84">
            <v>473030</v>
          </cell>
          <cell r="H84">
            <v>196012</v>
          </cell>
          <cell r="I84">
            <v>314171</v>
          </cell>
          <cell r="J84">
            <v>18812264</v>
          </cell>
        </row>
        <row r="85">
          <cell r="A85">
            <v>36404</v>
          </cell>
          <cell r="B85">
            <v>6393100</v>
          </cell>
          <cell r="C85">
            <v>4665626</v>
          </cell>
          <cell r="D85">
            <v>3466399</v>
          </cell>
          <cell r="E85">
            <v>1493030</v>
          </cell>
          <cell r="F85">
            <v>1862033</v>
          </cell>
          <cell r="G85">
            <v>473181</v>
          </cell>
          <cell r="H85">
            <v>196807</v>
          </cell>
          <cell r="I85">
            <v>314833</v>
          </cell>
          <cell r="J85">
            <v>18867680</v>
          </cell>
        </row>
        <row r="86">
          <cell r="A86">
            <v>36495</v>
          </cell>
          <cell r="B86">
            <v>6409971</v>
          </cell>
          <cell r="C86">
            <v>4677581</v>
          </cell>
          <cell r="D86">
            <v>3481034</v>
          </cell>
          <cell r="E86">
            <v>1495218</v>
          </cell>
          <cell r="F86">
            <v>1866265</v>
          </cell>
          <cell r="G86">
            <v>473294</v>
          </cell>
          <cell r="H86">
            <v>197757</v>
          </cell>
          <cell r="I86">
            <v>315431</v>
          </cell>
          <cell r="J86">
            <v>18919210</v>
          </cell>
        </row>
        <row r="87">
          <cell r="A87">
            <v>36586</v>
          </cell>
          <cell r="B87">
            <v>6431826</v>
          </cell>
          <cell r="C87">
            <v>4695560</v>
          </cell>
          <cell r="D87">
            <v>3497147</v>
          </cell>
          <cell r="E87">
            <v>1496828</v>
          </cell>
          <cell r="F87">
            <v>1874371</v>
          </cell>
          <cell r="G87">
            <v>473303</v>
          </cell>
          <cell r="H87">
            <v>198304</v>
          </cell>
          <cell r="I87">
            <v>316731</v>
          </cell>
          <cell r="J87">
            <v>18986711</v>
          </cell>
        </row>
        <row r="88">
          <cell r="A88">
            <v>36678</v>
          </cell>
          <cell r="B88">
            <v>6446558</v>
          </cell>
          <cell r="C88">
            <v>4704065</v>
          </cell>
          <cell r="D88">
            <v>3509458</v>
          </cell>
          <cell r="E88">
            <v>1497503</v>
          </cell>
          <cell r="F88">
            <v>1879093</v>
          </cell>
          <cell r="G88">
            <v>473123</v>
          </cell>
          <cell r="H88">
            <v>199149</v>
          </cell>
          <cell r="I88">
            <v>317235</v>
          </cell>
          <cell r="J88">
            <v>19028802</v>
          </cell>
        </row>
        <row r="89">
          <cell r="A89">
            <v>36770</v>
          </cell>
          <cell r="B89">
            <v>6465614</v>
          </cell>
          <cell r="C89">
            <v>4718436</v>
          </cell>
          <cell r="D89">
            <v>3523446</v>
          </cell>
          <cell r="E89">
            <v>1498934</v>
          </cell>
          <cell r="F89">
            <v>1886084</v>
          </cell>
          <cell r="G89">
            <v>473035</v>
          </cell>
          <cell r="H89">
            <v>199816</v>
          </cell>
          <cell r="I89">
            <v>318079</v>
          </cell>
          <cell r="J89">
            <v>19086040</v>
          </cell>
        </row>
        <row r="90">
          <cell r="A90">
            <v>36861</v>
          </cell>
          <cell r="B90">
            <v>6485081</v>
          </cell>
          <cell r="C90">
            <v>4730855</v>
          </cell>
          <cell r="D90">
            <v>3537670</v>
          </cell>
          <cell r="E90">
            <v>1500129</v>
          </cell>
          <cell r="F90">
            <v>1892531</v>
          </cell>
          <cell r="G90">
            <v>473200</v>
          </cell>
          <cell r="H90">
            <v>200045</v>
          </cell>
          <cell r="I90">
            <v>318941</v>
          </cell>
          <cell r="J90">
            <v>19141036</v>
          </cell>
        </row>
        <row r="91">
          <cell r="A91">
            <v>36951</v>
          </cell>
          <cell r="B91">
            <v>6513844</v>
          </cell>
          <cell r="C91">
            <v>4753725</v>
          </cell>
          <cell r="D91">
            <v>3556466</v>
          </cell>
          <cell r="E91">
            <v>1502299</v>
          </cell>
          <cell r="F91">
            <v>1901295</v>
          </cell>
          <cell r="G91">
            <v>473662</v>
          </cell>
          <cell r="H91">
            <v>200789</v>
          </cell>
          <cell r="I91">
            <v>320526</v>
          </cell>
          <cell r="J91">
            <v>19225181</v>
          </cell>
        </row>
        <row r="92">
          <cell r="A92">
            <v>37043</v>
          </cell>
          <cell r="B92">
            <v>6530349</v>
          </cell>
          <cell r="C92">
            <v>4763615</v>
          </cell>
          <cell r="D92">
            <v>3571469</v>
          </cell>
          <cell r="E92">
            <v>1503461</v>
          </cell>
          <cell r="F92">
            <v>1906274</v>
          </cell>
          <cell r="G92">
            <v>473668</v>
          </cell>
          <cell r="H92">
            <v>201743</v>
          </cell>
          <cell r="I92">
            <v>321538</v>
          </cell>
          <cell r="J92">
            <v>19274701</v>
          </cell>
        </row>
        <row r="93">
          <cell r="A93">
            <v>37135</v>
          </cell>
          <cell r="B93">
            <v>6544891</v>
          </cell>
          <cell r="C93">
            <v>4776052</v>
          </cell>
          <cell r="D93">
            <v>3590969</v>
          </cell>
          <cell r="E93">
            <v>1504992</v>
          </cell>
          <cell r="F93">
            <v>1912214</v>
          </cell>
          <cell r="G93">
            <v>473530</v>
          </cell>
          <cell r="H93">
            <v>201995</v>
          </cell>
          <cell r="I93">
            <v>321942</v>
          </cell>
          <cell r="J93">
            <v>19329107</v>
          </cell>
        </row>
        <row r="94">
          <cell r="A94">
            <v>37226</v>
          </cell>
          <cell r="B94">
            <v>6558484</v>
          </cell>
          <cell r="C94">
            <v>4790212</v>
          </cell>
          <cell r="D94">
            <v>3611203</v>
          </cell>
          <cell r="E94">
            <v>1507825</v>
          </cell>
          <cell r="F94">
            <v>1917752</v>
          </cell>
          <cell r="G94">
            <v>473890</v>
          </cell>
          <cell r="H94">
            <v>201751</v>
          </cell>
          <cell r="I94">
            <v>322874</v>
          </cell>
          <cell r="J94">
            <v>19386461</v>
          </cell>
        </row>
        <row r="95">
          <cell r="A95">
            <v>37316</v>
          </cell>
          <cell r="B95">
            <v>6575296</v>
          </cell>
          <cell r="C95">
            <v>4808940</v>
          </cell>
          <cell r="D95">
            <v>3631451</v>
          </cell>
          <cell r="E95">
            <v>1510013</v>
          </cell>
          <cell r="F95">
            <v>1924935</v>
          </cell>
          <cell r="G95">
            <v>474218</v>
          </cell>
          <cell r="H95">
            <v>201880</v>
          </cell>
          <cell r="I95">
            <v>324187</v>
          </cell>
          <cell r="J95">
            <v>19453350</v>
          </cell>
        </row>
        <row r="96">
          <cell r="A96">
            <v>37408</v>
          </cell>
          <cell r="B96">
            <v>6580807</v>
          </cell>
          <cell r="C96">
            <v>4817774</v>
          </cell>
          <cell r="D96">
            <v>3653123</v>
          </cell>
          <cell r="E96">
            <v>1511567</v>
          </cell>
          <cell r="F96">
            <v>1928512</v>
          </cell>
          <cell r="G96">
            <v>474152</v>
          </cell>
          <cell r="H96">
            <v>202251</v>
          </cell>
          <cell r="I96">
            <v>324627</v>
          </cell>
          <cell r="J96">
            <v>19495210</v>
          </cell>
        </row>
        <row r="97">
          <cell r="A97">
            <v>37500</v>
          </cell>
          <cell r="B97">
            <v>6590659</v>
          </cell>
          <cell r="C97">
            <v>4830383</v>
          </cell>
          <cell r="D97">
            <v>3676870</v>
          </cell>
          <cell r="E97">
            <v>1513662</v>
          </cell>
          <cell r="F97">
            <v>1932977</v>
          </cell>
          <cell r="G97">
            <v>474626</v>
          </cell>
          <cell r="H97">
            <v>202069</v>
          </cell>
          <cell r="I97">
            <v>325255</v>
          </cell>
          <cell r="J97">
            <v>19548871</v>
          </cell>
        </row>
        <row r="98">
          <cell r="A98">
            <v>37591</v>
          </cell>
          <cell r="B98">
            <v>6599441</v>
          </cell>
          <cell r="C98">
            <v>4845024</v>
          </cell>
          <cell r="D98">
            <v>3700791</v>
          </cell>
          <cell r="E98">
            <v>1515723</v>
          </cell>
          <cell r="F98">
            <v>1938610</v>
          </cell>
          <cell r="G98">
            <v>475998</v>
          </cell>
          <cell r="H98">
            <v>201549</v>
          </cell>
          <cell r="I98">
            <v>325950</v>
          </cell>
          <cell r="J98">
            <v>19605441</v>
          </cell>
        </row>
        <row r="99">
          <cell r="A99">
            <v>37681</v>
          </cell>
          <cell r="B99">
            <v>6615712</v>
          </cell>
          <cell r="C99">
            <v>4864214</v>
          </cell>
          <cell r="D99">
            <v>3723239</v>
          </cell>
          <cell r="E99">
            <v>1518570</v>
          </cell>
          <cell r="F99">
            <v>1946831</v>
          </cell>
          <cell r="G99">
            <v>477576</v>
          </cell>
          <cell r="H99">
            <v>201068</v>
          </cell>
          <cell r="I99">
            <v>327083</v>
          </cell>
          <cell r="J99">
            <v>19676628</v>
          </cell>
        </row>
        <row r="100">
          <cell r="A100">
            <v>37773</v>
          </cell>
          <cell r="B100">
            <v>6620715</v>
          </cell>
          <cell r="C100">
            <v>4873809</v>
          </cell>
          <cell r="D100">
            <v>3743121</v>
          </cell>
          <cell r="E100">
            <v>1520399</v>
          </cell>
          <cell r="F100">
            <v>1952741</v>
          </cell>
          <cell r="G100">
            <v>478534</v>
          </cell>
          <cell r="H100">
            <v>201725</v>
          </cell>
          <cell r="I100">
            <v>327357</v>
          </cell>
          <cell r="J100">
            <v>19720737</v>
          </cell>
        </row>
        <row r="101">
          <cell r="A101">
            <v>37865</v>
          </cell>
          <cell r="B101">
            <v>6627538</v>
          </cell>
          <cell r="C101">
            <v>4887826</v>
          </cell>
          <cell r="D101">
            <v>3765109</v>
          </cell>
          <cell r="E101">
            <v>1522193</v>
          </cell>
          <cell r="F101">
            <v>1959430</v>
          </cell>
          <cell r="G101">
            <v>479829</v>
          </cell>
          <cell r="H101">
            <v>201781</v>
          </cell>
          <cell r="I101">
            <v>327387</v>
          </cell>
          <cell r="J101">
            <v>19773429</v>
          </cell>
        </row>
        <row r="102">
          <cell r="A102">
            <v>37956</v>
          </cell>
          <cell r="B102">
            <v>6634509</v>
          </cell>
          <cell r="C102">
            <v>4900176</v>
          </cell>
          <cell r="D102">
            <v>3788560</v>
          </cell>
          <cell r="E102">
            <v>1524727</v>
          </cell>
          <cell r="F102">
            <v>1966130</v>
          </cell>
          <cell r="G102">
            <v>481411</v>
          </cell>
          <cell r="H102">
            <v>201708</v>
          </cell>
          <cell r="I102">
            <v>327596</v>
          </cell>
          <cell r="J102">
            <v>19827155</v>
          </cell>
        </row>
        <row r="103">
          <cell r="A103">
            <v>38047</v>
          </cell>
          <cell r="B103">
            <v>6648280</v>
          </cell>
          <cell r="C103">
            <v>4918070</v>
          </cell>
          <cell r="D103">
            <v>3810921</v>
          </cell>
          <cell r="E103">
            <v>1526994</v>
          </cell>
          <cell r="F103">
            <v>1974145</v>
          </cell>
          <cell r="G103">
            <v>482778</v>
          </cell>
          <cell r="H103">
            <v>202009</v>
          </cell>
          <cell r="I103">
            <v>328560</v>
          </cell>
          <cell r="J103">
            <v>19894105</v>
          </cell>
        </row>
        <row r="104">
          <cell r="A104">
            <v>38139</v>
          </cell>
          <cell r="B104">
            <v>6650735</v>
          </cell>
          <cell r="C104">
            <v>4927149</v>
          </cell>
          <cell r="D104">
            <v>3829970</v>
          </cell>
          <cell r="E104">
            <v>1528189</v>
          </cell>
          <cell r="F104">
            <v>1979542</v>
          </cell>
          <cell r="G104">
            <v>483178</v>
          </cell>
          <cell r="H104">
            <v>202663</v>
          </cell>
          <cell r="I104">
            <v>328940</v>
          </cell>
          <cell r="J104">
            <v>19932722</v>
          </cell>
        </row>
        <row r="105">
          <cell r="A105">
            <v>38231</v>
          </cell>
          <cell r="B105">
            <v>6660416</v>
          </cell>
          <cell r="C105">
            <v>4943359</v>
          </cell>
          <cell r="D105">
            <v>3849852</v>
          </cell>
          <cell r="E105">
            <v>1530521</v>
          </cell>
          <cell r="F105">
            <v>1986513</v>
          </cell>
          <cell r="G105">
            <v>483995</v>
          </cell>
          <cell r="H105">
            <v>203527</v>
          </cell>
          <cell r="I105">
            <v>329131</v>
          </cell>
          <cell r="J105">
            <v>19989677</v>
          </cell>
        </row>
        <row r="106">
          <cell r="A106">
            <v>38322</v>
          </cell>
          <cell r="B106">
            <v>6669206</v>
          </cell>
          <cell r="C106">
            <v>4957147</v>
          </cell>
          <cell r="D106">
            <v>3872351</v>
          </cell>
          <cell r="E106">
            <v>1532562</v>
          </cell>
          <cell r="F106">
            <v>1994241</v>
          </cell>
          <cell r="G106">
            <v>484778</v>
          </cell>
          <cell r="H106">
            <v>203857</v>
          </cell>
          <cell r="I106">
            <v>329498</v>
          </cell>
          <cell r="J106">
            <v>20046003</v>
          </cell>
        </row>
        <row r="107">
          <cell r="A107">
            <v>38412</v>
          </cell>
          <cell r="B107">
            <v>6685875</v>
          </cell>
          <cell r="C107">
            <v>4978342</v>
          </cell>
          <cell r="D107">
            <v>3896951</v>
          </cell>
          <cell r="E107">
            <v>1536798</v>
          </cell>
          <cell r="F107">
            <v>2004644</v>
          </cell>
          <cell r="G107">
            <v>485755</v>
          </cell>
          <cell r="H107">
            <v>204897</v>
          </cell>
          <cell r="I107">
            <v>330916</v>
          </cell>
          <cell r="J107">
            <v>20126553</v>
          </cell>
        </row>
        <row r="108">
          <cell r="A108">
            <v>38504</v>
          </cell>
          <cell r="B108">
            <v>6693206</v>
          </cell>
          <cell r="C108">
            <v>4989246</v>
          </cell>
          <cell r="D108">
            <v>3918494</v>
          </cell>
          <cell r="E108">
            <v>1538804</v>
          </cell>
          <cell r="F108">
            <v>2011207</v>
          </cell>
          <cell r="G108">
            <v>486202</v>
          </cell>
          <cell r="H108">
            <v>205905</v>
          </cell>
          <cell r="I108">
            <v>331399</v>
          </cell>
          <cell r="J108">
            <v>20176844</v>
          </cell>
        </row>
        <row r="109">
          <cell r="A109">
            <v>38596</v>
          </cell>
          <cell r="B109">
            <v>6707429</v>
          </cell>
          <cell r="C109">
            <v>5006241</v>
          </cell>
          <cell r="D109">
            <v>3940494</v>
          </cell>
          <cell r="E109">
            <v>1542004</v>
          </cell>
          <cell r="F109">
            <v>2020359</v>
          </cell>
          <cell r="G109">
            <v>486893</v>
          </cell>
          <cell r="H109">
            <v>206759</v>
          </cell>
          <cell r="I109">
            <v>332177</v>
          </cell>
          <cell r="J109">
            <v>20244727</v>
          </cell>
        </row>
        <row r="110">
          <cell r="A110">
            <v>38687</v>
          </cell>
          <cell r="B110">
            <v>6718023</v>
          </cell>
          <cell r="C110">
            <v>5023203</v>
          </cell>
          <cell r="D110">
            <v>3964175</v>
          </cell>
          <cell r="E110">
            <v>1544852</v>
          </cell>
          <cell r="F110">
            <v>2029936</v>
          </cell>
          <cell r="G110">
            <v>488098</v>
          </cell>
          <cell r="H110">
            <v>207385</v>
          </cell>
          <cell r="I110">
            <v>333505</v>
          </cell>
          <cell r="J110">
            <v>20311543</v>
          </cell>
        </row>
        <row r="111">
          <cell r="A111">
            <v>38777</v>
          </cell>
          <cell r="B111">
            <v>6735528</v>
          </cell>
          <cell r="C111">
            <v>5048207</v>
          </cell>
          <cell r="D111">
            <v>3987653</v>
          </cell>
          <cell r="E111">
            <v>1550135</v>
          </cell>
          <cell r="F111">
            <v>2042450</v>
          </cell>
          <cell r="G111">
            <v>489140</v>
          </cell>
          <cell r="H111">
            <v>208347</v>
          </cell>
          <cell r="I111">
            <v>334299</v>
          </cell>
          <cell r="J111">
            <v>20398132</v>
          </cell>
        </row>
        <row r="112">
          <cell r="A112">
            <v>38869</v>
          </cell>
          <cell r="B112">
            <v>6742690</v>
          </cell>
          <cell r="C112">
            <v>5061266</v>
          </cell>
          <cell r="D112">
            <v>4007992</v>
          </cell>
          <cell r="E112">
            <v>1552529</v>
          </cell>
          <cell r="F112">
            <v>2050581</v>
          </cell>
          <cell r="G112">
            <v>489302</v>
          </cell>
          <cell r="H112">
            <v>209057</v>
          </cell>
          <cell r="I112">
            <v>335170</v>
          </cell>
          <cell r="J112">
            <v>20450966</v>
          </cell>
        </row>
        <row r="113">
          <cell r="A113">
            <v>38961</v>
          </cell>
          <cell r="B113">
            <v>6766133</v>
          </cell>
          <cell r="C113">
            <v>5083593</v>
          </cell>
          <cell r="D113">
            <v>4031580</v>
          </cell>
          <cell r="E113">
            <v>1557332</v>
          </cell>
          <cell r="F113">
            <v>2064032</v>
          </cell>
          <cell r="G113">
            <v>490354</v>
          </cell>
          <cell r="H113">
            <v>210284</v>
          </cell>
          <cell r="I113">
            <v>336547</v>
          </cell>
          <cell r="J113">
            <v>20542282</v>
          </cell>
        </row>
        <row r="114">
          <cell r="A114">
            <v>39052</v>
          </cell>
          <cell r="B114">
            <v>6786160</v>
          </cell>
          <cell r="C114">
            <v>5103965</v>
          </cell>
          <cell r="D114">
            <v>4055845</v>
          </cell>
          <cell r="E114">
            <v>1561300</v>
          </cell>
          <cell r="F114">
            <v>2076867</v>
          </cell>
          <cell r="G114">
            <v>491515</v>
          </cell>
          <cell r="H114">
            <v>211029</v>
          </cell>
          <cell r="I114">
            <v>338381</v>
          </cell>
          <cell r="J114">
            <v>20627547</v>
          </cell>
        </row>
        <row r="115">
          <cell r="A115">
            <v>39142</v>
          </cell>
          <cell r="B115">
            <v>6815359</v>
          </cell>
          <cell r="C115">
            <v>5134074</v>
          </cell>
          <cell r="D115">
            <v>4084531</v>
          </cell>
          <cell r="E115">
            <v>1567206</v>
          </cell>
          <cell r="F115">
            <v>2093633</v>
          </cell>
          <cell r="G115">
            <v>492625</v>
          </cell>
          <cell r="H115">
            <v>212372</v>
          </cell>
          <cell r="I115">
            <v>340544</v>
          </cell>
          <cell r="J115">
            <v>20742817</v>
          </cell>
        </row>
        <row r="116">
          <cell r="A116">
            <v>39234</v>
          </cell>
          <cell r="B116">
            <v>6834156</v>
          </cell>
          <cell r="C116">
            <v>5153522</v>
          </cell>
          <cell r="D116">
            <v>4111018</v>
          </cell>
          <cell r="E116">
            <v>1570619</v>
          </cell>
          <cell r="F116">
            <v>2106139</v>
          </cell>
          <cell r="G116">
            <v>493262</v>
          </cell>
          <cell r="H116">
            <v>213748</v>
          </cell>
          <cell r="I116">
            <v>342644</v>
          </cell>
          <cell r="J116">
            <v>20827622</v>
          </cell>
        </row>
        <row r="117">
          <cell r="A117">
            <v>39326</v>
          </cell>
          <cell r="B117">
            <v>6859736</v>
          </cell>
          <cell r="C117">
            <v>5178515</v>
          </cell>
          <cell r="D117">
            <v>4134958</v>
          </cell>
          <cell r="E117">
            <v>1574537</v>
          </cell>
          <cell r="F117">
            <v>2120776</v>
          </cell>
          <cell r="G117">
            <v>494547</v>
          </cell>
          <cell r="H117">
            <v>215180</v>
          </cell>
          <cell r="I117">
            <v>343341</v>
          </cell>
          <cell r="J117">
            <v>20924160</v>
          </cell>
        </row>
        <row r="118">
          <cell r="A118">
            <v>39417</v>
          </cell>
          <cell r="B118">
            <v>6883852</v>
          </cell>
          <cell r="C118">
            <v>5199503</v>
          </cell>
          <cell r="D118">
            <v>4159990</v>
          </cell>
          <cell r="E118">
            <v>1578489</v>
          </cell>
          <cell r="F118">
            <v>2135006</v>
          </cell>
          <cell r="G118">
            <v>495858</v>
          </cell>
          <cell r="H118">
            <v>216618</v>
          </cell>
          <cell r="I118">
            <v>344176</v>
          </cell>
          <cell r="J118">
            <v>21016121</v>
          </cell>
        </row>
        <row r="119">
          <cell r="A119">
            <v>39508</v>
          </cell>
          <cell r="B119">
            <v>6919907</v>
          </cell>
          <cell r="C119">
            <v>5233000</v>
          </cell>
          <cell r="D119">
            <v>4191479</v>
          </cell>
          <cell r="E119">
            <v>1584408</v>
          </cell>
          <cell r="F119">
            <v>2155552</v>
          </cell>
          <cell r="G119">
            <v>497552</v>
          </cell>
          <cell r="H119">
            <v>217912</v>
          </cell>
          <cell r="I119">
            <v>346477</v>
          </cell>
          <cell r="J119">
            <v>21148928</v>
          </cell>
        </row>
        <row r="120">
          <cell r="A120">
            <v>39600</v>
          </cell>
          <cell r="B120">
            <v>6943461</v>
          </cell>
          <cell r="C120">
            <v>5256375</v>
          </cell>
          <cell r="D120">
            <v>4219505</v>
          </cell>
          <cell r="E120">
            <v>1588665</v>
          </cell>
          <cell r="F120">
            <v>2171700</v>
          </cell>
          <cell r="G120">
            <v>498568</v>
          </cell>
          <cell r="H120">
            <v>219874</v>
          </cell>
          <cell r="I120">
            <v>348368</v>
          </cell>
          <cell r="J120">
            <v>21249199</v>
          </cell>
        </row>
        <row r="121">
          <cell r="A121">
            <v>39692</v>
          </cell>
          <cell r="B121">
            <v>6972395</v>
          </cell>
          <cell r="C121">
            <v>5286549</v>
          </cell>
          <cell r="D121">
            <v>4247991</v>
          </cell>
          <cell r="E121">
            <v>1593725</v>
          </cell>
          <cell r="F121">
            <v>2191582</v>
          </cell>
          <cell r="G121">
            <v>500062</v>
          </cell>
          <cell r="H121">
            <v>221464</v>
          </cell>
          <cell r="I121">
            <v>349543</v>
          </cell>
          <cell r="J121">
            <v>21366049</v>
          </cell>
        </row>
        <row r="122">
          <cell r="A122">
            <v>39783</v>
          </cell>
          <cell r="B122">
            <v>7001782</v>
          </cell>
          <cell r="C122">
            <v>5313285</v>
          </cell>
          <cell r="D122">
            <v>4275551</v>
          </cell>
          <cell r="E122">
            <v>1597880</v>
          </cell>
          <cell r="F122">
            <v>2208928</v>
          </cell>
          <cell r="G122">
            <v>501774</v>
          </cell>
          <cell r="H122">
            <v>222526</v>
          </cell>
          <cell r="I122">
            <v>351101</v>
          </cell>
          <cell r="J122">
            <v>21475625</v>
          </cell>
        </row>
        <row r="123">
          <cell r="A123">
            <v>39873</v>
          </cell>
          <cell r="B123">
            <v>7032423</v>
          </cell>
          <cell r="C123">
            <v>5347672</v>
          </cell>
          <cell r="D123">
            <v>4305605</v>
          </cell>
          <cell r="E123">
            <v>1604142</v>
          </cell>
          <cell r="F123">
            <v>2228317</v>
          </cell>
          <cell r="G123">
            <v>503431</v>
          </cell>
          <cell r="H123">
            <v>223922</v>
          </cell>
          <cell r="I123">
            <v>353351</v>
          </cell>
          <cell r="J123">
            <v>21601676</v>
          </cell>
        </row>
        <row r="124">
          <cell r="A124">
            <v>39965</v>
          </cell>
          <cell r="B124">
            <v>7053755</v>
          </cell>
          <cell r="C124">
            <v>5371934</v>
          </cell>
          <cell r="D124">
            <v>4328771</v>
          </cell>
          <cell r="E124">
            <v>1608902</v>
          </cell>
          <cell r="F124">
            <v>2240250</v>
          </cell>
          <cell r="G124">
            <v>504353</v>
          </cell>
          <cell r="H124">
            <v>226027</v>
          </cell>
          <cell r="I124">
            <v>354785</v>
          </cell>
          <cell r="J124">
            <v>21691653</v>
          </cell>
        </row>
        <row r="125">
          <cell r="A125">
            <v>40057</v>
          </cell>
          <cell r="B125">
            <v>7079175</v>
          </cell>
          <cell r="C125">
            <v>5398874</v>
          </cell>
          <cell r="D125">
            <v>4350135</v>
          </cell>
          <cell r="E125">
            <v>1614593</v>
          </cell>
          <cell r="F125">
            <v>2253355</v>
          </cell>
          <cell r="G125">
            <v>505468</v>
          </cell>
          <cell r="H125">
            <v>227255</v>
          </cell>
          <cell r="I125">
            <v>356310</v>
          </cell>
          <cell r="J125">
            <v>21788088</v>
          </cell>
        </row>
        <row r="126">
          <cell r="A126">
            <v>40148</v>
          </cell>
          <cell r="B126">
            <v>7101504</v>
          </cell>
          <cell r="C126">
            <v>5419249</v>
          </cell>
          <cell r="D126">
            <v>4367454</v>
          </cell>
          <cell r="E126">
            <v>1618578</v>
          </cell>
          <cell r="F126">
            <v>2263747</v>
          </cell>
          <cell r="G126">
            <v>506461</v>
          </cell>
          <cell r="H126">
            <v>227783</v>
          </cell>
          <cell r="I126">
            <v>357859</v>
          </cell>
          <cell r="J126">
            <v>21865623</v>
          </cell>
        </row>
        <row r="127">
          <cell r="A127">
            <v>40238</v>
          </cell>
          <cell r="B127">
            <v>7128356</v>
          </cell>
          <cell r="C127">
            <v>5445172</v>
          </cell>
          <cell r="D127">
            <v>4387801</v>
          </cell>
          <cell r="E127">
            <v>1624033</v>
          </cell>
          <cell r="F127">
            <v>2278589</v>
          </cell>
          <cell r="G127">
            <v>508182</v>
          </cell>
          <cell r="H127">
            <v>228600</v>
          </cell>
          <cell r="I127">
            <v>360361</v>
          </cell>
          <cell r="J127">
            <v>21964097</v>
          </cell>
        </row>
        <row r="128">
          <cell r="A128">
            <v>40330</v>
          </cell>
          <cell r="B128">
            <v>7144292</v>
          </cell>
          <cell r="C128">
            <v>5461101</v>
          </cell>
          <cell r="D128">
            <v>4404744</v>
          </cell>
          <cell r="E128">
            <v>1627322</v>
          </cell>
          <cell r="F128">
            <v>2290845</v>
          </cell>
          <cell r="G128">
            <v>508847</v>
          </cell>
          <cell r="H128">
            <v>229778</v>
          </cell>
          <cell r="I128">
            <v>361766</v>
          </cell>
          <cell r="J128">
            <v>22031750</v>
          </cell>
        </row>
        <row r="129">
          <cell r="A129">
            <v>40422</v>
          </cell>
          <cell r="B129">
            <v>7162726</v>
          </cell>
          <cell r="C129">
            <v>5478710</v>
          </cell>
          <cell r="D129">
            <v>4421470</v>
          </cell>
          <cell r="E129">
            <v>1630230</v>
          </cell>
          <cell r="F129">
            <v>2305415</v>
          </cell>
          <cell r="G129">
            <v>509481</v>
          </cell>
          <cell r="H129">
            <v>230460</v>
          </cell>
          <cell r="I129">
            <v>362838</v>
          </cell>
          <cell r="J129">
            <v>22104402</v>
          </cell>
        </row>
        <row r="130">
          <cell r="A130">
            <v>40513</v>
          </cell>
          <cell r="B130">
            <v>7179891</v>
          </cell>
          <cell r="C130">
            <v>5495711</v>
          </cell>
          <cell r="D130">
            <v>4436882</v>
          </cell>
          <cell r="E130">
            <v>1632482</v>
          </cell>
          <cell r="F130">
            <v>2319063</v>
          </cell>
          <cell r="G130">
            <v>510219</v>
          </cell>
          <cell r="H130">
            <v>230299</v>
          </cell>
          <cell r="I130">
            <v>364833</v>
          </cell>
          <cell r="J130">
            <v>22172469</v>
          </cell>
        </row>
        <row r="131">
          <cell r="A131">
            <v>40603</v>
          </cell>
          <cell r="B131">
            <v>7204737</v>
          </cell>
          <cell r="C131">
            <v>5520378</v>
          </cell>
          <cell r="D131">
            <v>4457971</v>
          </cell>
          <cell r="E131">
            <v>1636759</v>
          </cell>
          <cell r="F131">
            <v>2337611</v>
          </cell>
          <cell r="G131">
            <v>511248</v>
          </cell>
          <cell r="H131">
            <v>230224</v>
          </cell>
          <cell r="I131">
            <v>366737</v>
          </cell>
          <cell r="J131">
            <v>22268758</v>
          </cell>
        </row>
        <row r="132">
          <cell r="A132">
            <v>40695</v>
          </cell>
          <cell r="B132">
            <v>7218529</v>
          </cell>
          <cell r="C132">
            <v>5537817</v>
          </cell>
          <cell r="D132">
            <v>4476778</v>
          </cell>
          <cell r="E132">
            <v>1639614</v>
          </cell>
          <cell r="F132">
            <v>2353409</v>
          </cell>
          <cell r="G132">
            <v>511483</v>
          </cell>
          <cell r="H132">
            <v>231292</v>
          </cell>
          <cell r="I132">
            <v>367985</v>
          </cell>
          <cell r="J132">
            <v>22340024</v>
          </cell>
        </row>
        <row r="133">
          <cell r="A133">
            <v>40787</v>
          </cell>
          <cell r="B133">
            <v>7240922</v>
          </cell>
          <cell r="C133">
            <v>5560503</v>
          </cell>
          <cell r="D133">
            <v>4498204</v>
          </cell>
          <cell r="E133">
            <v>1643275</v>
          </cell>
          <cell r="F133">
            <v>2372185</v>
          </cell>
          <cell r="G133">
            <v>511915</v>
          </cell>
          <cell r="H133">
            <v>232514</v>
          </cell>
          <cell r="I133">
            <v>369397</v>
          </cell>
          <cell r="J133">
            <v>22432039</v>
          </cell>
        </row>
        <row r="134">
          <cell r="A134">
            <v>40878</v>
          </cell>
          <cell r="B134">
            <v>7261592</v>
          </cell>
          <cell r="C134">
            <v>5582670</v>
          </cell>
          <cell r="D134">
            <v>4518605</v>
          </cell>
          <cell r="E134">
            <v>1646951</v>
          </cell>
          <cell r="F134">
            <v>2391592</v>
          </cell>
          <cell r="G134">
            <v>511944</v>
          </cell>
          <cell r="H134">
            <v>232703</v>
          </cell>
          <cell r="I134">
            <v>371108</v>
          </cell>
          <cell r="J134">
            <v>22520298</v>
          </cell>
        </row>
        <row r="135">
          <cell r="A135">
            <v>40969</v>
          </cell>
          <cell r="B135">
            <v>7288180</v>
          </cell>
          <cell r="C135">
            <v>5611981</v>
          </cell>
          <cell r="D135">
            <v>4545421</v>
          </cell>
          <cell r="E135">
            <v>1652270</v>
          </cell>
          <cell r="F135">
            <v>2416516</v>
          </cell>
          <cell r="G135">
            <v>512259</v>
          </cell>
          <cell r="H135">
            <v>233788</v>
          </cell>
          <cell r="I135">
            <v>373575</v>
          </cell>
          <cell r="J135">
            <v>22637127</v>
          </cell>
        </row>
        <row r="136">
          <cell r="A136">
            <v>41061</v>
          </cell>
          <cell r="B136">
            <v>7307183</v>
          </cell>
          <cell r="C136">
            <v>5632521</v>
          </cell>
          <cell r="D136">
            <v>4568205</v>
          </cell>
          <cell r="E136">
            <v>1656035</v>
          </cell>
          <cell r="F136">
            <v>2437994</v>
          </cell>
          <cell r="G136">
            <v>512106</v>
          </cell>
          <cell r="H136">
            <v>235881</v>
          </cell>
          <cell r="I136">
            <v>375183</v>
          </cell>
          <cell r="J136">
            <v>22728254</v>
          </cell>
        </row>
        <row r="137">
          <cell r="A137">
            <v>41153</v>
          </cell>
          <cell r="B137">
            <v>7330835</v>
          </cell>
          <cell r="C137">
            <v>5656652</v>
          </cell>
          <cell r="D137">
            <v>4590528</v>
          </cell>
          <cell r="E137">
            <v>1659335</v>
          </cell>
          <cell r="F137">
            <v>2460341</v>
          </cell>
          <cell r="G137">
            <v>512149</v>
          </cell>
          <cell r="H137">
            <v>237858</v>
          </cell>
          <cell r="I137">
            <v>376945</v>
          </cell>
          <cell r="J137">
            <v>22827799</v>
          </cell>
        </row>
        <row r="138">
          <cell r="A138">
            <v>41244</v>
          </cell>
          <cell r="B138">
            <v>7356850</v>
          </cell>
          <cell r="C138">
            <v>5680502</v>
          </cell>
          <cell r="D138">
            <v>4608886</v>
          </cell>
          <cell r="E138">
            <v>1662197</v>
          </cell>
          <cell r="F138">
            <v>2479506</v>
          </cell>
          <cell r="G138">
            <v>512475</v>
          </cell>
          <cell r="H138">
            <v>239294</v>
          </cell>
          <cell r="I138">
            <v>377927</v>
          </cell>
          <cell r="J138">
            <v>22920798</v>
          </cell>
        </row>
        <row r="139">
          <cell r="A139">
            <v>41334</v>
          </cell>
          <cell r="B139">
            <v>7386000</v>
          </cell>
          <cell r="C139">
            <v>5710847</v>
          </cell>
          <cell r="D139">
            <v>4631968</v>
          </cell>
          <cell r="E139">
            <v>1667036</v>
          </cell>
          <cell r="F139">
            <v>2501046</v>
          </cell>
          <cell r="G139">
            <v>513012</v>
          </cell>
          <cell r="H139">
            <v>240861</v>
          </cell>
          <cell r="I139">
            <v>379988</v>
          </cell>
          <cell r="J139">
            <v>23033925</v>
          </cell>
        </row>
        <row r="140">
          <cell r="A140">
            <v>41426</v>
          </cell>
          <cell r="B140">
            <v>7407063</v>
          </cell>
          <cell r="C140">
            <v>5733545</v>
          </cell>
          <cell r="D140">
            <v>4651359</v>
          </cell>
          <cell r="E140">
            <v>1670274</v>
          </cell>
          <cell r="F140">
            <v>2515387</v>
          </cell>
          <cell r="G140">
            <v>513067</v>
          </cell>
          <cell r="H140">
            <v>242569</v>
          </cell>
          <cell r="I140">
            <v>380914</v>
          </cell>
          <cell r="J140">
            <v>23117353</v>
          </cell>
        </row>
        <row r="141">
          <cell r="A141">
            <v>41518</v>
          </cell>
          <cell r="B141">
            <v>7434451</v>
          </cell>
          <cell r="C141">
            <v>5761100</v>
          </cell>
          <cell r="D141">
            <v>4670132</v>
          </cell>
          <cell r="E141">
            <v>1673991</v>
          </cell>
          <cell r="F141">
            <v>2527564</v>
          </cell>
          <cell r="G141">
            <v>513378</v>
          </cell>
          <cell r="H141">
            <v>243067</v>
          </cell>
          <cell r="I141">
            <v>382032</v>
          </cell>
          <cell r="J141">
            <v>23208895</v>
          </cell>
        </row>
        <row r="142">
          <cell r="A142">
            <v>41609</v>
          </cell>
          <cell r="B142">
            <v>7459562</v>
          </cell>
          <cell r="C142">
            <v>5784777</v>
          </cell>
          <cell r="D142">
            <v>4685080</v>
          </cell>
          <cell r="E142">
            <v>1676671</v>
          </cell>
          <cell r="F142">
            <v>2536368</v>
          </cell>
          <cell r="G142">
            <v>513948</v>
          </cell>
          <cell r="H142">
            <v>242840</v>
          </cell>
          <cell r="I142">
            <v>383310</v>
          </cell>
          <cell r="J142">
            <v>23285739</v>
          </cell>
        </row>
        <row r="143">
          <cell r="A143">
            <v>41699</v>
          </cell>
          <cell r="B143">
            <v>7492704</v>
          </cell>
          <cell r="C143">
            <v>5817241</v>
          </cell>
          <cell r="D143">
            <v>4704807</v>
          </cell>
          <cell r="E143">
            <v>1682307</v>
          </cell>
          <cell r="F143">
            <v>2549527</v>
          </cell>
          <cell r="G143">
            <v>514676</v>
          </cell>
          <cell r="H143">
            <v>242900</v>
          </cell>
          <cell r="I143">
            <v>384934</v>
          </cell>
          <cell r="J143">
            <v>23392288</v>
          </cell>
        </row>
        <row r="144">
          <cell r="A144">
            <v>41791</v>
          </cell>
          <cell r="B144">
            <v>7513975</v>
          </cell>
          <cell r="C144">
            <v>5838748</v>
          </cell>
          <cell r="D144">
            <v>4720471</v>
          </cell>
          <cell r="E144">
            <v>1685484</v>
          </cell>
          <cell r="F144">
            <v>2558372</v>
          </cell>
          <cell r="G144">
            <v>514770</v>
          </cell>
          <cell r="H144">
            <v>243663</v>
          </cell>
          <cell r="I144">
            <v>385397</v>
          </cell>
          <cell r="J144">
            <v>23464086</v>
          </cell>
        </row>
        <row r="145">
          <cell r="A145">
            <v>41883</v>
          </cell>
          <cell r="B145">
            <v>7542546</v>
          </cell>
          <cell r="C145">
            <v>5865076</v>
          </cell>
          <cell r="D145">
            <v>4738220</v>
          </cell>
          <cell r="E145">
            <v>1688666</v>
          </cell>
          <cell r="F145">
            <v>2567004</v>
          </cell>
          <cell r="G145">
            <v>515068</v>
          </cell>
          <cell r="H145">
            <v>243953</v>
          </cell>
          <cell r="I145">
            <v>386548</v>
          </cell>
          <cell r="J145">
            <v>23550288</v>
          </cell>
        </row>
        <row r="146">
          <cell r="A146">
            <v>41974</v>
          </cell>
          <cell r="B146">
            <v>7563738</v>
          </cell>
          <cell r="C146">
            <v>5885688</v>
          </cell>
          <cell r="D146">
            <v>4749636</v>
          </cell>
          <cell r="E146">
            <v>1691591</v>
          </cell>
          <cell r="F146">
            <v>2574245</v>
          </cell>
          <cell r="G146">
            <v>515319</v>
          </cell>
          <cell r="H146">
            <v>243316</v>
          </cell>
          <cell r="I146">
            <v>387548</v>
          </cell>
          <cell r="J146">
            <v>23614298</v>
          </cell>
        </row>
        <row r="147">
          <cell r="A147">
            <v>42064</v>
          </cell>
          <cell r="B147">
            <v>7593897</v>
          </cell>
          <cell r="C147">
            <v>5914753</v>
          </cell>
          <cell r="D147">
            <v>4765942</v>
          </cell>
          <cell r="E147">
            <v>1696229</v>
          </cell>
          <cell r="F147">
            <v>2584875</v>
          </cell>
          <cell r="G147">
            <v>516134</v>
          </cell>
          <cell r="H147">
            <v>243401</v>
          </cell>
          <cell r="I147">
            <v>389781</v>
          </cell>
          <cell r="J147">
            <v>23708240</v>
          </cell>
        </row>
        <row r="148">
          <cell r="A148">
            <v>42156</v>
          </cell>
          <cell r="B148">
            <v>7618241</v>
          </cell>
          <cell r="C148">
            <v>5938119</v>
          </cell>
          <cell r="D148">
            <v>4779400</v>
          </cell>
          <cell r="E148">
            <v>1698594</v>
          </cell>
          <cell r="F148">
            <v>2591585</v>
          </cell>
          <cell r="G148">
            <v>516630</v>
          </cell>
          <cell r="H148">
            <v>244602</v>
          </cell>
          <cell r="I148">
            <v>390757</v>
          </cell>
          <cell r="J148">
            <v>23781169</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Model_Changes__BA"/>
      <sheetName val="Inputs --&gt;"/>
      <sheetName val="TS_BA"/>
      <sheetName val="General_BA"/>
      <sheetName val="WACC_BA"/>
      <sheetName val="Pipeline_BA"/>
      <sheetName val="Working_Capital_BA"/>
      <sheetName val="Opex_Forecast_BA"/>
      <sheetName val="Scope_Changes_BA"/>
      <sheetName val="Volume_Assumptions_BA"/>
      <sheetName val="RAB_Model_BO"/>
      <sheetName val="Input Format --&gt;"/>
      <sheetName val="WACC_BO"/>
      <sheetName val="O&amp;M_Workings_BO"/>
      <sheetName val="O&amp;M_Regulatory_TO"/>
      <sheetName val="Withdrawal_Volumes_Forecasts_BO"/>
      <sheetName val="Meter Calcs --&gt;"/>
      <sheetName val="Vencorp_Summary_BO"/>
      <sheetName val="Power_Station_BO"/>
      <sheetName val="Annual_CTM_BO"/>
      <sheetName val="Tariff_V_BO"/>
      <sheetName val="Tariff_D_BO"/>
      <sheetName val="Exports_BO"/>
      <sheetName val="WithdrawalVol_Summary_BO"/>
      <sheetName val="2023 Cost Breakdown --&gt;"/>
      <sheetName val="2023Allocation-Direct_BO"/>
      <sheetName val="2023Non-Direct Costs_BO"/>
      <sheetName val="2023Asset_Group_Summary_BO"/>
      <sheetName val="2023_Tariff_Zone_BO"/>
      <sheetName val="2024 Cost Breakdown --&gt;"/>
      <sheetName val="2024Allocation-Direct_BO"/>
      <sheetName val="2024Non-Direct Costs_BO"/>
      <sheetName val="2024Asset_Group_Summary_BO"/>
      <sheetName val="2024_Tariff_Zone_BO"/>
      <sheetName val="2025 Cost Breakdown --&gt;"/>
      <sheetName val="2025Allocation-Direct_BO"/>
      <sheetName val="2025Non-Direct Costs_BO"/>
      <sheetName val="2025Asset_Group_Summary_BO"/>
      <sheetName val="2025_Tariff_Zone_BO"/>
      <sheetName val="2026 Cost Breakdown --&gt;"/>
      <sheetName val="2026Allocation-Direct_BO"/>
      <sheetName val="2026Non-Direct Costs_BO"/>
      <sheetName val="2026Asset_Group_Summary_BO"/>
      <sheetName val="2026_Tariff_Zone_BO"/>
      <sheetName val="2027 Cost Breakdown --&gt;"/>
      <sheetName val="2027Allocation-Direct_BO"/>
      <sheetName val="2027Non-Direct Costs_BO"/>
      <sheetName val="2027Asset_Group_Summary_BO"/>
      <sheetName val="2027_Tariff_Zone_BO"/>
      <sheetName val="Injection Tariff --&gt;"/>
      <sheetName val="Longford_BO"/>
      <sheetName val="Port_Campbell_BO"/>
      <sheetName val="Culcairn_BO"/>
      <sheetName val="Peak_Day_Calc_BO"/>
      <sheetName val="Injection Summary_BO"/>
      <sheetName val="Flow Paths --&gt;"/>
      <sheetName val="Gas_Source_BO"/>
      <sheetName val="Injection_Forecasts_BO"/>
      <sheetName val="Rates_Calc_BO"/>
      <sheetName val="Distance_Table_BO"/>
      <sheetName val="Paths_23_BO"/>
      <sheetName val="TJ-KM_23_(annual)_BO"/>
      <sheetName val="TJ-KM_23_(peak)_BO"/>
      <sheetName val="Paths_24_BO"/>
      <sheetName val="TJ-KM_24_(annual)_BO"/>
      <sheetName val="TJ-KM_24_(peak)_BO"/>
      <sheetName val="Paths_25_BO"/>
      <sheetName val="TJ-KM_25_(annual)_BO"/>
      <sheetName val="TJ-KM_25_(peak)_BO"/>
      <sheetName val="Paths_26_BO"/>
      <sheetName val="TJ-KM_26_(annual)_BO"/>
      <sheetName val="TJ-KM_26_(peak)_BO"/>
      <sheetName val="Paths_27_BO"/>
      <sheetName val="TJ-KM_27_(annual)_BO"/>
      <sheetName val="TJ-KM_27_(peak)_BO"/>
      <sheetName val="Northern Zones --&gt;"/>
      <sheetName val="Injections_BO"/>
      <sheetName val="Interconnect_BO"/>
      <sheetName val="Wodonga_BO"/>
      <sheetName val="M_Valley_BO"/>
      <sheetName val="Hume_BO"/>
      <sheetName val="Allocation_BO"/>
      <sheetName val="Summary_V_BO"/>
      <sheetName val="Summary_D_BO"/>
      <sheetName val="Cost Recovery --&gt;"/>
      <sheetName val="Tariff_23_BO"/>
      <sheetName val="Cost_Table_23_annual_BO"/>
      <sheetName val="Cost_Table_23_peak_BO"/>
      <sheetName val="Tariff_24_BO"/>
      <sheetName val="Cost_Table_24_annual_BO"/>
      <sheetName val="Cost_Table_24_peak_BO"/>
      <sheetName val="Tariff_25_BO"/>
      <sheetName val="Cost_Table_25_annual_BO"/>
      <sheetName val="Cost_Table_25_peak_BO"/>
      <sheetName val="Tariff_26_BO"/>
      <sheetName val="Cost_Table_26_annual_BO"/>
      <sheetName val="Cost_Table_26_peak_BO"/>
      <sheetName val="Tariff_27_BO"/>
      <sheetName val="Cost_Table_27_annual_BO"/>
      <sheetName val="Cost_Table_27_peak_BO"/>
      <sheetName val="Zone Allocation --&gt;"/>
      <sheetName val="Injection_BO"/>
      <sheetName val="Rev_Summary_BO"/>
      <sheetName val="Tariff_Zones_BO"/>
      <sheetName val="Tariff_Calc_BO"/>
      <sheetName val="Process_Summ_I_BO"/>
      <sheetName val="Process_Summ_II_BO"/>
      <sheetName val="Indirect_BO"/>
      <sheetName val="Western_Zonal_BO"/>
      <sheetName val="Metro_Zonal_BO"/>
      <sheetName val="Interconnect_Zonal_BO"/>
      <sheetName val="N_Hume_BO"/>
      <sheetName val="Wodonga_Zonal_BO"/>
      <sheetName val="Murray_Valley_BO"/>
      <sheetName val="Cross_System_BO"/>
      <sheetName val="Tariff_Outputs_SC"/>
      <sheetName val="Revenue_Summary_BO"/>
      <sheetName val="Rev_-_Rolled_Out_BO"/>
      <sheetName val="Injection_Tariffs_BO"/>
      <sheetName val="Withdrawal_Tariffs_BO"/>
      <sheetName val="Appendices_SC"/>
      <sheetName val="CTM_Details_BA"/>
      <sheetName val="Lookup_Tables_SSC"/>
      <sheetName val="TS_LU"/>
      <sheetName val="Checks_SSC"/>
      <sheetName val="Checks_BO"/>
    </sheetNames>
    <sheetDataSet>
      <sheetData sheetId="0">
        <row r="10">
          <cell r="C10" t="str">
            <v>VTS Tariff Model</v>
          </cell>
        </row>
      </sheetData>
      <sheetData sheetId="1"/>
      <sheetData sheetId="2"/>
      <sheetData sheetId="3"/>
      <sheetData sheetId="4"/>
      <sheetData sheetId="5"/>
      <sheetData sheetId="6"/>
      <sheetData sheetId="7"/>
      <sheetData sheetId="8">
        <row r="4">
          <cell r="I4">
            <v>2022</v>
          </cell>
          <cell r="J4">
            <v>2023</v>
          </cell>
          <cell r="K4">
            <v>2024</v>
          </cell>
          <cell r="L4">
            <v>2025</v>
          </cell>
          <cell r="M4">
            <v>2026</v>
          </cell>
          <cell r="N4">
            <v>2027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ESOO New Generators"/>
      <sheetName val="Generator Mapping"/>
      <sheetName val="Region Mapping"/>
      <sheetName val="Plexos - New Tech VOM"/>
      <sheetName val="New technologies"/>
      <sheetName val="Neutral N"/>
      <sheetName val="Strong N"/>
      <sheetName val="Weak N"/>
      <sheetName val="New Capital Costs - Plexos"/>
      <sheetName val="New capital costs"/>
      <sheetName val="Capital cost inputs"/>
      <sheetName val="Factorisation"/>
      <sheetName val="Connection Costs"/>
      <sheetName val="Cap cost cases"/>
      <sheetName val="Connection Costs Mapped"/>
      <sheetName val="CO2 T&amp;S"/>
      <sheetName val="New Therm Eff"/>
      <sheetName val="macro assumptions"/>
      <sheetName val="New tech inputs"/>
      <sheetName val="CO2 T&amp;S inputs"/>
      <sheetName val="BNEF 2017 storage"/>
      <sheetName val="Batt storage traj"/>
      <sheetName val="New thermal efficiency"/>
    </sheetNames>
    <sheetDataSet>
      <sheetData sheetId="0"/>
      <sheetData sheetId="1"/>
      <sheetData sheetId="2"/>
      <sheetData sheetId="3"/>
      <sheetData sheetId="4"/>
      <sheetData sheetId="5"/>
      <sheetData sheetId="6"/>
      <sheetData sheetId="7"/>
      <sheetData sheetId="8"/>
      <sheetData sheetId="9">
        <row r="4">
          <cell r="C4" t="str">
            <v>Low</v>
          </cell>
          <cell r="D4" t="str">
            <v>Neutral</v>
          </cell>
        </row>
        <row r="5">
          <cell r="C5" t="str">
            <v>Medium</v>
          </cell>
          <cell r="D5" t="str">
            <v>Strong</v>
          </cell>
        </row>
        <row r="6">
          <cell r="C6" t="str">
            <v>High</v>
          </cell>
          <cell r="D6" t="str">
            <v>Weak</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onfig"/>
      <sheetName val="Generators Build Cost DLT"/>
      <sheetName val="Batteries Build Cost DLT"/>
      <sheetName val="Generators Build Cost Input"/>
      <sheetName val="Batteries Build Cost Input"/>
      <sheetName val="Generator Mapping"/>
      <sheetName val="Technology Mapping"/>
      <sheetName val="Technology cost breakdown data"/>
      <sheetName val="Capex projections"/>
      <sheetName val="Regional Cost Factors"/>
      <sheetName val="Connection Cost Input"/>
      <sheetName val="REZ Zone mapping"/>
      <sheetName val="Entura PH costs"/>
    </sheetNames>
    <sheetDataSet>
      <sheetData sheetId="0"/>
      <sheetData sheetId="1">
        <row r="3">
          <cell r="O3" t="str">
            <v>4 Degrees</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NTENTS"/>
      <sheetName val="Business &amp; other details"/>
      <sheetName val="CPI series"/>
      <sheetName val="E1. Expenditure Summary"/>
      <sheetName val="E2. Repex"/>
      <sheetName val="E3. Expansion"/>
      <sheetName val="E6. Non-network"/>
      <sheetName val="E10. Overheads"/>
      <sheetName val="E11. Labour"/>
      <sheetName val="E13. Other capex"/>
      <sheetName val="E17. Step changes"/>
      <sheetName val="E20. Opex"/>
      <sheetName val="N1. Demand"/>
      <sheetName val="N2. Network characteristics"/>
      <sheetName val="S1. User Numbers"/>
      <sheetName val="S10. Supply quality"/>
      <sheetName val="F2. Capex"/>
      <sheetName val="F3. Revenue"/>
      <sheetName val="Additional disclosures"/>
      <sheetName val="AER CF"/>
      <sheetName val="AER NRs"/>
      <sheetName val="AER lookups"/>
      <sheetName val="AER ETL"/>
    </sheetNames>
    <sheetDataSet>
      <sheetData sheetId="0"/>
      <sheetData sheetId="1"/>
      <sheetData sheetId="2">
        <row r="16">
          <cell r="AL16" t="str">
            <v>APA VTS</v>
          </cell>
        </row>
        <row r="42">
          <cell r="AL42">
            <v>2023</v>
          </cell>
        </row>
        <row r="56">
          <cell r="AL56" t="str">
            <v>2025-26</v>
          </cell>
        </row>
        <row r="66">
          <cell r="AL66" t="str">
            <v>Consolidated</v>
          </cell>
        </row>
        <row r="68">
          <cell r="AL68" t="str">
            <v>Public</v>
          </cell>
        </row>
        <row r="70">
          <cell r="AL70"/>
        </row>
        <row r="74">
          <cell r="AL74">
            <v>44531</v>
          </cell>
        </row>
      </sheetData>
      <sheetData sheetId="3"/>
      <sheetData sheetId="4"/>
      <sheetData sheetId="5"/>
      <sheetData sheetId="6"/>
      <sheetData sheetId="7"/>
      <sheetData sheetId="8"/>
      <sheetData sheetId="9"/>
      <sheetData sheetId="10"/>
      <sheetData sheetId="11"/>
      <sheetData sheetId="12">
        <row r="7">
          <cell r="D7" t="str">
            <v>Yes</v>
          </cell>
        </row>
        <row r="9">
          <cell r="D9">
            <v>2020</v>
          </cell>
        </row>
        <row r="27">
          <cell r="C27">
            <v>2018</v>
          </cell>
          <cell r="D27">
            <v>2019</v>
          </cell>
          <cell r="E27">
            <v>2020</v>
          </cell>
          <cell r="F27">
            <v>2021</v>
          </cell>
          <cell r="G27">
            <v>2022</v>
          </cell>
        </row>
      </sheetData>
      <sheetData sheetId="13">
        <row r="38">
          <cell r="D38">
            <v>206258769.29181403</v>
          </cell>
        </row>
      </sheetData>
      <sheetData sheetId="14"/>
      <sheetData sheetId="15"/>
      <sheetData sheetId="16"/>
      <sheetData sheetId="17"/>
      <sheetData sheetId="18"/>
      <sheetData sheetId="19"/>
      <sheetData sheetId="20"/>
      <sheetData sheetId="21">
        <row r="6">
          <cell r="C6" t="str">
            <v>-- select --</v>
          </cell>
          <cell r="D6" t="str">
            <v>-- select --</v>
          </cell>
        </row>
        <row r="7">
          <cell r="C7" t="str">
            <v>Actual</v>
          </cell>
          <cell r="D7" t="str">
            <v>Public</v>
          </cell>
        </row>
        <row r="8">
          <cell r="C8" t="str">
            <v>Estimate</v>
          </cell>
          <cell r="D8" t="str">
            <v>Confidential</v>
          </cell>
        </row>
        <row r="9">
          <cell r="C9" t="str">
            <v>Consolidated</v>
          </cell>
        </row>
        <row r="14">
          <cell r="C14" t="str">
            <v>-- select --</v>
          </cell>
        </row>
        <row r="15">
          <cell r="C15" t="str">
            <v>After appeal</v>
          </cell>
        </row>
        <row r="16">
          <cell r="C16" t="str">
            <v>Draft decision</v>
          </cell>
        </row>
        <row r="17">
          <cell r="C17" t="str">
            <v>Final decision</v>
          </cell>
        </row>
        <row r="18">
          <cell r="C18" t="str">
            <v>PTRM update 1</v>
          </cell>
        </row>
        <row r="19">
          <cell r="C19" t="str">
            <v>PTRM update 2</v>
          </cell>
        </row>
        <row r="20">
          <cell r="C20" t="str">
            <v>PTRM update 3</v>
          </cell>
        </row>
        <row r="21">
          <cell r="C21" t="str">
            <v>PTRM update 4</v>
          </cell>
        </row>
        <row r="22">
          <cell r="C22" t="str">
            <v>PTRM update 5</v>
          </cell>
        </row>
        <row r="23">
          <cell r="C23" t="str">
            <v>PTRM update 6</v>
          </cell>
        </row>
        <row r="24">
          <cell r="C24" t="str">
            <v>PTRM update 7</v>
          </cell>
        </row>
        <row r="25">
          <cell r="C25" t="str">
            <v>Regulatory proposal</v>
          </cell>
        </row>
        <row r="26">
          <cell r="C26" t="str">
            <v>Reporting</v>
          </cell>
        </row>
        <row r="27">
          <cell r="C27" t="str">
            <v>Revised regulatory proposal</v>
          </cell>
        </row>
      </sheetData>
      <sheetData sheetId="22">
        <row r="13">
          <cell r="B13" t="str">
            <v>Amadeus</v>
          </cell>
          <cell r="C13" t="str">
            <v>APT Pipelines (NT) Pty Ltd t/a Amadeus</v>
          </cell>
          <cell r="E13" t="str">
            <v>NT</v>
          </cell>
          <cell r="F13" t="str">
            <v>Gas</v>
          </cell>
          <cell r="G13" t="str">
            <v>Transmission</v>
          </cell>
          <cell r="H13" t="str">
            <v>Weighted average price cap</v>
          </cell>
          <cell r="I13" t="str">
            <v>Financial</v>
          </cell>
          <cell r="J13" t="str">
            <v>June</v>
          </cell>
          <cell r="K13">
            <v>5</v>
          </cell>
          <cell r="L13">
            <v>5</v>
          </cell>
          <cell r="M13">
            <v>5</v>
          </cell>
          <cell r="N13" t="str">
            <v>x</v>
          </cell>
          <cell r="O13" t="str">
            <v>n/a</v>
          </cell>
          <cell r="Q13" t="str">
            <v>580 George Street</v>
          </cell>
          <cell r="R13" t="str">
            <v>SYDNEY</v>
          </cell>
          <cell r="S13" t="str">
            <v>NSW</v>
          </cell>
          <cell r="U13" t="str">
            <v>Level 19, HSBC Building</v>
          </cell>
          <cell r="V13" t="str">
            <v>580 George Street</v>
          </cell>
          <cell r="W13" t="str">
            <v>SYDNEY</v>
          </cell>
          <cell r="X13" t="str">
            <v>NSW</v>
          </cell>
          <cell r="AC13" t="str">
            <v>NO</v>
          </cell>
          <cell r="AD13" t="str">
            <v>NO</v>
          </cell>
          <cell r="AE13" t="str">
            <v>NO</v>
          </cell>
          <cell r="AF13" t="str">
            <v>NO</v>
          </cell>
          <cell r="AG13" t="str">
            <v>NO</v>
          </cell>
          <cell r="AI13" t="str">
            <v>CBD</v>
          </cell>
          <cell r="AJ13" t="str">
            <v>Urban</v>
          </cell>
          <cell r="AK13" t="str">
            <v>Short rural</v>
          </cell>
          <cell r="AL13" t="str">
            <v>Long rural</v>
          </cell>
          <cell r="AM13"/>
          <cell r="AN13" t="str">
            <v>NO</v>
          </cell>
        </row>
        <row r="14">
          <cell r="B14" t="str">
            <v>APA VTS</v>
          </cell>
          <cell r="C14" t="str">
            <v>APA VTS Australia (Operations) Pty Ltd</v>
          </cell>
          <cell r="E14" t="str">
            <v>Vic</v>
          </cell>
          <cell r="F14" t="str">
            <v>Gas</v>
          </cell>
          <cell r="G14" t="str">
            <v>Transmission</v>
          </cell>
          <cell r="H14" t="str">
            <v>Weighted average price cap</v>
          </cell>
          <cell r="I14" t="str">
            <v>Calendar</v>
          </cell>
          <cell r="J14" t="str">
            <v>December</v>
          </cell>
          <cell r="K14">
            <v>5</v>
          </cell>
          <cell r="L14">
            <v>5</v>
          </cell>
          <cell r="M14">
            <v>5</v>
          </cell>
          <cell r="N14" t="str">
            <v>x</v>
          </cell>
          <cell r="O14"/>
          <cell r="Q14" t="str">
            <v>580 George Street</v>
          </cell>
          <cell r="R14" t="str">
            <v>SYDNEY</v>
          </cell>
          <cell r="S14" t="str">
            <v>NSW</v>
          </cell>
          <cell r="U14" t="str">
            <v>PO Box R41</v>
          </cell>
          <cell r="V14"/>
          <cell r="W14" t="str">
            <v>ROYAL EXCHANGE</v>
          </cell>
          <cell r="X14" t="str">
            <v>NSW</v>
          </cell>
          <cell r="AC14" t="str">
            <v>NO</v>
          </cell>
          <cell r="AD14" t="str">
            <v>NO</v>
          </cell>
          <cell r="AE14" t="str">
            <v>NO</v>
          </cell>
          <cell r="AF14" t="str">
            <v>NO</v>
          </cell>
          <cell r="AG14" t="str">
            <v>NO</v>
          </cell>
          <cell r="AI14" t="str">
            <v>CBD</v>
          </cell>
          <cell r="AJ14" t="str">
            <v>Urban</v>
          </cell>
          <cell r="AK14" t="str">
            <v>Short rural</v>
          </cell>
          <cell r="AL14" t="str">
            <v>Long rural</v>
          </cell>
          <cell r="AM14"/>
          <cell r="AN14" t="str">
            <v>NO</v>
          </cell>
        </row>
        <row r="15">
          <cell r="B15" t="str">
            <v>Australian Transmission Co. (Gas)</v>
          </cell>
          <cell r="C15" t="str">
            <v>Australian Transmission Co. (Gas)</v>
          </cell>
          <cell r="E15" t="str">
            <v>-</v>
          </cell>
          <cell r="F15" t="str">
            <v>Gas</v>
          </cell>
          <cell r="G15" t="str">
            <v>Transmission</v>
          </cell>
          <cell r="H15" t="str">
            <v>Revenue cap</v>
          </cell>
          <cell r="I15" t="str">
            <v>Financial</v>
          </cell>
          <cell r="J15" t="str">
            <v>June</v>
          </cell>
          <cell r="K15">
            <v>5</v>
          </cell>
          <cell r="L15">
            <v>5</v>
          </cell>
          <cell r="M15">
            <v>5</v>
          </cell>
          <cell r="N15">
            <v>5</v>
          </cell>
          <cell r="O15" t="str">
            <v>transmission determination</v>
          </cell>
          <cell r="Q15"/>
          <cell r="R15" t="str">
            <v>SYDNEY</v>
          </cell>
          <cell r="S15" t="str">
            <v>NSW</v>
          </cell>
          <cell r="U15" t="str">
            <v>PO Box 123</v>
          </cell>
          <cell r="V15"/>
          <cell r="W15" t="str">
            <v>SYDNEY</v>
          </cell>
          <cell r="X15" t="str">
            <v>NSW</v>
          </cell>
          <cell r="AC15" t="str">
            <v>NO</v>
          </cell>
          <cell r="AD15" t="str">
            <v>NO</v>
          </cell>
          <cell r="AE15" t="str">
            <v>-</v>
          </cell>
          <cell r="AF15" t="str">
            <v>CBD</v>
          </cell>
          <cell r="AG15" t="str">
            <v>Urban</v>
          </cell>
          <cell r="AI15" t="str">
            <v>Long rural</v>
          </cell>
          <cell r="AJ15"/>
          <cell r="AK15" t="str">
            <v>NO</v>
          </cell>
          <cell r="AL15" t="str">
            <v>Australian Transmission Co. (Gas)</v>
          </cell>
          <cell r="AM15"/>
          <cell r="AN15"/>
        </row>
        <row r="16">
          <cell r="B16" t="str">
            <v>Central Ranges Pipeline (T)</v>
          </cell>
          <cell r="C16" t="str">
            <v>Central Ranges Pipeline Pty Ltd</v>
          </cell>
          <cell r="E16" t="str">
            <v>NSW</v>
          </cell>
          <cell r="F16" t="str">
            <v>Gas</v>
          </cell>
          <cell r="G16" t="str">
            <v>Transmission</v>
          </cell>
          <cell r="H16" t="str">
            <v>Weighted average price cap</v>
          </cell>
          <cell r="I16" t="str">
            <v>Financial</v>
          </cell>
          <cell r="J16" t="str">
            <v>June</v>
          </cell>
          <cell r="K16">
            <v>14</v>
          </cell>
          <cell r="L16">
            <v>5</v>
          </cell>
          <cell r="M16">
            <v>5</v>
          </cell>
          <cell r="N16">
            <v>5</v>
          </cell>
          <cell r="O16" t="str">
            <v>transmission determination</v>
          </cell>
          <cell r="Q16" t="str">
            <v>580 George Street</v>
          </cell>
          <cell r="R16" t="str">
            <v>SYDNEY</v>
          </cell>
          <cell r="S16" t="str">
            <v>NSW</v>
          </cell>
          <cell r="U16" t="str">
            <v>PO Box R41</v>
          </cell>
          <cell r="V16"/>
          <cell r="W16" t="str">
            <v>ROYAL EXCHANGE</v>
          </cell>
          <cell r="X16" t="str">
            <v>NSW</v>
          </cell>
          <cell r="AC16" t="str">
            <v>NO</v>
          </cell>
          <cell r="AD16" t="str">
            <v>NO</v>
          </cell>
          <cell r="AE16" t="str">
            <v>NO</v>
          </cell>
          <cell r="AF16" t="str">
            <v>NO</v>
          </cell>
          <cell r="AG16" t="str">
            <v>NO</v>
          </cell>
          <cell r="AI16" t="str">
            <v>CBD</v>
          </cell>
          <cell r="AJ16" t="str">
            <v>Urban</v>
          </cell>
          <cell r="AK16" t="str">
            <v>Short rural</v>
          </cell>
          <cell r="AL16" t="str">
            <v>Long rural</v>
          </cell>
          <cell r="AM16"/>
          <cell r="AN16" t="str">
            <v>NO</v>
          </cell>
        </row>
        <row r="17">
          <cell r="B17" t="str">
            <v>Roma to Brisbane Pipeline</v>
          </cell>
          <cell r="C17" t="str">
            <v>APT Petroleum Pipelines Limited t/a Roma to Brisbane Pipeline</v>
          </cell>
          <cell r="E17" t="str">
            <v>Qld</v>
          </cell>
          <cell r="F17" t="str">
            <v>Gas</v>
          </cell>
          <cell r="G17" t="str">
            <v>Transmission</v>
          </cell>
          <cell r="H17" t="str">
            <v>Weighted average price cap</v>
          </cell>
          <cell r="I17" t="str">
            <v>Financial</v>
          </cell>
          <cell r="J17" t="str">
            <v>June</v>
          </cell>
          <cell r="K17">
            <v>5</v>
          </cell>
          <cell r="L17">
            <v>5</v>
          </cell>
          <cell r="M17">
            <v>5</v>
          </cell>
          <cell r="N17" t="str">
            <v>x</v>
          </cell>
          <cell r="O17" t="str">
            <v>n/a</v>
          </cell>
          <cell r="Q17"/>
          <cell r="R17" t="str">
            <v>SYDNEY</v>
          </cell>
          <cell r="S17" t="str">
            <v>NSW</v>
          </cell>
          <cell r="U17" t="str">
            <v>PO Box R41</v>
          </cell>
          <cell r="V17"/>
          <cell r="W17" t="str">
            <v>ROYAL EXCHANGE</v>
          </cell>
          <cell r="X17" t="str">
            <v>NSW</v>
          </cell>
          <cell r="AC17" t="str">
            <v>NO</v>
          </cell>
          <cell r="AD17" t="str">
            <v>NO</v>
          </cell>
          <cell r="AE17" t="str">
            <v>NO</v>
          </cell>
          <cell r="AF17" t="str">
            <v>NO</v>
          </cell>
          <cell r="AG17" t="str">
            <v>NO</v>
          </cell>
          <cell r="AI17" t="str">
            <v>CBD</v>
          </cell>
          <cell r="AJ17" t="str">
            <v>Urban</v>
          </cell>
          <cell r="AK17" t="str">
            <v>Short rural</v>
          </cell>
          <cell r="AL17" t="str">
            <v>Long rural</v>
          </cell>
          <cell r="AM17"/>
          <cell r="AN17" t="str">
            <v>NO</v>
          </cell>
        </row>
        <row r="24">
          <cell r="B24" t="str">
            <v>ARR</v>
          </cell>
          <cell r="D24" t="str">
            <v>ANNUAL REPORTING</v>
          </cell>
          <cell r="E24">
            <v>1</v>
          </cell>
        </row>
        <row r="25">
          <cell r="B25" t="str">
            <v>CA</v>
          </cell>
          <cell r="D25" t="str">
            <v>CATEGORY ANALYSIS</v>
          </cell>
          <cell r="E25">
            <v>1</v>
          </cell>
        </row>
        <row r="26">
          <cell r="B26" t="str">
            <v>CESS</v>
          </cell>
          <cell r="D26" t="str">
            <v>CAPITLAL EXPENDITURE SHARING SCHEMING</v>
          </cell>
          <cell r="E26">
            <v>5</v>
          </cell>
        </row>
        <row r="27">
          <cell r="B27" t="str">
            <v>CPI</v>
          </cell>
          <cell r="D27" t="str">
            <v>CPI</v>
          </cell>
          <cell r="E27">
            <v>5</v>
          </cell>
        </row>
        <row r="28">
          <cell r="B28" t="str">
            <v>EB</v>
          </cell>
          <cell r="D28" t="str">
            <v>ECONOMIC BENCHMARKING</v>
          </cell>
          <cell r="E28">
            <v>1</v>
          </cell>
        </row>
        <row r="29">
          <cell r="B29" t="str">
            <v>Pricing</v>
          </cell>
          <cell r="D29" t="str">
            <v>PRICING PROPOSAL</v>
          </cell>
          <cell r="E29">
            <v>5</v>
          </cell>
        </row>
        <row r="30">
          <cell r="B30" t="str">
            <v>PTRM</v>
          </cell>
          <cell r="D30" t="str">
            <v>POST TAX REVENUE MODEL</v>
          </cell>
          <cell r="E30">
            <v>5</v>
          </cell>
        </row>
        <row r="31">
          <cell r="B31" t="str">
            <v>Reset</v>
          </cell>
          <cell r="D31" t="str">
            <v>REGULATORY REPORTING STATEMENT</v>
          </cell>
          <cell r="E31">
            <v>5</v>
          </cell>
        </row>
        <row r="32">
          <cell r="B32" t="str">
            <v>RFM</v>
          </cell>
          <cell r="D32" t="str">
            <v>ROLL FORWARD MODEL</v>
          </cell>
          <cell r="E32">
            <v>5</v>
          </cell>
        </row>
        <row r="33">
          <cell r="B33" t="str">
            <v>WACC</v>
          </cell>
          <cell r="D33" t="str">
            <v>WEIGHTED AVERAGE COST OF CAPITAL</v>
          </cell>
          <cell r="E33">
            <v>1</v>
          </cell>
        </row>
        <row r="38">
          <cell r="E38">
            <v>2013</v>
          </cell>
          <cell r="G38">
            <v>2018</v>
          </cell>
        </row>
        <row r="39">
          <cell r="E39">
            <v>2014</v>
          </cell>
          <cell r="G39">
            <v>2019</v>
          </cell>
          <cell r="I39">
            <v>2024</v>
          </cell>
        </row>
        <row r="40">
          <cell r="E40">
            <v>2015</v>
          </cell>
          <cell r="G40">
            <v>2020</v>
          </cell>
          <cell r="I40">
            <v>2025</v>
          </cell>
        </row>
        <row r="41">
          <cell r="E41">
            <v>2016</v>
          </cell>
          <cell r="G41">
            <v>2021</v>
          </cell>
          <cell r="I41">
            <v>2026</v>
          </cell>
        </row>
        <row r="42">
          <cell r="E42">
            <v>2017</v>
          </cell>
          <cell r="G42">
            <v>2022</v>
          </cell>
          <cell r="I42">
            <v>2027</v>
          </cell>
        </row>
        <row r="43">
          <cell r="E43">
            <v>2018</v>
          </cell>
          <cell r="G43">
            <v>2023</v>
          </cell>
          <cell r="I43">
            <v>2028</v>
          </cell>
        </row>
        <row r="44">
          <cell r="E44">
            <v>2019</v>
          </cell>
          <cell r="G44">
            <v>2024</v>
          </cell>
          <cell r="I44">
            <v>2029</v>
          </cell>
        </row>
        <row r="45">
          <cell r="E45">
            <v>2020</v>
          </cell>
          <cell r="G45">
            <v>2025</v>
          </cell>
          <cell r="I45">
            <v>2030</v>
          </cell>
        </row>
        <row r="46">
          <cell r="E46">
            <v>2021</v>
          </cell>
          <cell r="G46">
            <v>2026</v>
          </cell>
          <cell r="I46">
            <v>2031</v>
          </cell>
        </row>
        <row r="47">
          <cell r="E47">
            <v>2022</v>
          </cell>
          <cell r="G47">
            <v>2027</v>
          </cell>
          <cell r="I47">
            <v>2032</v>
          </cell>
        </row>
        <row r="48">
          <cell r="E48">
            <v>2023</v>
          </cell>
          <cell r="G48">
            <v>2028</v>
          </cell>
          <cell r="I48">
            <v>2033</v>
          </cell>
        </row>
        <row r="49">
          <cell r="E49">
            <v>2024</v>
          </cell>
          <cell r="G49">
            <v>2029</v>
          </cell>
          <cell r="I49">
            <v>2034</v>
          </cell>
        </row>
        <row r="50">
          <cell r="E50">
            <v>2025</v>
          </cell>
          <cell r="G50">
            <v>2030</v>
          </cell>
          <cell r="I50">
            <v>2035</v>
          </cell>
        </row>
        <row r="51">
          <cell r="E51">
            <v>2026</v>
          </cell>
          <cell r="G51">
            <v>2031</v>
          </cell>
          <cell r="I51">
            <v>2036</v>
          </cell>
        </row>
        <row r="52">
          <cell r="E52">
            <v>2027</v>
          </cell>
          <cell r="G52">
            <v>2032</v>
          </cell>
          <cell r="I52" t="str">
            <v>2037</v>
          </cell>
        </row>
        <row r="57">
          <cell r="E57">
            <v>2021</v>
          </cell>
        </row>
        <row r="58">
          <cell r="E58">
            <v>2022</v>
          </cell>
        </row>
        <row r="59">
          <cell r="E59">
            <v>2023</v>
          </cell>
        </row>
        <row r="60">
          <cell r="E60">
            <v>2024</v>
          </cell>
        </row>
        <row r="61">
          <cell r="E61">
            <v>2025</v>
          </cell>
        </row>
        <row r="62">
          <cell r="E62">
            <v>2026</v>
          </cell>
        </row>
        <row r="63">
          <cell r="E63">
            <v>2027</v>
          </cell>
        </row>
        <row r="64">
          <cell r="E64">
            <v>2028</v>
          </cell>
        </row>
        <row r="65">
          <cell r="E65">
            <v>2029</v>
          </cell>
        </row>
      </sheetData>
      <sheetData sheetId="23">
        <row r="9">
          <cell r="C9" t="str">
            <v>APA VTS Australia (Operations) Pty Ltd</v>
          </cell>
        </row>
        <row r="11">
          <cell r="C11" t="str">
            <v>Reset</v>
          </cell>
        </row>
        <row r="20">
          <cell r="C20" t="str">
            <v>Gas</v>
          </cell>
        </row>
        <row r="21">
          <cell r="C21" t="str">
            <v>Transmission</v>
          </cell>
        </row>
        <row r="23">
          <cell r="C23" t="str">
            <v>Calendar</v>
          </cell>
        </row>
        <row r="29">
          <cell r="C29" t="str">
            <v>CRY not present</v>
          </cell>
        </row>
        <row r="30">
          <cell r="C30" t="str">
            <v>December</v>
          </cell>
        </row>
        <row r="31">
          <cell r="C31" t="str">
            <v>December 2022</v>
          </cell>
        </row>
        <row r="36">
          <cell r="C36">
            <v>2023</v>
          </cell>
        </row>
        <row r="37">
          <cell r="C37">
            <v>2021</v>
          </cell>
        </row>
        <row r="38">
          <cell r="C38">
            <v>34</v>
          </cell>
        </row>
        <row r="39">
          <cell r="C39">
            <v>36</v>
          </cell>
        </row>
        <row r="40">
          <cell r="C40">
            <v>31</v>
          </cell>
        </row>
        <row r="41">
          <cell r="C41">
            <v>26</v>
          </cell>
        </row>
        <row r="42">
          <cell r="C42">
            <v>40</v>
          </cell>
        </row>
        <row r="46">
          <cell r="C46">
            <v>2027</v>
          </cell>
        </row>
        <row r="47">
          <cell r="C47">
            <v>2022</v>
          </cell>
        </row>
        <row r="48">
          <cell r="C48">
            <v>2017</v>
          </cell>
        </row>
        <row r="49">
          <cell r="C49">
            <v>2027</v>
          </cell>
        </row>
        <row r="51">
          <cell r="C51" t="str">
            <v>2022</v>
          </cell>
        </row>
        <row r="52">
          <cell r="C52" t="str">
            <v>2017</v>
          </cell>
        </row>
        <row r="53">
          <cell r="C53">
            <v>0</v>
          </cell>
        </row>
        <row r="54">
          <cell r="C54" t="str">
            <v>2027</v>
          </cell>
        </row>
        <row r="55">
          <cell r="C55">
            <v>0</v>
          </cell>
        </row>
        <row r="56">
          <cell r="C56">
            <v>5</v>
          </cell>
        </row>
        <row r="57">
          <cell r="C57" t="str">
            <v>2027</v>
          </cell>
        </row>
        <row r="59">
          <cell r="C59">
            <v>0</v>
          </cell>
        </row>
        <row r="60">
          <cell r="C60" t="str">
            <v>Data Span 2021 - 2027</v>
          </cell>
        </row>
        <row r="62">
          <cell r="C62" t="str">
            <v>No</v>
          </cell>
        </row>
        <row r="63">
          <cell r="C63">
            <v>0</v>
          </cell>
        </row>
        <row r="64">
          <cell r="C64" t="str">
            <v>not a Multiple year submission</v>
          </cell>
        </row>
        <row r="68">
          <cell r="C68">
            <v>5</v>
          </cell>
        </row>
        <row r="69">
          <cell r="C69">
            <v>5</v>
          </cell>
        </row>
        <row r="70">
          <cell r="C70">
            <v>5</v>
          </cell>
        </row>
        <row r="72">
          <cell r="C72">
            <v>0</v>
          </cell>
        </row>
        <row r="73">
          <cell r="C73">
            <v>0</v>
          </cell>
        </row>
        <row r="74">
          <cell r="C74">
            <v>0</v>
          </cell>
        </row>
        <row r="75">
          <cell r="C75" t="str">
            <v>no</v>
          </cell>
        </row>
        <row r="90">
          <cell r="C90" t="str">
            <v>no</v>
          </cell>
        </row>
        <row r="92">
          <cell r="C92" t="str">
            <v>not a CA</v>
          </cell>
        </row>
        <row r="98">
          <cell r="C98" t="str">
            <v>dms_LeapYear not present</v>
          </cell>
        </row>
        <row r="99">
          <cell r="C99">
            <v>1826</v>
          </cell>
        </row>
        <row r="100">
          <cell r="C100">
            <v>365</v>
          </cell>
        </row>
        <row r="106">
          <cell r="C106" t="str">
            <v>1-Jan-2016</v>
          </cell>
        </row>
        <row r="111">
          <cell r="C111">
            <v>12</v>
          </cell>
        </row>
        <row r="112">
          <cell r="C112" t="str">
            <v>0</v>
          </cell>
        </row>
        <row r="125">
          <cell r="C125" t="str">
            <v>NO</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E1. Expenditure Summary"/>
      <sheetName val="E11. Labour"/>
      <sheetName val="N1. Demand"/>
      <sheetName val="N2. Network characteristics"/>
      <sheetName val="S1. User numbers"/>
      <sheetName val="S10. Supply quality"/>
      <sheetName val="S14. Network integrity"/>
      <sheetName val="F1. Income"/>
      <sheetName val="F2. Capex"/>
      <sheetName val="F3. Revenue"/>
      <sheetName val="F4. Opex"/>
      <sheetName val="F6. Related party transactions"/>
      <sheetName val="F7. Provisions"/>
      <sheetName val="F9. Pass throughs"/>
      <sheetName val="F10. Assets"/>
      <sheetName val="Additional disclosures"/>
    </sheetNames>
    <sheetDataSet>
      <sheetData sheetId="0"/>
      <sheetData sheetId="1"/>
      <sheetData sheetId="2"/>
      <sheetData sheetId="3"/>
      <sheetData sheetId="4"/>
      <sheetData sheetId="5"/>
      <sheetData sheetId="6"/>
      <sheetData sheetId="7">
        <row r="46">
          <cell r="B46" t="str">
            <v>Repairs and maintenance</v>
          </cell>
        </row>
      </sheetData>
      <sheetData sheetId="8"/>
      <sheetData sheetId="9">
        <row r="38">
          <cell r="C38">
            <v>258110206.78634015</v>
          </cell>
        </row>
        <row r="431">
          <cell r="C431">
            <v>780711.86121400003</v>
          </cell>
        </row>
        <row r="432">
          <cell r="C432">
            <v>157964.106929</v>
          </cell>
        </row>
        <row r="433">
          <cell r="C433">
            <v>69583.296869999991</v>
          </cell>
        </row>
        <row r="434">
          <cell r="C434">
            <v>289215.74980699999</v>
          </cell>
        </row>
        <row r="435">
          <cell r="C435">
            <v>105877.24023</v>
          </cell>
        </row>
        <row r="436">
          <cell r="C436">
            <v>79964.180888178991</v>
          </cell>
        </row>
        <row r="437">
          <cell r="C437">
            <v>45842.536399999997</v>
          </cell>
        </row>
        <row r="438">
          <cell r="C438">
            <v>54655.750329999995</v>
          </cell>
        </row>
        <row r="492">
          <cell r="C492">
            <v>496549.96707877715</v>
          </cell>
        </row>
        <row r="493">
          <cell r="C493">
            <v>51231.754170192406</v>
          </cell>
        </row>
        <row r="494">
          <cell r="C494">
            <v>1646.0481381499671</v>
          </cell>
        </row>
        <row r="495">
          <cell r="C495">
            <v>56593.731921622093</v>
          </cell>
        </row>
        <row r="496">
          <cell r="C496">
            <v>37381.147721756897</v>
          </cell>
        </row>
        <row r="497">
          <cell r="C497">
            <v>5104.4308092645069</v>
          </cell>
        </row>
        <row r="498">
          <cell r="C498">
            <v>31346.8125849727</v>
          </cell>
        </row>
        <row r="499">
          <cell r="C499">
            <v>6308.66116089975</v>
          </cell>
        </row>
        <row r="558">
          <cell r="C558">
            <v>181737287.95083243</v>
          </cell>
        </row>
        <row r="559">
          <cell r="C559">
            <v>18750822.02629042</v>
          </cell>
        </row>
        <row r="560">
          <cell r="C560">
            <v>602453.618562888</v>
          </cell>
        </row>
        <row r="561">
          <cell r="C561">
            <v>20713305.883313686</v>
          </cell>
        </row>
        <row r="562">
          <cell r="C562">
            <v>13681500.066163024</v>
          </cell>
        </row>
        <row r="563">
          <cell r="C563">
            <v>1868221.6761908096</v>
          </cell>
        </row>
        <row r="564">
          <cell r="C564">
            <v>11472933.406100009</v>
          </cell>
        </row>
        <row r="565">
          <cell r="C565">
            <v>2308969.9848893085</v>
          </cell>
        </row>
      </sheetData>
      <sheetData sheetId="10">
        <row r="38">
          <cell r="B38" t="str">
            <v>Longford to Melbourne</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itial_Tariffs"/>
      <sheetName val="Annual Inj Data"/>
      <sheetName val="Annual Wdl Data 2018"/>
      <sheetName val="Annual Wdl Data 2019"/>
      <sheetName val="Annual Wdl Data 2020"/>
      <sheetName val="Annual Wdl Data 2021"/>
      <sheetName val="Fcast Adjustments 2018"/>
      <sheetName val="Fcast Adjustments 2019"/>
      <sheetName val="Fcast Adjustments 2020"/>
      <sheetName val="Fcast Adjustments 2021"/>
      <sheetName val="2018_Subm"/>
      <sheetName val="2019_Subm"/>
      <sheetName val="2020_Subm"/>
      <sheetName val="2021_Subm"/>
      <sheetName val="2018_Output"/>
      <sheetName val="2019_Output"/>
      <sheetName val="2020_Output"/>
      <sheetName val="2021_Output"/>
      <sheetName val="AER - PCM_2022 Final 20211115"/>
    </sheetNames>
    <sheetDataSet>
      <sheetData sheetId="0"/>
      <sheetData sheetId="1"/>
      <sheetData sheetId="2"/>
      <sheetData sheetId="3">
        <row r="40">
          <cell r="R40">
            <v>119076998.46388626</v>
          </cell>
        </row>
        <row r="75">
          <cell r="R75">
            <v>126081095.00448164</v>
          </cell>
        </row>
        <row r="81">
          <cell r="O81">
            <v>19696925.178243395</v>
          </cell>
          <cell r="P81">
            <v>17178746.204745535</v>
          </cell>
          <cell r="Q81">
            <v>14546333.101558734</v>
          </cell>
        </row>
      </sheetData>
      <sheetData sheetId="4">
        <row r="40">
          <cell r="R40">
            <v>130689335.5704761</v>
          </cell>
        </row>
        <row r="75">
          <cell r="R75">
            <v>128389180.36817177</v>
          </cell>
        </row>
        <row r="81">
          <cell r="R81">
            <v>266556460.38070881</v>
          </cell>
        </row>
      </sheetData>
      <sheetData sheetId="5">
        <row r="40">
          <cell r="R40">
            <v>117085670.79093789</v>
          </cell>
        </row>
        <row r="75">
          <cell r="R75">
            <v>132613478.23522191</v>
          </cell>
        </row>
        <row r="81">
          <cell r="R81">
            <v>258157509.27887669</v>
          </cell>
        </row>
      </sheetData>
      <sheetData sheetId="6">
        <row r="40">
          <cell r="R40">
            <v>124630956.70973553</v>
          </cell>
        </row>
        <row r="75">
          <cell r="R75">
            <v>129194791.74540202</v>
          </cell>
        </row>
        <row r="81">
          <cell r="F81">
            <v>16192941.75000374</v>
          </cell>
          <cell r="G81">
            <v>14536587.96521537</v>
          </cell>
          <cell r="H81">
            <v>14805404.615268197</v>
          </cell>
          <cell r="I81">
            <v>17889952.52162502</v>
          </cell>
          <cell r="J81">
            <v>26843643.598851744</v>
          </cell>
          <cell r="K81">
            <v>31630817.314134557</v>
          </cell>
          <cell r="L81">
            <v>31885242.50268694</v>
          </cell>
          <cell r="M81">
            <v>29448011.24088886</v>
          </cell>
          <cell r="N81">
            <v>24805759.924125992</v>
          </cell>
          <cell r="O81">
            <v>21335538.569097731</v>
          </cell>
        </row>
      </sheetData>
      <sheetData sheetId="7"/>
      <sheetData sheetId="8"/>
      <sheetData sheetId="9"/>
      <sheetData sheetId="10">
        <row r="1">
          <cell r="F1">
            <v>2018</v>
          </cell>
          <cell r="G1">
            <v>2019</v>
          </cell>
          <cell r="H1">
            <v>2020</v>
          </cell>
          <cell r="I1">
            <v>2021</v>
          </cell>
          <cell r="J1">
            <v>2022</v>
          </cell>
        </row>
        <row r="2">
          <cell r="F2" t="str">
            <v>Actual</v>
          </cell>
          <cell r="G2" t="str">
            <v>Actual</v>
          </cell>
          <cell r="H2" t="str">
            <v>Actual</v>
          </cell>
          <cell r="I2" t="str">
            <v>Actual (Estimate)</v>
          </cell>
          <cell r="J2" t="str">
            <v>Forecast</v>
          </cell>
        </row>
        <row r="35">
          <cell r="B35" t="str">
            <v>NSW Export</v>
          </cell>
          <cell r="F35">
            <v>15767770.852799663</v>
          </cell>
          <cell r="G35">
            <v>11290778.37442773</v>
          </cell>
          <cell r="H35">
            <v>12128797.140328692</v>
          </cell>
          <cell r="I35">
            <v>18934171.732971512</v>
          </cell>
          <cell r="J35">
            <v>11358769.291814014</v>
          </cell>
        </row>
      </sheetData>
      <sheetData sheetId="11"/>
      <sheetData sheetId="12"/>
      <sheetData sheetId="13"/>
      <sheetData sheetId="14">
        <row r="90">
          <cell r="F90">
            <v>92154500.613832936</v>
          </cell>
          <cell r="G90">
            <v>100223463.14915732</v>
          </cell>
          <cell r="H90">
            <v>88782521.428610966</v>
          </cell>
          <cell r="I90">
            <v>94870803.715291291</v>
          </cell>
          <cell r="J90">
            <v>87549961.022712618</v>
          </cell>
        </row>
        <row r="113">
          <cell r="F113">
            <v>125516319.7761299</v>
          </cell>
          <cell r="G113">
            <v>127824874.09752716</v>
          </cell>
          <cell r="H113">
            <v>132111314.37883843</v>
          </cell>
          <cell r="I113">
            <v>128712009.31797959</v>
          </cell>
          <cell r="J113">
            <v>113917211.37464507</v>
          </cell>
        </row>
      </sheetData>
      <sheetData sheetId="15"/>
      <sheetData sheetId="16"/>
      <sheetData sheetId="17"/>
      <sheetData sheetId="18"/>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forecasting.aemo.com.au/Gas/AnnualConsumption/Total" TargetMode="External"/><Relationship Id="rId7" Type="http://schemas.openxmlformats.org/officeDocument/2006/relationships/comments" Target="../comments1.xml"/><Relationship Id="rId2" Type="http://schemas.openxmlformats.org/officeDocument/2006/relationships/hyperlink" Target="http://forecasting.aemo.com.au/Gas/AnnualConsumption/Total" TargetMode="External"/><Relationship Id="rId1" Type="http://schemas.openxmlformats.org/officeDocument/2006/relationships/hyperlink" Target="https://www.aemo.com.au/-/media/files/gas/national_planning_and_forecasting/vgpr/2021/2021-victorian-gas-planning-report.pdf?la=en" TargetMode="External"/><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forecasting.aemo.com.au/Gas/MaximumDemand/Total" TargetMode="External"/><Relationship Id="rId1" Type="http://schemas.openxmlformats.org/officeDocument/2006/relationships/hyperlink" Target="http://forecasting.aemo.com.au/Gas/MaximumDemand/Total" TargetMode="Externa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hyperlink" Target="http://forecasting.aemo.com.au/Gas/MaximumDemand/Total" TargetMode="External"/><Relationship Id="rId2" Type="http://schemas.openxmlformats.org/officeDocument/2006/relationships/hyperlink" Target="http://forecasting.aemo.com.au/Gas/AnnualConsumption/Total" TargetMode="External"/><Relationship Id="rId1" Type="http://schemas.openxmlformats.org/officeDocument/2006/relationships/hyperlink" Target="http://forecasting.aemo.com.au/Gas/AnnualConsumption/Total" TargetMode="External"/><Relationship Id="rId6" Type="http://schemas.openxmlformats.org/officeDocument/2006/relationships/drawing" Target="../drawings/drawing4.xml"/><Relationship Id="rId5" Type="http://schemas.openxmlformats.org/officeDocument/2006/relationships/printerSettings" Target="../printerSettings/printerSettings5.bin"/><Relationship Id="rId4" Type="http://schemas.openxmlformats.org/officeDocument/2006/relationships/hyperlink" Target="http://forecasting.aemo.com.au/Gas/AnnualConsumption/Total"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www.aemo.com.au/-/media/files/gas/national_planning_and_forecasting/gsoo/2021/2021-gas-statement-of-opportunities-report-figures-and-data.xlsx?la=en"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nemweb.com.au/Reports/Current/GBB/GBB_PIPELINE_CONNECTION_FLOW/GASBB_PIPELINE_CONNECTION_FLOW_2021.zip" TargetMode="External"/><Relationship Id="rId2" Type="http://schemas.openxmlformats.org/officeDocument/2006/relationships/hyperlink" Target="http://nemweb.com.au/Reports/Current/GBB/GBB_PIPELINE_CONNECTION_FLOW/GASBB_PIPELINE_CONNECTION_FLOW_2020.zip" TargetMode="External"/><Relationship Id="rId1" Type="http://schemas.openxmlformats.org/officeDocument/2006/relationships/hyperlink" Target="http://nemweb.com.au/Reports/Current/GBB/GBB_PIPELINE_CONNECTION_FLOW/GASBB_PIPELINE_CONNECTION_FLOW_2019.zip" TargetMode="External"/><Relationship Id="rId6" Type="http://schemas.openxmlformats.org/officeDocument/2006/relationships/drawing" Target="../drawings/drawing10.xml"/><Relationship Id="rId5" Type="http://schemas.openxmlformats.org/officeDocument/2006/relationships/printerSettings" Target="../printerSettings/printerSettings9.bin"/><Relationship Id="rId4" Type="http://schemas.openxmlformats.org/officeDocument/2006/relationships/hyperlink" Target="http://nemweb.com.au/Reports/Current/GBB/GBB_PIPELINE_CONNECTION_FLOW/PipelineConnectionFlow_History.csv"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8">
    <tabColor theme="7" tint="0.59999389629810485"/>
    <pageSetUpPr autoPageBreaks="0"/>
  </sheetPr>
  <dimension ref="A1:AG300"/>
  <sheetViews>
    <sheetView showGridLines="0" tabSelected="1" zoomScaleNormal="100" zoomScaleSheetLayoutView="100" workbookViewId="0">
      <pane xSplit="1" ySplit="4" topLeftCell="B49" activePane="bottomRight" state="frozen"/>
      <selection pane="topRight" activeCell="I42" sqref="I42"/>
      <selection pane="bottomLeft" activeCell="I42" sqref="I42"/>
      <selection pane="bottomRight" activeCell="H57" sqref="H57"/>
    </sheetView>
  </sheetViews>
  <sheetFormatPr defaultColWidth="10.140625" defaultRowHeight="15" outlineLevelRow="1" x14ac:dyDescent="0.25"/>
  <cols>
    <col min="1" max="2" width="3.28515625" style="7" customWidth="1"/>
    <col min="3" max="3" width="5.28515625" style="7" customWidth="1"/>
    <col min="4" max="5" width="3.28515625" style="7" customWidth="1"/>
    <col min="6" max="6" width="12.5703125" style="7" customWidth="1"/>
    <col min="7" max="8" width="10.140625" style="7"/>
    <col min="9" max="14" width="12.7109375" style="7" customWidth="1"/>
    <col min="15" max="15" width="10.140625" style="7"/>
    <col min="16" max="16" width="11" style="7" bestFit="1" customWidth="1"/>
    <col min="17" max="16384" width="10.140625" style="7"/>
  </cols>
  <sheetData>
    <row r="1" spans="1:27" ht="18.75" x14ac:dyDescent="0.25">
      <c r="B1" s="19" t="s">
        <v>0</v>
      </c>
    </row>
    <row r="2" spans="1:27" ht="15.75" x14ac:dyDescent="0.25">
      <c r="B2" s="20" t="str">
        <f>Model_Name</f>
        <v>VTS Tariff Model</v>
      </c>
    </row>
    <row r="3" spans="1:27" x14ac:dyDescent="0.25">
      <c r="B3" s="413" t="s">
        <v>1</v>
      </c>
      <c r="C3" s="413"/>
      <c r="D3" s="413"/>
      <c r="E3" s="413"/>
      <c r="F3" s="413"/>
    </row>
    <row r="4" spans="1:27" x14ac:dyDescent="0.25">
      <c r="A4" s="21" t="s">
        <v>2</v>
      </c>
      <c r="B4" s="22" t="s">
        <v>3</v>
      </c>
      <c r="C4" s="23" t="s">
        <v>4</v>
      </c>
      <c r="D4" s="24"/>
      <c r="E4" s="24"/>
      <c r="F4" s="25"/>
      <c r="I4" s="26">
        <f>[2]Working_Capital_BA!I4</f>
        <v>2022</v>
      </c>
      <c r="J4" s="26">
        <f>[2]Working_Capital_BA!J4</f>
        <v>2023</v>
      </c>
      <c r="K4" s="26">
        <f>[2]Working_Capital_BA!K4</f>
        <v>2024</v>
      </c>
      <c r="L4" s="26">
        <f>[2]Working_Capital_BA!L4</f>
        <v>2025</v>
      </c>
      <c r="M4" s="26">
        <f>[2]Working_Capital_BA!M4</f>
        <v>2026</v>
      </c>
      <c r="N4" s="26">
        <f>[2]Working_Capital_BA!N4</f>
        <v>2027</v>
      </c>
    </row>
    <row r="5" spans="1:27" x14ac:dyDescent="0.25">
      <c r="I5" s="153" t="s">
        <v>5</v>
      </c>
      <c r="J5" s="67"/>
      <c r="K5" s="67"/>
      <c r="L5" s="67"/>
      <c r="M5" s="67"/>
      <c r="N5" s="67"/>
    </row>
    <row r="6" spans="1:27" x14ac:dyDescent="0.25">
      <c r="C6" s="27" t="s">
        <v>6</v>
      </c>
    </row>
    <row r="8" spans="1:27" x14ac:dyDescent="0.25">
      <c r="C8" s="28"/>
      <c r="D8" s="29" t="s">
        <v>7</v>
      </c>
    </row>
    <row r="9" spans="1:27" x14ac:dyDescent="0.25">
      <c r="C9" s="28"/>
      <c r="D9" s="28"/>
      <c r="I9" s="7" t="s">
        <v>8</v>
      </c>
    </row>
    <row r="10" spans="1:27" x14ac:dyDescent="0.25">
      <c r="C10" s="28"/>
      <c r="D10" s="28"/>
      <c r="E10" s="282" t="s">
        <v>9</v>
      </c>
      <c r="F10" s="278"/>
      <c r="I10" s="283">
        <f>+'Tariffs D V'!I10</f>
        <v>9000</v>
      </c>
      <c r="J10" s="283">
        <f>+'Tariffs D V'!J10</f>
        <v>9000</v>
      </c>
      <c r="K10" s="283">
        <f>+'Tariffs D V'!K10</f>
        <v>9000</v>
      </c>
      <c r="L10" s="283">
        <f>+'Tariffs D V'!L10</f>
        <v>9200</v>
      </c>
      <c r="M10" s="283">
        <f>+'Tariffs D V'!M10</f>
        <v>8452.235551944008</v>
      </c>
      <c r="N10" s="283">
        <f>+'Tariffs D V'!N10</f>
        <v>8558.628103870813</v>
      </c>
      <c r="Q10" s="30"/>
      <c r="W10" s="31"/>
      <c r="X10" s="31"/>
      <c r="Y10" s="31"/>
      <c r="Z10" s="31"/>
      <c r="AA10" s="31"/>
    </row>
    <row r="11" spans="1:27" x14ac:dyDescent="0.25">
      <c r="C11" s="28"/>
      <c r="D11" s="28"/>
      <c r="E11" s="284" t="s">
        <v>10</v>
      </c>
      <c r="F11" s="285"/>
      <c r="I11" s="283">
        <f>+'Tariffs D V'!I11</f>
        <v>11600</v>
      </c>
      <c r="J11" s="283">
        <f>+'Tariffs D V'!J11</f>
        <v>11600</v>
      </c>
      <c r="K11" s="283">
        <f>+'Tariffs D V'!K11</f>
        <v>11600</v>
      </c>
      <c r="L11" s="283">
        <f>+'Tariffs D V'!L11</f>
        <v>11700</v>
      </c>
      <c r="M11" s="283">
        <f>+'Tariffs D V'!M11</f>
        <v>10869.837295182982</v>
      </c>
      <c r="N11" s="283">
        <f>+'Tariffs D V'!N11</f>
        <v>11006.661419612134</v>
      </c>
      <c r="W11" s="31"/>
      <c r="X11" s="31"/>
      <c r="Y11" s="31"/>
      <c r="Z11" s="31"/>
      <c r="AA11" s="31"/>
    </row>
    <row r="12" spans="1:27" x14ac:dyDescent="0.25">
      <c r="C12" s="28"/>
      <c r="D12" s="28"/>
      <c r="E12" s="284" t="s">
        <v>11</v>
      </c>
      <c r="F12" s="285"/>
      <c r="I12" s="283">
        <f>+'Tariffs D V'!I12</f>
        <v>5900</v>
      </c>
      <c r="J12" s="283">
        <f>+'Tariffs D V'!J12</f>
        <v>5900</v>
      </c>
      <c r="K12" s="283">
        <f>+'Tariffs D V'!K12</f>
        <v>6000</v>
      </c>
      <c r="L12" s="283">
        <f>+'Tariffs D V'!L12</f>
        <v>6000</v>
      </c>
      <c r="M12" s="283">
        <f>+'Tariffs D V'!M12</f>
        <v>5566.1063390850795</v>
      </c>
      <c r="N12" s="283">
        <f>+'Tariffs D V'!N12</f>
        <v>5636.1697269393171</v>
      </c>
      <c r="W12" s="31"/>
      <c r="X12" s="31"/>
      <c r="Y12" s="31"/>
      <c r="Z12" s="31"/>
      <c r="AA12" s="31"/>
    </row>
    <row r="13" spans="1:27" x14ac:dyDescent="0.25">
      <c r="C13" s="28"/>
      <c r="D13" s="28"/>
      <c r="E13" s="284" t="s">
        <v>12</v>
      </c>
      <c r="F13" s="285"/>
      <c r="I13" s="283">
        <f>+'Tariffs D V'!I13</f>
        <v>90500</v>
      </c>
      <c r="J13" s="283">
        <f>+'Tariffs D V'!J13</f>
        <v>88500</v>
      </c>
      <c r="K13" s="283">
        <f>+'Tariffs D V'!K13</f>
        <v>86700</v>
      </c>
      <c r="L13" s="283">
        <f>+'Tariffs D V'!L13</f>
        <v>85600</v>
      </c>
      <c r="M13" s="283">
        <f>+'Tariffs D V'!M13</f>
        <v>83116.773110580209</v>
      </c>
      <c r="N13" s="283">
        <f>+'Tariffs D V'!N13</f>
        <v>84163.005855137613</v>
      </c>
      <c r="W13" s="31"/>
      <c r="X13" s="31"/>
      <c r="Y13" s="31"/>
      <c r="Z13" s="31"/>
      <c r="AA13" s="31"/>
    </row>
    <row r="14" spans="1:27" x14ac:dyDescent="0.25">
      <c r="C14" s="28"/>
      <c r="D14" s="28"/>
      <c r="E14" s="284" t="s">
        <v>13</v>
      </c>
      <c r="F14" s="285"/>
      <c r="I14" s="283">
        <f>+'Tariffs D V'!I14</f>
        <v>11300</v>
      </c>
      <c r="J14" s="283">
        <f>+'Tariffs D V'!J14</f>
        <v>11300</v>
      </c>
      <c r="K14" s="283">
        <f>+'Tariffs D V'!K14</f>
        <v>11300</v>
      </c>
      <c r="L14" s="283">
        <f>+'Tariffs D V'!L14</f>
        <v>11400</v>
      </c>
      <c r="M14" s="283">
        <f>+'Tariffs D V'!M14</f>
        <v>10607.461912195809</v>
      </c>
      <c r="N14" s="283">
        <f>+'Tariffs D V'!N14</f>
        <v>10740.983385345637</v>
      </c>
      <c r="W14" s="31"/>
      <c r="X14" s="31"/>
      <c r="Y14" s="31"/>
      <c r="Z14" s="31"/>
      <c r="AA14" s="31"/>
    </row>
    <row r="15" spans="1:27" x14ac:dyDescent="0.25">
      <c r="C15" s="28"/>
      <c r="D15" s="28"/>
      <c r="E15" s="286" t="s">
        <v>14</v>
      </c>
      <c r="F15" s="287"/>
      <c r="I15" s="283">
        <f>+'Tariffs D V'!I15</f>
        <v>1300</v>
      </c>
      <c r="J15" s="283">
        <f>+'Tariffs D V'!J15</f>
        <v>1300</v>
      </c>
      <c r="K15" s="283">
        <f>+'Tariffs D V'!K15</f>
        <v>1300</v>
      </c>
      <c r="L15" s="283">
        <f>+'Tariffs D V'!L15</f>
        <v>1300</v>
      </c>
      <c r="M15" s="283">
        <f>+'Tariffs D V'!M15</f>
        <v>1218.1714210118862</v>
      </c>
      <c r="N15" s="283">
        <f>+'Tariffs D V'!N15</f>
        <v>1233.5051590944636</v>
      </c>
      <c r="W15" s="31"/>
      <c r="X15" s="31"/>
      <c r="Y15" s="31"/>
      <c r="Z15" s="31"/>
      <c r="AA15" s="31"/>
    </row>
    <row r="16" spans="1:27" x14ac:dyDescent="0.25">
      <c r="C16" s="28"/>
      <c r="D16" s="29" t="s">
        <v>15</v>
      </c>
      <c r="I16" s="32">
        <f t="shared" ref="I16:N16" si="0">SUM(I10:I15)</f>
        <v>129600</v>
      </c>
      <c r="J16" s="32">
        <f t="shared" si="0"/>
        <v>127600</v>
      </c>
      <c r="K16" s="32">
        <f t="shared" si="0"/>
        <v>125900</v>
      </c>
      <c r="L16" s="32">
        <f t="shared" si="0"/>
        <v>125200</v>
      </c>
      <c r="M16" s="32">
        <f t="shared" si="0"/>
        <v>119830.58562999997</v>
      </c>
      <c r="N16" s="32">
        <f t="shared" si="0"/>
        <v>121338.95364999998</v>
      </c>
    </row>
    <row r="17" spans="3:26" x14ac:dyDescent="0.25">
      <c r="C17" s="28"/>
      <c r="D17" s="28"/>
    </row>
    <row r="18" spans="3:26" x14ac:dyDescent="0.25">
      <c r="C18" s="28"/>
      <c r="D18" s="29" t="s">
        <v>16</v>
      </c>
    </row>
    <row r="19" spans="3:26" x14ac:dyDescent="0.25">
      <c r="C19" s="28"/>
      <c r="D19" s="28"/>
      <c r="I19" s="7" t="s">
        <v>8</v>
      </c>
    </row>
    <row r="20" spans="3:26" x14ac:dyDescent="0.25">
      <c r="C20" s="28"/>
      <c r="D20" s="28"/>
      <c r="E20" s="28" t="str">
        <f t="shared" ref="E20:E25" si="1">E10</f>
        <v>Ballarat</v>
      </c>
      <c r="I20" s="283">
        <f>+'Tariffs D V'!I20</f>
        <v>1600</v>
      </c>
      <c r="J20" s="283">
        <f>+'Tariffs D V'!J20</f>
        <v>1600</v>
      </c>
      <c r="K20" s="283">
        <f>+'Tariffs D V'!K20</f>
        <v>1600</v>
      </c>
      <c r="L20" s="283">
        <f>+'Tariffs D V'!L20</f>
        <v>1600</v>
      </c>
      <c r="M20" s="283">
        <f>+'Tariffs D V'!M20</f>
        <v>1590.6593463434829</v>
      </c>
      <c r="N20" s="283">
        <f>+'Tariffs D V'!N20</f>
        <v>1585.378859462726</v>
      </c>
    </row>
    <row r="21" spans="3:26" x14ac:dyDescent="0.25">
      <c r="C21" s="28"/>
      <c r="D21" s="28"/>
      <c r="E21" s="28" t="str">
        <f t="shared" si="1"/>
        <v>Geelong</v>
      </c>
      <c r="I21" s="283">
        <f>+'Tariffs D V'!I21</f>
        <v>9100</v>
      </c>
      <c r="J21" s="283">
        <f>+'Tariffs D V'!J21</f>
        <v>8900</v>
      </c>
      <c r="K21" s="283">
        <f>+'Tariffs D V'!K21</f>
        <v>8800</v>
      </c>
      <c r="L21" s="283">
        <f>+'Tariffs D V'!L21</f>
        <v>8600</v>
      </c>
      <c r="M21" s="283">
        <f>+'Tariffs D V'!M21</f>
        <v>8738.807520035185</v>
      </c>
      <c r="N21" s="283">
        <f>+'Tariffs D V'!N21</f>
        <v>8709.7974377890532</v>
      </c>
    </row>
    <row r="22" spans="3:26" x14ac:dyDescent="0.25">
      <c r="C22" s="28"/>
      <c r="D22" s="28"/>
      <c r="E22" s="28" t="str">
        <f t="shared" si="1"/>
        <v>Gippsland</v>
      </c>
      <c r="I22" s="283">
        <f>+'Tariffs D V'!I22</f>
        <v>7900</v>
      </c>
      <c r="J22" s="283">
        <f>+'Tariffs D V'!J22</f>
        <v>7700</v>
      </c>
      <c r="K22" s="283">
        <f>+'Tariffs D V'!K22</f>
        <v>7400</v>
      </c>
      <c r="L22" s="283">
        <f>+'Tariffs D V'!L22</f>
        <v>7100</v>
      </c>
      <c r="M22" s="283">
        <f>+'Tariffs D V'!M22</f>
        <v>7501.6280284346976</v>
      </c>
      <c r="N22" s="283">
        <f>+'Tariffs D V'!N22</f>
        <v>7476.7249915402654</v>
      </c>
      <c r="Z22" s="33"/>
    </row>
    <row r="23" spans="3:26" x14ac:dyDescent="0.25">
      <c r="C23" s="28"/>
      <c r="D23" s="28"/>
      <c r="E23" s="28" t="str">
        <f t="shared" si="1"/>
        <v>Melbourne</v>
      </c>
      <c r="I23" s="283">
        <f>+'Tariffs D V'!I23</f>
        <v>35300</v>
      </c>
      <c r="J23" s="283">
        <f>+'Tariffs D V'!J23</f>
        <v>34900</v>
      </c>
      <c r="K23" s="283">
        <f>+'Tariffs D V'!K23</f>
        <v>34500</v>
      </c>
      <c r="L23" s="283">
        <f>+'Tariffs D V'!L23</f>
        <v>33900</v>
      </c>
      <c r="M23" s="283">
        <f>+'Tariffs D V'!M23</f>
        <v>34189.357061530907</v>
      </c>
      <c r="N23" s="283">
        <f>+'Tariffs D V'!N23</f>
        <v>34075.85918919267</v>
      </c>
    </row>
    <row r="24" spans="3:26" x14ac:dyDescent="0.25">
      <c r="C24" s="28"/>
      <c r="D24" s="28"/>
      <c r="E24" s="28" t="str">
        <f t="shared" si="1"/>
        <v>Northern</v>
      </c>
      <c r="I24" s="283">
        <f>+'Tariffs D V'!I24</f>
        <v>8700</v>
      </c>
      <c r="J24" s="283">
        <f>+'Tariffs D V'!J24</f>
        <v>8700</v>
      </c>
      <c r="K24" s="283">
        <f>+'Tariffs D V'!K24</f>
        <v>8600</v>
      </c>
      <c r="L24" s="283">
        <f>+'Tariffs D V'!L24</f>
        <v>8500</v>
      </c>
      <c r="M24" s="283">
        <f>+'Tariffs D V'!M24</f>
        <v>8463.878744123962</v>
      </c>
      <c r="N24" s="283">
        <f>+'Tariffs D V'!N24</f>
        <v>8435.7813386226517</v>
      </c>
    </row>
    <row r="25" spans="3:26" x14ac:dyDescent="0.25">
      <c r="C25" s="28"/>
      <c r="D25" s="28"/>
      <c r="E25" s="28" t="str">
        <f t="shared" si="1"/>
        <v>Western</v>
      </c>
      <c r="I25" s="283">
        <f>+'Tariffs D V'!I25</f>
        <v>2700</v>
      </c>
      <c r="J25" s="283">
        <f>+'Tariffs D V'!J25</f>
        <v>2700</v>
      </c>
      <c r="K25" s="283">
        <f>+'Tariffs D V'!K25</f>
        <v>2700</v>
      </c>
      <c r="L25" s="283">
        <f>+'Tariffs D V'!L25</f>
        <v>2700</v>
      </c>
      <c r="M25" s="283">
        <f>+'Tariffs D V'!M25</f>
        <v>2651.0989105724716</v>
      </c>
      <c r="N25" s="283">
        <f>+'Tariffs D V'!N25</f>
        <v>2642.2980991045433</v>
      </c>
    </row>
    <row r="26" spans="3:26" x14ac:dyDescent="0.25">
      <c r="C26" s="28"/>
      <c r="D26" s="29" t="s">
        <v>15</v>
      </c>
      <c r="I26" s="32">
        <f t="shared" ref="I26:N26" si="2">SUM(I20:I25)</f>
        <v>65300</v>
      </c>
      <c r="J26" s="32">
        <f t="shared" si="2"/>
        <v>64500</v>
      </c>
      <c r="K26" s="32">
        <f t="shared" si="2"/>
        <v>63600</v>
      </c>
      <c r="L26" s="32">
        <f t="shared" si="2"/>
        <v>62400</v>
      </c>
      <c r="M26" s="32">
        <f t="shared" si="2"/>
        <v>63135.429611040709</v>
      </c>
      <c r="N26" s="32">
        <f t="shared" si="2"/>
        <v>62925.839915711906</v>
      </c>
    </row>
    <row r="27" spans="3:26" x14ac:dyDescent="0.25">
      <c r="C27" s="28"/>
      <c r="D27" s="28"/>
      <c r="I27" s="34"/>
      <c r="J27" s="34"/>
      <c r="K27" s="34"/>
      <c r="L27" s="34"/>
      <c r="M27" s="34"/>
      <c r="N27" s="34"/>
    </row>
    <row r="28" spans="3:26" x14ac:dyDescent="0.25">
      <c r="C28" s="28"/>
      <c r="D28" s="29" t="s">
        <v>17</v>
      </c>
    </row>
    <row r="29" spans="3:26" x14ac:dyDescent="0.25">
      <c r="C29" s="28"/>
      <c r="D29" s="28"/>
    </row>
    <row r="30" spans="3:26" x14ac:dyDescent="0.25">
      <c r="C30" s="28"/>
      <c r="D30" s="28"/>
      <c r="E30" s="28" t="str">
        <f t="shared" ref="E30:E35" si="3">E20</f>
        <v>Ballarat</v>
      </c>
      <c r="I30" s="34">
        <f t="shared" ref="I30:N35" si="4">I20+I10</f>
        <v>10600</v>
      </c>
      <c r="J30" s="34">
        <f t="shared" si="4"/>
        <v>10600</v>
      </c>
      <c r="K30" s="34">
        <f t="shared" si="4"/>
        <v>10600</v>
      </c>
      <c r="L30" s="34">
        <f t="shared" si="4"/>
        <v>10800</v>
      </c>
      <c r="M30" s="34">
        <f t="shared" si="4"/>
        <v>10042.89489828749</v>
      </c>
      <c r="N30" s="34">
        <f t="shared" si="4"/>
        <v>10144.006963333539</v>
      </c>
      <c r="O30" s="7" t="b">
        <f>SUM(I30:N30)=SUM(I20:N20,I10:N10)</f>
        <v>1</v>
      </c>
    </row>
    <row r="31" spans="3:26" x14ac:dyDescent="0.25">
      <c r="C31" s="28"/>
      <c r="D31" s="28"/>
      <c r="E31" s="28" t="str">
        <f t="shared" si="3"/>
        <v>Geelong</v>
      </c>
      <c r="I31" s="34">
        <f t="shared" si="4"/>
        <v>20700</v>
      </c>
      <c r="J31" s="34">
        <f t="shared" si="4"/>
        <v>20500</v>
      </c>
      <c r="K31" s="34">
        <f t="shared" si="4"/>
        <v>20400</v>
      </c>
      <c r="L31" s="34">
        <f t="shared" si="4"/>
        <v>20300</v>
      </c>
      <c r="M31" s="34">
        <f t="shared" si="4"/>
        <v>19608.644815218169</v>
      </c>
      <c r="N31" s="34">
        <f t="shared" si="4"/>
        <v>19716.458857401187</v>
      </c>
      <c r="O31" s="7" t="b">
        <f t="shared" ref="O31:O35" si="5">SUM(I31:N31)=SUM(I21:N21,I11:N11)</f>
        <v>1</v>
      </c>
    </row>
    <row r="32" spans="3:26" x14ac:dyDescent="0.25">
      <c r="C32" s="28"/>
      <c r="D32" s="28"/>
      <c r="E32" s="28" t="str">
        <f t="shared" si="3"/>
        <v>Gippsland</v>
      </c>
      <c r="I32" s="34">
        <f t="shared" si="4"/>
        <v>13800</v>
      </c>
      <c r="J32" s="34">
        <f t="shared" si="4"/>
        <v>13600</v>
      </c>
      <c r="K32" s="34">
        <f t="shared" si="4"/>
        <v>13400</v>
      </c>
      <c r="L32" s="34">
        <f t="shared" si="4"/>
        <v>13100</v>
      </c>
      <c r="M32" s="34">
        <f t="shared" si="4"/>
        <v>13067.734367519777</v>
      </c>
      <c r="N32" s="34">
        <f t="shared" si="4"/>
        <v>13112.894718479583</v>
      </c>
      <c r="O32" s="7" t="b">
        <f t="shared" si="5"/>
        <v>1</v>
      </c>
    </row>
    <row r="33" spans="3:18" x14ac:dyDescent="0.25">
      <c r="C33" s="28"/>
      <c r="D33" s="28"/>
      <c r="E33" s="28" t="str">
        <f t="shared" si="3"/>
        <v>Melbourne</v>
      </c>
      <c r="I33" s="34">
        <f t="shared" si="4"/>
        <v>125800</v>
      </c>
      <c r="J33" s="34">
        <f t="shared" si="4"/>
        <v>123400</v>
      </c>
      <c r="K33" s="34">
        <f t="shared" si="4"/>
        <v>121200</v>
      </c>
      <c r="L33" s="34">
        <f t="shared" si="4"/>
        <v>119500</v>
      </c>
      <c r="M33" s="34">
        <f t="shared" si="4"/>
        <v>117306.13017211112</v>
      </c>
      <c r="N33" s="34">
        <f t="shared" si="4"/>
        <v>118238.86504433028</v>
      </c>
      <c r="O33" s="7" t="b">
        <f t="shared" si="5"/>
        <v>1</v>
      </c>
    </row>
    <row r="34" spans="3:18" x14ac:dyDescent="0.25">
      <c r="C34" s="28"/>
      <c r="D34" s="28"/>
      <c r="E34" s="28" t="str">
        <f t="shared" si="3"/>
        <v>Northern</v>
      </c>
      <c r="I34" s="34">
        <f t="shared" si="4"/>
        <v>20000</v>
      </c>
      <c r="J34" s="34">
        <f t="shared" si="4"/>
        <v>20000</v>
      </c>
      <c r="K34" s="34">
        <f t="shared" si="4"/>
        <v>19900</v>
      </c>
      <c r="L34" s="34">
        <f t="shared" si="4"/>
        <v>19900</v>
      </c>
      <c r="M34" s="34">
        <f t="shared" si="4"/>
        <v>19071.340656319771</v>
      </c>
      <c r="N34" s="34">
        <f t="shared" si="4"/>
        <v>19176.764723968288</v>
      </c>
      <c r="O34" s="7" t="b">
        <f t="shared" si="5"/>
        <v>1</v>
      </c>
    </row>
    <row r="35" spans="3:18" x14ac:dyDescent="0.25">
      <c r="C35" s="28"/>
      <c r="D35" s="28"/>
      <c r="E35" s="28" t="str">
        <f t="shared" si="3"/>
        <v>Western</v>
      </c>
      <c r="I35" s="34">
        <f t="shared" si="4"/>
        <v>4000</v>
      </c>
      <c r="J35" s="34">
        <f t="shared" si="4"/>
        <v>4000</v>
      </c>
      <c r="K35" s="34">
        <f t="shared" si="4"/>
        <v>4000</v>
      </c>
      <c r="L35" s="34">
        <f t="shared" si="4"/>
        <v>4000</v>
      </c>
      <c r="M35" s="34">
        <f t="shared" si="4"/>
        <v>3869.2703315843578</v>
      </c>
      <c r="N35" s="34">
        <f t="shared" si="4"/>
        <v>3875.8032581990069</v>
      </c>
      <c r="O35" s="7" t="b">
        <f t="shared" si="5"/>
        <v>1</v>
      </c>
    </row>
    <row r="36" spans="3:18" x14ac:dyDescent="0.25">
      <c r="C36" s="28"/>
      <c r="D36" s="29" t="s">
        <v>15</v>
      </c>
      <c r="I36" s="32">
        <f>SUM(I30:I35)</f>
        <v>194900</v>
      </c>
      <c r="J36" s="32">
        <f t="shared" ref="J36:N36" si="6">SUM(J30:J35)</f>
        <v>192100</v>
      </c>
      <c r="K36" s="32">
        <f t="shared" si="6"/>
        <v>189500</v>
      </c>
      <c r="L36" s="32">
        <f t="shared" si="6"/>
        <v>187600</v>
      </c>
      <c r="M36" s="32">
        <f t="shared" si="6"/>
        <v>182966.01524104067</v>
      </c>
      <c r="N36" s="32">
        <f t="shared" si="6"/>
        <v>184264.79356571188</v>
      </c>
      <c r="O36" s="7" t="b">
        <f>SUM(I36:N36)=SUM(I26:N26,I16:N16)</f>
        <v>1</v>
      </c>
    </row>
    <row r="37" spans="3:18" x14ac:dyDescent="0.25">
      <c r="C37" s="28"/>
      <c r="D37" s="28"/>
      <c r="I37" s="7" t="b">
        <f t="shared" ref="I37:M37" si="7">(I16+I26)=I36</f>
        <v>1</v>
      </c>
      <c r="J37" s="7" t="b">
        <f t="shared" si="7"/>
        <v>1</v>
      </c>
      <c r="K37" s="7" t="b">
        <f t="shared" si="7"/>
        <v>1</v>
      </c>
      <c r="L37" s="7" t="b">
        <f t="shared" si="7"/>
        <v>1</v>
      </c>
      <c r="M37" s="7" t="b">
        <f t="shared" si="7"/>
        <v>1</v>
      </c>
      <c r="N37" s="7" t="b">
        <f>(N16+N26)=N36</f>
        <v>1</v>
      </c>
    </row>
    <row r="38" spans="3:18" x14ac:dyDescent="0.25">
      <c r="C38" s="29" t="s">
        <v>18</v>
      </c>
      <c r="D38" s="28"/>
      <c r="I38" s="35">
        <f t="shared" ref="I38:N38" si="8">I16/I$36</f>
        <v>0.66495638789122624</v>
      </c>
      <c r="J38" s="35">
        <f t="shared" si="8"/>
        <v>0.66423737636647584</v>
      </c>
      <c r="K38" s="35">
        <f t="shared" si="8"/>
        <v>0.6643799472295514</v>
      </c>
      <c r="L38" s="35">
        <f t="shared" si="8"/>
        <v>0.66737739872068236</v>
      </c>
      <c r="M38" s="35">
        <f t="shared" si="8"/>
        <v>0.6549335704345659</v>
      </c>
      <c r="N38" s="35">
        <f t="shared" si="8"/>
        <v>0.65850318610499248</v>
      </c>
    </row>
    <row r="39" spans="3:18" x14ac:dyDescent="0.25">
      <c r="C39" s="29" t="s">
        <v>19</v>
      </c>
      <c r="D39" s="28"/>
      <c r="I39" s="35">
        <f t="shared" ref="I39:N39" si="9">I26/I$36</f>
        <v>0.3350436121087737</v>
      </c>
      <c r="J39" s="35">
        <f t="shared" si="9"/>
        <v>0.33576262363352422</v>
      </c>
      <c r="K39" s="35">
        <f t="shared" si="9"/>
        <v>0.33562005277044854</v>
      </c>
      <c r="L39" s="35">
        <f t="shared" si="9"/>
        <v>0.3326226012793177</v>
      </c>
      <c r="M39" s="35">
        <f t="shared" si="9"/>
        <v>0.34506642956543415</v>
      </c>
      <c r="N39" s="35">
        <f t="shared" si="9"/>
        <v>0.34149681389500763</v>
      </c>
    </row>
    <row r="40" spans="3:18" x14ac:dyDescent="0.25">
      <c r="C40" s="28"/>
      <c r="D40" s="28"/>
    </row>
    <row r="41" spans="3:18" x14ac:dyDescent="0.25">
      <c r="C41" s="28"/>
      <c r="D41" s="28"/>
      <c r="E41" s="282" t="s">
        <v>20</v>
      </c>
      <c r="F41" s="278"/>
      <c r="I41" s="279"/>
      <c r="J41" s="280"/>
      <c r="K41" s="280"/>
      <c r="L41" s="280"/>
      <c r="M41" s="280"/>
      <c r="N41" s="281"/>
      <c r="R41" s="30"/>
    </row>
    <row r="42" spans="3:18" x14ac:dyDescent="0.25">
      <c r="C42" s="28"/>
      <c r="D42" s="28"/>
      <c r="E42" s="284" t="s">
        <v>21</v>
      </c>
      <c r="F42" s="285"/>
      <c r="I42" s="283">
        <f>+GPG!I42</f>
        <v>2190</v>
      </c>
      <c r="J42" s="283">
        <f>+GPG!J42</f>
        <v>1900</v>
      </c>
      <c r="K42" s="283">
        <f>+GPG!K42</f>
        <v>1770</v>
      </c>
      <c r="L42" s="283">
        <f>+GPG!L42</f>
        <v>920</v>
      </c>
      <c r="M42" s="283">
        <f>+GPG!M42</f>
        <v>915.50161358182481</v>
      </c>
      <c r="N42" s="288">
        <f>+GPG!N42</f>
        <v>931.68620668929088</v>
      </c>
      <c r="Q42" s="30"/>
    </row>
    <row r="43" spans="3:18" x14ac:dyDescent="0.25">
      <c r="C43" s="28"/>
      <c r="D43" s="28"/>
      <c r="E43" s="284" t="s">
        <v>22</v>
      </c>
      <c r="F43" s="285"/>
      <c r="I43" s="288">
        <f>+I171</f>
        <v>895.61999999999989</v>
      </c>
      <c r="J43" s="288">
        <f t="shared" ref="J43:M43" si="10">+J171</f>
        <v>948.90999999999985</v>
      </c>
      <c r="K43" s="288">
        <f t="shared" si="10"/>
        <v>951.02999999999986</v>
      </c>
      <c r="L43" s="288">
        <f t="shared" si="10"/>
        <v>953.14999999999986</v>
      </c>
      <c r="M43" s="288">
        <f t="shared" si="10"/>
        <v>957.38999999999987</v>
      </c>
      <c r="N43" s="288">
        <f>+N171</f>
        <v>957.38999999999987</v>
      </c>
      <c r="Q43" s="30"/>
    </row>
    <row r="44" spans="3:18" x14ac:dyDescent="0.25">
      <c r="C44" s="28"/>
      <c r="D44" s="28"/>
      <c r="E44" s="284"/>
      <c r="F44" s="285"/>
      <c r="I44" s="289"/>
      <c r="J44" s="51"/>
      <c r="K44" s="51"/>
      <c r="L44" s="51"/>
      <c r="M44" s="51"/>
      <c r="N44" s="290"/>
    </row>
    <row r="45" spans="3:18" x14ac:dyDescent="0.25">
      <c r="C45" s="28"/>
      <c r="D45" s="28"/>
      <c r="E45" s="286"/>
      <c r="F45" s="287"/>
      <c r="I45" s="291"/>
      <c r="J45" s="292"/>
      <c r="K45" s="292"/>
      <c r="L45" s="292"/>
      <c r="M45" s="292"/>
      <c r="N45" s="293"/>
    </row>
    <row r="46" spans="3:18" x14ac:dyDescent="0.25">
      <c r="C46" s="28"/>
      <c r="D46" s="29" t="s">
        <v>23</v>
      </c>
      <c r="I46" s="36">
        <f t="shared" ref="I46:M46" si="11">I36+I42-I41-I43</f>
        <v>196194.38</v>
      </c>
      <c r="J46" s="36">
        <f t="shared" si="11"/>
        <v>193051.09</v>
      </c>
      <c r="K46" s="36">
        <f t="shared" si="11"/>
        <v>190318.97</v>
      </c>
      <c r="L46" s="36">
        <f t="shared" si="11"/>
        <v>187566.85</v>
      </c>
      <c r="M46" s="36">
        <f t="shared" si="11"/>
        <v>182924.12685462247</v>
      </c>
      <c r="N46" s="36">
        <f>N36+N42-N41-N43</f>
        <v>184239.08977240114</v>
      </c>
    </row>
    <row r="47" spans="3:18" x14ac:dyDescent="0.25">
      <c r="C47" s="28"/>
      <c r="D47" s="28"/>
    </row>
    <row r="48" spans="3:18" x14ac:dyDescent="0.25">
      <c r="C48" s="29" t="s">
        <v>24</v>
      </c>
      <c r="D48" s="28"/>
      <c r="I48" s="36">
        <f t="shared" ref="I48:M48" si="12">I46-I43</f>
        <v>195298.76</v>
      </c>
      <c r="J48" s="36">
        <f t="shared" si="12"/>
        <v>192102.18</v>
      </c>
      <c r="K48" s="36">
        <f t="shared" si="12"/>
        <v>189367.94</v>
      </c>
      <c r="L48" s="36">
        <f t="shared" si="12"/>
        <v>186613.7</v>
      </c>
      <c r="M48" s="36">
        <f t="shared" si="12"/>
        <v>181966.73685462246</v>
      </c>
      <c r="N48" s="36">
        <f>N46-N43</f>
        <v>183281.69977240113</v>
      </c>
    </row>
    <row r="50" spans="3:21" x14ac:dyDescent="0.25">
      <c r="C50" s="27" t="s">
        <v>25</v>
      </c>
    </row>
    <row r="52" spans="3:21" x14ac:dyDescent="0.25">
      <c r="D52" s="7" t="s">
        <v>26</v>
      </c>
      <c r="I52" s="283">
        <f>+'Peak day'!I52</f>
        <v>1143.5999999999999</v>
      </c>
      <c r="J52" s="283">
        <f>+'Peak day'!J52</f>
        <v>1123.2</v>
      </c>
      <c r="K52" s="283">
        <f>+'Peak day'!K52</f>
        <v>1109.4000000000001</v>
      </c>
      <c r="L52" s="283">
        <f>+'Peak day'!L52</f>
        <v>1102.8</v>
      </c>
      <c r="M52" s="283">
        <f>+'Peak day'!M52</f>
        <v>1180.3409770000001</v>
      </c>
      <c r="N52" s="283">
        <f>+'Peak day'!N52</f>
        <v>1152.5844950000001</v>
      </c>
    </row>
    <row r="54" spans="3:21" x14ac:dyDescent="0.25">
      <c r="D54" s="7" t="s">
        <v>27</v>
      </c>
      <c r="I54" s="37">
        <f t="shared" ref="I54:N54" si="13">I36/365/I52</f>
        <v>0.46692252775422</v>
      </c>
      <c r="J54" s="37">
        <f t="shared" si="13"/>
        <v>0.46857315692932133</v>
      </c>
      <c r="K54" s="37">
        <f t="shared" si="13"/>
        <v>0.46798096465817629</v>
      </c>
      <c r="L54" s="37">
        <f t="shared" si="13"/>
        <v>0.46606148235375949</v>
      </c>
      <c r="M54" s="37">
        <f t="shared" si="13"/>
        <v>0.42468808916479983</v>
      </c>
      <c r="N54" s="37">
        <f t="shared" si="13"/>
        <v>0.43800263933358224</v>
      </c>
    </row>
    <row r="55" spans="3:21" x14ac:dyDescent="0.25">
      <c r="D55" s="7" t="s">
        <v>28</v>
      </c>
      <c r="I55" s="294">
        <v>0</v>
      </c>
      <c r="J55" s="295">
        <v>0</v>
      </c>
      <c r="K55" s="295">
        <v>0</v>
      </c>
      <c r="L55" s="295">
        <v>0</v>
      </c>
      <c r="M55" s="295">
        <v>0</v>
      </c>
      <c r="N55" s="296">
        <v>0</v>
      </c>
    </row>
    <row r="56" spans="3:21" x14ac:dyDescent="0.25">
      <c r="D56" s="7" t="s">
        <v>29</v>
      </c>
      <c r="I56" s="31">
        <f t="shared" ref="I56:N56" si="14">I55+I52</f>
        <v>1143.5999999999999</v>
      </c>
      <c r="J56" s="31">
        <f t="shared" si="14"/>
        <v>1123.2</v>
      </c>
      <c r="K56" s="31">
        <f t="shared" si="14"/>
        <v>1109.4000000000001</v>
      </c>
      <c r="L56" s="31">
        <f t="shared" si="14"/>
        <v>1102.8</v>
      </c>
      <c r="M56" s="31">
        <f t="shared" si="14"/>
        <v>1180.3409770000001</v>
      </c>
      <c r="N56" s="31">
        <f t="shared" si="14"/>
        <v>1152.5844950000001</v>
      </c>
    </row>
    <row r="58" spans="3:21" x14ac:dyDescent="0.25">
      <c r="D58" s="7" t="s">
        <v>30</v>
      </c>
    </row>
    <row r="59" spans="3:21" x14ac:dyDescent="0.25">
      <c r="D59" s="7" t="s">
        <v>31</v>
      </c>
      <c r="I59" s="297">
        <f t="shared" ref="I59:N59" si="15">I42/1000</f>
        <v>2.19</v>
      </c>
      <c r="J59" s="297">
        <f t="shared" si="15"/>
        <v>1.9</v>
      </c>
      <c r="K59" s="297">
        <f>K42/1000</f>
        <v>1.77</v>
      </c>
      <c r="L59" s="297">
        <f>L42/1000</f>
        <v>0.92</v>
      </c>
      <c r="M59" s="297">
        <f t="shared" si="15"/>
        <v>0.9155016135818248</v>
      </c>
      <c r="N59" s="297">
        <f t="shared" si="15"/>
        <v>0.93168620668929092</v>
      </c>
    </row>
    <row r="60" spans="3:21" x14ac:dyDescent="0.25">
      <c r="D60" s="7" t="s">
        <v>32</v>
      </c>
      <c r="I60" s="298">
        <f>+GPG!I60</f>
        <v>87.505951890270268</v>
      </c>
      <c r="J60" s="298">
        <f>+GPG!J60</f>
        <v>59.187513250497013</v>
      </c>
      <c r="K60" s="298">
        <f>+GPG!K60</f>
        <v>62.751412419327728</v>
      </c>
      <c r="L60" s="298">
        <f>+GPG!L60</f>
        <v>40.277846108812263</v>
      </c>
      <c r="M60" s="298">
        <f>+GPG!M60</f>
        <v>47.821005450377072</v>
      </c>
      <c r="N60" s="298">
        <f>+GPG!N60</f>
        <v>57.643066778318243</v>
      </c>
    </row>
    <row r="62" spans="3:21" outlineLevel="1" x14ac:dyDescent="0.25">
      <c r="C62" s="27" t="s">
        <v>33</v>
      </c>
    </row>
    <row r="63" spans="3:21" outlineLevel="1" x14ac:dyDescent="0.25"/>
    <row r="64" spans="3:21" outlineLevel="1" x14ac:dyDescent="0.25">
      <c r="D64" s="7" t="str">
        <f t="shared" ref="D64:D69" si="16">E10</f>
        <v>Ballarat</v>
      </c>
      <c r="I64" s="299">
        <f t="shared" ref="I64:N69" si="17">I100+I111</f>
        <v>64.8</v>
      </c>
      <c r="J64" s="299">
        <f t="shared" si="17"/>
        <v>64.8</v>
      </c>
      <c r="K64" s="299">
        <f t="shared" si="17"/>
        <v>65.099999999999994</v>
      </c>
      <c r="L64" s="299">
        <f t="shared" si="17"/>
        <v>66</v>
      </c>
      <c r="M64" s="299">
        <f t="shared" si="17"/>
        <v>65.989999999999995</v>
      </c>
      <c r="N64" s="299">
        <f t="shared" si="17"/>
        <v>66.3</v>
      </c>
      <c r="P64" s="414" t="s">
        <v>34</v>
      </c>
      <c r="Q64" s="414"/>
      <c r="R64" s="414"/>
      <c r="S64" s="414"/>
      <c r="T64" s="414"/>
      <c r="U64" s="414"/>
    </row>
    <row r="65" spans="3:33" outlineLevel="1" x14ac:dyDescent="0.25">
      <c r="D65" s="7" t="str">
        <f t="shared" si="16"/>
        <v>Geelong</v>
      </c>
      <c r="I65" s="299">
        <f t="shared" si="17"/>
        <v>116.19999999999999</v>
      </c>
      <c r="J65" s="299">
        <f t="shared" si="17"/>
        <v>115</v>
      </c>
      <c r="K65" s="299">
        <f t="shared" si="17"/>
        <v>115.1</v>
      </c>
      <c r="L65" s="299">
        <f t="shared" si="17"/>
        <v>115.7</v>
      </c>
      <c r="M65" s="299">
        <f t="shared" si="17"/>
        <v>115.25</v>
      </c>
      <c r="N65" s="299">
        <f t="shared" si="17"/>
        <v>115.16</v>
      </c>
      <c r="P65" s="7">
        <f t="shared" ref="P65:U65" si="18">I4</f>
        <v>2022</v>
      </c>
      <c r="Q65" s="7">
        <f t="shared" si="18"/>
        <v>2023</v>
      </c>
      <c r="R65" s="7">
        <f t="shared" si="18"/>
        <v>2024</v>
      </c>
      <c r="S65" s="7">
        <f t="shared" si="18"/>
        <v>2025</v>
      </c>
      <c r="T65" s="7">
        <f t="shared" si="18"/>
        <v>2026</v>
      </c>
      <c r="U65" s="7">
        <f t="shared" si="18"/>
        <v>2027</v>
      </c>
    </row>
    <row r="66" spans="3:33" outlineLevel="1" x14ac:dyDescent="0.25">
      <c r="D66" s="7" t="str">
        <f t="shared" si="16"/>
        <v>Gippsland</v>
      </c>
      <c r="G66" s="7" t="s">
        <v>35</v>
      </c>
      <c r="I66" s="299">
        <f t="shared" si="17"/>
        <v>68.099999999999994</v>
      </c>
      <c r="J66" s="299">
        <f t="shared" si="17"/>
        <v>67.3</v>
      </c>
      <c r="K66" s="299">
        <f t="shared" si="17"/>
        <v>66.7</v>
      </c>
      <c r="L66" s="299">
        <f t="shared" si="17"/>
        <v>66.599999999999994</v>
      </c>
      <c r="M66" s="299">
        <f t="shared" si="17"/>
        <v>65.92</v>
      </c>
      <c r="N66" s="299">
        <f t="shared" si="17"/>
        <v>65.42</v>
      </c>
      <c r="P66" s="294">
        <v>0</v>
      </c>
      <c r="Q66" s="295">
        <v>0</v>
      </c>
      <c r="R66" s="295">
        <v>0</v>
      </c>
      <c r="S66" s="295">
        <v>0</v>
      </c>
      <c r="T66" s="295">
        <v>0</v>
      </c>
      <c r="U66" s="296">
        <v>0</v>
      </c>
    </row>
    <row r="67" spans="3:33" outlineLevel="1" x14ac:dyDescent="0.25">
      <c r="D67" s="7" t="str">
        <f t="shared" si="16"/>
        <v>Melbourne</v>
      </c>
      <c r="I67" s="299">
        <f t="shared" si="17"/>
        <v>774.9</v>
      </c>
      <c r="J67" s="299">
        <f t="shared" si="17"/>
        <v>757.09999999999991</v>
      </c>
      <c r="K67" s="299">
        <f t="shared" si="17"/>
        <v>743.69999999999993</v>
      </c>
      <c r="L67" s="299">
        <f t="shared" si="17"/>
        <v>735.5</v>
      </c>
      <c r="M67" s="299">
        <f t="shared" si="17"/>
        <v>719.42000000000007</v>
      </c>
      <c r="N67" s="299">
        <f t="shared" si="17"/>
        <v>706.02</v>
      </c>
    </row>
    <row r="68" spans="3:33" outlineLevel="1" x14ac:dyDescent="0.25">
      <c r="D68" s="7" t="str">
        <f t="shared" si="16"/>
        <v>Northern</v>
      </c>
      <c r="I68" s="299">
        <f t="shared" si="17"/>
        <v>102.3</v>
      </c>
      <c r="J68" s="299">
        <f t="shared" si="17"/>
        <v>101.8</v>
      </c>
      <c r="K68" s="299">
        <f t="shared" si="17"/>
        <v>101.6</v>
      </c>
      <c r="L68" s="299">
        <f t="shared" si="17"/>
        <v>101.89999999999999</v>
      </c>
      <c r="M68" s="299">
        <f t="shared" si="17"/>
        <v>101.72999999999999</v>
      </c>
      <c r="N68" s="299">
        <f t="shared" si="17"/>
        <v>101.67999999999999</v>
      </c>
    </row>
    <row r="69" spans="3:33" outlineLevel="1" x14ac:dyDescent="0.25">
      <c r="D69" s="7" t="str">
        <f t="shared" si="16"/>
        <v>Western</v>
      </c>
      <c r="I69" s="299">
        <f t="shared" si="17"/>
        <v>17.3</v>
      </c>
      <c r="J69" s="299">
        <f t="shared" si="17"/>
        <v>17.200000000000003</v>
      </c>
      <c r="K69" s="299">
        <f t="shared" si="17"/>
        <v>17.200000000000003</v>
      </c>
      <c r="L69" s="299">
        <f t="shared" si="17"/>
        <v>17.3</v>
      </c>
      <c r="M69" s="299">
        <f t="shared" si="17"/>
        <v>17.270000000000003</v>
      </c>
      <c r="N69" s="299">
        <f t="shared" si="17"/>
        <v>17.28</v>
      </c>
    </row>
    <row r="70" spans="3:33" outlineLevel="1" x14ac:dyDescent="0.25"/>
    <row r="71" spans="3:33" s="39" customFormat="1" outlineLevel="1" x14ac:dyDescent="0.25">
      <c r="D71" s="39" t="s">
        <v>36</v>
      </c>
      <c r="I71" s="40">
        <f t="shared" ref="I71:N71" si="19">SUM(I64:I69)</f>
        <v>1143.5999999999999</v>
      </c>
      <c r="J71" s="40">
        <f t="shared" si="19"/>
        <v>1123.2</v>
      </c>
      <c r="K71" s="40">
        <f t="shared" si="19"/>
        <v>1109.3999999999999</v>
      </c>
      <c r="L71" s="40">
        <f t="shared" si="19"/>
        <v>1103</v>
      </c>
      <c r="M71" s="40">
        <f t="shared" si="19"/>
        <v>1085.5800000000002</v>
      </c>
      <c r="N71" s="40">
        <f t="shared" si="19"/>
        <v>1071.8599999999999</v>
      </c>
      <c r="W71" s="7"/>
      <c r="X71" s="7"/>
      <c r="Y71" s="7"/>
      <c r="Z71" s="7"/>
      <c r="AA71" s="7"/>
      <c r="AB71" s="7"/>
      <c r="AC71" s="7"/>
      <c r="AD71" s="7"/>
      <c r="AE71" s="7"/>
      <c r="AF71" s="7"/>
      <c r="AG71" s="7"/>
    </row>
    <row r="72" spans="3:33" outlineLevel="1" x14ac:dyDescent="0.25"/>
    <row r="73" spans="3:33" outlineLevel="1" x14ac:dyDescent="0.25">
      <c r="D73" s="7" t="s">
        <v>37</v>
      </c>
      <c r="I73" s="299">
        <f t="shared" ref="I73:N73" si="20">I43/365</f>
        <v>2.4537534246575339</v>
      </c>
      <c r="J73" s="299">
        <f t="shared" si="20"/>
        <v>2.5997534246575338</v>
      </c>
      <c r="K73" s="299">
        <f t="shared" si="20"/>
        <v>2.6055616438356162</v>
      </c>
      <c r="L73" s="299">
        <f t="shared" si="20"/>
        <v>2.6113698630136981</v>
      </c>
      <c r="M73" s="299">
        <f t="shared" si="20"/>
        <v>2.6229863013698629</v>
      </c>
      <c r="N73" s="299">
        <f t="shared" si="20"/>
        <v>2.6229863013698629</v>
      </c>
    </row>
    <row r="74" spans="3:33" outlineLevel="1" x14ac:dyDescent="0.25">
      <c r="D74" s="7" t="s">
        <v>38</v>
      </c>
      <c r="I74" s="299">
        <f t="shared" ref="I74:N74" si="21">I60</f>
        <v>87.505951890270268</v>
      </c>
      <c r="J74" s="299">
        <f t="shared" si="21"/>
        <v>59.187513250497013</v>
      </c>
      <c r="K74" s="299">
        <f t="shared" si="21"/>
        <v>62.751412419327728</v>
      </c>
      <c r="L74" s="299">
        <f t="shared" si="21"/>
        <v>40.277846108812263</v>
      </c>
      <c r="M74" s="299">
        <f t="shared" si="21"/>
        <v>47.821005450377072</v>
      </c>
      <c r="N74" s="299">
        <f t="shared" si="21"/>
        <v>57.643066778318243</v>
      </c>
    </row>
    <row r="75" spans="3:33" outlineLevel="1" x14ac:dyDescent="0.25">
      <c r="D75" s="7" t="s">
        <v>39</v>
      </c>
      <c r="I75" s="299">
        <f t="shared" ref="I75:N75" si="22">I257</f>
        <v>114.32849955545947</v>
      </c>
      <c r="J75" s="299">
        <f t="shared" si="22"/>
        <v>114.32849955545947</v>
      </c>
      <c r="K75" s="299">
        <f t="shared" si="22"/>
        <v>114.0161266058544</v>
      </c>
      <c r="L75" s="299">
        <f t="shared" si="22"/>
        <v>114.32849955545947</v>
      </c>
      <c r="M75" s="299">
        <f t="shared" si="22"/>
        <v>114.32849955545947</v>
      </c>
      <c r="N75" s="299">
        <f t="shared" si="22"/>
        <v>114.32849955545947</v>
      </c>
    </row>
    <row r="76" spans="3:33" outlineLevel="1" x14ac:dyDescent="0.25"/>
    <row r="77" spans="3:33" s="39" customFormat="1" outlineLevel="1" x14ac:dyDescent="0.25">
      <c r="D77" s="39" t="s">
        <v>40</v>
      </c>
      <c r="I77" s="41">
        <f t="shared" ref="I77:N77" si="23">I71-I73+I74+I75</f>
        <v>1342.9806980210722</v>
      </c>
      <c r="J77" s="41">
        <f t="shared" si="23"/>
        <v>1294.116259381299</v>
      </c>
      <c r="K77" s="41">
        <f t="shared" si="23"/>
        <v>1283.5619773813464</v>
      </c>
      <c r="L77" s="41">
        <f t="shared" si="23"/>
        <v>1254.9949758012581</v>
      </c>
      <c r="M77" s="41">
        <f t="shared" si="23"/>
        <v>1245.1065187044669</v>
      </c>
      <c r="N77" s="41">
        <f t="shared" si="23"/>
        <v>1241.2085800324078</v>
      </c>
      <c r="W77" s="7"/>
      <c r="X77" s="7"/>
      <c r="Y77" s="7"/>
      <c r="Z77" s="7"/>
      <c r="AA77" s="7"/>
      <c r="AB77" s="7"/>
      <c r="AC77" s="7"/>
      <c r="AD77" s="7"/>
      <c r="AE77" s="7"/>
      <c r="AF77" s="7"/>
      <c r="AG77" s="7"/>
    </row>
    <row r="78" spans="3:33" outlineLevel="1" x14ac:dyDescent="0.25"/>
    <row r="79" spans="3:33" outlineLevel="1" x14ac:dyDescent="0.25">
      <c r="C79" s="27" t="s">
        <v>41</v>
      </c>
      <c r="P79" s="42" t="s">
        <v>42</v>
      </c>
    </row>
    <row r="80" spans="3:33" outlineLevel="1" x14ac:dyDescent="0.25"/>
    <row r="81" spans="3:17" outlineLevel="1" x14ac:dyDescent="0.25">
      <c r="D81" s="7" t="str">
        <f t="shared" ref="D81:D86" si="24">D64</f>
        <v>Ballarat</v>
      </c>
      <c r="I81" s="299">
        <f t="shared" ref="I81:N86" si="25">I64-I$73*$P81</f>
        <v>64.8</v>
      </c>
      <c r="J81" s="300">
        <f t="shared" si="25"/>
        <v>64.8</v>
      </c>
      <c r="K81" s="300">
        <f t="shared" si="25"/>
        <v>65.099999999999994</v>
      </c>
      <c r="L81" s="300">
        <f t="shared" si="25"/>
        <v>66</v>
      </c>
      <c r="M81" s="300">
        <f t="shared" si="25"/>
        <v>65.989999999999995</v>
      </c>
      <c r="N81" s="301">
        <f t="shared" si="25"/>
        <v>66.3</v>
      </c>
      <c r="P81" s="302"/>
    </row>
    <row r="82" spans="3:17" outlineLevel="1" x14ac:dyDescent="0.25">
      <c r="D82" s="7" t="str">
        <f t="shared" si="24"/>
        <v>Geelong</v>
      </c>
      <c r="I82" s="303">
        <f t="shared" si="25"/>
        <v>116.18838356164382</v>
      </c>
      <c r="J82" s="81">
        <f t="shared" si="25"/>
        <v>114.98769237564977</v>
      </c>
      <c r="K82" s="81">
        <f t="shared" si="25"/>
        <v>115.08766487866521</v>
      </c>
      <c r="L82" s="81">
        <f t="shared" si="25"/>
        <v>115.68763738168064</v>
      </c>
      <c r="M82" s="81">
        <f t="shared" si="25"/>
        <v>115.23758238771153</v>
      </c>
      <c r="N82" s="304">
        <f t="shared" si="25"/>
        <v>115.14758238771152</v>
      </c>
      <c r="P82" s="305">
        <f>+CompressorFuel!F25</f>
        <v>4.7341506442464447E-3</v>
      </c>
      <c r="Q82" s="7" t="s">
        <v>43</v>
      </c>
    </row>
    <row r="83" spans="3:17" outlineLevel="1" x14ac:dyDescent="0.25">
      <c r="D83" s="7" t="str">
        <f t="shared" si="24"/>
        <v>Gippsland</v>
      </c>
      <c r="G83" s="7" t="str">
        <f>G66</f>
        <v>incl. Warragul Adj</v>
      </c>
      <c r="I83" s="303">
        <f t="shared" si="25"/>
        <v>67.7984109589041</v>
      </c>
      <c r="J83" s="81">
        <f t="shared" si="25"/>
        <v>66.980466205548893</v>
      </c>
      <c r="K83" s="81">
        <f>K66-K$73*$P83</f>
        <v>66.379752321572298</v>
      </c>
      <c r="L83" s="81">
        <f t="shared" si="25"/>
        <v>66.279038437595688</v>
      </c>
      <c r="M83" s="81">
        <f t="shared" si="25"/>
        <v>65.597610669642492</v>
      </c>
      <c r="N83" s="304">
        <f t="shared" si="25"/>
        <v>65.097610669642492</v>
      </c>
      <c r="P83" s="305">
        <f>+CompressorFuel!F20</f>
        <v>0.12290926955628505</v>
      </c>
      <c r="Q83" s="7" t="s">
        <v>44</v>
      </c>
    </row>
    <row r="84" spans="3:17" outlineLevel="1" x14ac:dyDescent="0.25">
      <c r="D84" s="7" t="str">
        <f t="shared" si="24"/>
        <v>Melbourne</v>
      </c>
      <c r="I84" s="303">
        <f t="shared" si="25"/>
        <v>773.053506849315</v>
      </c>
      <c r="J84" s="81">
        <f t="shared" si="25"/>
        <v>755.14363924921668</v>
      </c>
      <c r="K84" s="81">
        <f t="shared" si="25"/>
        <v>741.73926846084726</v>
      </c>
      <c r="L84" s="81">
        <f t="shared" si="25"/>
        <v>733.53489767247788</v>
      </c>
      <c r="M84" s="81">
        <f t="shared" si="25"/>
        <v>717.44615609573907</v>
      </c>
      <c r="N84" s="304">
        <f t="shared" si="25"/>
        <v>704.04615609573898</v>
      </c>
      <c r="P84" s="305">
        <f>+CompressorFuel!F21+CompressorFuel!F22</f>
        <v>0.75251780889216413</v>
      </c>
      <c r="Q84" s="7" t="s">
        <v>45</v>
      </c>
    </row>
    <row r="85" spans="3:17" outlineLevel="1" x14ac:dyDescent="0.25">
      <c r="D85" s="7" t="str">
        <f t="shared" si="24"/>
        <v>Northern</v>
      </c>
      <c r="I85" s="303">
        <f t="shared" si="25"/>
        <v>102.0086301369863</v>
      </c>
      <c r="J85" s="81">
        <f t="shared" si="25"/>
        <v>101.49129343168718</v>
      </c>
      <c r="K85" s="81">
        <f t="shared" si="25"/>
        <v>101.29060373727482</v>
      </c>
      <c r="L85" s="81">
        <f t="shared" si="25"/>
        <v>101.58991404286247</v>
      </c>
      <c r="M85" s="81">
        <f t="shared" si="25"/>
        <v>101.41853465403777</v>
      </c>
      <c r="N85" s="304">
        <f t="shared" si="25"/>
        <v>101.36853465403777</v>
      </c>
      <c r="P85" s="305">
        <f>+CompressorFuel!F26+CompressorFuel!F24</f>
        <v>0.11874455684330409</v>
      </c>
      <c r="Q85" s="7" t="s">
        <v>46</v>
      </c>
    </row>
    <row r="86" spans="3:17" outlineLevel="1" x14ac:dyDescent="0.25">
      <c r="D86" s="7" t="str">
        <f t="shared" si="24"/>
        <v>Western</v>
      </c>
      <c r="I86" s="306">
        <f t="shared" si="25"/>
        <v>17.297315068493152</v>
      </c>
      <c r="J86" s="307">
        <f t="shared" si="25"/>
        <v>17.197155313239808</v>
      </c>
      <c r="K86" s="307">
        <f t="shared" si="25"/>
        <v>17.197148957804696</v>
      </c>
      <c r="L86" s="307">
        <f t="shared" si="25"/>
        <v>17.297142602369583</v>
      </c>
      <c r="M86" s="307">
        <f t="shared" si="25"/>
        <v>17.267129891499366</v>
      </c>
      <c r="N86" s="308">
        <f t="shared" si="25"/>
        <v>17.277129891499364</v>
      </c>
      <c r="P86" s="309">
        <f>+CompressorFuel!F23</f>
        <v>1.0942140640003574E-3</v>
      </c>
      <c r="Q86" s="7" t="s">
        <v>47</v>
      </c>
    </row>
    <row r="87" spans="3:17" outlineLevel="1" x14ac:dyDescent="0.25">
      <c r="P87" s="149">
        <f>SUM(P82:P86)</f>
        <v>1.0000000000000002</v>
      </c>
    </row>
    <row r="88" spans="3:17" s="39" customFormat="1" ht="11.25" outlineLevel="1" x14ac:dyDescent="0.25">
      <c r="D88" s="39" t="s">
        <v>36</v>
      </c>
      <c r="I88" s="40">
        <f t="shared" ref="I88:N88" si="26">SUM(I81:I86)</f>
        <v>1141.1462465753423</v>
      </c>
      <c r="J88" s="40">
        <f t="shared" si="26"/>
        <v>1120.6002465753425</v>
      </c>
      <c r="K88" s="40">
        <f t="shared" si="26"/>
        <v>1106.7944383561644</v>
      </c>
      <c r="L88" s="40">
        <f t="shared" si="26"/>
        <v>1100.3886301369864</v>
      </c>
      <c r="M88" s="40">
        <f t="shared" si="26"/>
        <v>1082.9570136986301</v>
      </c>
      <c r="N88" s="40">
        <f t="shared" si="26"/>
        <v>1069.2370136986301</v>
      </c>
      <c r="P88" s="39" t="b">
        <f>P87=CompressorFuel!F27</f>
        <v>1</v>
      </c>
    </row>
    <row r="89" spans="3:17" outlineLevel="1" x14ac:dyDescent="0.25"/>
    <row r="90" spans="3:17" outlineLevel="1" x14ac:dyDescent="0.25">
      <c r="D90" s="7" t="s">
        <v>37</v>
      </c>
      <c r="I90" s="299"/>
      <c r="J90" s="300"/>
      <c r="K90" s="300"/>
      <c r="L90" s="300"/>
      <c r="M90" s="300"/>
      <c r="N90" s="301"/>
    </row>
    <row r="91" spans="3:17" outlineLevel="1" x14ac:dyDescent="0.25">
      <c r="D91" s="7" t="s">
        <v>38</v>
      </c>
      <c r="I91" s="303">
        <f t="shared" ref="I91:N92" si="27">I74</f>
        <v>87.505951890270268</v>
      </c>
      <c r="J91" s="81">
        <f t="shared" si="27"/>
        <v>59.187513250497013</v>
      </c>
      <c r="K91" s="81">
        <f t="shared" si="27"/>
        <v>62.751412419327728</v>
      </c>
      <c r="L91" s="81">
        <f t="shared" si="27"/>
        <v>40.277846108812263</v>
      </c>
      <c r="M91" s="81">
        <f t="shared" si="27"/>
        <v>47.821005450377072</v>
      </c>
      <c r="N91" s="304">
        <f t="shared" si="27"/>
        <v>57.643066778318243</v>
      </c>
    </row>
    <row r="92" spans="3:17" outlineLevel="1" x14ac:dyDescent="0.25">
      <c r="D92" s="7" t="s">
        <v>39</v>
      </c>
      <c r="I92" s="306">
        <f t="shared" si="27"/>
        <v>114.32849955545947</v>
      </c>
      <c r="J92" s="307">
        <f t="shared" si="27"/>
        <v>114.32849955545947</v>
      </c>
      <c r="K92" s="307">
        <f t="shared" si="27"/>
        <v>114.0161266058544</v>
      </c>
      <c r="L92" s="307">
        <f t="shared" si="27"/>
        <v>114.32849955545947</v>
      </c>
      <c r="M92" s="307">
        <f t="shared" si="27"/>
        <v>114.32849955545947</v>
      </c>
      <c r="N92" s="308">
        <f t="shared" si="27"/>
        <v>114.32849955545947</v>
      </c>
    </row>
    <row r="93" spans="3:17" outlineLevel="1" x14ac:dyDescent="0.25"/>
    <row r="94" spans="3:17" s="39" customFormat="1" ht="11.25" outlineLevel="1" x14ac:dyDescent="0.25">
      <c r="D94" s="39" t="s">
        <v>40</v>
      </c>
      <c r="I94" s="43">
        <f t="shared" ref="I94:N94" si="28">I88-I90+I91+I92</f>
        <v>1342.9806980210722</v>
      </c>
      <c r="J94" s="43">
        <f t="shared" si="28"/>
        <v>1294.116259381299</v>
      </c>
      <c r="K94" s="43">
        <f t="shared" si="28"/>
        <v>1283.5619773813467</v>
      </c>
      <c r="L94" s="43">
        <f t="shared" si="28"/>
        <v>1254.9949758012583</v>
      </c>
      <c r="M94" s="43">
        <f t="shared" si="28"/>
        <v>1245.1065187044667</v>
      </c>
      <c r="N94" s="43">
        <f t="shared" si="28"/>
        <v>1241.2085800324078</v>
      </c>
    </row>
    <row r="95" spans="3:17" outlineLevel="1" x14ac:dyDescent="0.25"/>
    <row r="96" spans="3:17" outlineLevel="1" x14ac:dyDescent="0.25">
      <c r="C96" s="27" t="s">
        <v>48</v>
      </c>
    </row>
    <row r="97" spans="4:23" outlineLevel="1" x14ac:dyDescent="0.25"/>
    <row r="98" spans="4:23" outlineLevel="1" x14ac:dyDescent="0.25">
      <c r="D98" s="7" t="s">
        <v>18</v>
      </c>
    </row>
    <row r="99" spans="4:23" outlineLevel="1" x14ac:dyDescent="0.25">
      <c r="I99" s="7" t="s">
        <v>49</v>
      </c>
    </row>
    <row r="100" spans="4:23" outlineLevel="1" x14ac:dyDescent="0.25">
      <c r="D100" s="7" t="str">
        <f t="shared" ref="D100:D105" si="29">D81</f>
        <v>Ballarat</v>
      </c>
      <c r="I100" s="310">
        <f>+'Tariffs D V'!I100</f>
        <v>59.5</v>
      </c>
      <c r="J100" s="310">
        <f>+'Tariffs D V'!J100</f>
        <v>59.5</v>
      </c>
      <c r="K100" s="310">
        <f>+'Tariffs D V'!K100</f>
        <v>59.9</v>
      </c>
      <c r="L100" s="310">
        <f>+'Tariffs D V'!L100</f>
        <v>60.8</v>
      </c>
      <c r="M100" s="310">
        <f>+'Tariffs D V'!M100</f>
        <v>60.94</v>
      </c>
      <c r="N100" s="310">
        <f>+'Tariffs D V'!N100</f>
        <v>61.34</v>
      </c>
    </row>
    <row r="101" spans="4:23" outlineLevel="1" x14ac:dyDescent="0.25">
      <c r="D101" s="7" t="str">
        <f t="shared" si="29"/>
        <v>Geelong</v>
      </c>
      <c r="I101" s="310">
        <f>+'Tariffs D V'!I101</f>
        <v>78.599999999999994</v>
      </c>
      <c r="J101" s="310">
        <f>+'Tariffs D V'!J101</f>
        <v>78.400000000000006</v>
      </c>
      <c r="K101" s="310">
        <f>+'Tariffs D V'!K101</f>
        <v>78.599999999999994</v>
      </c>
      <c r="L101" s="310">
        <f>+'Tariffs D V'!L101</f>
        <v>79.400000000000006</v>
      </c>
      <c r="M101" s="310">
        <f>+'Tariffs D V'!M101</f>
        <v>79.400000000000006</v>
      </c>
      <c r="N101" s="310">
        <f>+'Tariffs D V'!N101</f>
        <v>79.66</v>
      </c>
    </row>
    <row r="102" spans="4:23" outlineLevel="1" x14ac:dyDescent="0.25">
      <c r="D102" s="7" t="str">
        <f t="shared" si="29"/>
        <v>Gippsland</v>
      </c>
      <c r="G102" s="7" t="str">
        <f>G83</f>
        <v>incl. Warragul Adj</v>
      </c>
      <c r="I102" s="310">
        <f>+'Tariffs D V'!I102</f>
        <v>41.4</v>
      </c>
      <c r="J102" s="310">
        <f>+'Tariffs D V'!J102</f>
        <v>41.4</v>
      </c>
      <c r="K102" s="310">
        <f>+'Tariffs D V'!K102</f>
        <v>41.6</v>
      </c>
      <c r="L102" s="310">
        <f>+'Tariffs D V'!L102</f>
        <v>42.2</v>
      </c>
      <c r="M102" s="310">
        <f>+'Tariffs D V'!M102</f>
        <v>42.3</v>
      </c>
      <c r="N102" s="310">
        <f>+'Tariffs D V'!N102</f>
        <v>42.56</v>
      </c>
    </row>
    <row r="103" spans="4:23" outlineLevel="1" x14ac:dyDescent="0.25">
      <c r="D103" s="7" t="str">
        <f t="shared" si="29"/>
        <v>Melbourne</v>
      </c>
      <c r="I103" s="310">
        <f>+'Tariffs D V'!I103</f>
        <v>653.6</v>
      </c>
      <c r="J103" s="310">
        <f>+'Tariffs D V'!J103</f>
        <v>637.29999999999995</v>
      </c>
      <c r="K103" s="310">
        <f>+'Tariffs D V'!K103</f>
        <v>624.79999999999995</v>
      </c>
      <c r="L103" s="310">
        <f>+'Tariffs D V'!L103</f>
        <v>617.29999999999995</v>
      </c>
      <c r="M103" s="310">
        <f>+'Tariffs D V'!M103</f>
        <v>602.46</v>
      </c>
      <c r="N103" s="310">
        <f>+'Tariffs D V'!N103</f>
        <v>590.1</v>
      </c>
    </row>
    <row r="104" spans="4:23" outlineLevel="1" x14ac:dyDescent="0.25">
      <c r="D104" s="7" t="str">
        <f t="shared" si="29"/>
        <v>Northern</v>
      </c>
      <c r="I104" s="310">
        <f>+'Tariffs D V'!I104</f>
        <v>73.099999999999994</v>
      </c>
      <c r="J104" s="310">
        <f>+'Tariffs D V'!J104</f>
        <v>72.599999999999994</v>
      </c>
      <c r="K104" s="310">
        <f>+'Tariffs D V'!K104</f>
        <v>72.599999999999994</v>
      </c>
      <c r="L104" s="310">
        <f>+'Tariffs D V'!L104</f>
        <v>73.099999999999994</v>
      </c>
      <c r="M104" s="310">
        <f>+'Tariffs D V'!M104</f>
        <v>72.83</v>
      </c>
      <c r="N104" s="310">
        <f>+'Tariffs D V'!N104</f>
        <v>72.819999999999993</v>
      </c>
    </row>
    <row r="105" spans="4:23" outlineLevel="1" x14ac:dyDescent="0.25">
      <c r="D105" s="7" t="str">
        <f t="shared" si="29"/>
        <v>Western</v>
      </c>
      <c r="I105" s="310">
        <f>+'Tariffs D V'!I105</f>
        <v>8.5</v>
      </c>
      <c r="J105" s="310">
        <f>+'Tariffs D V'!J105</f>
        <v>8.4</v>
      </c>
      <c r="K105" s="310">
        <f>+'Tariffs D V'!K105</f>
        <v>8.3000000000000007</v>
      </c>
      <c r="L105" s="310">
        <f>+'Tariffs D V'!L105</f>
        <v>8.4</v>
      </c>
      <c r="M105" s="310">
        <f>+'Tariffs D V'!M105</f>
        <v>8.3000000000000007</v>
      </c>
      <c r="N105" s="310">
        <f>+'Tariffs D V'!N105</f>
        <v>8.26</v>
      </c>
    </row>
    <row r="106" spans="4:23" outlineLevel="1" x14ac:dyDescent="0.25">
      <c r="I106" s="34"/>
      <c r="J106" s="34"/>
      <c r="K106" s="34"/>
      <c r="L106" s="34"/>
      <c r="M106" s="34"/>
      <c r="N106" s="34"/>
    </row>
    <row r="107" spans="4:23" s="39" customFormat="1" outlineLevel="1" x14ac:dyDescent="0.25">
      <c r="D107" s="39" t="s">
        <v>50</v>
      </c>
      <c r="I107" s="32">
        <f t="shared" ref="I107:N107" si="30">SUM(I100:I105)</f>
        <v>914.7</v>
      </c>
      <c r="J107" s="32">
        <f t="shared" si="30"/>
        <v>897.59999999999991</v>
      </c>
      <c r="K107" s="32">
        <f t="shared" si="30"/>
        <v>885.8</v>
      </c>
      <c r="L107" s="32">
        <f t="shared" si="30"/>
        <v>881.19999999999993</v>
      </c>
      <c r="M107" s="32">
        <f t="shared" si="30"/>
        <v>866.23</v>
      </c>
      <c r="N107" s="32">
        <f t="shared" si="30"/>
        <v>854.74</v>
      </c>
      <c r="P107" s="7"/>
      <c r="Q107" s="7"/>
      <c r="R107" s="7"/>
      <c r="S107" s="7"/>
      <c r="T107" s="7"/>
      <c r="U107" s="7"/>
      <c r="V107" s="7"/>
      <c r="W107" s="7"/>
    </row>
    <row r="108" spans="4:23" outlineLevel="1" x14ac:dyDescent="0.25">
      <c r="I108" s="34"/>
      <c r="J108" s="34"/>
      <c r="K108" s="34"/>
      <c r="L108" s="34"/>
      <c r="M108" s="34"/>
      <c r="N108" s="34"/>
    </row>
    <row r="109" spans="4:23" outlineLevel="1" x14ac:dyDescent="0.25">
      <c r="D109" s="7" t="s">
        <v>19</v>
      </c>
      <c r="I109" s="34"/>
      <c r="J109" s="34"/>
      <c r="K109" s="34"/>
      <c r="L109" s="34"/>
      <c r="M109" s="34"/>
      <c r="N109" s="34"/>
    </row>
    <row r="110" spans="4:23" outlineLevel="1" x14ac:dyDescent="0.25">
      <c r="I110" s="7" t="s">
        <v>49</v>
      </c>
      <c r="J110" s="34"/>
      <c r="K110" s="34"/>
      <c r="L110" s="34"/>
      <c r="M110" s="34"/>
      <c r="N110" s="34"/>
    </row>
    <row r="111" spans="4:23" outlineLevel="1" x14ac:dyDescent="0.25">
      <c r="D111" s="7" t="str">
        <f t="shared" ref="D111:D116" si="31">D100</f>
        <v>Ballarat</v>
      </c>
      <c r="I111" s="311">
        <f>+'Tariffs D V'!I111</f>
        <v>5.3</v>
      </c>
      <c r="J111" s="311">
        <f>+'Tariffs D V'!J111</f>
        <v>5.3</v>
      </c>
      <c r="K111" s="311">
        <f>+'Tariffs D V'!K111</f>
        <v>5.2</v>
      </c>
      <c r="L111" s="311">
        <f>+'Tariffs D V'!L111</f>
        <v>5.2</v>
      </c>
      <c r="M111" s="311">
        <f>+'Tariffs D V'!M111</f>
        <v>5.05</v>
      </c>
      <c r="N111" s="311">
        <f>+'Tariffs D V'!N111</f>
        <v>4.96</v>
      </c>
    </row>
    <row r="112" spans="4:23" outlineLevel="1" x14ac:dyDescent="0.25">
      <c r="D112" s="7" t="str">
        <f t="shared" si="31"/>
        <v>Geelong</v>
      </c>
      <c r="I112" s="311">
        <f>+'Tariffs D V'!I112</f>
        <v>37.6</v>
      </c>
      <c r="J112" s="311">
        <f>+'Tariffs D V'!J112</f>
        <v>36.6</v>
      </c>
      <c r="K112" s="311">
        <f>+'Tariffs D V'!K112</f>
        <v>36.5</v>
      </c>
      <c r="L112" s="311">
        <f>+'Tariffs D V'!L112</f>
        <v>36.299999999999997</v>
      </c>
      <c r="M112" s="311">
        <f>+'Tariffs D V'!M112</f>
        <v>35.85</v>
      </c>
      <c r="N112" s="311">
        <f>+'Tariffs D V'!N112</f>
        <v>35.5</v>
      </c>
    </row>
    <row r="113" spans="3:23" outlineLevel="1" x14ac:dyDescent="0.25">
      <c r="D113" s="7" t="str">
        <f t="shared" si="31"/>
        <v>Gippsland</v>
      </c>
      <c r="G113" s="7" t="str">
        <f>G102</f>
        <v>incl. Warragul Adj</v>
      </c>
      <c r="I113" s="311">
        <f>+'Tariffs D V'!I113</f>
        <v>26.7</v>
      </c>
      <c r="J113" s="311">
        <f>+'Tariffs D V'!J113</f>
        <v>25.9</v>
      </c>
      <c r="K113" s="311">
        <f>+'Tariffs D V'!K113</f>
        <v>25.1</v>
      </c>
      <c r="L113" s="311">
        <f>+'Tariffs D V'!L113</f>
        <v>24.4</v>
      </c>
      <c r="M113" s="311">
        <f>+'Tariffs D V'!M113</f>
        <v>23.62</v>
      </c>
      <c r="N113" s="311">
        <f>+'Tariffs D V'!N113</f>
        <v>22.86</v>
      </c>
    </row>
    <row r="114" spans="3:23" outlineLevel="1" x14ac:dyDescent="0.25">
      <c r="D114" s="7" t="str">
        <f t="shared" si="31"/>
        <v>Melbourne</v>
      </c>
      <c r="I114" s="311">
        <f>+'Tariffs D V'!I114</f>
        <v>121.3</v>
      </c>
      <c r="J114" s="311">
        <f>+'Tariffs D V'!J114</f>
        <v>119.8</v>
      </c>
      <c r="K114" s="311">
        <f>+'Tariffs D V'!K114</f>
        <v>118.9</v>
      </c>
      <c r="L114" s="311">
        <f>+'Tariffs D V'!L114</f>
        <v>118.2</v>
      </c>
      <c r="M114" s="311">
        <f>+'Tariffs D V'!M114</f>
        <v>116.96</v>
      </c>
      <c r="N114" s="311">
        <f>+'Tariffs D V'!N114</f>
        <v>115.92</v>
      </c>
    </row>
    <row r="115" spans="3:23" outlineLevel="1" x14ac:dyDescent="0.25">
      <c r="D115" s="7" t="str">
        <f t="shared" si="31"/>
        <v>Northern</v>
      </c>
      <c r="I115" s="311">
        <f>+'Tariffs D V'!I115</f>
        <v>29.2</v>
      </c>
      <c r="J115" s="311">
        <f>+'Tariffs D V'!J115</f>
        <v>29.2</v>
      </c>
      <c r="K115" s="311">
        <f>+'Tariffs D V'!K115</f>
        <v>29</v>
      </c>
      <c r="L115" s="311">
        <f>+'Tariffs D V'!L115</f>
        <v>28.8</v>
      </c>
      <c r="M115" s="311">
        <f>+'Tariffs D V'!M115</f>
        <v>28.9</v>
      </c>
      <c r="N115" s="311">
        <f>+'Tariffs D V'!N115</f>
        <v>28.86</v>
      </c>
    </row>
    <row r="116" spans="3:23" outlineLevel="1" x14ac:dyDescent="0.25">
      <c r="D116" s="7" t="str">
        <f t="shared" si="31"/>
        <v>Western</v>
      </c>
      <c r="I116" s="311">
        <f>+'Tariffs D V'!I116</f>
        <v>8.8000000000000007</v>
      </c>
      <c r="J116" s="311">
        <f>+'Tariffs D V'!J116</f>
        <v>8.8000000000000007</v>
      </c>
      <c r="K116" s="311">
        <f>+'Tariffs D V'!K116</f>
        <v>8.9</v>
      </c>
      <c r="L116" s="311">
        <f>+'Tariffs D V'!L116</f>
        <v>8.9</v>
      </c>
      <c r="M116" s="311">
        <f>+'Tariffs D V'!M116</f>
        <v>8.9700000000000006</v>
      </c>
      <c r="N116" s="311">
        <f>+'Tariffs D V'!N116</f>
        <v>9.02</v>
      </c>
    </row>
    <row r="117" spans="3:23" outlineLevel="1" x14ac:dyDescent="0.25">
      <c r="I117" s="34"/>
      <c r="J117" s="34"/>
      <c r="K117" s="34"/>
      <c r="L117" s="34"/>
      <c r="M117" s="34"/>
      <c r="N117" s="34"/>
    </row>
    <row r="118" spans="3:23" s="39" customFormat="1" outlineLevel="1" x14ac:dyDescent="0.25">
      <c r="D118" s="39" t="s">
        <v>50</v>
      </c>
      <c r="I118" s="32">
        <f t="shared" ref="I118:N118" si="32">SUM(I111:I116)</f>
        <v>228.89999999999998</v>
      </c>
      <c r="J118" s="32">
        <f t="shared" si="32"/>
        <v>225.6</v>
      </c>
      <c r="K118" s="32">
        <f t="shared" si="32"/>
        <v>223.60000000000002</v>
      </c>
      <c r="L118" s="32">
        <f t="shared" si="32"/>
        <v>221.80000000000004</v>
      </c>
      <c r="M118" s="32">
        <f t="shared" si="32"/>
        <v>219.35</v>
      </c>
      <c r="N118" s="32">
        <f t="shared" si="32"/>
        <v>217.12000000000003</v>
      </c>
      <c r="P118" s="7"/>
      <c r="Q118" s="7"/>
      <c r="R118" s="7"/>
      <c r="S118" s="7"/>
      <c r="T118" s="7"/>
      <c r="U118" s="7"/>
      <c r="V118" s="7"/>
      <c r="W118" s="7"/>
    </row>
    <row r="119" spans="3:23" outlineLevel="1" x14ac:dyDescent="0.25">
      <c r="I119" s="34"/>
      <c r="J119" s="34"/>
      <c r="K119" s="34"/>
      <c r="L119" s="34"/>
      <c r="M119" s="34"/>
      <c r="N119" s="34"/>
    </row>
    <row r="120" spans="3:23" outlineLevel="1" x14ac:dyDescent="0.25">
      <c r="D120" s="7" t="s">
        <v>37</v>
      </c>
      <c r="I120" s="306">
        <f t="shared" ref="I120:N120" si="33">I73</f>
        <v>2.4537534246575339</v>
      </c>
      <c r="J120" s="306">
        <f t="shared" si="33"/>
        <v>2.5997534246575338</v>
      </c>
      <c r="K120" s="306">
        <f t="shared" si="33"/>
        <v>2.6055616438356162</v>
      </c>
      <c r="L120" s="306">
        <f t="shared" si="33"/>
        <v>2.6113698630136981</v>
      </c>
      <c r="M120" s="306">
        <f t="shared" si="33"/>
        <v>2.6229863013698629</v>
      </c>
      <c r="N120" s="306">
        <f t="shared" si="33"/>
        <v>2.6229863013698629</v>
      </c>
    </row>
    <row r="121" spans="3:23" outlineLevel="1" x14ac:dyDescent="0.25">
      <c r="D121" s="7" t="s">
        <v>38</v>
      </c>
      <c r="I121" s="306">
        <f t="shared" ref="I121:N122" si="34">I91</f>
        <v>87.505951890270268</v>
      </c>
      <c r="J121" s="306">
        <f t="shared" si="34"/>
        <v>59.187513250497013</v>
      </c>
      <c r="K121" s="306">
        <f t="shared" si="34"/>
        <v>62.751412419327728</v>
      </c>
      <c r="L121" s="306">
        <f t="shared" si="34"/>
        <v>40.277846108812263</v>
      </c>
      <c r="M121" s="306">
        <f t="shared" si="34"/>
        <v>47.821005450377072</v>
      </c>
      <c r="N121" s="306">
        <f t="shared" si="34"/>
        <v>57.643066778318243</v>
      </c>
    </row>
    <row r="122" spans="3:23" outlineLevel="1" x14ac:dyDescent="0.25">
      <c r="D122" s="7" t="s">
        <v>39</v>
      </c>
      <c r="I122" s="306">
        <f t="shared" si="34"/>
        <v>114.32849955545947</v>
      </c>
      <c r="J122" s="306">
        <f t="shared" si="34"/>
        <v>114.32849955545947</v>
      </c>
      <c r="K122" s="306">
        <f t="shared" si="34"/>
        <v>114.0161266058544</v>
      </c>
      <c r="L122" s="306">
        <f t="shared" si="34"/>
        <v>114.32849955545947</v>
      </c>
      <c r="M122" s="306">
        <f t="shared" si="34"/>
        <v>114.32849955545947</v>
      </c>
      <c r="N122" s="306">
        <f t="shared" si="34"/>
        <v>114.32849955545947</v>
      </c>
    </row>
    <row r="123" spans="3:23" outlineLevel="1" x14ac:dyDescent="0.25"/>
    <row r="124" spans="3:23" s="39" customFormat="1" outlineLevel="1" x14ac:dyDescent="0.25">
      <c r="D124" s="39" t="s">
        <v>40</v>
      </c>
      <c r="I124" s="32">
        <f t="shared" ref="I124:N124" si="35">I107+I118-I120+I121+I122</f>
        <v>1342.9806980210722</v>
      </c>
      <c r="J124" s="32">
        <f t="shared" si="35"/>
        <v>1294.1162593812987</v>
      </c>
      <c r="K124" s="32">
        <f t="shared" si="35"/>
        <v>1283.5619773813467</v>
      </c>
      <c r="L124" s="32">
        <f t="shared" si="35"/>
        <v>1254.9949758012581</v>
      </c>
      <c r="M124" s="32">
        <f t="shared" si="35"/>
        <v>1245.1065187044667</v>
      </c>
      <c r="N124" s="32">
        <f t="shared" si="35"/>
        <v>1241.208580032408</v>
      </c>
      <c r="P124" s="7"/>
      <c r="Q124" s="7"/>
      <c r="R124" s="7"/>
      <c r="S124" s="7"/>
      <c r="T124" s="7"/>
      <c r="U124" s="7"/>
      <c r="V124" s="7"/>
      <c r="W124" s="7"/>
    </row>
    <row r="125" spans="3:23" outlineLevel="1" x14ac:dyDescent="0.25"/>
    <row r="126" spans="3:23" outlineLevel="1" x14ac:dyDescent="0.25">
      <c r="C126" s="27" t="s">
        <v>51</v>
      </c>
    </row>
    <row r="127" spans="3:23" outlineLevel="1" x14ac:dyDescent="0.25"/>
    <row r="128" spans="3:23" outlineLevel="1" x14ac:dyDescent="0.25">
      <c r="D128" s="7" t="s">
        <v>18</v>
      </c>
      <c r="P128" s="7" t="str">
        <f>P79</f>
        <v>Fuel Gas %</v>
      </c>
    </row>
    <row r="129" spans="4:16" outlineLevel="1" x14ac:dyDescent="0.25">
      <c r="P129" s="44"/>
    </row>
    <row r="130" spans="4:16" outlineLevel="1" x14ac:dyDescent="0.25">
      <c r="D130" s="7" t="str">
        <f t="shared" ref="D130:D135" si="36">D111</f>
        <v>Ballarat</v>
      </c>
      <c r="I130" s="36">
        <f t="shared" ref="I130:N135" si="37">I100-I$120*$P130</f>
        <v>59.5</v>
      </c>
      <c r="J130" s="36">
        <f>J100-J$120*$P130</f>
        <v>59.5</v>
      </c>
      <c r="K130" s="36">
        <f t="shared" si="37"/>
        <v>59.9</v>
      </c>
      <c r="L130" s="36">
        <f t="shared" si="37"/>
        <v>60.8</v>
      </c>
      <c r="M130" s="36">
        <f t="shared" si="37"/>
        <v>60.94</v>
      </c>
      <c r="N130" s="36">
        <f t="shared" si="37"/>
        <v>61.34</v>
      </c>
      <c r="P130" s="312">
        <f t="shared" ref="P130:P135" si="38">P81</f>
        <v>0</v>
      </c>
    </row>
    <row r="131" spans="4:16" outlineLevel="1" x14ac:dyDescent="0.25">
      <c r="D131" s="7" t="str">
        <f t="shared" si="36"/>
        <v>Geelong</v>
      </c>
      <c r="I131" s="36">
        <f t="shared" si="37"/>
        <v>78.588383561643823</v>
      </c>
      <c r="J131" s="36">
        <f t="shared" si="37"/>
        <v>78.387692375649777</v>
      </c>
      <c r="K131" s="36">
        <f t="shared" si="37"/>
        <v>78.587664878665208</v>
      </c>
      <c r="L131" s="36">
        <f t="shared" si="37"/>
        <v>79.387637381680648</v>
      </c>
      <c r="M131" s="36">
        <f t="shared" si="37"/>
        <v>79.387582387711532</v>
      </c>
      <c r="N131" s="36">
        <f>N101-N$120*$P131</f>
        <v>79.647582387711523</v>
      </c>
      <c r="P131" s="313">
        <f t="shared" si="38"/>
        <v>4.7341506442464447E-3</v>
      </c>
    </row>
    <row r="132" spans="4:16" outlineLevel="1" x14ac:dyDescent="0.25">
      <c r="D132" s="7" t="str">
        <f t="shared" si="36"/>
        <v>Gippsland</v>
      </c>
      <c r="I132" s="36">
        <f t="shared" si="37"/>
        <v>41.098410958904111</v>
      </c>
      <c r="J132" s="36">
        <f t="shared" si="37"/>
        <v>41.080466205548888</v>
      </c>
      <c r="K132" s="36">
        <f t="shared" si="37"/>
        <v>41.279752321572289</v>
      </c>
      <c r="L132" s="36">
        <f t="shared" si="37"/>
        <v>41.879038437595696</v>
      </c>
      <c r="M132" s="36">
        <f t="shared" si="37"/>
        <v>41.977610669642488</v>
      </c>
      <c r="N132" s="36">
        <f t="shared" si="37"/>
        <v>42.237610669642493</v>
      </c>
      <c r="P132" s="313">
        <f t="shared" si="38"/>
        <v>0.12290926955628505</v>
      </c>
    </row>
    <row r="133" spans="4:16" outlineLevel="1" x14ac:dyDescent="0.25">
      <c r="D133" s="7" t="str">
        <f t="shared" si="36"/>
        <v>Melbourne</v>
      </c>
      <c r="I133" s="36">
        <f t="shared" si="37"/>
        <v>651.75350684931504</v>
      </c>
      <c r="J133" s="36">
        <f t="shared" si="37"/>
        <v>635.34363924921672</v>
      </c>
      <c r="K133" s="36">
        <f t="shared" si="37"/>
        <v>622.83926846084728</v>
      </c>
      <c r="L133" s="36">
        <f t="shared" si="37"/>
        <v>615.33489767247784</v>
      </c>
      <c r="M133" s="36">
        <f t="shared" si="37"/>
        <v>600.48615609573903</v>
      </c>
      <c r="N133" s="36">
        <f t="shared" si="37"/>
        <v>588.12615609573902</v>
      </c>
      <c r="P133" s="313">
        <f t="shared" si="38"/>
        <v>0.75251780889216413</v>
      </c>
    </row>
    <row r="134" spans="4:16" outlineLevel="1" x14ac:dyDescent="0.25">
      <c r="D134" s="7" t="str">
        <f t="shared" si="36"/>
        <v>Northern</v>
      </c>
      <c r="I134" s="36">
        <f t="shared" si="37"/>
        <v>72.808630136986295</v>
      </c>
      <c r="J134" s="36">
        <f t="shared" si="37"/>
        <v>72.29129343168718</v>
      </c>
      <c r="K134" s="36">
        <f t="shared" si="37"/>
        <v>72.290603737274822</v>
      </c>
      <c r="L134" s="36">
        <f t="shared" si="37"/>
        <v>72.789914042862478</v>
      </c>
      <c r="M134" s="36">
        <f t="shared" si="37"/>
        <v>72.518534654037779</v>
      </c>
      <c r="N134" s="36">
        <f t="shared" si="37"/>
        <v>72.508534654037774</v>
      </c>
      <c r="P134" s="313">
        <f t="shared" si="38"/>
        <v>0.11874455684330409</v>
      </c>
    </row>
    <row r="135" spans="4:16" outlineLevel="1" x14ac:dyDescent="0.25">
      <c r="D135" s="7" t="str">
        <f t="shared" si="36"/>
        <v>Western</v>
      </c>
      <c r="I135" s="36">
        <f t="shared" si="37"/>
        <v>8.4973150684931511</v>
      </c>
      <c r="J135" s="36">
        <f t="shared" si="37"/>
        <v>8.3971553132398071</v>
      </c>
      <c r="K135" s="36">
        <f t="shared" si="37"/>
        <v>8.297148957804696</v>
      </c>
      <c r="L135" s="36">
        <f t="shared" si="37"/>
        <v>8.3971426023695841</v>
      </c>
      <c r="M135" s="36">
        <f t="shared" si="37"/>
        <v>8.2971298914993614</v>
      </c>
      <c r="N135" s="36">
        <f t="shared" si="37"/>
        <v>8.2571298914993605</v>
      </c>
      <c r="P135" s="314">
        <f t="shared" si="38"/>
        <v>1.0942140640003574E-3</v>
      </c>
    </row>
    <row r="136" spans="4:16" outlineLevel="1" x14ac:dyDescent="0.25">
      <c r="I136" s="36"/>
      <c r="J136" s="36"/>
      <c r="K136" s="36"/>
      <c r="L136" s="36"/>
      <c r="M136" s="36"/>
      <c r="N136" s="36"/>
    </row>
    <row r="137" spans="4:16" s="39" customFormat="1" ht="11.25" outlineLevel="1" x14ac:dyDescent="0.25">
      <c r="D137" s="39" t="s">
        <v>50</v>
      </c>
      <c r="I137" s="40">
        <f t="shared" ref="I137:N137" si="39">SUM(I130:I135)</f>
        <v>912.24624657534241</v>
      </c>
      <c r="J137" s="40">
        <f t="shared" si="39"/>
        <v>895.00024657534232</v>
      </c>
      <c r="K137" s="45">
        <f t="shared" si="39"/>
        <v>883.19443835616437</v>
      </c>
      <c r="L137" s="40">
        <f t="shared" si="39"/>
        <v>878.58863013698624</v>
      </c>
      <c r="M137" s="40">
        <f t="shared" si="39"/>
        <v>863.60701369863023</v>
      </c>
      <c r="N137" s="40">
        <f t="shared" si="39"/>
        <v>852.11701369863022</v>
      </c>
    </row>
    <row r="138" spans="4:16" outlineLevel="1" x14ac:dyDescent="0.25">
      <c r="I138" s="36"/>
      <c r="J138" s="36"/>
      <c r="K138" s="36"/>
      <c r="L138" s="36"/>
      <c r="M138" s="36"/>
      <c r="N138" s="36"/>
    </row>
    <row r="139" spans="4:16" outlineLevel="1" x14ac:dyDescent="0.25">
      <c r="D139" s="7" t="s">
        <v>19</v>
      </c>
      <c r="I139" s="36"/>
      <c r="J139" s="36"/>
      <c r="K139" s="36"/>
      <c r="L139" s="36"/>
      <c r="M139" s="36"/>
      <c r="N139" s="36"/>
    </row>
    <row r="140" spans="4:16" outlineLevel="1" x14ac:dyDescent="0.25">
      <c r="I140" s="36"/>
      <c r="J140" s="36"/>
      <c r="K140" s="36"/>
      <c r="L140" s="36"/>
      <c r="M140" s="36"/>
      <c r="N140" s="36"/>
    </row>
    <row r="141" spans="4:16" outlineLevel="1" x14ac:dyDescent="0.25">
      <c r="D141" s="7" t="str">
        <f t="shared" ref="D141:D146" si="40">D130</f>
        <v>Ballarat</v>
      </c>
      <c r="I141" s="46">
        <f t="shared" ref="I141:N146" si="41">I111</f>
        <v>5.3</v>
      </c>
      <c r="J141" s="46">
        <f t="shared" si="41"/>
        <v>5.3</v>
      </c>
      <c r="K141" s="46">
        <f t="shared" si="41"/>
        <v>5.2</v>
      </c>
      <c r="L141" s="46">
        <f t="shared" si="41"/>
        <v>5.2</v>
      </c>
      <c r="M141" s="46">
        <f t="shared" si="41"/>
        <v>5.05</v>
      </c>
      <c r="N141" s="46">
        <f t="shared" si="41"/>
        <v>4.96</v>
      </c>
    </row>
    <row r="142" spans="4:16" outlineLevel="1" x14ac:dyDescent="0.25">
      <c r="D142" s="7" t="str">
        <f t="shared" si="40"/>
        <v>Geelong</v>
      </c>
      <c r="I142" s="46">
        <f t="shared" si="41"/>
        <v>37.6</v>
      </c>
      <c r="J142" s="46">
        <f t="shared" si="41"/>
        <v>36.6</v>
      </c>
      <c r="K142" s="46">
        <f t="shared" si="41"/>
        <v>36.5</v>
      </c>
      <c r="L142" s="46">
        <f t="shared" si="41"/>
        <v>36.299999999999997</v>
      </c>
      <c r="M142" s="46">
        <f t="shared" si="41"/>
        <v>35.85</v>
      </c>
      <c r="N142" s="46">
        <f t="shared" si="41"/>
        <v>35.5</v>
      </c>
    </row>
    <row r="143" spans="4:16" outlineLevel="1" x14ac:dyDescent="0.25">
      <c r="D143" s="7" t="str">
        <f t="shared" si="40"/>
        <v>Gippsland</v>
      </c>
      <c r="G143" s="7" t="str">
        <f>G113</f>
        <v>incl. Warragul Adj</v>
      </c>
      <c r="I143" s="46">
        <f t="shared" si="41"/>
        <v>26.7</v>
      </c>
      <c r="J143" s="46">
        <f t="shared" si="41"/>
        <v>25.9</v>
      </c>
      <c r="K143" s="46">
        <f t="shared" si="41"/>
        <v>25.1</v>
      </c>
      <c r="L143" s="46">
        <f t="shared" si="41"/>
        <v>24.4</v>
      </c>
      <c r="M143" s="46">
        <f t="shared" si="41"/>
        <v>23.62</v>
      </c>
      <c r="N143" s="46">
        <f t="shared" si="41"/>
        <v>22.86</v>
      </c>
    </row>
    <row r="144" spans="4:16" outlineLevel="1" x14ac:dyDescent="0.25">
      <c r="D144" s="7" t="str">
        <f t="shared" si="40"/>
        <v>Melbourne</v>
      </c>
      <c r="I144" s="46">
        <f t="shared" si="41"/>
        <v>121.3</v>
      </c>
      <c r="J144" s="46">
        <f t="shared" si="41"/>
        <v>119.8</v>
      </c>
      <c r="K144" s="46">
        <f t="shared" si="41"/>
        <v>118.9</v>
      </c>
      <c r="L144" s="46">
        <f t="shared" si="41"/>
        <v>118.2</v>
      </c>
      <c r="M144" s="46">
        <f t="shared" si="41"/>
        <v>116.96</v>
      </c>
      <c r="N144" s="46">
        <f t="shared" si="41"/>
        <v>115.92</v>
      </c>
    </row>
    <row r="145" spans="3:14" outlineLevel="1" x14ac:dyDescent="0.25">
      <c r="D145" s="7" t="str">
        <f t="shared" si="40"/>
        <v>Northern</v>
      </c>
      <c r="I145" s="46">
        <f t="shared" si="41"/>
        <v>29.2</v>
      </c>
      <c r="J145" s="46">
        <f t="shared" si="41"/>
        <v>29.2</v>
      </c>
      <c r="K145" s="46">
        <f t="shared" si="41"/>
        <v>29</v>
      </c>
      <c r="L145" s="46">
        <f t="shared" si="41"/>
        <v>28.8</v>
      </c>
      <c r="M145" s="46">
        <f t="shared" si="41"/>
        <v>28.9</v>
      </c>
      <c r="N145" s="46">
        <f t="shared" si="41"/>
        <v>28.86</v>
      </c>
    </row>
    <row r="146" spans="3:14" outlineLevel="1" x14ac:dyDescent="0.25">
      <c r="D146" s="7" t="str">
        <f t="shared" si="40"/>
        <v>Western</v>
      </c>
      <c r="I146" s="46">
        <f t="shared" si="41"/>
        <v>8.8000000000000007</v>
      </c>
      <c r="J146" s="46">
        <f t="shared" si="41"/>
        <v>8.8000000000000007</v>
      </c>
      <c r="K146" s="46">
        <f t="shared" si="41"/>
        <v>8.9</v>
      </c>
      <c r="L146" s="46">
        <f t="shared" si="41"/>
        <v>8.9</v>
      </c>
      <c r="M146" s="46">
        <f t="shared" si="41"/>
        <v>8.9700000000000006</v>
      </c>
      <c r="N146" s="46">
        <f t="shared" si="41"/>
        <v>9.02</v>
      </c>
    </row>
    <row r="147" spans="3:14" outlineLevel="1" x14ac:dyDescent="0.25">
      <c r="I147" s="36"/>
      <c r="J147" s="36"/>
      <c r="K147" s="36"/>
      <c r="L147" s="36"/>
      <c r="M147" s="36"/>
      <c r="N147" s="36"/>
    </row>
    <row r="148" spans="3:14" s="39" customFormat="1" ht="11.25" outlineLevel="1" x14ac:dyDescent="0.25">
      <c r="D148" s="39" t="s">
        <v>50</v>
      </c>
      <c r="I148" s="40">
        <f t="shared" ref="I148:N148" si="42">SUM(I141:I146)</f>
        <v>228.89999999999998</v>
      </c>
      <c r="J148" s="40">
        <f t="shared" si="42"/>
        <v>225.6</v>
      </c>
      <c r="K148" s="40">
        <f t="shared" si="42"/>
        <v>223.60000000000002</v>
      </c>
      <c r="L148" s="40">
        <f t="shared" si="42"/>
        <v>221.80000000000004</v>
      </c>
      <c r="M148" s="40">
        <f t="shared" si="42"/>
        <v>219.35</v>
      </c>
      <c r="N148" s="40">
        <f t="shared" si="42"/>
        <v>217.12000000000003</v>
      </c>
    </row>
    <row r="149" spans="3:14" outlineLevel="1" x14ac:dyDescent="0.25"/>
    <row r="150" spans="3:14" outlineLevel="1" x14ac:dyDescent="0.25">
      <c r="D150" s="7" t="s">
        <v>37</v>
      </c>
      <c r="I150" s="34">
        <f t="shared" ref="I150:N152" si="43">I120</f>
        <v>2.4537534246575339</v>
      </c>
      <c r="J150" s="34">
        <f t="shared" si="43"/>
        <v>2.5997534246575338</v>
      </c>
      <c r="K150" s="34">
        <f t="shared" si="43"/>
        <v>2.6055616438356162</v>
      </c>
      <c r="L150" s="34">
        <f t="shared" si="43"/>
        <v>2.6113698630136981</v>
      </c>
      <c r="M150" s="34">
        <f t="shared" si="43"/>
        <v>2.6229863013698629</v>
      </c>
      <c r="N150" s="34">
        <f t="shared" si="43"/>
        <v>2.6229863013698629</v>
      </c>
    </row>
    <row r="151" spans="3:14" outlineLevel="1" x14ac:dyDescent="0.25">
      <c r="D151" s="7" t="s">
        <v>38</v>
      </c>
      <c r="I151" s="34">
        <f t="shared" si="43"/>
        <v>87.505951890270268</v>
      </c>
      <c r="J151" s="34">
        <f t="shared" si="43"/>
        <v>59.187513250497013</v>
      </c>
      <c r="K151" s="34">
        <f t="shared" si="43"/>
        <v>62.751412419327728</v>
      </c>
      <c r="L151" s="34">
        <f t="shared" si="43"/>
        <v>40.277846108812263</v>
      </c>
      <c r="M151" s="34">
        <f t="shared" si="43"/>
        <v>47.821005450377072</v>
      </c>
      <c r="N151" s="34">
        <f t="shared" si="43"/>
        <v>57.643066778318243</v>
      </c>
    </row>
    <row r="152" spans="3:14" outlineLevel="1" x14ac:dyDescent="0.25">
      <c r="D152" s="7" t="s">
        <v>39</v>
      </c>
      <c r="I152" s="34">
        <f t="shared" si="43"/>
        <v>114.32849955545947</v>
      </c>
      <c r="J152" s="34">
        <f t="shared" si="43"/>
        <v>114.32849955545947</v>
      </c>
      <c r="K152" s="34">
        <f t="shared" si="43"/>
        <v>114.0161266058544</v>
      </c>
      <c r="L152" s="34">
        <f t="shared" si="43"/>
        <v>114.32849955545947</v>
      </c>
      <c r="M152" s="34">
        <f t="shared" si="43"/>
        <v>114.32849955545947</v>
      </c>
      <c r="N152" s="34">
        <f t="shared" si="43"/>
        <v>114.32849955545947</v>
      </c>
    </row>
    <row r="153" spans="3:14" outlineLevel="1" x14ac:dyDescent="0.25"/>
    <row r="154" spans="3:14" s="39" customFormat="1" ht="11.25" outlineLevel="1" x14ac:dyDescent="0.25">
      <c r="D154" s="39" t="s">
        <v>40</v>
      </c>
      <c r="I154" s="47">
        <f t="shared" ref="I154:N154" si="44">I148+I137-I150+I151+I152</f>
        <v>1340.5269445964148</v>
      </c>
      <c r="J154" s="47">
        <f t="shared" si="44"/>
        <v>1291.5165059566411</v>
      </c>
      <c r="K154" s="47">
        <f t="shared" si="44"/>
        <v>1280.956415737511</v>
      </c>
      <c r="L154" s="47">
        <f t="shared" si="44"/>
        <v>1252.3836059382443</v>
      </c>
      <c r="M154" s="47">
        <f t="shared" si="44"/>
        <v>1242.4835324030969</v>
      </c>
      <c r="N154" s="47">
        <f t="shared" si="44"/>
        <v>1238.5855937310382</v>
      </c>
    </row>
    <row r="155" spans="3:14" outlineLevel="1" x14ac:dyDescent="0.25"/>
    <row r="156" spans="3:14" outlineLevel="1" x14ac:dyDescent="0.25">
      <c r="D156" s="7" t="s">
        <v>34</v>
      </c>
      <c r="I156" s="38">
        <f t="shared" ref="I156:N156" si="45">P66</f>
        <v>0</v>
      </c>
      <c r="J156" s="38">
        <f t="shared" si="45"/>
        <v>0</v>
      </c>
      <c r="K156" s="38">
        <f t="shared" si="45"/>
        <v>0</v>
      </c>
      <c r="L156" s="38">
        <f t="shared" si="45"/>
        <v>0</v>
      </c>
      <c r="M156" s="38">
        <f t="shared" si="45"/>
        <v>0</v>
      </c>
      <c r="N156" s="38">
        <f t="shared" si="45"/>
        <v>0</v>
      </c>
    </row>
    <row r="157" spans="3:14" outlineLevel="1" x14ac:dyDescent="0.25"/>
    <row r="158" spans="3:14" outlineLevel="1" x14ac:dyDescent="0.25">
      <c r="C158" s="27" t="s">
        <v>52</v>
      </c>
    </row>
    <row r="159" spans="3:14" outlineLevel="1" x14ac:dyDescent="0.25"/>
    <row r="160" spans="3:14" outlineLevel="1" x14ac:dyDescent="0.25">
      <c r="D160" s="7" t="s">
        <v>53</v>
      </c>
    </row>
    <row r="161" spans="4:17" outlineLevel="1" x14ac:dyDescent="0.25"/>
    <row r="162" spans="4:17" outlineLevel="1" x14ac:dyDescent="0.25">
      <c r="D162" s="282" t="s">
        <v>44</v>
      </c>
      <c r="E162" s="315"/>
      <c r="F162" s="315"/>
      <c r="G162" s="278"/>
      <c r="I162" s="298">
        <f>+CompressorFuel!$C$20</f>
        <v>110.08</v>
      </c>
      <c r="J162" s="298">
        <f>+CompressorFuel!$C$20</f>
        <v>110.08</v>
      </c>
      <c r="K162" s="298">
        <f>+CompressorFuel!$C$20</f>
        <v>110.08</v>
      </c>
      <c r="L162" s="298">
        <f>+CompressorFuel!$C$20</f>
        <v>110.08</v>
      </c>
      <c r="M162" s="298">
        <f>+CompressorFuel!$C$20</f>
        <v>110.08</v>
      </c>
      <c r="N162" s="298">
        <f>+CompressorFuel!$C$20</f>
        <v>110.08</v>
      </c>
      <c r="Q162" s="30"/>
    </row>
    <row r="163" spans="4:17" outlineLevel="1" x14ac:dyDescent="0.25">
      <c r="D163" s="284" t="s">
        <v>54</v>
      </c>
      <c r="E163" s="49"/>
      <c r="F163" s="49"/>
      <c r="G163" s="285"/>
      <c r="I163" s="316">
        <f>+CompressorFuel!$C$21</f>
        <v>407.52</v>
      </c>
      <c r="J163" s="316">
        <f>+CompressorFuel!$C$21</f>
        <v>407.52</v>
      </c>
      <c r="K163" s="316">
        <f>+CompressorFuel!$C$21</f>
        <v>407.52</v>
      </c>
      <c r="L163" s="316">
        <f>+CompressorFuel!$C$21</f>
        <v>407.52</v>
      </c>
      <c r="M163" s="316">
        <f>+CompressorFuel!$C$21</f>
        <v>407.52</v>
      </c>
      <c r="N163" s="316">
        <f>+CompressorFuel!$C$21</f>
        <v>407.52</v>
      </c>
      <c r="Q163" s="48"/>
    </row>
    <row r="164" spans="4:17" outlineLevel="1" x14ac:dyDescent="0.25">
      <c r="D164" s="284" t="s">
        <v>55</v>
      </c>
      <c r="E164" s="49"/>
      <c r="F164" s="49"/>
      <c r="G164" s="285"/>
      <c r="I164" s="316">
        <f>+CompressorFuel!C22</f>
        <v>266.45</v>
      </c>
      <c r="J164" s="316">
        <f>+CompressorFuel!$C$22*6/5</f>
        <v>319.73999999999995</v>
      </c>
      <c r="K164" s="316">
        <f>+CompressorFuel!$C$22*6/5</f>
        <v>319.73999999999995</v>
      </c>
      <c r="L164" s="316">
        <f>+CompressorFuel!$C$22*6/5</f>
        <v>319.73999999999995</v>
      </c>
      <c r="M164" s="316">
        <f>+CompressorFuel!$C$22*6/5</f>
        <v>319.73999999999995</v>
      </c>
      <c r="N164" s="316">
        <f>+CompressorFuel!$C$22*6/5</f>
        <v>319.73999999999995</v>
      </c>
      <c r="O164" s="7" t="s">
        <v>56</v>
      </c>
    </row>
    <row r="165" spans="4:17" outlineLevel="1" x14ac:dyDescent="0.25">
      <c r="D165" s="284" t="s">
        <v>47</v>
      </c>
      <c r="E165" s="49"/>
      <c r="F165" s="49"/>
      <c r="G165" s="285"/>
      <c r="I165" s="316">
        <f>+CompressorFuel!C23</f>
        <v>0.98</v>
      </c>
      <c r="J165" s="316">
        <f>+CompressorFuel!$C$23</f>
        <v>0.98</v>
      </c>
      <c r="K165" s="316">
        <f>+CompressorFuel!$C$23</f>
        <v>0.98</v>
      </c>
      <c r="L165" s="316">
        <f>+CompressorFuel!$C$23</f>
        <v>0.98</v>
      </c>
      <c r="M165" s="316">
        <f>+CompressorFuel!$C$23</f>
        <v>0.98</v>
      </c>
      <c r="N165" s="316">
        <f>+CompressorFuel!$C$23</f>
        <v>0.98</v>
      </c>
      <c r="Q165" s="48"/>
    </row>
    <row r="166" spans="4:17" outlineLevel="1" x14ac:dyDescent="0.25">
      <c r="D166" s="284" t="s">
        <v>57</v>
      </c>
      <c r="E166" s="49"/>
      <c r="F166" s="49"/>
      <c r="G166" s="285"/>
      <c r="I166" s="316">
        <f>+CompressorFuel!C24</f>
        <v>66.92</v>
      </c>
      <c r="J166" s="316">
        <f>+CompressorFuel!$C$24</f>
        <v>66.92</v>
      </c>
      <c r="K166" s="316">
        <f>+CompressorFuel!$C$24</f>
        <v>66.92</v>
      </c>
      <c r="L166" s="316">
        <f>+CompressorFuel!$C$24</f>
        <v>66.92</v>
      </c>
      <c r="M166" s="316">
        <f>+CompressorFuel!$C$24</f>
        <v>66.92</v>
      </c>
      <c r="N166" s="316">
        <f>+CompressorFuel!$C$24</f>
        <v>66.92</v>
      </c>
      <c r="Q166" s="48"/>
    </row>
    <row r="167" spans="4:17" outlineLevel="1" x14ac:dyDescent="0.25">
      <c r="D167" s="317" t="s">
        <v>58</v>
      </c>
      <c r="E167" s="69"/>
      <c r="F167" s="69"/>
      <c r="G167" s="318"/>
      <c r="I167" s="316">
        <f>+CompressorFuel!C25</f>
        <v>4.24</v>
      </c>
      <c r="J167" s="316">
        <f>+CompressorFuel!$C$25</f>
        <v>4.24</v>
      </c>
      <c r="K167" s="316">
        <f>+CompressorFuel!$C$25*1.5</f>
        <v>6.36</v>
      </c>
      <c r="L167" s="316">
        <f>+CompressorFuel!$C$25*2</f>
        <v>8.48</v>
      </c>
      <c r="M167" s="316">
        <f>+CompressorFuel!$C$25*3</f>
        <v>12.72</v>
      </c>
      <c r="N167" s="316">
        <f>+CompressorFuel!$C$25*3</f>
        <v>12.72</v>
      </c>
      <c r="O167" s="7" t="s">
        <v>59</v>
      </c>
      <c r="Q167" s="48"/>
    </row>
    <row r="168" spans="4:17" outlineLevel="1" x14ac:dyDescent="0.25">
      <c r="D168" s="284" t="s">
        <v>60</v>
      </c>
      <c r="E168" s="49"/>
      <c r="F168" s="49"/>
      <c r="G168" s="285"/>
      <c r="I168" s="316">
        <f>+CompressorFuel!C26</f>
        <v>39.43</v>
      </c>
      <c r="J168" s="316">
        <f>+CompressorFuel!$C$26</f>
        <v>39.43</v>
      </c>
      <c r="K168" s="316">
        <f>+CompressorFuel!$C$26</f>
        <v>39.43</v>
      </c>
      <c r="L168" s="316">
        <f>+CompressorFuel!$C$26</f>
        <v>39.43</v>
      </c>
      <c r="M168" s="316">
        <f>+CompressorFuel!$C$26</f>
        <v>39.43</v>
      </c>
      <c r="N168" s="316">
        <f>+CompressorFuel!$C$26</f>
        <v>39.43</v>
      </c>
      <c r="Q168" s="48"/>
    </row>
    <row r="169" spans="4:17" outlineLevel="1" x14ac:dyDescent="0.25">
      <c r="D169" s="286"/>
      <c r="E169" s="319"/>
      <c r="F169" s="319"/>
      <c r="G169" s="287"/>
      <c r="I169" s="320">
        <v>0</v>
      </c>
      <c r="J169" s="321">
        <v>0</v>
      </c>
      <c r="K169" s="321">
        <v>0</v>
      </c>
      <c r="L169" s="321">
        <v>0</v>
      </c>
      <c r="M169" s="321">
        <v>0</v>
      </c>
      <c r="N169" s="322">
        <v>0</v>
      </c>
    </row>
    <row r="170" spans="4:17" outlineLevel="1" x14ac:dyDescent="0.25"/>
    <row r="171" spans="4:17" outlineLevel="1" x14ac:dyDescent="0.25">
      <c r="D171" s="7" t="s">
        <v>17</v>
      </c>
      <c r="I171" s="36">
        <f t="shared" ref="I171:N171" si="46">SUM(I162:I169)</f>
        <v>895.61999999999989</v>
      </c>
      <c r="J171" s="36">
        <f t="shared" si="46"/>
        <v>948.90999999999985</v>
      </c>
      <c r="K171" s="36">
        <f t="shared" si="46"/>
        <v>951.02999999999986</v>
      </c>
      <c r="L171" s="36">
        <f t="shared" si="46"/>
        <v>953.14999999999986</v>
      </c>
      <c r="M171" s="36">
        <f t="shared" si="46"/>
        <v>957.38999999999987</v>
      </c>
      <c r="N171" s="36">
        <f t="shared" si="46"/>
        <v>957.38999999999987</v>
      </c>
    </row>
    <row r="172" spans="4:17" outlineLevel="1" x14ac:dyDescent="0.25"/>
    <row r="173" spans="4:17" outlineLevel="1" x14ac:dyDescent="0.25">
      <c r="D173" s="7" t="s">
        <v>61</v>
      </c>
      <c r="J173" s="7" t="s">
        <v>62</v>
      </c>
      <c r="K173" s="323">
        <f>N43</f>
        <v>957.38999999999987</v>
      </c>
      <c r="L173" s="7" t="s">
        <v>63</v>
      </c>
    </row>
    <row r="174" spans="4:17" outlineLevel="1" x14ac:dyDescent="0.25"/>
    <row r="175" spans="4:17" outlineLevel="1" x14ac:dyDescent="0.25">
      <c r="D175" s="7" t="str">
        <f>D162</f>
        <v>Gooding</v>
      </c>
      <c r="I175" s="50">
        <f>IF(I162=0,0,I162)</f>
        <v>110.08</v>
      </c>
      <c r="J175" s="50">
        <f>IF(J162=0,0,J162)</f>
        <v>110.08</v>
      </c>
      <c r="K175" s="50">
        <f>IF(K162=0,0,K162/K$171*$K$173)</f>
        <v>110.81615848080503</v>
      </c>
      <c r="L175" s="50">
        <f>IF(L162=0,0,L162/L$171*$K$173)</f>
        <v>110.56968074280019</v>
      </c>
      <c r="M175" s="50">
        <f>IF(M162=0,0,M162/M$171*$K$173)</f>
        <v>110.08</v>
      </c>
      <c r="N175" s="50">
        <f>IF(N162=0,0,N162/N$171*$K$173)</f>
        <v>110.08</v>
      </c>
    </row>
    <row r="176" spans="4:17" outlineLevel="1" x14ac:dyDescent="0.25">
      <c r="D176" s="7" t="str">
        <f t="shared" ref="D176:D181" si="47">D163</f>
        <v>Brooklyn</v>
      </c>
      <c r="I176" s="50">
        <f t="shared" ref="I176:J182" si="48">IF(I163=0,0,I163)</f>
        <v>407.52</v>
      </c>
      <c r="J176" s="50">
        <f t="shared" si="48"/>
        <v>407.52</v>
      </c>
      <c r="K176" s="50">
        <f t="shared" ref="K176:N181" si="49">IF(K163=0,0,K163/K$171*$K$173)</f>
        <v>410.24528437588719</v>
      </c>
      <c r="L176" s="50">
        <f t="shared" si="49"/>
        <v>409.33281519173266</v>
      </c>
      <c r="M176" s="50">
        <f t="shared" si="49"/>
        <v>407.52</v>
      </c>
      <c r="N176" s="50">
        <f t="shared" si="49"/>
        <v>407.52</v>
      </c>
    </row>
    <row r="177" spans="4:16" outlineLevel="1" x14ac:dyDescent="0.25">
      <c r="D177" s="7" t="str">
        <f t="shared" si="47"/>
        <v>Wollert</v>
      </c>
      <c r="I177" s="50">
        <f t="shared" si="48"/>
        <v>266.45</v>
      </c>
      <c r="J177" s="50">
        <f t="shared" si="48"/>
        <v>319.73999999999995</v>
      </c>
      <c r="K177" s="50">
        <f t="shared" si="49"/>
        <v>321.8782568373237</v>
      </c>
      <c r="L177" s="50">
        <f t="shared" si="49"/>
        <v>321.16233394533907</v>
      </c>
      <c r="M177" s="50">
        <f t="shared" si="49"/>
        <v>319.73999999999995</v>
      </c>
      <c r="N177" s="50">
        <f t="shared" si="49"/>
        <v>319.73999999999995</v>
      </c>
    </row>
    <row r="178" spans="4:16" outlineLevel="1" x14ac:dyDescent="0.25">
      <c r="D178" s="7" t="str">
        <f t="shared" si="47"/>
        <v>Iona</v>
      </c>
      <c r="I178" s="50">
        <f t="shared" si="48"/>
        <v>0.98</v>
      </c>
      <c r="J178" s="50">
        <f t="shared" si="48"/>
        <v>0.98</v>
      </c>
      <c r="K178" s="50">
        <f t="shared" si="49"/>
        <v>0.98655373647518996</v>
      </c>
      <c r="L178" s="50">
        <f t="shared" si="49"/>
        <v>0.98435943975239992</v>
      </c>
      <c r="M178" s="50">
        <f t="shared" si="49"/>
        <v>0.98</v>
      </c>
      <c r="N178" s="50">
        <f t="shared" si="49"/>
        <v>0.98</v>
      </c>
    </row>
    <row r="179" spans="4:16" outlineLevel="1" x14ac:dyDescent="0.25">
      <c r="D179" s="7" t="str">
        <f t="shared" si="47"/>
        <v>Springhurst</v>
      </c>
      <c r="I179" s="50">
        <f t="shared" si="48"/>
        <v>66.92</v>
      </c>
      <c r="J179" s="50">
        <f t="shared" si="48"/>
        <v>66.92</v>
      </c>
      <c r="K179" s="50">
        <f t="shared" si="49"/>
        <v>67.367526576448697</v>
      </c>
      <c r="L179" s="50">
        <f t="shared" si="49"/>
        <v>67.217687457378176</v>
      </c>
      <c r="M179" s="50">
        <f t="shared" si="49"/>
        <v>66.92</v>
      </c>
      <c r="N179" s="50">
        <f t="shared" si="49"/>
        <v>66.92</v>
      </c>
    </row>
    <row r="180" spans="4:16" outlineLevel="1" x14ac:dyDescent="0.25">
      <c r="D180" s="7" t="str">
        <f t="shared" si="47"/>
        <v>Stonehaven/Winchelsea/Pirron</v>
      </c>
      <c r="I180" s="50">
        <f t="shared" si="48"/>
        <v>4.24</v>
      </c>
      <c r="J180" s="50">
        <f t="shared" si="48"/>
        <v>4.24</v>
      </c>
      <c r="K180" s="50">
        <f t="shared" si="49"/>
        <v>6.4025324122267442</v>
      </c>
      <c r="L180" s="50">
        <f t="shared" si="49"/>
        <v>8.5177224990819926</v>
      </c>
      <c r="M180" s="50">
        <f t="shared" si="49"/>
        <v>12.72</v>
      </c>
      <c r="N180" s="50">
        <f t="shared" si="49"/>
        <v>12.72</v>
      </c>
    </row>
    <row r="181" spans="4:16" outlineLevel="1" x14ac:dyDescent="0.25">
      <c r="D181" s="7" t="str">
        <f t="shared" si="47"/>
        <v>Euroa</v>
      </c>
      <c r="I181" s="50">
        <f t="shared" si="48"/>
        <v>39.43</v>
      </c>
      <c r="J181" s="50">
        <f t="shared" si="48"/>
        <v>39.43</v>
      </c>
      <c r="K181" s="50">
        <f t="shared" si="49"/>
        <v>39.693687580833412</v>
      </c>
      <c r="L181" s="50">
        <f t="shared" si="49"/>
        <v>39.605400723915437</v>
      </c>
      <c r="M181" s="50">
        <f t="shared" si="49"/>
        <v>39.43</v>
      </c>
      <c r="N181" s="50">
        <f t="shared" si="49"/>
        <v>39.43</v>
      </c>
    </row>
    <row r="182" spans="4:16" outlineLevel="1" x14ac:dyDescent="0.25">
      <c r="D182" s="7">
        <f>D169</f>
        <v>0</v>
      </c>
      <c r="I182" s="50">
        <f t="shared" si="48"/>
        <v>0</v>
      </c>
      <c r="J182" s="50">
        <f t="shared" si="48"/>
        <v>0</v>
      </c>
      <c r="K182" s="50">
        <f>IF(K169=0,0,K169/K$171*350)</f>
        <v>0</v>
      </c>
      <c r="L182" s="50">
        <f>IF(L169=0,0,L169/L$171*350)</f>
        <v>0</v>
      </c>
      <c r="M182" s="50">
        <f>IF(M169=0,0,M169/M$171*350)</f>
        <v>0</v>
      </c>
      <c r="N182" s="50">
        <f>IF(N169=0,0,N169/N$171*350)</f>
        <v>0</v>
      </c>
    </row>
    <row r="183" spans="4:16" outlineLevel="1" x14ac:dyDescent="0.25"/>
    <row r="184" spans="4:16" s="39" customFormat="1" ht="11.25" outlineLevel="1" x14ac:dyDescent="0.25">
      <c r="D184" s="39" t="s">
        <v>17</v>
      </c>
      <c r="I184" s="40">
        <f t="shared" ref="I184:N184" si="50">SUM(I175:I182)</f>
        <v>895.61999999999989</v>
      </c>
      <c r="J184" s="40">
        <f t="shared" si="50"/>
        <v>948.90999999999985</v>
      </c>
      <c r="K184" s="40">
        <f t="shared" si="50"/>
        <v>957.38999999999987</v>
      </c>
      <c r="L184" s="40">
        <f t="shared" si="50"/>
        <v>957.38999999999987</v>
      </c>
      <c r="M184" s="40">
        <f t="shared" si="50"/>
        <v>957.38999999999987</v>
      </c>
      <c r="N184" s="40">
        <f t="shared" si="50"/>
        <v>957.38999999999987</v>
      </c>
    </row>
    <row r="185" spans="4:16" outlineLevel="1" x14ac:dyDescent="0.25"/>
    <row r="186" spans="4:16" outlineLevel="1" x14ac:dyDescent="0.25">
      <c r="D186" s="7" t="s">
        <v>64</v>
      </c>
    </row>
    <row r="187" spans="4:16" outlineLevel="1" x14ac:dyDescent="0.25"/>
    <row r="188" spans="4:16" outlineLevel="1" x14ac:dyDescent="0.25">
      <c r="D188" s="7" t="str">
        <f t="shared" ref="D188:D193" si="51">D141</f>
        <v>Ballarat</v>
      </c>
      <c r="I188" s="34">
        <f t="shared" ref="I188:N188" si="52">I30</f>
        <v>10600</v>
      </c>
      <c r="J188" s="34">
        <f t="shared" si="52"/>
        <v>10600</v>
      </c>
      <c r="K188" s="34">
        <f t="shared" si="52"/>
        <v>10600</v>
      </c>
      <c r="L188" s="34">
        <f t="shared" si="52"/>
        <v>10800</v>
      </c>
      <c r="M188" s="34">
        <f t="shared" si="52"/>
        <v>10042.89489828749</v>
      </c>
      <c r="N188" s="34">
        <f t="shared" si="52"/>
        <v>10144.006963333539</v>
      </c>
      <c r="P188" s="34"/>
    </row>
    <row r="189" spans="4:16" outlineLevel="1" x14ac:dyDescent="0.25">
      <c r="D189" s="7" t="str">
        <f t="shared" si="51"/>
        <v>Geelong</v>
      </c>
      <c r="I189" s="34">
        <f t="shared" ref="I189:N189" si="53">I31-I175-I176-I182</f>
        <v>20182.399999999998</v>
      </c>
      <c r="J189" s="34">
        <f t="shared" si="53"/>
        <v>19982.399999999998</v>
      </c>
      <c r="K189" s="34">
        <f t="shared" si="53"/>
        <v>19878.938557143309</v>
      </c>
      <c r="L189" s="34">
        <f t="shared" si="53"/>
        <v>19780.097504065467</v>
      </c>
      <c r="M189" s="34">
        <f t="shared" si="53"/>
        <v>19091.044815218167</v>
      </c>
      <c r="N189" s="34">
        <f t="shared" si="53"/>
        <v>19198.858857401185</v>
      </c>
      <c r="P189" s="34"/>
    </row>
    <row r="190" spans="4:16" outlineLevel="1" x14ac:dyDescent="0.25">
      <c r="D190" s="7" t="str">
        <f t="shared" si="51"/>
        <v>Gippsland</v>
      </c>
      <c r="I190" s="34">
        <f t="shared" ref="I190:N190" si="54">I32-I177-I197</f>
        <v>13533.55</v>
      </c>
      <c r="J190" s="34">
        <f t="shared" si="54"/>
        <v>13280.26</v>
      </c>
      <c r="K190" s="34">
        <f t="shared" si="54"/>
        <v>13078.121743162676</v>
      </c>
      <c r="L190" s="34">
        <f>L32-L177-L197</f>
        <v>12778.83766605466</v>
      </c>
      <c r="M190" s="34">
        <f t="shared" si="54"/>
        <v>12747.994367519777</v>
      </c>
      <c r="N190" s="34">
        <f t="shared" si="54"/>
        <v>12793.154718479584</v>
      </c>
      <c r="P190" s="34"/>
    </row>
    <row r="191" spans="4:16" outlineLevel="1" x14ac:dyDescent="0.25">
      <c r="D191" s="7" t="str">
        <f t="shared" si="51"/>
        <v>Melbourne</v>
      </c>
      <c r="I191" s="34">
        <f t="shared" ref="I191:N191" si="55">I33-I178-I179</f>
        <v>125732.1</v>
      </c>
      <c r="J191" s="34">
        <f t="shared" si="55"/>
        <v>123332.1</v>
      </c>
      <c r="K191" s="34">
        <f t="shared" si="55"/>
        <v>121131.64591968707</v>
      </c>
      <c r="L191" s="34">
        <f t="shared" si="55"/>
        <v>119431.79795310287</v>
      </c>
      <c r="M191" s="34">
        <f t="shared" si="55"/>
        <v>117238.23017211113</v>
      </c>
      <c r="N191" s="34">
        <f t="shared" si="55"/>
        <v>118170.96504433028</v>
      </c>
      <c r="P191" s="34"/>
    </row>
    <row r="192" spans="4:16" outlineLevel="1" x14ac:dyDescent="0.25">
      <c r="D192" s="7" t="str">
        <f t="shared" si="51"/>
        <v>Northern</v>
      </c>
      <c r="I192" s="34">
        <f t="shared" ref="I192:N192" si="56">I34-I180-I181</f>
        <v>19956.329999999998</v>
      </c>
      <c r="J192" s="34">
        <f t="shared" si="56"/>
        <v>19956.329999999998</v>
      </c>
      <c r="K192" s="34">
        <f t="shared" si="56"/>
        <v>19853.903780006938</v>
      </c>
      <c r="L192" s="34">
        <f t="shared" si="56"/>
        <v>19851.876876777005</v>
      </c>
      <c r="M192" s="34">
        <f t="shared" si="56"/>
        <v>19019.19065631977</v>
      </c>
      <c r="N192" s="34">
        <f t="shared" si="56"/>
        <v>19124.614723968287</v>
      </c>
      <c r="P192" s="34"/>
    </row>
    <row r="193" spans="4:16" outlineLevel="1" x14ac:dyDescent="0.25">
      <c r="D193" s="7" t="str">
        <f t="shared" si="51"/>
        <v>Western</v>
      </c>
      <c r="I193" s="34">
        <f t="shared" ref="I193:N193" si="57">I35</f>
        <v>4000</v>
      </c>
      <c r="J193" s="34">
        <f t="shared" si="57"/>
        <v>4000</v>
      </c>
      <c r="K193" s="34">
        <f t="shared" si="57"/>
        <v>4000</v>
      </c>
      <c r="L193" s="34">
        <f t="shared" si="57"/>
        <v>4000</v>
      </c>
      <c r="M193" s="34">
        <f t="shared" si="57"/>
        <v>3869.2703315843578</v>
      </c>
      <c r="N193" s="34">
        <f t="shared" si="57"/>
        <v>3875.8032581990069</v>
      </c>
      <c r="P193" s="34"/>
    </row>
    <row r="194" spans="4:16" outlineLevel="1" x14ac:dyDescent="0.25"/>
    <row r="195" spans="4:16" s="39" customFormat="1" ht="11.25" outlineLevel="1" x14ac:dyDescent="0.25">
      <c r="D195" s="39" t="s">
        <v>17</v>
      </c>
      <c r="I195" s="32">
        <f t="shared" ref="I195:N195" si="58">SUM(I188:I193)</f>
        <v>194004.37999999998</v>
      </c>
      <c r="J195" s="32">
        <f t="shared" si="58"/>
        <v>191151.09</v>
      </c>
      <c r="K195" s="32">
        <f t="shared" si="58"/>
        <v>188542.61000000002</v>
      </c>
      <c r="L195" s="32">
        <f t="shared" si="58"/>
        <v>186642.61000000002</v>
      </c>
      <c r="M195" s="32">
        <f t="shared" si="58"/>
        <v>182008.62524104069</v>
      </c>
      <c r="N195" s="32">
        <f t="shared" si="58"/>
        <v>183307.40356571189</v>
      </c>
    </row>
    <row r="196" spans="4:16" outlineLevel="1" x14ac:dyDescent="0.25"/>
    <row r="197" spans="4:16" outlineLevel="1" x14ac:dyDescent="0.25">
      <c r="D197" s="7" t="s">
        <v>34</v>
      </c>
      <c r="I197" s="324">
        <v>0</v>
      </c>
      <c r="J197" s="325">
        <v>0</v>
      </c>
      <c r="K197" s="325">
        <v>0</v>
      </c>
      <c r="L197" s="325">
        <f>L41</f>
        <v>0</v>
      </c>
      <c r="M197" s="325">
        <f>M41</f>
        <v>0</v>
      </c>
      <c r="N197" s="326">
        <f>N41</f>
        <v>0</v>
      </c>
    </row>
    <row r="198" spans="4:16" outlineLevel="1" x14ac:dyDescent="0.25"/>
    <row r="199" spans="4:16" outlineLevel="1" x14ac:dyDescent="0.25">
      <c r="D199" s="7" t="s">
        <v>65</v>
      </c>
    </row>
    <row r="200" spans="4:16" outlineLevel="1" x14ac:dyDescent="0.25"/>
    <row r="201" spans="4:16" outlineLevel="1" x14ac:dyDescent="0.25">
      <c r="D201" s="7" t="str">
        <f t="shared" ref="D201:D206" si="59">D188</f>
        <v>Ballarat</v>
      </c>
      <c r="I201" s="34">
        <f t="shared" ref="I201:N206" si="60">I10</f>
        <v>9000</v>
      </c>
      <c r="J201" s="34">
        <f t="shared" si="60"/>
        <v>9000</v>
      </c>
      <c r="K201" s="34">
        <f t="shared" si="60"/>
        <v>9000</v>
      </c>
      <c r="L201" s="34">
        <f t="shared" si="60"/>
        <v>9200</v>
      </c>
      <c r="M201" s="34">
        <f t="shared" si="60"/>
        <v>8452.235551944008</v>
      </c>
      <c r="N201" s="34">
        <f t="shared" si="60"/>
        <v>8558.628103870813</v>
      </c>
    </row>
    <row r="202" spans="4:16" outlineLevel="1" x14ac:dyDescent="0.25">
      <c r="D202" s="7" t="str">
        <f t="shared" si="59"/>
        <v>Geelong</v>
      </c>
      <c r="I202" s="34">
        <f t="shared" si="60"/>
        <v>11600</v>
      </c>
      <c r="J202" s="34">
        <f t="shared" si="60"/>
        <v>11600</v>
      </c>
      <c r="K202" s="34">
        <f t="shared" si="60"/>
        <v>11600</v>
      </c>
      <c r="L202" s="34">
        <f t="shared" si="60"/>
        <v>11700</v>
      </c>
      <c r="M202" s="34">
        <f t="shared" si="60"/>
        <v>10869.837295182982</v>
      </c>
      <c r="N202" s="34">
        <f t="shared" si="60"/>
        <v>11006.661419612134</v>
      </c>
    </row>
    <row r="203" spans="4:16" outlineLevel="1" x14ac:dyDescent="0.25">
      <c r="D203" s="7" t="str">
        <f t="shared" si="59"/>
        <v>Gippsland</v>
      </c>
      <c r="I203" s="34">
        <f t="shared" si="60"/>
        <v>5900</v>
      </c>
      <c r="J203" s="34">
        <f t="shared" si="60"/>
        <v>5900</v>
      </c>
      <c r="K203" s="34">
        <f t="shared" si="60"/>
        <v>6000</v>
      </c>
      <c r="L203" s="34">
        <f t="shared" si="60"/>
        <v>6000</v>
      </c>
      <c r="M203" s="34">
        <f t="shared" si="60"/>
        <v>5566.1063390850795</v>
      </c>
      <c r="N203" s="34">
        <f t="shared" si="60"/>
        <v>5636.1697269393171</v>
      </c>
    </row>
    <row r="204" spans="4:16" outlineLevel="1" x14ac:dyDescent="0.25">
      <c r="D204" s="7" t="str">
        <f t="shared" si="59"/>
        <v>Melbourne</v>
      </c>
      <c r="I204" s="34">
        <f t="shared" si="60"/>
        <v>90500</v>
      </c>
      <c r="J204" s="34">
        <f t="shared" si="60"/>
        <v>88500</v>
      </c>
      <c r="K204" s="34">
        <f t="shared" si="60"/>
        <v>86700</v>
      </c>
      <c r="L204" s="34">
        <f t="shared" si="60"/>
        <v>85600</v>
      </c>
      <c r="M204" s="34">
        <f t="shared" si="60"/>
        <v>83116.773110580209</v>
      </c>
      <c r="N204" s="34">
        <f t="shared" si="60"/>
        <v>84163.005855137613</v>
      </c>
    </row>
    <row r="205" spans="4:16" outlineLevel="1" x14ac:dyDescent="0.25">
      <c r="D205" s="7" t="str">
        <f t="shared" si="59"/>
        <v>Northern</v>
      </c>
      <c r="I205" s="34">
        <f t="shared" si="60"/>
        <v>11300</v>
      </c>
      <c r="J205" s="34">
        <f t="shared" si="60"/>
        <v>11300</v>
      </c>
      <c r="K205" s="34">
        <f t="shared" si="60"/>
        <v>11300</v>
      </c>
      <c r="L205" s="34">
        <f t="shared" si="60"/>
        <v>11400</v>
      </c>
      <c r="M205" s="34">
        <f t="shared" si="60"/>
        <v>10607.461912195809</v>
      </c>
      <c r="N205" s="34">
        <f t="shared" si="60"/>
        <v>10740.983385345637</v>
      </c>
    </row>
    <row r="206" spans="4:16" outlineLevel="1" x14ac:dyDescent="0.25">
      <c r="D206" s="7" t="str">
        <f t="shared" si="59"/>
        <v>Western</v>
      </c>
      <c r="I206" s="34">
        <f t="shared" si="60"/>
        <v>1300</v>
      </c>
      <c r="J206" s="34">
        <f t="shared" si="60"/>
        <v>1300</v>
      </c>
      <c r="K206" s="34">
        <f t="shared" si="60"/>
        <v>1300</v>
      </c>
      <c r="L206" s="34">
        <f t="shared" si="60"/>
        <v>1300</v>
      </c>
      <c r="M206" s="34">
        <f t="shared" si="60"/>
        <v>1218.1714210118862</v>
      </c>
      <c r="N206" s="34">
        <f t="shared" si="60"/>
        <v>1233.5051590944636</v>
      </c>
    </row>
    <row r="207" spans="4:16" outlineLevel="1" x14ac:dyDescent="0.25"/>
    <row r="208" spans="4:16" s="39" customFormat="1" ht="11.25" outlineLevel="1" x14ac:dyDescent="0.25">
      <c r="D208" s="39" t="s">
        <v>17</v>
      </c>
      <c r="I208" s="32">
        <f t="shared" ref="I208:N208" si="61">SUM(I201:I206)</f>
        <v>129600</v>
      </c>
      <c r="J208" s="32">
        <f t="shared" si="61"/>
        <v>127600</v>
      </c>
      <c r="K208" s="32">
        <f t="shared" si="61"/>
        <v>125900</v>
      </c>
      <c r="L208" s="32">
        <f t="shared" si="61"/>
        <v>125200</v>
      </c>
      <c r="M208" s="32">
        <f t="shared" si="61"/>
        <v>119830.58562999997</v>
      </c>
      <c r="N208" s="32">
        <f t="shared" si="61"/>
        <v>121338.95364999998</v>
      </c>
    </row>
    <row r="209" spans="3:17" outlineLevel="1" x14ac:dyDescent="0.25"/>
    <row r="210" spans="3:17" outlineLevel="1" x14ac:dyDescent="0.25">
      <c r="D210" s="7" t="s">
        <v>66</v>
      </c>
    </row>
    <row r="211" spans="3:17" outlineLevel="1" x14ac:dyDescent="0.25"/>
    <row r="212" spans="3:17" outlineLevel="1" x14ac:dyDescent="0.25">
      <c r="D212" s="7" t="str">
        <f t="shared" ref="D212:D217" si="62">D201</f>
        <v>Ballarat</v>
      </c>
      <c r="I212" s="34">
        <f t="shared" ref="I212:N212" si="63">I20</f>
        <v>1600</v>
      </c>
      <c r="J212" s="34">
        <f t="shared" si="63"/>
        <v>1600</v>
      </c>
      <c r="K212" s="34">
        <f t="shared" si="63"/>
        <v>1600</v>
      </c>
      <c r="L212" s="34">
        <f t="shared" si="63"/>
        <v>1600</v>
      </c>
      <c r="M212" s="34">
        <f t="shared" si="63"/>
        <v>1590.6593463434829</v>
      </c>
      <c r="N212" s="34">
        <f t="shared" si="63"/>
        <v>1585.378859462726</v>
      </c>
      <c r="P212" s="34"/>
      <c r="Q212" s="34"/>
    </row>
    <row r="213" spans="3:17" outlineLevel="1" x14ac:dyDescent="0.25">
      <c r="D213" s="7" t="str">
        <f t="shared" si="62"/>
        <v>Geelong</v>
      </c>
      <c r="I213" s="34">
        <f t="shared" ref="I213:N213" si="64">I21-(I178+I180)</f>
        <v>9094.7800000000007</v>
      </c>
      <c r="J213" s="34">
        <f t="shared" si="64"/>
        <v>8894.7800000000007</v>
      </c>
      <c r="K213" s="34">
        <f t="shared" si="64"/>
        <v>8792.6109138512984</v>
      </c>
      <c r="L213" s="34">
        <f t="shared" si="64"/>
        <v>8590.4979180611663</v>
      </c>
      <c r="M213" s="34">
        <f t="shared" si="64"/>
        <v>8725.1075200351843</v>
      </c>
      <c r="N213" s="34">
        <f t="shared" si="64"/>
        <v>8696.0974377890525</v>
      </c>
      <c r="P213" s="34"/>
      <c r="Q213" s="34"/>
    </row>
    <row r="214" spans="3:17" outlineLevel="1" x14ac:dyDescent="0.25">
      <c r="D214" s="7" t="str">
        <f t="shared" si="62"/>
        <v>Gippsland</v>
      </c>
      <c r="I214" s="34">
        <f t="shared" ref="I214:N214" si="65">I22-(I175)-I197</f>
        <v>7789.92</v>
      </c>
      <c r="J214" s="34">
        <f t="shared" si="65"/>
        <v>7589.92</v>
      </c>
      <c r="K214" s="34">
        <f t="shared" si="65"/>
        <v>7289.1838415191951</v>
      </c>
      <c r="L214" s="34">
        <f t="shared" si="65"/>
        <v>6989.4303192571997</v>
      </c>
      <c r="M214" s="34">
        <f t="shared" si="65"/>
        <v>7391.5480284346977</v>
      </c>
      <c r="N214" s="34">
        <f t="shared" si="65"/>
        <v>7366.6449915402654</v>
      </c>
      <c r="P214" s="34"/>
      <c r="Q214" s="34"/>
    </row>
    <row r="215" spans="3:17" outlineLevel="1" x14ac:dyDescent="0.25">
      <c r="D215" s="7" t="str">
        <f t="shared" si="62"/>
        <v>Melbourne</v>
      </c>
      <c r="I215" s="34">
        <f t="shared" ref="I215:N215" si="66">I23-(I176+I177)</f>
        <v>34626.03</v>
      </c>
      <c r="J215" s="34">
        <f t="shared" si="66"/>
        <v>34172.74</v>
      </c>
      <c r="K215" s="34">
        <f t="shared" si="66"/>
        <v>33767.876458786792</v>
      </c>
      <c r="L215" s="34">
        <f t="shared" si="66"/>
        <v>33169.504850862926</v>
      </c>
      <c r="M215" s="34">
        <f t="shared" si="66"/>
        <v>33462.097061530905</v>
      </c>
      <c r="N215" s="34">
        <f t="shared" si="66"/>
        <v>33348.599189192668</v>
      </c>
      <c r="P215" s="34"/>
      <c r="Q215" s="34"/>
    </row>
    <row r="216" spans="3:17" outlineLevel="1" x14ac:dyDescent="0.25">
      <c r="D216" s="7" t="str">
        <f t="shared" si="62"/>
        <v>Northern</v>
      </c>
      <c r="I216" s="34">
        <f t="shared" ref="I216:N216" si="67">I24-(I181+I179)</f>
        <v>8593.65</v>
      </c>
      <c r="J216" s="34">
        <f t="shared" si="67"/>
        <v>8593.65</v>
      </c>
      <c r="K216" s="34">
        <f t="shared" si="67"/>
        <v>8492.9387858427181</v>
      </c>
      <c r="L216" s="34">
        <f t="shared" si="67"/>
        <v>8393.1769118187058</v>
      </c>
      <c r="M216" s="34">
        <f t="shared" si="67"/>
        <v>8357.5287441239616</v>
      </c>
      <c r="N216" s="34">
        <f t="shared" si="67"/>
        <v>8329.4313386226513</v>
      </c>
      <c r="P216" s="34"/>
      <c r="Q216" s="34"/>
    </row>
    <row r="217" spans="3:17" outlineLevel="1" x14ac:dyDescent="0.25">
      <c r="D217" s="7" t="str">
        <f t="shared" si="62"/>
        <v>Western</v>
      </c>
      <c r="I217" s="34">
        <f t="shared" ref="I217:N217" si="68">I25</f>
        <v>2700</v>
      </c>
      <c r="J217" s="34">
        <f t="shared" si="68"/>
        <v>2700</v>
      </c>
      <c r="K217" s="34">
        <f t="shared" si="68"/>
        <v>2700</v>
      </c>
      <c r="L217" s="34">
        <f t="shared" si="68"/>
        <v>2700</v>
      </c>
      <c r="M217" s="34">
        <f t="shared" si="68"/>
        <v>2651.0989105724716</v>
      </c>
      <c r="N217" s="34">
        <f t="shared" si="68"/>
        <v>2642.2980991045433</v>
      </c>
      <c r="P217" s="34"/>
      <c r="Q217" s="34"/>
    </row>
    <row r="218" spans="3:17" outlineLevel="1" x14ac:dyDescent="0.25"/>
    <row r="219" spans="3:17" s="39" customFormat="1" ht="11.25" outlineLevel="1" x14ac:dyDescent="0.25">
      <c r="D219" s="39" t="s">
        <v>17</v>
      </c>
      <c r="I219" s="32">
        <f t="shared" ref="I219:N219" si="69">SUM(I212:I217)</f>
        <v>64404.38</v>
      </c>
      <c r="J219" s="32">
        <f t="shared" si="69"/>
        <v>63551.090000000004</v>
      </c>
      <c r="K219" s="32">
        <f t="shared" si="69"/>
        <v>62642.61</v>
      </c>
      <c r="L219" s="32">
        <f t="shared" si="69"/>
        <v>61442.61</v>
      </c>
      <c r="M219" s="32">
        <f t="shared" si="69"/>
        <v>62178.039611040709</v>
      </c>
      <c r="N219" s="32">
        <f t="shared" si="69"/>
        <v>61968.449915711899</v>
      </c>
    </row>
    <row r="221" spans="3:17" x14ac:dyDescent="0.25">
      <c r="C221" s="27" t="s">
        <v>67</v>
      </c>
    </row>
    <row r="223" spans="3:17" x14ac:dyDescent="0.25">
      <c r="I223" s="327"/>
    </row>
    <row r="224" spans="3:17" x14ac:dyDescent="0.25">
      <c r="I224" s="328">
        <v>1</v>
      </c>
      <c r="J224" s="83" t="s">
        <v>386</v>
      </c>
    </row>
    <row r="225" spans="3:19" x14ac:dyDescent="0.25">
      <c r="I225" s="329"/>
    </row>
    <row r="226" spans="3:19" x14ac:dyDescent="0.25">
      <c r="C226" s="7" t="s">
        <v>68</v>
      </c>
    </row>
    <row r="228" spans="3:19" x14ac:dyDescent="0.25">
      <c r="D228" s="7" t="s">
        <v>69</v>
      </c>
      <c r="I228" s="330">
        <f>+Injection!I228</f>
        <v>178084.8099899207</v>
      </c>
      <c r="J228" s="330">
        <f>+Injection!J228</f>
        <v>175476.66578624499</v>
      </c>
      <c r="K228" s="330">
        <f>+Injection!K228</f>
        <v>173172.38304319172</v>
      </c>
      <c r="L228" s="330">
        <f>+Injection!L228</f>
        <v>170851.21910788162</v>
      </c>
      <c r="M228" s="330">
        <f>+Injection!M228</f>
        <v>166936.06282002927</v>
      </c>
      <c r="N228" s="330">
        <f>+Injection!N228</f>
        <v>168045.96991130852</v>
      </c>
      <c r="Q228" s="30"/>
    </row>
    <row r="229" spans="3:19" x14ac:dyDescent="0.25">
      <c r="D229" s="7" t="s">
        <v>70</v>
      </c>
      <c r="I229" s="330">
        <f>+Injection!I229</f>
        <v>15013.636080866605</v>
      </c>
      <c r="J229" s="330">
        <f>+Injection!J229</f>
        <v>14793.753610696214</v>
      </c>
      <c r="K229" s="330">
        <f>+Injection!K229</f>
        <v>14599.488515691304</v>
      </c>
      <c r="L229" s="330">
        <f>+Injection!L229</f>
        <v>14403.800233177202</v>
      </c>
      <c r="M229" s="330">
        <f>+Injection!M229</f>
        <v>14073.728669471915</v>
      </c>
      <c r="N229" s="330">
        <f>+Injection!N229</f>
        <v>14167.300609453676</v>
      </c>
    </row>
    <row r="230" spans="3:19" x14ac:dyDescent="0.25">
      <c r="D230" s="7" t="s">
        <v>71</v>
      </c>
      <c r="I230" s="330">
        <f>+Injection!I230</f>
        <v>0</v>
      </c>
      <c r="J230" s="330">
        <f>+Injection!J230</f>
        <v>0</v>
      </c>
      <c r="K230" s="330">
        <f>+Injection!K230</f>
        <v>0</v>
      </c>
      <c r="L230" s="330">
        <f>+Injection!L230</f>
        <v>0</v>
      </c>
      <c r="M230" s="330">
        <f>+Injection!M230</f>
        <v>0</v>
      </c>
      <c r="N230" s="330">
        <f>+Injection!N230</f>
        <v>0</v>
      </c>
    </row>
    <row r="231" spans="3:19" x14ac:dyDescent="0.25">
      <c r="D231" s="7" t="s">
        <v>72</v>
      </c>
      <c r="I231" s="330">
        <f>+Injection!I231</f>
        <v>7419.8919867081395</v>
      </c>
      <c r="J231" s="330">
        <f>+Injection!J231</f>
        <v>7311.2238286651946</v>
      </c>
      <c r="K231" s="330">
        <f>+Injection!K231</f>
        <v>7215.2160385495827</v>
      </c>
      <c r="L231" s="330">
        <f>+Injection!L231</f>
        <v>7118.5048946602301</v>
      </c>
      <c r="M231" s="330">
        <f>+Injection!M231</f>
        <v>6955.3801634235242</v>
      </c>
      <c r="N231" s="330">
        <f>+Injection!N231</f>
        <v>7001.6243699509623</v>
      </c>
    </row>
    <row r="232" spans="3:19" x14ac:dyDescent="0.25">
      <c r="D232" s="7" t="s">
        <v>73</v>
      </c>
      <c r="I232" s="330">
        <f>+Injection!I232</f>
        <v>9758.4716235264714</v>
      </c>
      <c r="J232" s="330">
        <f>+Injection!J232</f>
        <v>9615.5537564547376</v>
      </c>
      <c r="K232" s="330">
        <f>+Injection!K232</f>
        <v>9489.2865146729146</v>
      </c>
      <c r="L232" s="330">
        <f>+Injection!L232</f>
        <v>9362.0942381527639</v>
      </c>
      <c r="M232" s="330">
        <f>+Injection!M232</f>
        <v>9147.5563360215219</v>
      </c>
      <c r="N232" s="330">
        <f>+Injection!N232</f>
        <v>9208.3756549494665</v>
      </c>
    </row>
    <row r="233" spans="3:19" x14ac:dyDescent="0.25">
      <c r="D233" s="7" t="s">
        <v>74</v>
      </c>
      <c r="I233" s="330">
        <f>+Injection!I233</f>
        <v>709.24779744640819</v>
      </c>
      <c r="J233" s="330">
        <f>+Injection!J233</f>
        <v>698.86049640717692</v>
      </c>
      <c r="K233" s="330">
        <f>+Injection!K233</f>
        <v>689.68336636280753</v>
      </c>
      <c r="L233" s="330">
        <f>+Injection!L233</f>
        <v>680.43900459650149</v>
      </c>
      <c r="M233" s="330">
        <f>+Injection!M233</f>
        <v>664.84634414458026</v>
      </c>
      <c r="N233" s="330">
        <f>+Injection!N233</f>
        <v>669.26670520684331</v>
      </c>
    </row>
    <row r="234" spans="3:19" x14ac:dyDescent="0.25">
      <c r="D234" s="39" t="s">
        <v>17</v>
      </c>
      <c r="E234" s="39"/>
      <c r="F234" s="39"/>
      <c r="I234" s="32">
        <f t="shared" ref="I234:M234" si="70">SUM(I228:I233)</f>
        <v>210986.05747846831</v>
      </c>
      <c r="J234" s="32">
        <f t="shared" si="70"/>
        <v>207896.05747846828</v>
      </c>
      <c r="K234" s="32">
        <f t="shared" si="70"/>
        <v>205166.05747846834</v>
      </c>
      <c r="L234" s="32">
        <f t="shared" si="70"/>
        <v>202416.05747846831</v>
      </c>
      <c r="M234" s="32">
        <f t="shared" si="70"/>
        <v>197777.5743330908</v>
      </c>
      <c r="N234" s="32">
        <f>SUM(N228:N233)</f>
        <v>199092.53725086947</v>
      </c>
      <c r="O234" s="7" t="s">
        <v>75</v>
      </c>
    </row>
    <row r="235" spans="3:19" x14ac:dyDescent="0.25">
      <c r="J235" s="36"/>
      <c r="K235" s="36"/>
      <c r="L235" s="36"/>
      <c r="M235" s="36"/>
      <c r="N235" s="36"/>
    </row>
    <row r="236" spans="3:19" x14ac:dyDescent="0.25">
      <c r="D236" s="7" t="s">
        <v>76</v>
      </c>
      <c r="I236" s="32">
        <f t="shared" ref="I236:N236" si="71">I46</f>
        <v>196194.38</v>
      </c>
      <c r="J236" s="32">
        <f t="shared" si="71"/>
        <v>193051.09</v>
      </c>
      <c r="K236" s="32">
        <f t="shared" si="71"/>
        <v>190318.97</v>
      </c>
      <c r="L236" s="32">
        <f t="shared" si="71"/>
        <v>187566.85</v>
      </c>
      <c r="M236" s="32">
        <f t="shared" si="71"/>
        <v>182924.12685462247</v>
      </c>
      <c r="N236" s="32">
        <f t="shared" si="71"/>
        <v>184239.08977240114</v>
      </c>
    </row>
    <row r="237" spans="3:19" x14ac:dyDescent="0.25">
      <c r="D237" s="7" t="s">
        <v>77</v>
      </c>
      <c r="I237" s="331"/>
      <c r="J237" s="332"/>
      <c r="K237" s="332"/>
      <c r="L237" s="332"/>
      <c r="M237" s="332"/>
      <c r="N237" s="333"/>
      <c r="O237" s="7" t="s">
        <v>78</v>
      </c>
    </row>
    <row r="238" spans="3:19" x14ac:dyDescent="0.25">
      <c r="D238" s="7" t="s">
        <v>79</v>
      </c>
      <c r="I238" s="334">
        <f>+Export!I238/1000</f>
        <v>13896.057478468323</v>
      </c>
      <c r="J238" s="334">
        <f>+Export!J238/1000</f>
        <v>13896.057478468323</v>
      </c>
      <c r="K238" s="334">
        <f>+Export!K238/1000</f>
        <v>13896.057478468323</v>
      </c>
      <c r="L238" s="334">
        <f>+Export!L238/1000</f>
        <v>13896.057478468323</v>
      </c>
      <c r="M238" s="334">
        <f>+Export!M238/1000</f>
        <v>13896.057478468323</v>
      </c>
      <c r="N238" s="334">
        <f>+Export!N238/1000</f>
        <v>13896.057478468323</v>
      </c>
    </row>
    <row r="239" spans="3:19" x14ac:dyDescent="0.25">
      <c r="D239" s="39" t="s">
        <v>80</v>
      </c>
      <c r="E239" s="39"/>
      <c r="F239" s="39"/>
      <c r="I239" s="32">
        <f t="shared" ref="I239:N239" si="72">I236+I237+I238</f>
        <v>210090.43747846832</v>
      </c>
      <c r="J239" s="32">
        <f t="shared" si="72"/>
        <v>206947.14747846831</v>
      </c>
      <c r="K239" s="32">
        <f t="shared" si="72"/>
        <v>204215.02747846831</v>
      </c>
      <c r="L239" s="32">
        <f t="shared" si="72"/>
        <v>201462.90747846832</v>
      </c>
      <c r="M239" s="32">
        <f t="shared" si="72"/>
        <v>196820.18433309079</v>
      </c>
      <c r="N239" s="32">
        <f t="shared" si="72"/>
        <v>198135.14725086946</v>
      </c>
      <c r="O239" s="34" t="s">
        <v>385</v>
      </c>
      <c r="P239" s="34"/>
      <c r="Q239" s="34"/>
      <c r="R239" s="34"/>
      <c r="S239" s="34"/>
    </row>
    <row r="240" spans="3:19" x14ac:dyDescent="0.25">
      <c r="I240" s="36" t="b">
        <f>ROUND(I239,2)=ROUND(I234,2)</f>
        <v>0</v>
      </c>
      <c r="J240" s="36" t="b">
        <f t="shared" ref="J240:N240" si="73">ROUND(J239,2)=ROUND(J234,2)</f>
        <v>0</v>
      </c>
      <c r="K240" s="36" t="b">
        <f t="shared" si="73"/>
        <v>0</v>
      </c>
      <c r="L240" s="36" t="b">
        <f t="shared" si="73"/>
        <v>0</v>
      </c>
      <c r="M240" s="36" t="b">
        <f t="shared" si="73"/>
        <v>0</v>
      </c>
      <c r="N240" s="36" t="b">
        <f t="shared" si="73"/>
        <v>0</v>
      </c>
      <c r="P240" s="34"/>
      <c r="Q240" s="34"/>
      <c r="R240" s="34"/>
      <c r="S240" s="34"/>
    </row>
    <row r="241" spans="3:19" x14ac:dyDescent="0.25">
      <c r="D241" s="7" t="s">
        <v>81</v>
      </c>
      <c r="I241" s="298">
        <f>+'WUGS LNG'!F17</f>
        <v>1713.954</v>
      </c>
      <c r="J241" s="335">
        <f>+'WUGS LNG'!$F$20</f>
        <v>2300</v>
      </c>
      <c r="K241" s="335">
        <f>+'WUGS LNG'!$F$20</f>
        <v>2300</v>
      </c>
      <c r="L241" s="335">
        <f>+'WUGS LNG'!$F$20</f>
        <v>2300</v>
      </c>
      <c r="M241" s="335">
        <f>+'WUGS LNG'!$F$20</f>
        <v>2300</v>
      </c>
      <c r="N241" s="335">
        <f>+'WUGS LNG'!$F$20</f>
        <v>2300</v>
      </c>
      <c r="P241" s="34"/>
      <c r="Q241" s="34"/>
      <c r="R241" s="34"/>
      <c r="S241" s="34"/>
    </row>
    <row r="242" spans="3:19" x14ac:dyDescent="0.25">
      <c r="D242" s="7" t="s">
        <v>82</v>
      </c>
      <c r="I242" s="336">
        <f>+'WUGS LNG'!$F$9</f>
        <v>15800</v>
      </c>
      <c r="J242" s="336">
        <f>+'WUGS LNG'!$F$9</f>
        <v>15800</v>
      </c>
      <c r="K242" s="336">
        <f>+'WUGS LNG'!$F$9</f>
        <v>15800</v>
      </c>
      <c r="L242" s="336">
        <f>+'WUGS LNG'!$F$9</f>
        <v>15800</v>
      </c>
      <c r="M242" s="336">
        <f>+'WUGS LNG'!$F$9</f>
        <v>15800</v>
      </c>
      <c r="N242" s="336">
        <f>+'WUGS LNG'!$F$9</f>
        <v>15800</v>
      </c>
    </row>
    <row r="243" spans="3:19" x14ac:dyDescent="0.25">
      <c r="I243" s="31">
        <f>+I241+I242</f>
        <v>17513.954000000002</v>
      </c>
      <c r="J243" s="31">
        <f t="shared" ref="J243:N243" si="74">+J241+J242</f>
        <v>18100</v>
      </c>
      <c r="K243" s="31">
        <f t="shared" si="74"/>
        <v>18100</v>
      </c>
      <c r="L243" s="31">
        <f t="shared" si="74"/>
        <v>18100</v>
      </c>
      <c r="M243" s="31">
        <f t="shared" si="74"/>
        <v>18100</v>
      </c>
      <c r="N243" s="31">
        <f t="shared" si="74"/>
        <v>18100</v>
      </c>
    </row>
    <row r="244" spans="3:19" x14ac:dyDescent="0.25">
      <c r="C244" s="7" t="s">
        <v>83</v>
      </c>
      <c r="J244" s="36"/>
      <c r="K244" s="36"/>
      <c r="L244" s="36"/>
      <c r="M244" s="36"/>
      <c r="N244" s="36"/>
    </row>
    <row r="245" spans="3:19" x14ac:dyDescent="0.25">
      <c r="Q245" s="30"/>
    </row>
    <row r="246" spans="3:19" x14ac:dyDescent="0.25">
      <c r="D246" s="7" t="s">
        <v>69</v>
      </c>
      <c r="I246" s="330">
        <f>+Injection!I246</f>
        <v>910.15255095089265</v>
      </c>
      <c r="J246" s="330">
        <f>+Injection!J246</f>
        <v>893.91688110182122</v>
      </c>
      <c r="K246" s="330">
        <f>+Injection!K246</f>
        <v>882.93392796862577</v>
      </c>
      <c r="L246" s="330">
        <f>+Injection!L246</f>
        <v>877.68121125274968</v>
      </c>
      <c r="M246" s="330">
        <f>+Injection!M246</f>
        <v>939.39345156385014</v>
      </c>
      <c r="N246" s="330">
        <f>+Injection!N246</f>
        <v>917.3030065675905</v>
      </c>
    </row>
    <row r="247" spans="3:19" x14ac:dyDescent="0.25">
      <c r="D247" s="7" t="s">
        <v>70</v>
      </c>
      <c r="I247" s="330">
        <f>+Injection!I247</f>
        <v>118.15500073599033</v>
      </c>
      <c r="J247" s="330">
        <f>+Injection!J247</f>
        <v>116.04730397574707</v>
      </c>
      <c r="K247" s="330">
        <f>+Injection!K247</f>
        <v>114.6215091085237</v>
      </c>
      <c r="L247" s="330">
        <f>+Injection!L247</f>
        <v>113.9396072155038</v>
      </c>
      <c r="M247" s="330">
        <f>+Injection!M247</f>
        <v>121.95102221594487</v>
      </c>
      <c r="N247" s="330">
        <f>+Injection!N247</f>
        <v>119.08326500088847</v>
      </c>
    </row>
    <row r="248" spans="3:19" x14ac:dyDescent="0.25">
      <c r="D248" s="7" t="s">
        <v>71</v>
      </c>
      <c r="I248" s="330">
        <f>+Injection!I248</f>
        <v>0</v>
      </c>
      <c r="J248" s="330">
        <f>+Injection!J248</f>
        <v>0</v>
      </c>
      <c r="K248" s="330">
        <f>+Injection!K248</f>
        <v>0</v>
      </c>
      <c r="L248" s="330">
        <f>+Injection!L248</f>
        <v>0</v>
      </c>
      <c r="M248" s="330">
        <f>+Injection!M248</f>
        <v>0</v>
      </c>
      <c r="N248" s="330">
        <f>+Injection!N248</f>
        <v>0</v>
      </c>
    </row>
    <row r="249" spans="3:19" x14ac:dyDescent="0.25">
      <c r="D249" s="7" t="s">
        <v>72</v>
      </c>
      <c r="I249" s="330">
        <f>+Injection!I249</f>
        <v>83.548501272685556</v>
      </c>
      <c r="J249" s="330">
        <f>+Injection!J249</f>
        <v>82.058129266771971</v>
      </c>
      <c r="K249" s="330">
        <f>+Injection!K249</f>
        <v>81.049936439242188</v>
      </c>
      <c r="L249" s="330">
        <f>+Injection!L249</f>
        <v>80.567757260858372</v>
      </c>
      <c r="M249" s="330">
        <f>+Injection!M249</f>
        <v>86.232703409485325</v>
      </c>
      <c r="N249" s="330">
        <f>+Injection!N249</f>
        <v>84.204885578336089</v>
      </c>
    </row>
    <row r="250" spans="3:19" x14ac:dyDescent="0.25">
      <c r="D250" s="7" t="s">
        <v>73</v>
      </c>
      <c r="I250" s="330">
        <f>+Injection!I250</f>
        <v>28.234134782818753</v>
      </c>
      <c r="J250" s="330">
        <f>+Injection!J250</f>
        <v>27.730482850701318</v>
      </c>
      <c r="K250" s="330">
        <f>+Injection!K250</f>
        <v>27.389777131915995</v>
      </c>
      <c r="L250" s="330">
        <f>+Injection!L250</f>
        <v>27.226830918583879</v>
      </c>
      <c r="M250" s="330">
        <f>+Injection!M250</f>
        <v>29.14122615801152</v>
      </c>
      <c r="N250" s="330">
        <f>+Injection!N250</f>
        <v>28.455951364478047</v>
      </c>
    </row>
    <row r="251" spans="3:19" x14ac:dyDescent="0.25">
      <c r="D251" s="7" t="s">
        <v>74</v>
      </c>
      <c r="I251" s="330">
        <f>+Injection!I251</f>
        <v>3.5098122576125292</v>
      </c>
      <c r="J251" s="330">
        <f>+Injection!J251</f>
        <v>3.4472028049583714</v>
      </c>
      <c r="K251" s="330">
        <f>+Injection!K251</f>
        <v>3.4048493516923233</v>
      </c>
      <c r="L251" s="330">
        <f>+Injection!L251</f>
        <v>3.3845933523042127</v>
      </c>
      <c r="M251" s="330">
        <f>+Injection!M251</f>
        <v>3.6225736527080703</v>
      </c>
      <c r="N251" s="330">
        <f>+Injection!N251</f>
        <v>3.5373864887068449</v>
      </c>
    </row>
    <row r="252" spans="3:19" x14ac:dyDescent="0.25">
      <c r="D252" s="39" t="s">
        <v>17</v>
      </c>
      <c r="E252" s="39"/>
      <c r="F252" s="39"/>
      <c r="I252" s="40">
        <f t="shared" ref="I252:N252" si="75">SUM(I246:I251)</f>
        <v>1143.5999999999999</v>
      </c>
      <c r="J252" s="40">
        <f t="shared" si="75"/>
        <v>1123.2</v>
      </c>
      <c r="K252" s="40">
        <f t="shared" si="75"/>
        <v>1109.3999999999999</v>
      </c>
      <c r="L252" s="40">
        <f t="shared" si="75"/>
        <v>1102.7999999999997</v>
      </c>
      <c r="M252" s="40">
        <f t="shared" si="75"/>
        <v>1180.3409769999998</v>
      </c>
      <c r="N252" s="40">
        <f t="shared" si="75"/>
        <v>1152.5844950000003</v>
      </c>
    </row>
    <row r="254" spans="3:19" x14ac:dyDescent="0.25">
      <c r="D254" s="39" t="s">
        <v>84</v>
      </c>
      <c r="E254" s="39"/>
      <c r="F254" s="39"/>
      <c r="G254" s="39"/>
      <c r="H254" s="39"/>
      <c r="I254" s="40">
        <f t="shared" ref="I254:N254" si="76">I71</f>
        <v>1143.5999999999999</v>
      </c>
      <c r="J254" s="40">
        <f t="shared" si="76"/>
        <v>1123.2</v>
      </c>
      <c r="K254" s="40">
        <f t="shared" si="76"/>
        <v>1109.3999999999999</v>
      </c>
      <c r="L254" s="40">
        <f t="shared" si="76"/>
        <v>1103</v>
      </c>
      <c r="M254" s="40">
        <f t="shared" si="76"/>
        <v>1085.5800000000002</v>
      </c>
      <c r="N254" s="40">
        <f t="shared" si="76"/>
        <v>1071.8599999999999</v>
      </c>
    </row>
    <row r="256" spans="3:19" x14ac:dyDescent="0.25">
      <c r="D256" s="7" t="s">
        <v>85</v>
      </c>
      <c r="I256" s="337">
        <f t="shared" ref="I256:N256" si="77">I60</f>
        <v>87.505951890270268</v>
      </c>
      <c r="J256" s="81">
        <f t="shared" si="77"/>
        <v>59.187513250497013</v>
      </c>
      <c r="K256" s="81">
        <f t="shared" si="77"/>
        <v>62.751412419327728</v>
      </c>
      <c r="L256" s="81">
        <f t="shared" si="77"/>
        <v>40.277846108812263</v>
      </c>
      <c r="M256" s="81">
        <f t="shared" si="77"/>
        <v>47.821005450377072</v>
      </c>
      <c r="N256" s="81">
        <f t="shared" si="77"/>
        <v>57.643066778318243</v>
      </c>
      <c r="O256" s="7" t="s">
        <v>384</v>
      </c>
    </row>
    <row r="257" spans="3:18" x14ac:dyDescent="0.25">
      <c r="D257" s="7" t="s">
        <v>86</v>
      </c>
      <c r="I257" s="338">
        <f>+Export!I257</f>
        <v>114.32849955545947</v>
      </c>
      <c r="J257" s="338">
        <f>+Export!J257</f>
        <v>114.32849955545947</v>
      </c>
      <c r="K257" s="338">
        <f>+Export!K257</f>
        <v>114.0161266058544</v>
      </c>
      <c r="L257" s="338">
        <f>+Export!L257</f>
        <v>114.32849955545947</v>
      </c>
      <c r="M257" s="338">
        <f>+Export!M257</f>
        <v>114.32849955545947</v>
      </c>
      <c r="N257" s="338">
        <f>+Export!N257</f>
        <v>114.32849955545947</v>
      </c>
      <c r="O257" s="7" t="s">
        <v>87</v>
      </c>
    </row>
    <row r="258" spans="3:18" x14ac:dyDescent="0.25">
      <c r="D258" s="7" t="s">
        <v>88</v>
      </c>
      <c r="I258" s="339">
        <v>1</v>
      </c>
      <c r="J258" s="339">
        <v>1</v>
      </c>
      <c r="K258" s="339">
        <v>1</v>
      </c>
      <c r="L258" s="339">
        <v>1</v>
      </c>
      <c r="M258" s="339">
        <v>1</v>
      </c>
      <c r="N258" s="339">
        <v>1</v>
      </c>
      <c r="O258" s="180" t="s">
        <v>89</v>
      </c>
      <c r="P258" s="180"/>
      <c r="Q258" s="180"/>
      <c r="R258" s="180"/>
    </row>
    <row r="259" spans="3:18" x14ac:dyDescent="0.25">
      <c r="D259" s="7" t="s">
        <v>90</v>
      </c>
      <c r="I259" s="82">
        <f t="shared" ref="I259:N259" si="78">I73</f>
        <v>2.4537534246575339</v>
      </c>
      <c r="J259" s="81">
        <f t="shared" si="78"/>
        <v>2.5997534246575338</v>
      </c>
      <c r="K259" s="81">
        <f t="shared" si="78"/>
        <v>2.6055616438356162</v>
      </c>
      <c r="L259" s="81">
        <f t="shared" si="78"/>
        <v>2.6113698630136981</v>
      </c>
      <c r="M259" s="81">
        <f t="shared" si="78"/>
        <v>2.6229863013698629</v>
      </c>
      <c r="N259" s="81">
        <f t="shared" si="78"/>
        <v>2.6229863013698629</v>
      </c>
    </row>
    <row r="260" spans="3:18" x14ac:dyDescent="0.25">
      <c r="D260" s="39" t="s">
        <v>91</v>
      </c>
      <c r="E260" s="39"/>
      <c r="F260" s="39"/>
      <c r="G260" s="39"/>
      <c r="H260" s="39"/>
      <c r="I260" s="40">
        <f t="shared" ref="I260:N260" si="79">+(I254+I256+I257+I255-I259)*I258</f>
        <v>1342.9806980210722</v>
      </c>
      <c r="J260" s="40">
        <f t="shared" si="79"/>
        <v>1294.116259381299</v>
      </c>
      <c r="K260" s="40">
        <f t="shared" si="79"/>
        <v>1283.5619773813464</v>
      </c>
      <c r="L260" s="40">
        <f t="shared" si="79"/>
        <v>1254.9949758012581</v>
      </c>
      <c r="M260" s="40">
        <f t="shared" si="79"/>
        <v>1245.1065187044669</v>
      </c>
      <c r="N260" s="40">
        <f t="shared" si="79"/>
        <v>1241.2085800324078</v>
      </c>
    </row>
    <row r="262" spans="3:18" x14ac:dyDescent="0.25">
      <c r="C262" s="7" t="s">
        <v>92</v>
      </c>
    </row>
    <row r="264" spans="3:18" x14ac:dyDescent="0.25">
      <c r="D264" s="7" t="s">
        <v>69</v>
      </c>
      <c r="I264" s="36">
        <f t="shared" ref="I264:N269" si="80">I246</f>
        <v>910.15255095089265</v>
      </c>
      <c r="J264" s="36">
        <f t="shared" si="80"/>
        <v>893.91688110182122</v>
      </c>
      <c r="K264" s="36">
        <f t="shared" si="80"/>
        <v>882.93392796862577</v>
      </c>
      <c r="L264" s="36">
        <f t="shared" si="80"/>
        <v>877.68121125274968</v>
      </c>
      <c r="M264" s="36">
        <f t="shared" si="80"/>
        <v>939.39345156385014</v>
      </c>
      <c r="N264" s="36">
        <f t="shared" si="80"/>
        <v>917.3030065675905</v>
      </c>
    </row>
    <row r="265" spans="3:18" x14ac:dyDescent="0.25">
      <c r="D265" s="7" t="s">
        <v>70</v>
      </c>
      <c r="I265" s="36">
        <f t="shared" si="80"/>
        <v>118.15500073599033</v>
      </c>
      <c r="J265" s="36">
        <f t="shared" si="80"/>
        <v>116.04730397574707</v>
      </c>
      <c r="K265" s="36">
        <f t="shared" si="80"/>
        <v>114.6215091085237</v>
      </c>
      <c r="L265" s="36">
        <f t="shared" si="80"/>
        <v>113.9396072155038</v>
      </c>
      <c r="M265" s="36">
        <f t="shared" si="80"/>
        <v>121.95102221594487</v>
      </c>
      <c r="N265" s="36">
        <f t="shared" si="80"/>
        <v>119.08326500088847</v>
      </c>
    </row>
    <row r="266" spans="3:18" x14ac:dyDescent="0.25">
      <c r="D266" s="7" t="s">
        <v>71</v>
      </c>
      <c r="I266" s="36">
        <f t="shared" si="80"/>
        <v>0</v>
      </c>
      <c r="J266" s="36">
        <f t="shared" si="80"/>
        <v>0</v>
      </c>
      <c r="K266" s="36">
        <f t="shared" si="80"/>
        <v>0</v>
      </c>
      <c r="L266" s="36">
        <f t="shared" si="80"/>
        <v>0</v>
      </c>
      <c r="M266" s="36">
        <f t="shared" si="80"/>
        <v>0</v>
      </c>
      <c r="N266" s="36">
        <f t="shared" si="80"/>
        <v>0</v>
      </c>
    </row>
    <row r="267" spans="3:18" x14ac:dyDescent="0.25">
      <c r="D267" s="7" t="s">
        <v>72</v>
      </c>
      <c r="I267" s="36">
        <f t="shared" si="80"/>
        <v>83.548501272685556</v>
      </c>
      <c r="J267" s="36">
        <f t="shared" si="80"/>
        <v>82.058129266771971</v>
      </c>
      <c r="K267" s="36">
        <f t="shared" si="80"/>
        <v>81.049936439242188</v>
      </c>
      <c r="L267" s="36">
        <f t="shared" si="80"/>
        <v>80.567757260858372</v>
      </c>
      <c r="M267" s="36">
        <f t="shared" si="80"/>
        <v>86.232703409485325</v>
      </c>
      <c r="N267" s="36">
        <f t="shared" si="80"/>
        <v>84.204885578336089</v>
      </c>
    </row>
    <row r="268" spans="3:18" x14ac:dyDescent="0.25">
      <c r="D268" s="7" t="s">
        <v>73</v>
      </c>
      <c r="I268" s="36">
        <f t="shared" si="80"/>
        <v>28.234134782818753</v>
      </c>
      <c r="J268" s="36">
        <f t="shared" si="80"/>
        <v>27.730482850701318</v>
      </c>
      <c r="K268" s="36">
        <f t="shared" si="80"/>
        <v>27.389777131915995</v>
      </c>
      <c r="L268" s="36">
        <f t="shared" si="80"/>
        <v>27.226830918583879</v>
      </c>
      <c r="M268" s="36">
        <f t="shared" si="80"/>
        <v>29.14122615801152</v>
      </c>
      <c r="N268" s="36">
        <f t="shared" si="80"/>
        <v>28.455951364478047</v>
      </c>
    </row>
    <row r="269" spans="3:18" x14ac:dyDescent="0.25">
      <c r="D269" s="7" t="s">
        <v>74</v>
      </c>
      <c r="I269" s="36">
        <f t="shared" si="80"/>
        <v>3.5098122576125292</v>
      </c>
      <c r="J269" s="36">
        <f t="shared" si="80"/>
        <v>3.4472028049583714</v>
      </c>
      <c r="K269" s="36">
        <f t="shared" si="80"/>
        <v>3.4048493516923233</v>
      </c>
      <c r="L269" s="36">
        <f t="shared" si="80"/>
        <v>3.3845933523042127</v>
      </c>
      <c r="M269" s="36">
        <f t="shared" si="80"/>
        <v>3.6225736527080703</v>
      </c>
      <c r="N269" s="36">
        <f t="shared" si="80"/>
        <v>3.5373864887068449</v>
      </c>
    </row>
    <row r="270" spans="3:18" x14ac:dyDescent="0.25">
      <c r="D270" s="7" t="s">
        <v>17</v>
      </c>
      <c r="I270" s="36">
        <f t="shared" ref="I270:N270" si="81">SUM(I264:I269)</f>
        <v>1143.5999999999999</v>
      </c>
      <c r="J270" s="36">
        <f t="shared" si="81"/>
        <v>1123.2</v>
      </c>
      <c r="K270" s="36">
        <f t="shared" si="81"/>
        <v>1109.3999999999999</v>
      </c>
      <c r="L270" s="36">
        <f t="shared" si="81"/>
        <v>1102.7999999999997</v>
      </c>
      <c r="M270" s="36">
        <f t="shared" si="81"/>
        <v>1180.3409769999998</v>
      </c>
      <c r="N270" s="36">
        <f t="shared" si="81"/>
        <v>1152.5844950000003</v>
      </c>
    </row>
    <row r="272" spans="3:18" ht="15.75" thickBot="1" x14ac:dyDescent="0.3"/>
    <row r="273" spans="3:21" x14ac:dyDescent="0.25">
      <c r="C273" s="3" t="s">
        <v>93</v>
      </c>
      <c r="D273" s="4"/>
      <c r="E273" s="4"/>
      <c r="F273" s="4"/>
      <c r="G273" s="4"/>
      <c r="H273" s="4"/>
      <c r="I273" s="4"/>
      <c r="J273" s="4"/>
      <c r="K273" s="4"/>
      <c r="L273" s="4"/>
      <c r="M273" s="4"/>
      <c r="N273" s="5"/>
    </row>
    <row r="274" spans="3:21" x14ac:dyDescent="0.25">
      <c r="C274" s="6"/>
      <c r="I274" s="1">
        <f t="shared" ref="I274:N274" si="82">I4</f>
        <v>2022</v>
      </c>
      <c r="J274" s="1">
        <f t="shared" si="82"/>
        <v>2023</v>
      </c>
      <c r="K274" s="1">
        <f t="shared" si="82"/>
        <v>2024</v>
      </c>
      <c r="L274" s="1">
        <f t="shared" si="82"/>
        <v>2025</v>
      </c>
      <c r="M274" s="1">
        <f t="shared" si="82"/>
        <v>2026</v>
      </c>
      <c r="N274" s="2">
        <f t="shared" si="82"/>
        <v>2027</v>
      </c>
    </row>
    <row r="275" spans="3:21" x14ac:dyDescent="0.25">
      <c r="C275" s="8" t="s">
        <v>31</v>
      </c>
      <c r="D275" s="9"/>
      <c r="E275" s="9"/>
      <c r="F275" s="9"/>
      <c r="N275" s="10"/>
    </row>
    <row r="276" spans="3:21" x14ac:dyDescent="0.25">
      <c r="C276" s="8"/>
      <c r="D276" s="9"/>
      <c r="E276" s="9" t="s">
        <v>94</v>
      </c>
      <c r="F276" s="9"/>
      <c r="I276" s="11">
        <f t="shared" ref="I276:N276" si="83">I195</f>
        <v>194004.37999999998</v>
      </c>
      <c r="J276" s="11">
        <f t="shared" si="83"/>
        <v>191151.09</v>
      </c>
      <c r="K276" s="11">
        <f t="shared" si="83"/>
        <v>188542.61000000002</v>
      </c>
      <c r="L276" s="11">
        <f t="shared" si="83"/>
        <v>186642.61000000002</v>
      </c>
      <c r="M276" s="11">
        <f t="shared" si="83"/>
        <v>182008.62524104069</v>
      </c>
      <c r="N276" s="12">
        <f t="shared" si="83"/>
        <v>183307.40356571189</v>
      </c>
    </row>
    <row r="277" spans="3:21" x14ac:dyDescent="0.25">
      <c r="C277" s="8"/>
      <c r="D277" s="9"/>
      <c r="E277" s="9" t="s">
        <v>95</v>
      </c>
      <c r="F277" s="9"/>
      <c r="I277" s="11">
        <f t="shared" ref="I277:N277" si="84">I59*1000+I276</f>
        <v>196194.37999999998</v>
      </c>
      <c r="J277" s="11">
        <f t="shared" si="84"/>
        <v>193051.09</v>
      </c>
      <c r="K277" s="11">
        <f t="shared" si="84"/>
        <v>190312.61000000002</v>
      </c>
      <c r="L277" s="11">
        <f t="shared" si="84"/>
        <v>187562.61000000002</v>
      </c>
      <c r="M277" s="11">
        <f t="shared" si="84"/>
        <v>182924.1268546225</v>
      </c>
      <c r="N277" s="12">
        <f t="shared" si="84"/>
        <v>184239.08977240117</v>
      </c>
    </row>
    <row r="278" spans="3:21" x14ac:dyDescent="0.25">
      <c r="C278" s="8"/>
      <c r="D278" s="9"/>
      <c r="E278" s="9" t="s">
        <v>96</v>
      </c>
      <c r="F278" s="9"/>
      <c r="I278" s="11">
        <f t="shared" ref="I278:N278" si="85">I277+I237+I238</f>
        <v>210090.43747846829</v>
      </c>
      <c r="J278" s="11">
        <f t="shared" si="85"/>
        <v>206947.14747846831</v>
      </c>
      <c r="K278" s="11">
        <f t="shared" si="85"/>
        <v>204208.66747846833</v>
      </c>
      <c r="L278" s="11">
        <f t="shared" si="85"/>
        <v>201458.66747846833</v>
      </c>
      <c r="M278" s="11">
        <f t="shared" si="85"/>
        <v>196820.18433309082</v>
      </c>
      <c r="N278" s="12">
        <f t="shared" si="85"/>
        <v>198135.14725086949</v>
      </c>
    </row>
    <row r="279" spans="3:21" x14ac:dyDescent="0.25">
      <c r="C279" s="8"/>
      <c r="D279" s="9"/>
      <c r="E279" s="9"/>
      <c r="F279" s="9"/>
      <c r="I279" s="9"/>
      <c r="J279" s="9"/>
      <c r="K279" s="9"/>
      <c r="L279" s="9"/>
      <c r="M279" s="9"/>
      <c r="N279" s="13"/>
    </row>
    <row r="280" spans="3:21" x14ac:dyDescent="0.25">
      <c r="C280" s="8"/>
      <c r="D280" s="9"/>
      <c r="E280" s="9" t="s">
        <v>97</v>
      </c>
      <c r="F280" s="9"/>
      <c r="I280" s="11">
        <f t="shared" ref="I280:N280" si="86">I278-I237</f>
        <v>210090.43747846829</v>
      </c>
      <c r="J280" s="11">
        <f t="shared" si="86"/>
        <v>206947.14747846831</v>
      </c>
      <c r="K280" s="11">
        <f t="shared" si="86"/>
        <v>204208.66747846833</v>
      </c>
      <c r="L280" s="11">
        <f t="shared" si="86"/>
        <v>201458.66747846833</v>
      </c>
      <c r="M280" s="11">
        <f t="shared" si="86"/>
        <v>196820.18433309082</v>
      </c>
      <c r="N280" s="12">
        <f t="shared" si="86"/>
        <v>198135.14725086949</v>
      </c>
    </row>
    <row r="281" spans="3:21" x14ac:dyDescent="0.25">
      <c r="C281" s="8"/>
      <c r="D281" s="9"/>
      <c r="E281" s="9"/>
      <c r="F281" s="9"/>
      <c r="N281" s="10"/>
    </row>
    <row r="282" spans="3:21" x14ac:dyDescent="0.25">
      <c r="C282" s="8"/>
      <c r="D282" s="9"/>
      <c r="E282" s="9" t="s">
        <v>98</v>
      </c>
      <c r="F282" s="9"/>
      <c r="I282" s="11">
        <f t="shared" ref="I282:N282" si="87">I59*1000</f>
        <v>2190</v>
      </c>
      <c r="J282" s="11">
        <f t="shared" si="87"/>
        <v>1900</v>
      </c>
      <c r="K282" s="11">
        <f t="shared" si="87"/>
        <v>1770</v>
      </c>
      <c r="L282" s="11">
        <f t="shared" si="87"/>
        <v>920</v>
      </c>
      <c r="M282" s="11">
        <f t="shared" si="87"/>
        <v>915.50161358182481</v>
      </c>
      <c r="N282" s="12">
        <f t="shared" si="87"/>
        <v>931.68620668929088</v>
      </c>
    </row>
    <row r="283" spans="3:21" ht="15.75" thickBot="1" x14ac:dyDescent="0.3">
      <c r="C283" s="14"/>
      <c r="D283" s="15"/>
      <c r="E283" s="15" t="s">
        <v>86</v>
      </c>
      <c r="F283" s="15"/>
      <c r="G283" s="16"/>
      <c r="H283" s="16"/>
      <c r="I283" s="17">
        <f t="shared" ref="I283:N283" si="88">I237+I238</f>
        <v>13896.057478468323</v>
      </c>
      <c r="J283" s="17">
        <f t="shared" si="88"/>
        <v>13896.057478468323</v>
      </c>
      <c r="K283" s="17">
        <f t="shared" si="88"/>
        <v>13896.057478468323</v>
      </c>
      <c r="L283" s="17">
        <f t="shared" si="88"/>
        <v>13896.057478468323</v>
      </c>
      <c r="M283" s="17">
        <f t="shared" si="88"/>
        <v>13896.057478468323</v>
      </c>
      <c r="N283" s="18">
        <f t="shared" si="88"/>
        <v>13896.057478468323</v>
      </c>
    </row>
    <row r="285" spans="3:21" x14ac:dyDescent="0.25">
      <c r="E285" s="7" t="s">
        <v>393</v>
      </c>
      <c r="I285" s="31">
        <f>+I36+I43</f>
        <v>195795.62</v>
      </c>
      <c r="J285" s="31">
        <f t="shared" ref="J285:N285" si="89">+J36+J43</f>
        <v>193048.91</v>
      </c>
      <c r="K285" s="31">
        <f t="shared" si="89"/>
        <v>190451.03</v>
      </c>
      <c r="L285" s="31">
        <f t="shared" si="89"/>
        <v>188553.15</v>
      </c>
      <c r="M285" s="31">
        <f t="shared" si="89"/>
        <v>183923.40524104069</v>
      </c>
      <c r="N285" s="31">
        <f t="shared" si="89"/>
        <v>185222.18356571189</v>
      </c>
      <c r="Q285" s="37">
        <f>+J285/1000</f>
        <v>193.04891000000001</v>
      </c>
      <c r="R285" s="37">
        <f t="shared" ref="R285:U290" si="90">+K285/1000</f>
        <v>190.45103</v>
      </c>
      <c r="S285" s="37">
        <f t="shared" si="90"/>
        <v>188.55314999999999</v>
      </c>
      <c r="T285" s="37">
        <f t="shared" si="90"/>
        <v>183.92340524104068</v>
      </c>
      <c r="U285" s="37">
        <f t="shared" si="90"/>
        <v>185.2221835657119</v>
      </c>
    </row>
    <row r="286" spans="3:21" x14ac:dyDescent="0.25">
      <c r="E286" s="7" t="s">
        <v>98</v>
      </c>
      <c r="I286" s="34">
        <f>+I42</f>
        <v>2190</v>
      </c>
      <c r="J286" s="34">
        <f t="shared" ref="J286:N286" si="91">+J42</f>
        <v>1900</v>
      </c>
      <c r="K286" s="34">
        <f t="shared" si="91"/>
        <v>1770</v>
      </c>
      <c r="L286" s="34">
        <f t="shared" si="91"/>
        <v>920</v>
      </c>
      <c r="M286" s="34">
        <f t="shared" si="91"/>
        <v>915.50161358182481</v>
      </c>
      <c r="N286" s="34">
        <f t="shared" si="91"/>
        <v>931.68620668929088</v>
      </c>
      <c r="Q286" s="37">
        <f t="shared" ref="Q286:Q290" si="92">+J286/1000</f>
        <v>1.9</v>
      </c>
      <c r="R286" s="37">
        <f t="shared" si="90"/>
        <v>1.77</v>
      </c>
      <c r="S286" s="37">
        <f t="shared" si="90"/>
        <v>0.92</v>
      </c>
      <c r="T286" s="37">
        <f t="shared" si="90"/>
        <v>0.9155016135818248</v>
      </c>
      <c r="U286" s="37">
        <f t="shared" si="90"/>
        <v>0.93168620668929092</v>
      </c>
    </row>
    <row r="287" spans="3:21" x14ac:dyDescent="0.25">
      <c r="E287" s="7" t="s">
        <v>113</v>
      </c>
      <c r="I287" s="34">
        <f>+I238</f>
        <v>13896.057478468323</v>
      </c>
      <c r="J287" s="34">
        <f t="shared" ref="J287:N287" si="93">+J238</f>
        <v>13896.057478468323</v>
      </c>
      <c r="K287" s="34">
        <f t="shared" si="93"/>
        <v>13896.057478468323</v>
      </c>
      <c r="L287" s="34">
        <f t="shared" si="93"/>
        <v>13896.057478468323</v>
      </c>
      <c r="M287" s="34">
        <f t="shared" si="93"/>
        <v>13896.057478468323</v>
      </c>
      <c r="N287" s="34">
        <f t="shared" si="93"/>
        <v>13896.057478468323</v>
      </c>
      <c r="Q287" s="37">
        <f t="shared" si="92"/>
        <v>13.896057478468324</v>
      </c>
      <c r="R287" s="37">
        <f t="shared" si="90"/>
        <v>13.896057478468324</v>
      </c>
      <c r="S287" s="37">
        <f t="shared" si="90"/>
        <v>13.896057478468324</v>
      </c>
      <c r="T287" s="37">
        <f t="shared" si="90"/>
        <v>13.896057478468324</v>
      </c>
      <c r="U287" s="37">
        <f t="shared" si="90"/>
        <v>13.896057478468324</v>
      </c>
    </row>
    <row r="288" spans="3:21" x14ac:dyDescent="0.25">
      <c r="E288" s="7" t="s">
        <v>36</v>
      </c>
      <c r="I288" s="31">
        <f>+I285+I286+I287</f>
        <v>211881.67747846831</v>
      </c>
      <c r="J288" s="31">
        <f t="shared" ref="J288:N288" si="94">+J285+J286+J287</f>
        <v>208844.96747846832</v>
      </c>
      <c r="K288" s="31">
        <f t="shared" si="94"/>
        <v>206117.08747846831</v>
      </c>
      <c r="L288" s="31">
        <f t="shared" si="94"/>
        <v>203369.20747846831</v>
      </c>
      <c r="M288" s="31">
        <f t="shared" si="94"/>
        <v>198734.96433309081</v>
      </c>
      <c r="N288" s="31">
        <f t="shared" si="94"/>
        <v>200049.92725086948</v>
      </c>
      <c r="Q288" s="37">
        <f t="shared" si="92"/>
        <v>208.84496747846831</v>
      </c>
      <c r="R288" s="37">
        <f t="shared" si="90"/>
        <v>206.11708747846831</v>
      </c>
      <c r="S288" s="37">
        <f t="shared" si="90"/>
        <v>203.3692074784683</v>
      </c>
      <c r="T288" s="37">
        <f t="shared" si="90"/>
        <v>198.7349643330908</v>
      </c>
      <c r="U288" s="37">
        <f t="shared" si="90"/>
        <v>200.04992725086947</v>
      </c>
    </row>
    <row r="289" spans="5:21" x14ac:dyDescent="0.25">
      <c r="E289" s="7" t="s">
        <v>388</v>
      </c>
      <c r="I289" s="31">
        <f>+I241+I242</f>
        <v>17513.954000000002</v>
      </c>
      <c r="J289" s="31">
        <f t="shared" ref="J289:N289" si="95">+J241+J242</f>
        <v>18100</v>
      </c>
      <c r="K289" s="31">
        <f t="shared" si="95"/>
        <v>18100</v>
      </c>
      <c r="L289" s="31">
        <f t="shared" si="95"/>
        <v>18100</v>
      </c>
      <c r="M289" s="31">
        <f t="shared" si="95"/>
        <v>18100</v>
      </c>
      <c r="N289" s="31">
        <f t="shared" si="95"/>
        <v>18100</v>
      </c>
      <c r="Q289" s="37">
        <f t="shared" si="92"/>
        <v>18.100000000000001</v>
      </c>
      <c r="R289" s="37">
        <f t="shared" si="90"/>
        <v>18.100000000000001</v>
      </c>
      <c r="S289" s="37">
        <f t="shared" si="90"/>
        <v>18.100000000000001</v>
      </c>
      <c r="T289" s="37">
        <f t="shared" si="90"/>
        <v>18.100000000000001</v>
      </c>
      <c r="U289" s="37">
        <f t="shared" si="90"/>
        <v>18.100000000000001</v>
      </c>
    </row>
    <row r="290" spans="5:21" x14ac:dyDescent="0.25">
      <c r="E290" s="7" t="s">
        <v>17</v>
      </c>
      <c r="I290" s="31">
        <f>+I288+I289</f>
        <v>229395.63147846831</v>
      </c>
      <c r="J290" s="31">
        <f t="shared" ref="J290:N290" si="96">+J288+J289</f>
        <v>226944.96747846832</v>
      </c>
      <c r="K290" s="31">
        <f t="shared" si="96"/>
        <v>224217.08747846831</v>
      </c>
      <c r="L290" s="31">
        <f t="shared" si="96"/>
        <v>221469.20747846831</v>
      </c>
      <c r="M290" s="31">
        <f t="shared" si="96"/>
        <v>216834.96433309081</v>
      </c>
      <c r="N290" s="31">
        <f t="shared" si="96"/>
        <v>218149.92725086948</v>
      </c>
      <c r="Q290" s="37">
        <f t="shared" si="92"/>
        <v>226.94496747846833</v>
      </c>
      <c r="R290" s="37">
        <f t="shared" si="90"/>
        <v>224.2170874784683</v>
      </c>
      <c r="S290" s="37">
        <f t="shared" si="90"/>
        <v>221.46920747846832</v>
      </c>
      <c r="T290" s="37">
        <f t="shared" si="90"/>
        <v>216.83496433309082</v>
      </c>
      <c r="U290" s="37">
        <f t="shared" si="90"/>
        <v>218.1499272508695</v>
      </c>
    </row>
    <row r="291" spans="5:21" x14ac:dyDescent="0.25">
      <c r="E291" s="7" t="s">
        <v>389</v>
      </c>
    </row>
    <row r="292" spans="5:21" x14ac:dyDescent="0.25">
      <c r="E292" s="7" t="s">
        <v>390</v>
      </c>
      <c r="I292" s="36">
        <f>+I107+I118</f>
        <v>1143.5999999999999</v>
      </c>
      <c r="J292" s="36">
        <f t="shared" ref="J292:N292" si="97">+J107+J118</f>
        <v>1123.1999999999998</v>
      </c>
      <c r="K292" s="36">
        <f t="shared" si="97"/>
        <v>1109.4000000000001</v>
      </c>
      <c r="L292" s="36">
        <f t="shared" si="97"/>
        <v>1103</v>
      </c>
      <c r="M292" s="36">
        <f t="shared" si="97"/>
        <v>1085.58</v>
      </c>
      <c r="N292" s="36">
        <f t="shared" si="97"/>
        <v>1071.8600000000001</v>
      </c>
    </row>
    <row r="293" spans="5:21" x14ac:dyDescent="0.25">
      <c r="E293" s="7" t="s">
        <v>98</v>
      </c>
      <c r="I293" s="36">
        <f>+I121</f>
        <v>87.505951890270268</v>
      </c>
      <c r="J293" s="36">
        <f t="shared" ref="J293:N293" si="98">+J121</f>
        <v>59.187513250497013</v>
      </c>
      <c r="K293" s="36">
        <f t="shared" si="98"/>
        <v>62.751412419327728</v>
      </c>
      <c r="L293" s="36">
        <f t="shared" si="98"/>
        <v>40.277846108812263</v>
      </c>
      <c r="M293" s="36">
        <f t="shared" si="98"/>
        <v>47.821005450377072</v>
      </c>
      <c r="N293" s="36">
        <f t="shared" si="98"/>
        <v>57.643066778318243</v>
      </c>
    </row>
    <row r="294" spans="5:21" x14ac:dyDescent="0.25">
      <c r="E294" s="7" t="s">
        <v>72</v>
      </c>
      <c r="I294" s="36">
        <f>+I122</f>
        <v>114.32849955545947</v>
      </c>
      <c r="J294" s="36">
        <f t="shared" ref="J294:N294" si="99">+J122</f>
        <v>114.32849955545947</v>
      </c>
      <c r="K294" s="36">
        <f t="shared" si="99"/>
        <v>114.0161266058544</v>
      </c>
      <c r="L294" s="36">
        <f t="shared" si="99"/>
        <v>114.32849955545947</v>
      </c>
      <c r="M294" s="36">
        <f t="shared" si="99"/>
        <v>114.32849955545947</v>
      </c>
      <c r="N294" s="36">
        <f t="shared" si="99"/>
        <v>114.32849955545947</v>
      </c>
    </row>
    <row r="295" spans="5:21" x14ac:dyDescent="0.25">
      <c r="E295" s="7" t="s">
        <v>391</v>
      </c>
    </row>
    <row r="296" spans="5:21" x14ac:dyDescent="0.25">
      <c r="E296" s="7" t="s">
        <v>388</v>
      </c>
    </row>
    <row r="297" spans="5:21" x14ac:dyDescent="0.25">
      <c r="E297" s="7" t="s">
        <v>17</v>
      </c>
      <c r="I297" s="405">
        <f>+I292+I293+I294</f>
        <v>1345.4344514457298</v>
      </c>
      <c r="J297" s="405">
        <f t="shared" ref="J297:N297" si="100">+J292+J293+J294</f>
        <v>1296.7160128059563</v>
      </c>
      <c r="K297" s="405">
        <f t="shared" si="100"/>
        <v>1286.1675390251824</v>
      </c>
      <c r="L297" s="405">
        <f t="shared" si="100"/>
        <v>1257.6063456642719</v>
      </c>
      <c r="M297" s="405">
        <f t="shared" si="100"/>
        <v>1247.7295050058365</v>
      </c>
      <c r="N297" s="405">
        <f t="shared" si="100"/>
        <v>1243.8315663337778</v>
      </c>
    </row>
    <row r="300" spans="5:21" x14ac:dyDescent="0.25">
      <c r="E300" s="7" t="s">
        <v>392</v>
      </c>
    </row>
  </sheetData>
  <mergeCells count="2">
    <mergeCell ref="B3:F3"/>
    <mergeCell ref="P64:U64"/>
  </mergeCells>
  <hyperlinks>
    <hyperlink ref="A4" location="$B$5" tooltip="Go to Top of Sheet" display="$B$5" xr:uid="{00000000-0004-0000-0000-000000000000}"/>
    <hyperlink ref="B4" location="HL_Sheet_Main_25" tooltip="Go to Previous Sheet" display="HL_Sheet_Main_25" xr:uid="{00000000-0004-0000-0000-000001000000}"/>
    <hyperlink ref="C4" location="HL_Sheet_Main_6" tooltip="Go to Next Sheet" display="HL_Sheet_Main_6" xr:uid="{00000000-0004-0000-0000-000002000000}"/>
    <hyperlink ref="B3" location="HL_Home" tooltip="Go to Table of Contents" display="HL_Home" xr:uid="{00000000-0004-0000-0000-000003000000}"/>
  </hyperlinks>
  <pageMargins left="0.39370078740157483" right="0.39370078740157483" top="0.59055118110236227" bottom="0.98425196850393704" header="0" footer="0.31496062992125984"/>
  <pageSetup paperSize="9" scale="75" orientation="landscape" horizontalDpi="300" verticalDpi="300" r:id="rId1"/>
  <headerFooter>
    <oddFooter>&amp;L&amp;F
&amp;A
Printed: &amp;T on &amp;D&amp;CPage &amp;P of &amp;N</oddFooter>
  </headerFooter>
  <rowBreaks count="1" manualBreakCount="1">
    <brk id="220"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6">
    <tabColor theme="6" tint="-0.249977111117893"/>
  </sheetPr>
  <dimension ref="A1:U474"/>
  <sheetViews>
    <sheetView showGridLines="0" topLeftCell="A13" zoomScale="80" zoomScaleNormal="80" workbookViewId="0">
      <selection activeCell="L25" sqref="L25"/>
    </sheetView>
  </sheetViews>
  <sheetFormatPr defaultColWidth="9.140625" defaultRowHeight="15" outlineLevelRow="3" x14ac:dyDescent="0.25"/>
  <cols>
    <col min="1" max="1" width="22.7109375" customWidth="1"/>
    <col min="2" max="2" width="88.140625" customWidth="1"/>
    <col min="3" max="9" width="17.7109375" customWidth="1"/>
  </cols>
  <sheetData>
    <row r="1" spans="1:21" ht="30.2" customHeight="1" x14ac:dyDescent="0.25">
      <c r="B1" s="276" t="str">
        <f>IF(dms_MultiYear_ResponseFlag="Yes","REGULATORY REPORTING STATEMENT - HISTORICAL INFORMATION",INDEX(dms_Worksheet_List,MATCH(dms_Model,dms_Model_List)))</f>
        <v>REGULATORY REPORTING STATEMENT</v>
      </c>
      <c r="C1" s="274"/>
      <c r="D1" s="274"/>
      <c r="E1" s="274"/>
      <c r="F1" s="274"/>
      <c r="G1" s="274"/>
      <c r="H1" s="274"/>
      <c r="I1" s="274"/>
    </row>
    <row r="2" spans="1:21" ht="30.2" customHeight="1" x14ac:dyDescent="0.25">
      <c r="B2" s="276" t="str">
        <f>INDEX(dms_TradingNameFull_List,MATCH(dms_TradingName,dms_TradingName_List))</f>
        <v>APA VTS Australia (Operations) Pty Ltd</v>
      </c>
      <c r="C2" s="274"/>
      <c r="D2" s="274"/>
      <c r="E2" s="274"/>
      <c r="F2" s="274"/>
      <c r="G2" s="274"/>
      <c r="H2" s="274"/>
      <c r="I2" s="274"/>
    </row>
    <row r="3" spans="1:21" ht="30.2" customHeight="1" x14ac:dyDescent="0.25">
      <c r="B3" s="275" t="str">
        <f>dms_Header_Span</f>
        <v>Data Span 2021 - 2027</v>
      </c>
      <c r="C3" s="274"/>
      <c r="D3" s="274"/>
      <c r="E3" s="274"/>
      <c r="F3" s="274"/>
      <c r="G3" s="274"/>
      <c r="H3" s="274"/>
      <c r="I3" s="274"/>
    </row>
    <row r="4" spans="1:21" ht="30.2" customHeight="1" x14ac:dyDescent="0.25">
      <c r="B4" s="273" t="s">
        <v>99</v>
      </c>
      <c r="C4" s="272"/>
      <c r="D4" s="272"/>
      <c r="E4" s="272"/>
      <c r="F4" s="272"/>
      <c r="G4" s="272"/>
      <c r="H4" s="272"/>
      <c r="I4" s="272"/>
    </row>
    <row r="5" spans="1:21" ht="33" customHeight="1" thickBot="1" x14ac:dyDescent="0.3"/>
    <row r="6" spans="1:21" ht="25.5" customHeight="1" thickBot="1" x14ac:dyDescent="0.3">
      <c r="B6" s="270" t="s">
        <v>100</v>
      </c>
      <c r="C6" s="270"/>
      <c r="D6" s="270"/>
      <c r="E6" s="270"/>
      <c r="F6" s="270"/>
      <c r="G6" s="270"/>
      <c r="H6" s="270"/>
      <c r="I6" s="270"/>
    </row>
    <row r="7" spans="1:21" s="231" customFormat="1" ht="27.95" customHeight="1" outlineLevel="3" x14ac:dyDescent="0.25">
      <c r="A7"/>
      <c r="B7"/>
      <c r="C7" s="421" t="s">
        <v>101</v>
      </c>
      <c r="D7" s="422"/>
      <c r="E7" s="422"/>
      <c r="F7" s="423"/>
      <c r="G7" s="423"/>
      <c r="H7" s="423"/>
      <c r="I7" s="424"/>
      <c r="J7"/>
      <c r="K7"/>
      <c r="L7"/>
      <c r="M7"/>
      <c r="N7"/>
      <c r="O7"/>
      <c r="P7"/>
      <c r="Q7"/>
      <c r="R7"/>
      <c r="S7"/>
      <c r="T7"/>
      <c r="U7"/>
    </row>
    <row r="8" spans="1:21" s="231" customFormat="1" outlineLevel="3" x14ac:dyDescent="0.25">
      <c r="C8" s="418" t="s">
        <v>102</v>
      </c>
      <c r="D8" s="419"/>
      <c r="E8" s="419"/>
      <c r="F8" s="420"/>
      <c r="G8" s="420"/>
      <c r="H8" s="420"/>
      <c r="I8" s="425"/>
      <c r="J8"/>
      <c r="K8"/>
      <c r="L8"/>
      <c r="M8"/>
      <c r="N8"/>
      <c r="O8"/>
      <c r="P8"/>
      <c r="Q8"/>
      <c r="R8"/>
      <c r="S8"/>
      <c r="T8"/>
    </row>
    <row r="9" spans="1:21" ht="18.75" customHeight="1" outlineLevel="3" thickBot="1" x14ac:dyDescent="0.3">
      <c r="B9" s="252"/>
      <c r="C9" s="269">
        <f>CRCP_y4</f>
        <v>2021</v>
      </c>
      <c r="D9" s="268">
        <f>CRCP_y5</f>
        <v>2022</v>
      </c>
      <c r="E9" s="267">
        <f>FRCP_y1</f>
        <v>2023</v>
      </c>
      <c r="F9" s="267">
        <f>FRCP_y2</f>
        <v>2024</v>
      </c>
      <c r="G9" s="267">
        <f>FRCP_y3</f>
        <v>2025</v>
      </c>
      <c r="H9" s="267">
        <f>FRCP_y4</f>
        <v>2026</v>
      </c>
      <c r="I9" s="266">
        <f>FRCP_y5</f>
        <v>2027</v>
      </c>
    </row>
    <row r="10" spans="1:21" ht="26.25" customHeight="1" outlineLevel="3" x14ac:dyDescent="0.25">
      <c r="B10" s="271" t="s">
        <v>103</v>
      </c>
      <c r="C10" s="224">
        <f>+GPG!Z42*1000000</f>
        <v>3190000</v>
      </c>
      <c r="D10" s="223">
        <f>+GPG!AA42*1000000</f>
        <v>2190000</v>
      </c>
      <c r="E10" s="222">
        <f>+GPG!AB42*1000000</f>
        <v>1900000</v>
      </c>
      <c r="F10" s="221">
        <f>+GPG!AC42*1000000</f>
        <v>1770000</v>
      </c>
      <c r="G10" s="221">
        <f>+GPG!AD42*1000000</f>
        <v>920000</v>
      </c>
      <c r="H10" s="221">
        <f>+GPG!AE42*1000000</f>
        <v>915501.61358182481</v>
      </c>
      <c r="I10" s="220">
        <f>+GPG!AF42*1000000</f>
        <v>931686.20668929094</v>
      </c>
    </row>
    <row r="11" spans="1:21" ht="15.75" outlineLevel="3" thickBot="1" x14ac:dyDescent="0.3">
      <c r="B11" s="265" t="s">
        <v>17</v>
      </c>
      <c r="C11" s="264">
        <f t="shared" ref="C11:I11" si="0">SUM(C10:C10)</f>
        <v>3190000</v>
      </c>
      <c r="D11" s="264">
        <f t="shared" si="0"/>
        <v>2190000</v>
      </c>
      <c r="E11" s="264">
        <f t="shared" si="0"/>
        <v>1900000</v>
      </c>
      <c r="F11" s="264">
        <f t="shared" si="0"/>
        <v>1770000</v>
      </c>
      <c r="G11" s="264">
        <f t="shared" si="0"/>
        <v>920000</v>
      </c>
      <c r="H11" s="264">
        <f t="shared" si="0"/>
        <v>915501.61358182481</v>
      </c>
      <c r="I11" s="264">
        <f t="shared" si="0"/>
        <v>931686.20668929094</v>
      </c>
    </row>
    <row r="13" spans="1:21" ht="15.75" thickBot="1" x14ac:dyDescent="0.3"/>
    <row r="14" spans="1:21" ht="25.5" customHeight="1" thickBot="1" x14ac:dyDescent="0.3">
      <c r="B14" s="270" t="s">
        <v>104</v>
      </c>
      <c r="C14" s="270"/>
      <c r="D14" s="270"/>
      <c r="E14" s="270"/>
      <c r="F14" s="270"/>
      <c r="G14" s="270"/>
      <c r="H14" s="270"/>
      <c r="I14" s="270"/>
    </row>
    <row r="15" spans="1:21" s="231" customFormat="1" ht="27.95" customHeight="1" outlineLevel="3" x14ac:dyDescent="0.25">
      <c r="A15"/>
      <c r="B15"/>
      <c r="C15" s="421" t="s">
        <v>101</v>
      </c>
      <c r="D15" s="422"/>
      <c r="E15" s="423"/>
      <c r="F15" s="423"/>
      <c r="G15" s="423"/>
      <c r="H15" s="423"/>
      <c r="I15" s="424"/>
      <c r="J15"/>
      <c r="K15"/>
      <c r="L15"/>
      <c r="M15"/>
      <c r="N15"/>
      <c r="O15"/>
      <c r="P15"/>
      <c r="Q15"/>
      <c r="R15"/>
      <c r="S15"/>
      <c r="T15"/>
    </row>
    <row r="16" spans="1:21" s="231" customFormat="1" outlineLevel="3" x14ac:dyDescent="0.25">
      <c r="B16" s="232"/>
      <c r="C16" s="418" t="s">
        <v>102</v>
      </c>
      <c r="D16" s="419"/>
      <c r="E16" s="420"/>
      <c r="F16" s="420"/>
      <c r="G16" s="420"/>
      <c r="H16" s="420"/>
      <c r="I16" s="425"/>
      <c r="J16"/>
      <c r="K16"/>
      <c r="L16"/>
      <c r="M16"/>
      <c r="N16"/>
      <c r="O16"/>
      <c r="P16"/>
      <c r="Q16"/>
      <c r="R16"/>
      <c r="S16"/>
    </row>
    <row r="17" spans="2:9" ht="18.75" customHeight="1" outlineLevel="3" thickBot="1" x14ac:dyDescent="0.3">
      <c r="B17" s="252" t="s">
        <v>105</v>
      </c>
      <c r="C17" s="269">
        <f>CRCP_y4</f>
        <v>2021</v>
      </c>
      <c r="D17" s="268">
        <f>CRCP_y5</f>
        <v>2022</v>
      </c>
      <c r="E17" s="267">
        <f>FRCP_y1</f>
        <v>2023</v>
      </c>
      <c r="F17" s="267">
        <f>FRCP_y2</f>
        <v>2024</v>
      </c>
      <c r="G17" s="267">
        <f>FRCP_y3</f>
        <v>2025</v>
      </c>
      <c r="H17" s="267">
        <f>FRCP_y4</f>
        <v>2026</v>
      </c>
      <c r="I17" s="266">
        <f>FRCP_y5</f>
        <v>2027</v>
      </c>
    </row>
    <row r="18" spans="2:9" ht="15.75" outlineLevel="3" thickBot="1" x14ac:dyDescent="0.3">
      <c r="B18" s="262" t="s">
        <v>106</v>
      </c>
      <c r="C18" s="224"/>
      <c r="D18" s="223"/>
      <c r="E18" s="222"/>
      <c r="F18" s="221"/>
      <c r="G18" s="221"/>
      <c r="H18" s="221"/>
      <c r="I18" s="220"/>
    </row>
    <row r="19" spans="2:9" outlineLevel="3" x14ac:dyDescent="0.25">
      <c r="B19" s="262" t="s">
        <v>107</v>
      </c>
      <c r="C19" s="218">
        <f>+'Tariffs D V'!Z11*1000000</f>
        <v>10600000</v>
      </c>
      <c r="D19" s="217">
        <f>+'Tariffs D V'!AA11*1000000</f>
        <v>10600000</v>
      </c>
      <c r="E19" s="216">
        <f>+'Tariffs D V'!AB11*1000000</f>
        <v>10600000</v>
      </c>
      <c r="F19" s="215">
        <f>+'Tariffs D V'!AC11*1000000</f>
        <v>10600000</v>
      </c>
      <c r="G19" s="215">
        <f>+'Tariffs D V'!AD11*1000000</f>
        <v>10700000</v>
      </c>
      <c r="H19" s="215">
        <f>+'Tariffs D V'!AE11*1000000</f>
        <v>10042894.898287492</v>
      </c>
      <c r="I19" s="214">
        <f>+'Tariffs D V'!AF11*1000000</f>
        <v>10144006.963333538</v>
      </c>
    </row>
    <row r="20" spans="2:9" outlineLevel="3" x14ac:dyDescent="0.25">
      <c r="B20" s="246" t="s">
        <v>108</v>
      </c>
      <c r="C20" s="218">
        <f>+'Tariffs D V'!Z14*1000000</f>
        <v>20600000</v>
      </c>
      <c r="D20" s="217">
        <f>+'Tariffs D V'!AA14*1000000</f>
        <v>20600000</v>
      </c>
      <c r="E20" s="216">
        <f>+'Tariffs D V'!AB14*1000000</f>
        <v>20400000</v>
      </c>
      <c r="F20" s="215">
        <f>+'Tariffs D V'!AC14*1000000</f>
        <v>20300000</v>
      </c>
      <c r="G20" s="215">
        <f>+'Tariffs D V'!AD14*1000000</f>
        <v>20300000</v>
      </c>
      <c r="H20" s="215">
        <f>+'Tariffs D V'!AE14*1000000</f>
        <v>19608644.815218166</v>
      </c>
      <c r="I20" s="214">
        <f>+'Tariffs D V'!AF14*1000000</f>
        <v>19716458.857401185</v>
      </c>
    </row>
    <row r="21" spans="2:9" outlineLevel="3" x14ac:dyDescent="0.25">
      <c r="B21" s="246" t="s">
        <v>109</v>
      </c>
      <c r="C21" s="218">
        <f>+'Tariffs D V'!Z17*1000000</f>
        <v>14000000</v>
      </c>
      <c r="D21" s="217">
        <f>+'Tariffs D V'!AA17*1000000</f>
        <v>13800000</v>
      </c>
      <c r="E21" s="216">
        <f>+'Tariffs D V'!AB17*1000000</f>
        <v>13600000</v>
      </c>
      <c r="F21" s="215">
        <f>+'Tariffs D V'!AC17*1000000</f>
        <v>13400000</v>
      </c>
      <c r="G21" s="215">
        <f>+'Tariffs D V'!AD17*1000000</f>
        <v>13200000</v>
      </c>
      <c r="H21" s="215">
        <f>+'Tariffs D V'!AE17*1000000</f>
        <v>13067734.367519775</v>
      </c>
      <c r="I21" s="214">
        <f>+'Tariffs D V'!AF17*1000000</f>
        <v>13112894.718479583</v>
      </c>
    </row>
    <row r="22" spans="2:9" outlineLevel="3" x14ac:dyDescent="0.25">
      <c r="B22" s="246" t="s">
        <v>110</v>
      </c>
      <c r="C22" s="218">
        <f>+'Tariffs D V'!Z20*1000000</f>
        <v>127700000</v>
      </c>
      <c r="D22" s="217">
        <f>+'Tariffs D V'!AA20*1000000</f>
        <v>125800000</v>
      </c>
      <c r="E22" s="216">
        <f>+'Tariffs D V'!AB20*1000000</f>
        <v>123400000</v>
      </c>
      <c r="F22" s="215">
        <f>+'Tariffs D V'!AC20*1000000</f>
        <v>121200000</v>
      </c>
      <c r="G22" s="215">
        <f>+'Tariffs D V'!AD20*1000000</f>
        <v>119500000</v>
      </c>
      <c r="H22" s="215">
        <f>+'Tariffs D V'!AE20*1000000</f>
        <v>117306130.17211112</v>
      </c>
      <c r="I22" s="214">
        <f>+'Tariffs D V'!AF20*1000000</f>
        <v>118238865.04433028</v>
      </c>
    </row>
    <row r="23" spans="2:9" outlineLevel="3" x14ac:dyDescent="0.25">
      <c r="B23" s="246" t="s">
        <v>111</v>
      </c>
      <c r="C23" s="218">
        <f>+'Tariffs D V'!Z23*1000000</f>
        <v>4000000</v>
      </c>
      <c r="D23" s="217">
        <f>+'Tariffs D V'!AA23*1000000</f>
        <v>4000000</v>
      </c>
      <c r="E23" s="216">
        <f>+'Tariffs D V'!AB23*1000000</f>
        <v>4000000</v>
      </c>
      <c r="F23" s="215">
        <f>+'Tariffs D V'!AC23*1000000</f>
        <v>4000000</v>
      </c>
      <c r="G23" s="215">
        <f>+'Tariffs D V'!AD23*1000000</f>
        <v>4000000</v>
      </c>
      <c r="H23" s="215">
        <f>+'Tariffs D V'!AE23*1000000</f>
        <v>19071340.656319771</v>
      </c>
      <c r="I23" s="214">
        <f>+'Tariffs D V'!AF23*1000000</f>
        <v>19176764.72396829</v>
      </c>
    </row>
    <row r="24" spans="2:9" outlineLevel="3" x14ac:dyDescent="0.25">
      <c r="B24" s="246" t="s">
        <v>112</v>
      </c>
      <c r="C24" s="218">
        <f>+'Tariffs D V'!Z26*1000000</f>
        <v>20000000</v>
      </c>
      <c r="D24" s="217">
        <f>+'Tariffs D V'!AA26*1000000</f>
        <v>20100000</v>
      </c>
      <c r="E24" s="216">
        <f>+'Tariffs D V'!AB26*1000000</f>
        <v>20000000</v>
      </c>
      <c r="F24" s="215">
        <f>+'Tariffs D V'!AC26*1000000</f>
        <v>19900000</v>
      </c>
      <c r="G24" s="215">
        <f>+'Tariffs D V'!AD26*1000000</f>
        <v>19800000</v>
      </c>
      <c r="H24" s="215">
        <f>+'Tariffs D V'!AE26*1000000</f>
        <v>3869270.3315843577</v>
      </c>
      <c r="I24" s="214">
        <f>+'Tariffs D V'!AF26*1000000</f>
        <v>3875803.2581990073</v>
      </c>
    </row>
    <row r="25" spans="2:9" outlineLevel="3" x14ac:dyDescent="0.25">
      <c r="B25" s="261" t="s">
        <v>113</v>
      </c>
      <c r="C25" s="218">
        <f>+Export!U249</f>
        <v>18934171.732971512</v>
      </c>
      <c r="D25" s="217">
        <f>+Export!V249</f>
        <v>11358769.291814014</v>
      </c>
      <c r="E25" s="216">
        <f>+Export!J238</f>
        <v>13896057.478468323</v>
      </c>
      <c r="F25" s="215">
        <f>+Export!K238</f>
        <v>13896057.478468323</v>
      </c>
      <c r="G25" s="215">
        <f>+Export!L238</f>
        <v>13896057.478468323</v>
      </c>
      <c r="H25" s="215">
        <f>+Export!M238</f>
        <v>13896057.478468323</v>
      </c>
      <c r="I25" s="214">
        <f>+Export!N238</f>
        <v>13896057.478468323</v>
      </c>
    </row>
    <row r="26" spans="2:9" outlineLevel="3" x14ac:dyDescent="0.25">
      <c r="B26" s="261"/>
      <c r="C26" s="218"/>
      <c r="D26" s="217"/>
      <c r="E26" s="216"/>
      <c r="F26" s="215"/>
      <c r="G26" s="215"/>
      <c r="H26" s="215"/>
      <c r="I26" s="214"/>
    </row>
    <row r="27" spans="2:9" outlineLevel="3" x14ac:dyDescent="0.25">
      <c r="B27" s="261"/>
      <c r="C27" s="218"/>
      <c r="D27" s="217"/>
      <c r="E27" s="216"/>
      <c r="F27" s="215"/>
      <c r="G27" s="215"/>
      <c r="H27" s="215"/>
      <c r="I27" s="214"/>
    </row>
    <row r="28" spans="2:9" outlineLevel="3" x14ac:dyDescent="0.25">
      <c r="B28" s="261"/>
      <c r="C28" s="218"/>
      <c r="D28" s="217"/>
      <c r="E28" s="216"/>
      <c r="F28" s="215"/>
      <c r="G28" s="215"/>
      <c r="H28" s="215"/>
      <c r="I28" s="214"/>
    </row>
    <row r="29" spans="2:9" outlineLevel="3" x14ac:dyDescent="0.25">
      <c r="B29" s="261"/>
      <c r="C29" s="218"/>
      <c r="D29" s="217"/>
      <c r="E29" s="216"/>
      <c r="F29" s="215"/>
      <c r="G29" s="215"/>
      <c r="H29" s="215"/>
      <c r="I29" s="214"/>
    </row>
    <row r="30" spans="2:9" outlineLevel="3" x14ac:dyDescent="0.25">
      <c r="B30" s="261"/>
      <c r="C30" s="218"/>
      <c r="D30" s="217"/>
      <c r="E30" s="216"/>
      <c r="F30" s="215"/>
      <c r="G30" s="215"/>
      <c r="H30" s="215"/>
      <c r="I30" s="214"/>
    </row>
    <row r="31" spans="2:9" outlineLevel="3" x14ac:dyDescent="0.25">
      <c r="B31" s="261"/>
      <c r="C31" s="218"/>
      <c r="D31" s="217"/>
      <c r="E31" s="216"/>
      <c r="F31" s="215"/>
      <c r="G31" s="215"/>
      <c r="H31" s="215"/>
      <c r="I31" s="214"/>
    </row>
    <row r="32" spans="2:9" outlineLevel="3" x14ac:dyDescent="0.25">
      <c r="B32" s="261"/>
      <c r="C32" s="218"/>
      <c r="D32" s="217"/>
      <c r="E32" s="216"/>
      <c r="F32" s="215"/>
      <c r="G32" s="215"/>
      <c r="H32" s="215"/>
      <c r="I32" s="214"/>
    </row>
    <row r="33" spans="1:17" outlineLevel="3" x14ac:dyDescent="0.25">
      <c r="B33" s="261"/>
      <c r="C33" s="218"/>
      <c r="D33" s="217"/>
      <c r="E33" s="216"/>
      <c r="F33" s="215"/>
      <c r="G33" s="215"/>
      <c r="H33" s="215"/>
      <c r="I33" s="214"/>
    </row>
    <row r="34" spans="1:17" outlineLevel="3" x14ac:dyDescent="0.25">
      <c r="B34" s="261"/>
      <c r="C34" s="218"/>
      <c r="D34" s="217"/>
      <c r="E34" s="216"/>
      <c r="F34" s="215"/>
      <c r="G34" s="215"/>
      <c r="H34" s="215"/>
      <c r="I34" s="214"/>
    </row>
    <row r="35" spans="1:17" outlineLevel="3" x14ac:dyDescent="0.25">
      <c r="B35" s="261"/>
      <c r="C35" s="218"/>
      <c r="D35" s="217"/>
      <c r="E35" s="216"/>
      <c r="F35" s="215"/>
      <c r="G35" s="215"/>
      <c r="H35" s="215"/>
      <c r="I35" s="214"/>
    </row>
    <row r="36" spans="1:17" outlineLevel="3" x14ac:dyDescent="0.25">
      <c r="B36" s="261"/>
      <c r="C36" s="218"/>
      <c r="D36" s="217"/>
      <c r="E36" s="216"/>
      <c r="F36" s="215"/>
      <c r="G36" s="215"/>
      <c r="H36" s="215"/>
      <c r="I36" s="214"/>
    </row>
    <row r="37" spans="1:17" ht="15.75" outlineLevel="3" thickBot="1" x14ac:dyDescent="0.3">
      <c r="B37" s="260"/>
      <c r="C37" s="212"/>
      <c r="D37" s="211"/>
      <c r="E37" s="210"/>
      <c r="F37" s="209"/>
      <c r="G37" s="209"/>
      <c r="H37" s="209"/>
      <c r="I37" s="208"/>
    </row>
    <row r="38" spans="1:17" ht="15.75" outlineLevel="3" thickBot="1" x14ac:dyDescent="0.3">
      <c r="B38" s="265" t="s">
        <v>17</v>
      </c>
      <c r="C38" s="264">
        <f t="shared" ref="C38:I38" si="1">SUM(C18:C37)</f>
        <v>215834171.73297152</v>
      </c>
      <c r="D38" s="264">
        <f t="shared" si="1"/>
        <v>206258769.29181403</v>
      </c>
      <c r="E38" s="264">
        <f t="shared" si="1"/>
        <v>205896057.47846833</v>
      </c>
      <c r="F38" s="264">
        <f t="shared" si="1"/>
        <v>203296057.47846833</v>
      </c>
      <c r="G38" s="264">
        <f t="shared" si="1"/>
        <v>201396057.47846833</v>
      </c>
      <c r="H38" s="264">
        <f t="shared" si="1"/>
        <v>196862072.71950901</v>
      </c>
      <c r="I38" s="263">
        <f t="shared" si="1"/>
        <v>198160851.04418021</v>
      </c>
    </row>
    <row r="40" spans="1:17" ht="15.75" thickBot="1" x14ac:dyDescent="0.3"/>
    <row r="41" spans="1:17" ht="25.5" customHeight="1" thickBot="1" x14ac:dyDescent="0.3">
      <c r="B41" s="253" t="s">
        <v>114</v>
      </c>
      <c r="C41" s="253"/>
      <c r="D41" s="253"/>
      <c r="E41" s="253"/>
      <c r="F41" s="253"/>
      <c r="G41" s="253"/>
      <c r="H41" s="253"/>
      <c r="I41" s="253"/>
    </row>
    <row r="42" spans="1:17" ht="25.5" customHeight="1" outlineLevel="1" thickBot="1" x14ac:dyDescent="0.3">
      <c r="B42" s="234" t="s">
        <v>115</v>
      </c>
      <c r="C42" s="233"/>
      <c r="D42" s="233"/>
      <c r="E42" s="233"/>
      <c r="F42" s="233"/>
      <c r="G42" s="233"/>
      <c r="H42" s="233"/>
      <c r="I42" s="233"/>
    </row>
    <row r="43" spans="1:17" s="231" customFormat="1" ht="27.95" customHeight="1" outlineLevel="2" x14ac:dyDescent="0.25">
      <c r="A43"/>
      <c r="B43"/>
      <c r="C43" s="415" t="s">
        <v>101</v>
      </c>
      <c r="D43" s="416"/>
      <c r="E43" s="417"/>
      <c r="F43" s="417"/>
      <c r="G43" s="417"/>
      <c r="H43" s="417"/>
      <c r="I43" s="417"/>
      <c r="J43"/>
      <c r="K43"/>
      <c r="L43"/>
      <c r="M43"/>
      <c r="N43"/>
      <c r="O43"/>
      <c r="P43"/>
      <c r="Q43"/>
    </row>
    <row r="44" spans="1:17" s="231" customFormat="1" outlineLevel="2" x14ac:dyDescent="0.25">
      <c r="A44"/>
      <c r="B44" s="232"/>
      <c r="C44" s="418" t="s">
        <v>102</v>
      </c>
      <c r="D44" s="419"/>
      <c r="E44" s="420"/>
      <c r="F44" s="420"/>
      <c r="G44" s="420"/>
      <c r="H44" s="420"/>
      <c r="I44" s="420"/>
      <c r="J44"/>
      <c r="K44"/>
      <c r="L44"/>
      <c r="M44"/>
      <c r="N44"/>
      <c r="O44"/>
      <c r="P44"/>
    </row>
    <row r="45" spans="1:17" ht="18.75" customHeight="1" outlineLevel="2" thickBot="1" x14ac:dyDescent="0.3">
      <c r="B45" s="252" t="s">
        <v>116</v>
      </c>
      <c r="C45" s="251">
        <f>CRCP_y4</f>
        <v>2021</v>
      </c>
      <c r="D45" s="250">
        <f>CRCP_y5</f>
        <v>2022</v>
      </c>
      <c r="E45" s="249">
        <f>FRCP_y1</f>
        <v>2023</v>
      </c>
      <c r="F45" s="249">
        <f>FRCP_y2</f>
        <v>2024</v>
      </c>
      <c r="G45" s="249">
        <f>FRCP_y3</f>
        <v>2025</v>
      </c>
      <c r="H45" s="249">
        <f>FRCP_y4</f>
        <v>2026</v>
      </c>
      <c r="I45" s="248">
        <f>FRCP_y5</f>
        <v>2027</v>
      </c>
    </row>
    <row r="46" spans="1:17" ht="18.75" customHeight="1" outlineLevel="2" thickBot="1" x14ac:dyDescent="0.3">
      <c r="B46" s="247" t="s">
        <v>117</v>
      </c>
      <c r="C46" s="241"/>
      <c r="D46" s="241"/>
      <c r="E46" s="241"/>
      <c r="F46" s="243"/>
      <c r="G46" s="243"/>
      <c r="H46" s="242"/>
      <c r="I46" s="241"/>
    </row>
    <row r="47" spans="1:17" hidden="1" outlineLevel="3" x14ac:dyDescent="0.25">
      <c r="B47" s="262" t="s">
        <v>107</v>
      </c>
      <c r="C47" s="224"/>
      <c r="D47" s="223"/>
      <c r="E47" s="222"/>
      <c r="F47" s="221"/>
      <c r="G47" s="221"/>
      <c r="H47" s="221"/>
      <c r="I47" s="220"/>
    </row>
    <row r="48" spans="1:17" hidden="1" outlineLevel="3" x14ac:dyDescent="0.25">
      <c r="B48" s="246" t="s">
        <v>108</v>
      </c>
      <c r="C48" s="218"/>
      <c r="D48" s="217"/>
      <c r="E48" s="216"/>
      <c r="F48" s="215"/>
      <c r="G48" s="215"/>
      <c r="H48" s="215"/>
      <c r="I48" s="214"/>
    </row>
    <row r="49" spans="2:9" hidden="1" outlineLevel="3" x14ac:dyDescent="0.25">
      <c r="B49" s="246" t="s">
        <v>109</v>
      </c>
      <c r="C49" s="218"/>
      <c r="D49" s="217"/>
      <c r="E49" s="216"/>
      <c r="F49" s="215"/>
      <c r="G49" s="215"/>
      <c r="H49" s="215"/>
      <c r="I49" s="214"/>
    </row>
    <row r="50" spans="2:9" hidden="1" outlineLevel="3" x14ac:dyDescent="0.25">
      <c r="B50" s="246" t="s">
        <v>110</v>
      </c>
      <c r="C50" s="218"/>
      <c r="D50" s="217"/>
      <c r="E50" s="216"/>
      <c r="F50" s="215"/>
      <c r="G50" s="215"/>
      <c r="H50" s="215"/>
      <c r="I50" s="214"/>
    </row>
    <row r="51" spans="2:9" hidden="1" outlineLevel="3" x14ac:dyDescent="0.25">
      <c r="B51" s="246" t="s">
        <v>111</v>
      </c>
      <c r="C51" s="218"/>
      <c r="D51" s="217"/>
      <c r="E51" s="216"/>
      <c r="F51" s="215"/>
      <c r="G51" s="215"/>
      <c r="H51" s="215"/>
      <c r="I51" s="214"/>
    </row>
    <row r="52" spans="2:9" hidden="1" outlineLevel="3" x14ac:dyDescent="0.25">
      <c r="B52" s="246" t="s">
        <v>112</v>
      </c>
      <c r="C52" s="218"/>
      <c r="D52" s="217"/>
      <c r="E52" s="216"/>
      <c r="F52" s="215"/>
      <c r="G52" s="215"/>
      <c r="H52" s="215"/>
      <c r="I52" s="214"/>
    </row>
    <row r="53" spans="2:9" hidden="1" outlineLevel="3" x14ac:dyDescent="0.25">
      <c r="B53" s="246"/>
      <c r="C53" s="218"/>
      <c r="D53" s="217"/>
      <c r="E53" s="216"/>
      <c r="F53" s="215"/>
      <c r="G53" s="215"/>
      <c r="H53" s="215"/>
      <c r="I53" s="214"/>
    </row>
    <row r="54" spans="2:9" hidden="1" outlineLevel="3" x14ac:dyDescent="0.25">
      <c r="B54" s="246"/>
      <c r="C54" s="218"/>
      <c r="D54" s="217"/>
      <c r="E54" s="216"/>
      <c r="F54" s="215"/>
      <c r="G54" s="215"/>
      <c r="H54" s="215"/>
      <c r="I54" s="214"/>
    </row>
    <row r="55" spans="2:9" hidden="1" outlineLevel="3" x14ac:dyDescent="0.25">
      <c r="B55" s="246"/>
      <c r="C55" s="218"/>
      <c r="D55" s="217"/>
      <c r="E55" s="216"/>
      <c r="F55" s="215"/>
      <c r="G55" s="215"/>
      <c r="H55" s="215"/>
      <c r="I55" s="214"/>
    </row>
    <row r="56" spans="2:9" hidden="1" outlineLevel="3" x14ac:dyDescent="0.25">
      <c r="B56" s="246"/>
      <c r="C56" s="218"/>
      <c r="D56" s="217"/>
      <c r="E56" s="216"/>
      <c r="F56" s="215"/>
      <c r="G56" s="215"/>
      <c r="H56" s="215"/>
      <c r="I56" s="214"/>
    </row>
    <row r="57" spans="2:9" hidden="1" outlineLevel="3" x14ac:dyDescent="0.25">
      <c r="B57" s="246"/>
      <c r="C57" s="218"/>
      <c r="D57" s="217"/>
      <c r="E57" s="216"/>
      <c r="F57" s="215"/>
      <c r="G57" s="215"/>
      <c r="H57" s="215"/>
      <c r="I57" s="214"/>
    </row>
    <row r="58" spans="2:9" hidden="1" outlineLevel="3" x14ac:dyDescent="0.25">
      <c r="B58" s="246"/>
      <c r="C58" s="218"/>
      <c r="D58" s="217"/>
      <c r="E58" s="216"/>
      <c r="F58" s="215"/>
      <c r="G58" s="215"/>
      <c r="H58" s="215"/>
      <c r="I58" s="214"/>
    </row>
    <row r="59" spans="2:9" hidden="1" outlineLevel="3" x14ac:dyDescent="0.25">
      <c r="B59" s="246"/>
      <c r="C59" s="218"/>
      <c r="D59" s="217"/>
      <c r="E59" s="216"/>
      <c r="F59" s="215"/>
      <c r="G59" s="215"/>
      <c r="H59" s="215"/>
      <c r="I59" s="214"/>
    </row>
    <row r="60" spans="2:9" hidden="1" outlineLevel="3" x14ac:dyDescent="0.25">
      <c r="B60" s="246"/>
      <c r="C60" s="218"/>
      <c r="D60" s="217"/>
      <c r="E60" s="216"/>
      <c r="F60" s="215"/>
      <c r="G60" s="215"/>
      <c r="H60" s="215"/>
      <c r="I60" s="214"/>
    </row>
    <row r="61" spans="2:9" hidden="1" outlineLevel="3" x14ac:dyDescent="0.25">
      <c r="B61" s="246"/>
      <c r="C61" s="218"/>
      <c r="D61" s="217"/>
      <c r="E61" s="216"/>
      <c r="F61" s="215"/>
      <c r="G61" s="215"/>
      <c r="H61" s="215"/>
      <c r="I61" s="214"/>
    </row>
    <row r="62" spans="2:9" hidden="1" outlineLevel="3" x14ac:dyDescent="0.25">
      <c r="B62" s="246"/>
      <c r="C62" s="218"/>
      <c r="D62" s="217"/>
      <c r="E62" s="216"/>
      <c r="F62" s="215"/>
      <c r="G62" s="215"/>
      <c r="H62" s="215"/>
      <c r="I62" s="214"/>
    </row>
    <row r="63" spans="2:9" hidden="1" outlineLevel="3" x14ac:dyDescent="0.25">
      <c r="B63" s="246"/>
      <c r="C63" s="218"/>
      <c r="D63" s="217"/>
      <c r="E63" s="216"/>
      <c r="F63" s="215"/>
      <c r="G63" s="215"/>
      <c r="H63" s="215"/>
      <c r="I63" s="214"/>
    </row>
    <row r="64" spans="2:9" hidden="1" outlineLevel="3" x14ac:dyDescent="0.25">
      <c r="B64" s="246"/>
      <c r="C64" s="218"/>
      <c r="D64" s="217"/>
      <c r="E64" s="216"/>
      <c r="F64" s="215"/>
      <c r="G64" s="215"/>
      <c r="H64" s="215"/>
      <c r="I64" s="214"/>
    </row>
    <row r="65" spans="2:9" hidden="1" outlineLevel="3" x14ac:dyDescent="0.25">
      <c r="B65" s="246"/>
      <c r="C65" s="218"/>
      <c r="D65" s="217"/>
      <c r="E65" s="216"/>
      <c r="F65" s="215"/>
      <c r="G65" s="215"/>
      <c r="H65" s="215"/>
      <c r="I65" s="214"/>
    </row>
    <row r="66" spans="2:9" hidden="1" outlineLevel="3" x14ac:dyDescent="0.25">
      <c r="B66" s="246"/>
      <c r="C66" s="218"/>
      <c r="D66" s="217"/>
      <c r="E66" s="216"/>
      <c r="F66" s="215"/>
      <c r="G66" s="215"/>
      <c r="H66" s="215"/>
      <c r="I66" s="214"/>
    </row>
    <row r="67" spans="2:9" hidden="1" outlineLevel="3" x14ac:dyDescent="0.25">
      <c r="B67" s="246"/>
      <c r="C67" s="218"/>
      <c r="D67" s="217"/>
      <c r="E67" s="216"/>
      <c r="F67" s="215"/>
      <c r="G67" s="215"/>
      <c r="H67" s="215"/>
      <c r="I67" s="214"/>
    </row>
    <row r="68" spans="2:9" hidden="1" outlineLevel="3" x14ac:dyDescent="0.25">
      <c r="B68" s="246"/>
      <c r="C68" s="218"/>
      <c r="D68" s="217"/>
      <c r="E68" s="216"/>
      <c r="F68" s="215"/>
      <c r="G68" s="215"/>
      <c r="H68" s="215"/>
      <c r="I68" s="214"/>
    </row>
    <row r="69" spans="2:9" hidden="1" outlineLevel="3" x14ac:dyDescent="0.25">
      <c r="B69" s="246"/>
      <c r="C69" s="218"/>
      <c r="D69" s="217"/>
      <c r="E69" s="216"/>
      <c r="F69" s="215"/>
      <c r="G69" s="215"/>
      <c r="H69" s="215"/>
      <c r="I69" s="214"/>
    </row>
    <row r="70" spans="2:9" hidden="1" outlineLevel="3" x14ac:dyDescent="0.25">
      <c r="B70" s="246"/>
      <c r="C70" s="218"/>
      <c r="D70" s="217"/>
      <c r="E70" s="216"/>
      <c r="F70" s="215"/>
      <c r="G70" s="215"/>
      <c r="H70" s="215"/>
      <c r="I70" s="214"/>
    </row>
    <row r="71" spans="2:9" hidden="1" outlineLevel="3" x14ac:dyDescent="0.25">
      <c r="B71" s="246"/>
      <c r="C71" s="218"/>
      <c r="D71" s="217"/>
      <c r="E71" s="216"/>
      <c r="F71" s="215"/>
      <c r="G71" s="215"/>
      <c r="H71" s="215"/>
      <c r="I71" s="214"/>
    </row>
    <row r="72" spans="2:9" hidden="1" outlineLevel="3" x14ac:dyDescent="0.25">
      <c r="B72" s="246"/>
      <c r="C72" s="218"/>
      <c r="D72" s="217"/>
      <c r="E72" s="216"/>
      <c r="F72" s="215"/>
      <c r="G72" s="215"/>
      <c r="H72" s="215"/>
      <c r="I72" s="214"/>
    </row>
    <row r="73" spans="2:9" hidden="1" outlineLevel="3" x14ac:dyDescent="0.25">
      <c r="B73" s="246"/>
      <c r="C73" s="218"/>
      <c r="D73" s="217"/>
      <c r="E73" s="216"/>
      <c r="F73" s="215"/>
      <c r="G73" s="215"/>
      <c r="H73" s="215"/>
      <c r="I73" s="214"/>
    </row>
    <row r="74" spans="2:9" hidden="1" outlineLevel="3" x14ac:dyDescent="0.25">
      <c r="B74" s="246"/>
      <c r="C74" s="218"/>
      <c r="D74" s="217"/>
      <c r="E74" s="216"/>
      <c r="F74" s="215"/>
      <c r="G74" s="215"/>
      <c r="H74" s="215"/>
      <c r="I74" s="214"/>
    </row>
    <row r="75" spans="2:9" hidden="1" outlineLevel="3" x14ac:dyDescent="0.25">
      <c r="B75" s="246"/>
      <c r="C75" s="218"/>
      <c r="D75" s="217"/>
      <c r="E75" s="216"/>
      <c r="F75" s="215"/>
      <c r="G75" s="215"/>
      <c r="H75" s="215"/>
      <c r="I75" s="214"/>
    </row>
    <row r="76" spans="2:9" hidden="1" outlineLevel="3" x14ac:dyDescent="0.25">
      <c r="B76" s="246"/>
      <c r="C76" s="218"/>
      <c r="D76" s="217"/>
      <c r="E76" s="216"/>
      <c r="F76" s="215"/>
      <c r="G76" s="215"/>
      <c r="H76" s="215"/>
      <c r="I76" s="214"/>
    </row>
    <row r="77" spans="2:9" hidden="1" outlineLevel="3" x14ac:dyDescent="0.25">
      <c r="B77" s="246"/>
      <c r="C77" s="218"/>
      <c r="D77" s="217"/>
      <c r="E77" s="216"/>
      <c r="F77" s="215"/>
      <c r="G77" s="215"/>
      <c r="H77" s="215"/>
      <c r="I77" s="214"/>
    </row>
    <row r="78" spans="2:9" hidden="1" outlineLevel="3" x14ac:dyDescent="0.25">
      <c r="B78" s="261"/>
      <c r="C78" s="218"/>
      <c r="D78" s="217"/>
      <c r="E78" s="216"/>
      <c r="F78" s="215"/>
      <c r="G78" s="215"/>
      <c r="H78" s="215"/>
      <c r="I78" s="214"/>
    </row>
    <row r="79" spans="2:9" hidden="1" outlineLevel="3" x14ac:dyDescent="0.25">
      <c r="B79" s="261"/>
      <c r="C79" s="218"/>
      <c r="D79" s="217"/>
      <c r="E79" s="216"/>
      <c r="F79" s="215"/>
      <c r="G79" s="215"/>
      <c r="H79" s="215"/>
      <c r="I79" s="214"/>
    </row>
    <row r="80" spans="2:9" hidden="1" outlineLevel="3" x14ac:dyDescent="0.25">
      <c r="B80" s="261"/>
      <c r="C80" s="218"/>
      <c r="D80" s="217"/>
      <c r="E80" s="216"/>
      <c r="F80" s="215"/>
      <c r="G80" s="215"/>
      <c r="H80" s="215"/>
      <c r="I80" s="214"/>
    </row>
    <row r="81" spans="2:9" hidden="1" outlineLevel="3" x14ac:dyDescent="0.25">
      <c r="B81" s="261"/>
      <c r="C81" s="218"/>
      <c r="D81" s="217"/>
      <c r="E81" s="216"/>
      <c r="F81" s="215"/>
      <c r="G81" s="215"/>
      <c r="H81" s="215"/>
      <c r="I81" s="214"/>
    </row>
    <row r="82" spans="2:9" hidden="1" outlineLevel="3" x14ac:dyDescent="0.25">
      <c r="B82" s="261"/>
      <c r="C82" s="218"/>
      <c r="D82" s="217"/>
      <c r="E82" s="216"/>
      <c r="F82" s="215"/>
      <c r="G82" s="215"/>
      <c r="H82" s="215"/>
      <c r="I82" s="214"/>
    </row>
    <row r="83" spans="2:9" hidden="1" outlineLevel="3" x14ac:dyDescent="0.25">
      <c r="B83" s="261"/>
      <c r="C83" s="218"/>
      <c r="D83" s="217"/>
      <c r="E83" s="216"/>
      <c r="F83" s="215"/>
      <c r="G83" s="215"/>
      <c r="H83" s="215"/>
      <c r="I83" s="214"/>
    </row>
    <row r="84" spans="2:9" hidden="1" outlineLevel="3" x14ac:dyDescent="0.25">
      <c r="B84" s="261"/>
      <c r="C84" s="218"/>
      <c r="D84" s="217"/>
      <c r="E84" s="216"/>
      <c r="F84" s="215"/>
      <c r="G84" s="215"/>
      <c r="H84" s="215"/>
      <c r="I84" s="214"/>
    </row>
    <row r="85" spans="2:9" hidden="1" outlineLevel="3" x14ac:dyDescent="0.25">
      <c r="B85" s="261"/>
      <c r="C85" s="218"/>
      <c r="D85" s="217"/>
      <c r="E85" s="216"/>
      <c r="F85" s="215"/>
      <c r="G85" s="215"/>
      <c r="H85" s="215"/>
      <c r="I85" s="214"/>
    </row>
    <row r="86" spans="2:9" hidden="1" outlineLevel="3" x14ac:dyDescent="0.25">
      <c r="B86" s="261"/>
      <c r="C86" s="218"/>
      <c r="D86" s="217"/>
      <c r="E86" s="216"/>
      <c r="F86" s="215"/>
      <c r="G86" s="215"/>
      <c r="H86" s="215"/>
      <c r="I86" s="214"/>
    </row>
    <row r="87" spans="2:9" hidden="1" outlineLevel="3" x14ac:dyDescent="0.25">
      <c r="B87" s="261"/>
      <c r="C87" s="218"/>
      <c r="D87" s="217"/>
      <c r="E87" s="216"/>
      <c r="F87" s="215"/>
      <c r="G87" s="215"/>
      <c r="H87" s="215"/>
      <c r="I87" s="214"/>
    </row>
    <row r="88" spans="2:9" hidden="1" outlineLevel="3" x14ac:dyDescent="0.25">
      <c r="B88" s="261"/>
      <c r="C88" s="218"/>
      <c r="D88" s="217"/>
      <c r="E88" s="216"/>
      <c r="F88" s="215"/>
      <c r="G88" s="215"/>
      <c r="H88" s="215"/>
      <c r="I88" s="214"/>
    </row>
    <row r="89" spans="2:9" hidden="1" outlineLevel="3" x14ac:dyDescent="0.25">
      <c r="B89" s="261"/>
      <c r="C89" s="218"/>
      <c r="D89" s="217"/>
      <c r="E89" s="216"/>
      <c r="F89" s="215"/>
      <c r="G89" s="215"/>
      <c r="H89" s="215"/>
      <c r="I89" s="214"/>
    </row>
    <row r="90" spans="2:9" hidden="1" outlineLevel="3" x14ac:dyDescent="0.25">
      <c r="B90" s="261"/>
      <c r="C90" s="218"/>
      <c r="D90" s="217"/>
      <c r="E90" s="216"/>
      <c r="F90" s="215"/>
      <c r="G90" s="215"/>
      <c r="H90" s="215"/>
      <c r="I90" s="214"/>
    </row>
    <row r="91" spans="2:9" hidden="1" outlineLevel="3" x14ac:dyDescent="0.25">
      <c r="B91" s="261"/>
      <c r="C91" s="218"/>
      <c r="D91" s="217"/>
      <c r="E91" s="216"/>
      <c r="F91" s="215"/>
      <c r="G91" s="215"/>
      <c r="H91" s="215"/>
      <c r="I91" s="214"/>
    </row>
    <row r="92" spans="2:9" hidden="1" outlineLevel="3" x14ac:dyDescent="0.25">
      <c r="B92" s="261"/>
      <c r="C92" s="218"/>
      <c r="D92" s="217"/>
      <c r="E92" s="216"/>
      <c r="F92" s="215"/>
      <c r="G92" s="215"/>
      <c r="H92" s="215"/>
      <c r="I92" s="214"/>
    </row>
    <row r="93" spans="2:9" hidden="1" outlineLevel="3" x14ac:dyDescent="0.25">
      <c r="B93" s="261"/>
      <c r="C93" s="218"/>
      <c r="D93" s="217"/>
      <c r="E93" s="216"/>
      <c r="F93" s="215"/>
      <c r="G93" s="215"/>
      <c r="H93" s="215"/>
      <c r="I93" s="214"/>
    </row>
    <row r="94" spans="2:9" hidden="1" outlineLevel="3" x14ac:dyDescent="0.25">
      <c r="B94" s="261"/>
      <c r="C94" s="218"/>
      <c r="D94" s="217"/>
      <c r="E94" s="216"/>
      <c r="F94" s="215"/>
      <c r="G94" s="215"/>
      <c r="H94" s="215"/>
      <c r="I94" s="214"/>
    </row>
    <row r="95" spans="2:9" hidden="1" outlineLevel="3" x14ac:dyDescent="0.25">
      <c r="B95" s="261"/>
      <c r="C95" s="218"/>
      <c r="D95" s="217"/>
      <c r="E95" s="216"/>
      <c r="F95" s="215"/>
      <c r="G95" s="215"/>
      <c r="H95" s="215"/>
      <c r="I95" s="214"/>
    </row>
    <row r="96" spans="2:9" ht="15.75" hidden="1" outlineLevel="3" thickBot="1" x14ac:dyDescent="0.3">
      <c r="B96" s="260"/>
      <c r="C96" s="212"/>
      <c r="D96" s="211"/>
      <c r="E96" s="210"/>
      <c r="F96" s="209"/>
      <c r="G96" s="209"/>
      <c r="H96" s="209"/>
      <c r="I96" s="208"/>
    </row>
    <row r="97" spans="2:9" ht="18.75" customHeight="1" outlineLevel="2" collapsed="1" thickBot="1" x14ac:dyDescent="0.3">
      <c r="B97" s="240" t="s">
        <v>118</v>
      </c>
      <c r="C97" s="241"/>
      <c r="D97" s="241"/>
      <c r="E97" s="241"/>
      <c r="F97" s="243"/>
      <c r="G97" s="243"/>
      <c r="H97" s="242"/>
      <c r="I97" s="241"/>
    </row>
    <row r="98" spans="2:9" outlineLevel="3" x14ac:dyDescent="0.25">
      <c r="B98" s="236" t="str">
        <f t="shared" ref="B98:B129" si="2">IF(ISBLANK(B47),"",B47)</f>
        <v>Ballarat SWZ</v>
      </c>
      <c r="C98" s="224">
        <f>+'Peak day'!BA53*1000</f>
        <v>64599.999999999993</v>
      </c>
      <c r="D98" s="223">
        <f>+'Peak day'!BB53*1000</f>
        <v>64800</v>
      </c>
      <c r="E98" s="222">
        <f>+'Peak day'!BC53*1000</f>
        <v>64800</v>
      </c>
      <c r="F98" s="221">
        <f>+'Peak day'!BD53*1000</f>
        <v>65099.999999999993</v>
      </c>
      <c r="G98" s="221">
        <f>+'Peak day'!BE53*1000</f>
        <v>66000</v>
      </c>
      <c r="H98" s="221">
        <f>+'Peak day'!BF53*1000</f>
        <v>68156.22689188087</v>
      </c>
      <c r="I98" s="220">
        <f>+'Peak day'!BG53*1000</f>
        <v>66553.489105279048</v>
      </c>
    </row>
    <row r="99" spans="2:9" outlineLevel="3" x14ac:dyDescent="0.25">
      <c r="B99" s="236" t="str">
        <f t="shared" si="2"/>
        <v>Geelong SWZ</v>
      </c>
      <c r="C99" s="218">
        <f>+'Peak day'!BA56*1000</f>
        <v>115700</v>
      </c>
      <c r="D99" s="217">
        <f>+'Peak day'!BB56*1000</f>
        <v>116200</v>
      </c>
      <c r="E99" s="216">
        <f>+'Peak day'!BC56*1000</f>
        <v>115000</v>
      </c>
      <c r="F99" s="215">
        <f>+'Peak day'!BD56*1000</f>
        <v>115000</v>
      </c>
      <c r="G99" s="215">
        <f>+'Peak day'!BE56*1000</f>
        <v>115700</v>
      </c>
      <c r="H99" s="215">
        <f>+'Peak day'!BF56*1000</f>
        <v>121017.63496080661</v>
      </c>
      <c r="I99" s="214">
        <f>+'Peak day'!BG56*1000</f>
        <v>118171.82695115026</v>
      </c>
    </row>
    <row r="100" spans="2:9" outlineLevel="3" x14ac:dyDescent="0.25">
      <c r="B100" s="236" t="str">
        <f t="shared" si="2"/>
        <v>Gippsland SWZ</v>
      </c>
      <c r="C100" s="218">
        <f>+'Peak day'!BA59*1000</f>
        <v>68400</v>
      </c>
      <c r="D100" s="217">
        <f>+'Peak day'!BB59*1000</f>
        <v>68100</v>
      </c>
      <c r="E100" s="216">
        <f>+'Peak day'!BC59*1000</f>
        <v>67300</v>
      </c>
      <c r="F100" s="215">
        <f>+'Peak day'!BD59*1000</f>
        <v>66800</v>
      </c>
      <c r="G100" s="215">
        <f>+'Peak day'!BE59*1000</f>
        <v>66600</v>
      </c>
      <c r="H100" s="215">
        <f>+'Peak day'!BF59*1000</f>
        <v>70649.491878088622</v>
      </c>
      <c r="I100" s="214">
        <f>+'Peak day'!BG59*1000</f>
        <v>68988.123351675677</v>
      </c>
    </row>
    <row r="101" spans="2:9" outlineLevel="3" x14ac:dyDescent="0.25">
      <c r="B101" s="236" t="str">
        <f t="shared" si="2"/>
        <v>Melbourne SWZ</v>
      </c>
      <c r="C101" s="218">
        <f>+'Peak day'!BA62*1000</f>
        <v>787000</v>
      </c>
      <c r="D101" s="217">
        <f>+'Peak day'!BB62*1000</f>
        <v>775000</v>
      </c>
      <c r="E101" s="216">
        <f>+'Peak day'!BC62*1000</f>
        <v>757100</v>
      </c>
      <c r="F101" s="215">
        <f>+'Peak day'!BD62*1000</f>
        <v>743700</v>
      </c>
      <c r="G101" s="215">
        <f>+'Peak day'!BE62*1000</f>
        <v>735400</v>
      </c>
      <c r="H101" s="215">
        <f>+'Peak day'!BF62*1000</f>
        <v>795791.51853901614</v>
      </c>
      <c r="I101" s="214">
        <f>+'Peak day'!BG62*1000</f>
        <v>777077.96593812155</v>
      </c>
    </row>
    <row r="102" spans="2:9" outlineLevel="3" x14ac:dyDescent="0.25">
      <c r="B102" s="236" t="str">
        <f t="shared" si="2"/>
        <v>Northern SWZ</v>
      </c>
      <c r="C102" s="218">
        <f>+'Peak day'!BA65*1000</f>
        <v>101800</v>
      </c>
      <c r="D102" s="217">
        <f>+'Peak day'!BB65*1000</f>
        <v>102300</v>
      </c>
      <c r="E102" s="216">
        <f>+'Peak day'!BC65*1000</f>
        <v>101800</v>
      </c>
      <c r="F102" s="215">
        <f>+'Peak day'!BD65*1000</f>
        <v>101600</v>
      </c>
      <c r="G102" s="215">
        <f>+'Peak day'!BE65*1000</f>
        <v>101900</v>
      </c>
      <c r="H102" s="215">
        <f>+'Peak day'!BF65*1000</f>
        <v>106728.5028549773</v>
      </c>
      <c r="I102" s="214">
        <f>+'Peak day'!BG65*1000</f>
        <v>104218.71303482677</v>
      </c>
    </row>
    <row r="103" spans="2:9" outlineLevel="3" x14ac:dyDescent="0.25">
      <c r="B103" s="236" t="str">
        <f t="shared" si="2"/>
        <v>Western SWZ</v>
      </c>
      <c r="C103" s="218">
        <f>+'Peak day'!BA68*1000</f>
        <v>17100</v>
      </c>
      <c r="D103" s="217">
        <f>+'Peak day'!BB68*1000</f>
        <v>17200</v>
      </c>
      <c r="E103" s="216">
        <f>+'Peak day'!BC68*1000</f>
        <v>17200</v>
      </c>
      <c r="F103" s="215">
        <f>+'Peak day'!BD68*1000</f>
        <v>17200</v>
      </c>
      <c r="G103" s="215">
        <f>+'Peak day'!BE68*1000</f>
        <v>17200</v>
      </c>
      <c r="H103" s="215">
        <f>+'Peak day'!BF68*1000</f>
        <v>17997.601875230765</v>
      </c>
      <c r="I103" s="214">
        <f>+'Peak day'!BG68*1000</f>
        <v>17574.376618947037</v>
      </c>
    </row>
    <row r="104" spans="2:9" outlineLevel="3" x14ac:dyDescent="0.25">
      <c r="B104" s="236" t="str">
        <f t="shared" si="2"/>
        <v/>
      </c>
      <c r="C104" s="218"/>
      <c r="D104" s="217">
        <f>+Export!I257*1000</f>
        <v>114328.49955545948</v>
      </c>
      <c r="E104" s="216">
        <f>+Export!J257*1000</f>
        <v>114328.49955545948</v>
      </c>
      <c r="F104" s="215">
        <f>+Export!K257*1000</f>
        <v>114016.1266058544</v>
      </c>
      <c r="G104" s="215">
        <f>+Export!L257*1000</f>
        <v>114328.49955545948</v>
      </c>
      <c r="H104" s="215">
        <f>+Export!M257*1000</f>
        <v>114328.49955545948</v>
      </c>
      <c r="I104" s="214">
        <f>+Export!N257*1000</f>
        <v>114328.49955545948</v>
      </c>
    </row>
    <row r="105" spans="2:9" outlineLevel="3" x14ac:dyDescent="0.25">
      <c r="B105" s="236" t="str">
        <f t="shared" si="2"/>
        <v/>
      </c>
      <c r="C105" s="218"/>
      <c r="D105" s="217"/>
      <c r="E105" s="216"/>
      <c r="F105" s="215"/>
      <c r="G105" s="215"/>
      <c r="H105" s="215"/>
      <c r="I105" s="214"/>
    </row>
    <row r="106" spans="2:9" outlineLevel="3" x14ac:dyDescent="0.25">
      <c r="B106" s="236" t="str">
        <f t="shared" si="2"/>
        <v/>
      </c>
      <c r="C106" s="218"/>
      <c r="D106" s="217"/>
      <c r="E106" s="216"/>
      <c r="F106" s="215"/>
      <c r="G106" s="215"/>
      <c r="H106" s="215"/>
      <c r="I106" s="214"/>
    </row>
    <row r="107" spans="2:9" outlineLevel="3" x14ac:dyDescent="0.25">
      <c r="B107" s="236" t="str">
        <f t="shared" si="2"/>
        <v/>
      </c>
      <c r="C107" s="218"/>
      <c r="D107" s="217"/>
      <c r="E107" s="216"/>
      <c r="F107" s="215"/>
      <c r="G107" s="215"/>
      <c r="H107" s="215"/>
      <c r="I107" s="214"/>
    </row>
    <row r="108" spans="2:9" outlineLevel="3" x14ac:dyDescent="0.25">
      <c r="B108" s="236" t="str">
        <f t="shared" si="2"/>
        <v/>
      </c>
      <c r="C108" s="218"/>
      <c r="D108" s="217"/>
      <c r="E108" s="216"/>
      <c r="F108" s="215"/>
      <c r="G108" s="215"/>
      <c r="H108" s="215"/>
      <c r="I108" s="214"/>
    </row>
    <row r="109" spans="2:9" outlineLevel="3" x14ac:dyDescent="0.25">
      <c r="B109" s="236" t="str">
        <f t="shared" si="2"/>
        <v/>
      </c>
      <c r="C109" s="218"/>
      <c r="D109" s="217"/>
      <c r="E109" s="216"/>
      <c r="F109" s="215"/>
      <c r="G109" s="215"/>
      <c r="H109" s="215"/>
      <c r="I109" s="214"/>
    </row>
    <row r="110" spans="2:9" outlineLevel="3" x14ac:dyDescent="0.25">
      <c r="B110" s="236" t="str">
        <f t="shared" si="2"/>
        <v/>
      </c>
      <c r="C110" s="218"/>
      <c r="D110" s="217"/>
      <c r="E110" s="216"/>
      <c r="F110" s="215"/>
      <c r="G110" s="215"/>
      <c r="H110" s="215"/>
      <c r="I110" s="214"/>
    </row>
    <row r="111" spans="2:9" outlineLevel="3" x14ac:dyDescent="0.25">
      <c r="B111" s="236" t="str">
        <f t="shared" si="2"/>
        <v/>
      </c>
      <c r="C111" s="218"/>
      <c r="D111" s="217"/>
      <c r="E111" s="216"/>
      <c r="F111" s="215"/>
      <c r="G111" s="215"/>
      <c r="H111" s="215"/>
      <c r="I111" s="214"/>
    </row>
    <row r="112" spans="2:9" outlineLevel="3" x14ac:dyDescent="0.25">
      <c r="B112" s="236" t="str">
        <f t="shared" si="2"/>
        <v/>
      </c>
      <c r="C112" s="218"/>
      <c r="D112" s="217"/>
      <c r="E112" s="216"/>
      <c r="F112" s="215"/>
      <c r="G112" s="215"/>
      <c r="H112" s="215"/>
      <c r="I112" s="214"/>
    </row>
    <row r="113" spans="2:9" outlineLevel="3" x14ac:dyDescent="0.25">
      <c r="B113" s="236" t="str">
        <f t="shared" si="2"/>
        <v/>
      </c>
      <c r="C113" s="218"/>
      <c r="D113" s="217"/>
      <c r="E113" s="216"/>
      <c r="F113" s="215"/>
      <c r="G113" s="215"/>
      <c r="H113" s="215"/>
      <c r="I113" s="214"/>
    </row>
    <row r="114" spans="2:9" outlineLevel="3" x14ac:dyDescent="0.25">
      <c r="B114" s="236" t="str">
        <f t="shared" si="2"/>
        <v/>
      </c>
      <c r="C114" s="218"/>
      <c r="D114" s="217"/>
      <c r="E114" s="216"/>
      <c r="F114" s="215"/>
      <c r="G114" s="215"/>
      <c r="H114" s="215"/>
      <c r="I114" s="214"/>
    </row>
    <row r="115" spans="2:9" outlineLevel="3" x14ac:dyDescent="0.25">
      <c r="B115" s="236" t="str">
        <f t="shared" si="2"/>
        <v/>
      </c>
      <c r="C115" s="218"/>
      <c r="D115" s="217"/>
      <c r="E115" s="216"/>
      <c r="F115" s="215"/>
      <c r="G115" s="215"/>
      <c r="H115" s="215"/>
      <c r="I115" s="214"/>
    </row>
    <row r="116" spans="2:9" outlineLevel="3" x14ac:dyDescent="0.25">
      <c r="B116" s="236" t="str">
        <f t="shared" si="2"/>
        <v/>
      </c>
      <c r="C116" s="218"/>
      <c r="D116" s="217"/>
      <c r="E116" s="216"/>
      <c r="F116" s="215"/>
      <c r="G116" s="215"/>
      <c r="H116" s="215"/>
      <c r="I116" s="214"/>
    </row>
    <row r="117" spans="2:9" outlineLevel="3" x14ac:dyDescent="0.25">
      <c r="B117" s="236" t="str">
        <f t="shared" si="2"/>
        <v/>
      </c>
      <c r="C117" s="218"/>
      <c r="D117" s="217"/>
      <c r="E117" s="216"/>
      <c r="F117" s="215"/>
      <c r="G117" s="215"/>
      <c r="H117" s="215"/>
      <c r="I117" s="214"/>
    </row>
    <row r="118" spans="2:9" outlineLevel="3" x14ac:dyDescent="0.25">
      <c r="B118" s="236" t="str">
        <f t="shared" si="2"/>
        <v/>
      </c>
      <c r="C118" s="218"/>
      <c r="D118" s="217"/>
      <c r="E118" s="216"/>
      <c r="F118" s="215"/>
      <c r="G118" s="215"/>
      <c r="H118" s="215"/>
      <c r="I118" s="214"/>
    </row>
    <row r="119" spans="2:9" outlineLevel="3" x14ac:dyDescent="0.25">
      <c r="B119" s="236" t="str">
        <f t="shared" si="2"/>
        <v/>
      </c>
      <c r="C119" s="218"/>
      <c r="D119" s="217"/>
      <c r="E119" s="216"/>
      <c r="F119" s="215"/>
      <c r="G119" s="215"/>
      <c r="H119" s="215"/>
      <c r="I119" s="214"/>
    </row>
    <row r="120" spans="2:9" outlineLevel="3" x14ac:dyDescent="0.25">
      <c r="B120" s="236" t="str">
        <f t="shared" si="2"/>
        <v/>
      </c>
      <c r="C120" s="218"/>
      <c r="D120" s="217"/>
      <c r="E120" s="216"/>
      <c r="F120" s="215"/>
      <c r="G120" s="215"/>
      <c r="H120" s="215"/>
      <c r="I120" s="214"/>
    </row>
    <row r="121" spans="2:9" outlineLevel="3" x14ac:dyDescent="0.25">
      <c r="B121" s="236" t="str">
        <f t="shared" si="2"/>
        <v/>
      </c>
      <c r="C121" s="218"/>
      <c r="D121" s="217"/>
      <c r="E121" s="216"/>
      <c r="F121" s="215"/>
      <c r="G121" s="215"/>
      <c r="H121" s="215"/>
      <c r="I121" s="214"/>
    </row>
    <row r="122" spans="2:9" outlineLevel="3" x14ac:dyDescent="0.25">
      <c r="B122" s="236" t="str">
        <f t="shared" si="2"/>
        <v/>
      </c>
      <c r="C122" s="218"/>
      <c r="D122" s="217"/>
      <c r="E122" s="216"/>
      <c r="F122" s="215"/>
      <c r="G122" s="215"/>
      <c r="H122" s="215"/>
      <c r="I122" s="214"/>
    </row>
    <row r="123" spans="2:9" outlineLevel="3" x14ac:dyDescent="0.25">
      <c r="B123" s="236" t="str">
        <f t="shared" si="2"/>
        <v/>
      </c>
      <c r="C123" s="218"/>
      <c r="D123" s="217"/>
      <c r="E123" s="216"/>
      <c r="F123" s="215"/>
      <c r="G123" s="215"/>
      <c r="H123" s="215"/>
      <c r="I123" s="214"/>
    </row>
    <row r="124" spans="2:9" outlineLevel="3" x14ac:dyDescent="0.25">
      <c r="B124" s="236" t="str">
        <f t="shared" si="2"/>
        <v/>
      </c>
      <c r="C124" s="218"/>
      <c r="D124" s="217"/>
      <c r="E124" s="216"/>
      <c r="F124" s="215"/>
      <c r="G124" s="215"/>
      <c r="H124" s="215"/>
      <c r="I124" s="214"/>
    </row>
    <row r="125" spans="2:9" outlineLevel="3" x14ac:dyDescent="0.25">
      <c r="B125" s="236" t="str">
        <f t="shared" si="2"/>
        <v/>
      </c>
      <c r="C125" s="218"/>
      <c r="D125" s="217"/>
      <c r="E125" s="216"/>
      <c r="F125" s="215"/>
      <c r="G125" s="215"/>
      <c r="H125" s="215"/>
      <c r="I125" s="214"/>
    </row>
    <row r="126" spans="2:9" outlineLevel="3" x14ac:dyDescent="0.25">
      <c r="B126" s="236" t="str">
        <f t="shared" si="2"/>
        <v/>
      </c>
      <c r="C126" s="218"/>
      <c r="D126" s="217"/>
      <c r="E126" s="216"/>
      <c r="F126" s="215"/>
      <c r="G126" s="215"/>
      <c r="H126" s="215"/>
      <c r="I126" s="214"/>
    </row>
    <row r="127" spans="2:9" outlineLevel="3" x14ac:dyDescent="0.25">
      <c r="B127" s="236" t="str">
        <f t="shared" si="2"/>
        <v/>
      </c>
      <c r="C127" s="218"/>
      <c r="D127" s="217"/>
      <c r="E127" s="216"/>
      <c r="F127" s="215"/>
      <c r="G127" s="215"/>
      <c r="H127" s="215"/>
      <c r="I127" s="214"/>
    </row>
    <row r="128" spans="2:9" outlineLevel="3" x14ac:dyDescent="0.25">
      <c r="B128" s="236" t="str">
        <f t="shared" si="2"/>
        <v/>
      </c>
      <c r="C128" s="218"/>
      <c r="D128" s="217"/>
      <c r="E128" s="216"/>
      <c r="F128" s="215"/>
      <c r="G128" s="215"/>
      <c r="H128" s="215"/>
      <c r="I128" s="214"/>
    </row>
    <row r="129" spans="2:9" outlineLevel="3" x14ac:dyDescent="0.25">
      <c r="B129" s="236" t="str">
        <f t="shared" si="2"/>
        <v/>
      </c>
      <c r="C129" s="218"/>
      <c r="D129" s="217"/>
      <c r="E129" s="216"/>
      <c r="F129" s="215"/>
      <c r="G129" s="215"/>
      <c r="H129" s="215"/>
      <c r="I129" s="214"/>
    </row>
    <row r="130" spans="2:9" outlineLevel="3" x14ac:dyDescent="0.25">
      <c r="B130" s="236" t="str">
        <f t="shared" ref="B130:B147" si="3">IF(ISBLANK(B79),"",B79)</f>
        <v/>
      </c>
      <c r="C130" s="218"/>
      <c r="D130" s="217"/>
      <c r="E130" s="216"/>
      <c r="F130" s="215"/>
      <c r="G130" s="215"/>
      <c r="H130" s="215"/>
      <c r="I130" s="214"/>
    </row>
    <row r="131" spans="2:9" outlineLevel="3" x14ac:dyDescent="0.25">
      <c r="B131" s="236" t="str">
        <f t="shared" si="3"/>
        <v/>
      </c>
      <c r="C131" s="218"/>
      <c r="D131" s="217"/>
      <c r="E131" s="216"/>
      <c r="F131" s="215"/>
      <c r="G131" s="215"/>
      <c r="H131" s="215"/>
      <c r="I131" s="214"/>
    </row>
    <row r="132" spans="2:9" outlineLevel="3" x14ac:dyDescent="0.25">
      <c r="B132" s="236" t="str">
        <f t="shared" si="3"/>
        <v/>
      </c>
      <c r="C132" s="218"/>
      <c r="D132" s="217"/>
      <c r="E132" s="216"/>
      <c r="F132" s="215"/>
      <c r="G132" s="215"/>
      <c r="H132" s="215"/>
      <c r="I132" s="214"/>
    </row>
    <row r="133" spans="2:9" outlineLevel="3" x14ac:dyDescent="0.25">
      <c r="B133" s="236" t="str">
        <f t="shared" si="3"/>
        <v/>
      </c>
      <c r="C133" s="218"/>
      <c r="D133" s="217"/>
      <c r="E133" s="216"/>
      <c r="F133" s="215"/>
      <c r="G133" s="215"/>
      <c r="H133" s="215"/>
      <c r="I133" s="214"/>
    </row>
    <row r="134" spans="2:9" outlineLevel="3" x14ac:dyDescent="0.25">
      <c r="B134" s="236" t="str">
        <f t="shared" si="3"/>
        <v/>
      </c>
      <c r="C134" s="218"/>
      <c r="D134" s="217"/>
      <c r="E134" s="216"/>
      <c r="F134" s="215"/>
      <c r="G134" s="215"/>
      <c r="H134" s="215"/>
      <c r="I134" s="214"/>
    </row>
    <row r="135" spans="2:9" outlineLevel="3" x14ac:dyDescent="0.25">
      <c r="B135" s="236" t="str">
        <f t="shared" si="3"/>
        <v/>
      </c>
      <c r="C135" s="218"/>
      <c r="D135" s="217"/>
      <c r="E135" s="216"/>
      <c r="F135" s="215"/>
      <c r="G135" s="215"/>
      <c r="H135" s="215"/>
      <c r="I135" s="214"/>
    </row>
    <row r="136" spans="2:9" outlineLevel="3" x14ac:dyDescent="0.25">
      <c r="B136" s="236" t="str">
        <f t="shared" si="3"/>
        <v/>
      </c>
      <c r="C136" s="218"/>
      <c r="D136" s="217"/>
      <c r="E136" s="216"/>
      <c r="F136" s="215"/>
      <c r="G136" s="215"/>
      <c r="H136" s="215"/>
      <c r="I136" s="214"/>
    </row>
    <row r="137" spans="2:9" outlineLevel="3" x14ac:dyDescent="0.25">
      <c r="B137" s="236" t="str">
        <f t="shared" si="3"/>
        <v/>
      </c>
      <c r="C137" s="218"/>
      <c r="D137" s="217"/>
      <c r="E137" s="216"/>
      <c r="F137" s="215"/>
      <c r="G137" s="215"/>
      <c r="H137" s="215"/>
      <c r="I137" s="214"/>
    </row>
    <row r="138" spans="2:9" outlineLevel="3" x14ac:dyDescent="0.25">
      <c r="B138" s="236" t="str">
        <f t="shared" si="3"/>
        <v/>
      </c>
      <c r="C138" s="218"/>
      <c r="D138" s="217"/>
      <c r="E138" s="216"/>
      <c r="F138" s="215"/>
      <c r="G138" s="215"/>
      <c r="H138" s="215"/>
      <c r="I138" s="214"/>
    </row>
    <row r="139" spans="2:9" outlineLevel="3" x14ac:dyDescent="0.25">
      <c r="B139" s="236" t="str">
        <f t="shared" si="3"/>
        <v/>
      </c>
      <c r="C139" s="218"/>
      <c r="D139" s="217"/>
      <c r="E139" s="216"/>
      <c r="F139" s="215"/>
      <c r="G139" s="215"/>
      <c r="H139" s="215"/>
      <c r="I139" s="214"/>
    </row>
    <row r="140" spans="2:9" outlineLevel="3" x14ac:dyDescent="0.25">
      <c r="B140" s="236" t="str">
        <f t="shared" si="3"/>
        <v/>
      </c>
      <c r="C140" s="218"/>
      <c r="D140" s="217"/>
      <c r="E140" s="216"/>
      <c r="F140" s="215"/>
      <c r="G140" s="215"/>
      <c r="H140" s="215"/>
      <c r="I140" s="214"/>
    </row>
    <row r="141" spans="2:9" outlineLevel="3" x14ac:dyDescent="0.25">
      <c r="B141" s="236" t="str">
        <f t="shared" si="3"/>
        <v/>
      </c>
      <c r="C141" s="218"/>
      <c r="D141" s="217"/>
      <c r="E141" s="216"/>
      <c r="F141" s="215"/>
      <c r="G141" s="215"/>
      <c r="H141" s="215"/>
      <c r="I141" s="214"/>
    </row>
    <row r="142" spans="2:9" outlineLevel="3" x14ac:dyDescent="0.25">
      <c r="B142" s="236" t="str">
        <f t="shared" si="3"/>
        <v/>
      </c>
      <c r="C142" s="218"/>
      <c r="D142" s="217"/>
      <c r="E142" s="216"/>
      <c r="F142" s="215"/>
      <c r="G142" s="215"/>
      <c r="H142" s="215"/>
      <c r="I142" s="214"/>
    </row>
    <row r="143" spans="2:9" outlineLevel="3" x14ac:dyDescent="0.25">
      <c r="B143" s="236" t="str">
        <f t="shared" si="3"/>
        <v/>
      </c>
      <c r="C143" s="218"/>
      <c r="D143" s="217"/>
      <c r="E143" s="216"/>
      <c r="F143" s="215"/>
      <c r="G143" s="215"/>
      <c r="H143" s="215"/>
      <c r="I143" s="214"/>
    </row>
    <row r="144" spans="2:9" outlineLevel="3" x14ac:dyDescent="0.25">
      <c r="B144" s="236" t="str">
        <f t="shared" si="3"/>
        <v/>
      </c>
      <c r="C144" s="218"/>
      <c r="D144" s="217"/>
      <c r="E144" s="216"/>
      <c r="F144" s="215"/>
      <c r="G144" s="215"/>
      <c r="H144" s="215"/>
      <c r="I144" s="214"/>
    </row>
    <row r="145" spans="2:9" outlineLevel="3" x14ac:dyDescent="0.25">
      <c r="B145" s="236" t="str">
        <f t="shared" si="3"/>
        <v/>
      </c>
      <c r="C145" s="218"/>
      <c r="D145" s="217"/>
      <c r="E145" s="216"/>
      <c r="F145" s="215"/>
      <c r="G145" s="215"/>
      <c r="H145" s="215"/>
      <c r="I145" s="214"/>
    </row>
    <row r="146" spans="2:9" outlineLevel="3" x14ac:dyDescent="0.25">
      <c r="B146" s="236" t="str">
        <f t="shared" si="3"/>
        <v/>
      </c>
      <c r="C146" s="218"/>
      <c r="D146" s="217"/>
      <c r="E146" s="216"/>
      <c r="F146" s="215"/>
      <c r="G146" s="215"/>
      <c r="H146" s="215"/>
      <c r="I146" s="214"/>
    </row>
    <row r="147" spans="2:9" ht="15.75" outlineLevel="3" thickBot="1" x14ac:dyDescent="0.3">
      <c r="B147" s="236" t="str">
        <f t="shared" si="3"/>
        <v/>
      </c>
      <c r="C147" s="212"/>
      <c r="D147" s="211"/>
      <c r="E147" s="210"/>
      <c r="F147" s="209"/>
      <c r="G147" s="209"/>
      <c r="H147" s="209"/>
      <c r="I147" s="208"/>
    </row>
    <row r="148" spans="2:9" ht="18.75" customHeight="1" outlineLevel="2" thickBot="1" x14ac:dyDescent="0.3">
      <c r="B148" s="240" t="s">
        <v>119</v>
      </c>
      <c r="C148" s="237"/>
      <c r="D148" s="237"/>
      <c r="E148" s="237"/>
      <c r="F148" s="239"/>
      <c r="G148" s="239"/>
      <c r="H148" s="238"/>
      <c r="I148" s="237"/>
    </row>
    <row r="149" spans="2:9" outlineLevel="3" x14ac:dyDescent="0.25">
      <c r="B149" s="236" t="str">
        <f t="shared" ref="B149:B180" si="4">IF(ISBLANK(B47),"",B47)</f>
        <v>Ballarat SWZ</v>
      </c>
      <c r="C149" s="215">
        <f t="shared" ref="C149:E154" si="5">+C19/365</f>
        <v>29041.095890410958</v>
      </c>
      <c r="D149" s="217">
        <f t="shared" si="5"/>
        <v>29041.095890410958</v>
      </c>
      <c r="E149" s="215">
        <f t="shared" si="5"/>
        <v>29041.095890410958</v>
      </c>
      <c r="F149" s="215">
        <f t="shared" ref="F149:F154" si="6">+F19/366</f>
        <v>28961.748633879783</v>
      </c>
      <c r="G149" s="215">
        <f t="shared" ref="G149:I154" si="7">+G19/365</f>
        <v>29315.068493150684</v>
      </c>
      <c r="H149" s="215">
        <f t="shared" si="7"/>
        <v>27514.780543253404</v>
      </c>
      <c r="I149" s="214">
        <f t="shared" si="7"/>
        <v>27791.799899543937</v>
      </c>
    </row>
    <row r="150" spans="2:9" outlineLevel="3" x14ac:dyDescent="0.25">
      <c r="B150" s="219" t="str">
        <f t="shared" si="4"/>
        <v>Geelong SWZ</v>
      </c>
      <c r="C150" s="215">
        <f t="shared" si="5"/>
        <v>56438.356164383564</v>
      </c>
      <c r="D150" s="217">
        <f t="shared" si="5"/>
        <v>56438.356164383564</v>
      </c>
      <c r="E150" s="215">
        <f t="shared" si="5"/>
        <v>55890.410958904111</v>
      </c>
      <c r="F150" s="215">
        <f t="shared" si="6"/>
        <v>55464.480874316941</v>
      </c>
      <c r="G150" s="215">
        <f t="shared" si="7"/>
        <v>55616.438356164384</v>
      </c>
      <c r="H150" s="215">
        <f t="shared" si="7"/>
        <v>53722.314562241547</v>
      </c>
      <c r="I150" s="214">
        <f t="shared" si="7"/>
        <v>54017.695499729271</v>
      </c>
    </row>
    <row r="151" spans="2:9" outlineLevel="3" x14ac:dyDescent="0.25">
      <c r="B151" s="259" t="str">
        <f t="shared" si="4"/>
        <v>Gippsland SWZ</v>
      </c>
      <c r="C151" s="215">
        <f t="shared" si="5"/>
        <v>38356.164383561641</v>
      </c>
      <c r="D151" s="217">
        <f t="shared" si="5"/>
        <v>37808.219178082189</v>
      </c>
      <c r="E151" s="215">
        <f t="shared" si="5"/>
        <v>37260.273972602743</v>
      </c>
      <c r="F151" s="215">
        <f t="shared" si="6"/>
        <v>36612.021857923501</v>
      </c>
      <c r="G151" s="215">
        <f t="shared" si="7"/>
        <v>36164.383561643837</v>
      </c>
      <c r="H151" s="215">
        <f t="shared" si="7"/>
        <v>35802.011965807607</v>
      </c>
      <c r="I151" s="214">
        <f t="shared" si="7"/>
        <v>35925.738954738583</v>
      </c>
    </row>
    <row r="152" spans="2:9" outlineLevel="3" x14ac:dyDescent="0.25">
      <c r="B152" s="259" t="str">
        <f t="shared" si="4"/>
        <v>Melbourne SWZ</v>
      </c>
      <c r="C152" s="215">
        <f t="shared" si="5"/>
        <v>349863.01369863015</v>
      </c>
      <c r="D152" s="217">
        <f t="shared" si="5"/>
        <v>344657.53424657532</v>
      </c>
      <c r="E152" s="215">
        <f t="shared" si="5"/>
        <v>338082.19178082194</v>
      </c>
      <c r="F152" s="215">
        <f t="shared" si="6"/>
        <v>331147.54098360654</v>
      </c>
      <c r="G152" s="215">
        <f t="shared" si="7"/>
        <v>327397.26027397258</v>
      </c>
      <c r="H152" s="215">
        <f t="shared" si="7"/>
        <v>321386.65800578392</v>
      </c>
      <c r="I152" s="214">
        <f t="shared" si="7"/>
        <v>323942.09601186379</v>
      </c>
    </row>
    <row r="153" spans="2:9" outlineLevel="3" x14ac:dyDescent="0.25">
      <c r="B153" s="259" t="str">
        <f t="shared" si="4"/>
        <v>Northern SWZ</v>
      </c>
      <c r="C153" s="215">
        <f t="shared" si="5"/>
        <v>10958.904109589041</v>
      </c>
      <c r="D153" s="217">
        <f t="shared" si="5"/>
        <v>10958.904109589041</v>
      </c>
      <c r="E153" s="215">
        <f t="shared" si="5"/>
        <v>10958.904109589041</v>
      </c>
      <c r="F153" s="215">
        <f t="shared" si="6"/>
        <v>10928.961748633879</v>
      </c>
      <c r="G153" s="215">
        <f t="shared" si="7"/>
        <v>10958.904109589041</v>
      </c>
      <c r="H153" s="215">
        <f t="shared" si="7"/>
        <v>52250.248373478826</v>
      </c>
      <c r="I153" s="214">
        <f t="shared" si="7"/>
        <v>52539.081435529559</v>
      </c>
    </row>
    <row r="154" spans="2:9" outlineLevel="3" x14ac:dyDescent="0.25">
      <c r="B154" s="259" t="str">
        <f t="shared" si="4"/>
        <v>Western SWZ</v>
      </c>
      <c r="C154" s="215">
        <f t="shared" si="5"/>
        <v>54794.520547945205</v>
      </c>
      <c r="D154" s="217">
        <f t="shared" si="5"/>
        <v>55068.493150684932</v>
      </c>
      <c r="E154" s="215">
        <f t="shared" si="5"/>
        <v>54794.520547945205</v>
      </c>
      <c r="F154" s="215">
        <f t="shared" si="6"/>
        <v>54371.584699453553</v>
      </c>
      <c r="G154" s="215">
        <f t="shared" si="7"/>
        <v>54246.575342465752</v>
      </c>
      <c r="H154" s="215">
        <f t="shared" si="7"/>
        <v>10600.740634477692</v>
      </c>
      <c r="I154" s="214">
        <f t="shared" si="7"/>
        <v>10618.639063558923</v>
      </c>
    </row>
    <row r="155" spans="2:9" outlineLevel="3" x14ac:dyDescent="0.25">
      <c r="B155" s="259" t="str">
        <f t="shared" si="4"/>
        <v/>
      </c>
      <c r="C155" s="215"/>
      <c r="D155" s="217">
        <f>+D104</f>
        <v>114328.49955545948</v>
      </c>
      <c r="E155" s="215">
        <f t="shared" ref="E155:I155" si="8">+E104</f>
        <v>114328.49955545948</v>
      </c>
      <c r="F155" s="215">
        <f t="shared" si="8"/>
        <v>114016.1266058544</v>
      </c>
      <c r="G155" s="215">
        <f t="shared" si="8"/>
        <v>114328.49955545948</v>
      </c>
      <c r="H155" s="215">
        <f t="shared" si="8"/>
        <v>114328.49955545948</v>
      </c>
      <c r="I155" s="214">
        <f t="shared" si="8"/>
        <v>114328.49955545948</v>
      </c>
    </row>
    <row r="156" spans="2:9" outlineLevel="3" x14ac:dyDescent="0.25">
      <c r="B156" s="259" t="str">
        <f t="shared" si="4"/>
        <v/>
      </c>
      <c r="C156" s="215"/>
      <c r="D156" s="217"/>
      <c r="E156" s="215"/>
      <c r="F156" s="215"/>
      <c r="G156" s="215"/>
      <c r="H156" s="215"/>
      <c r="I156" s="214"/>
    </row>
    <row r="157" spans="2:9" outlineLevel="3" x14ac:dyDescent="0.25">
      <c r="B157" s="259" t="str">
        <f t="shared" si="4"/>
        <v/>
      </c>
      <c r="C157" s="218"/>
      <c r="D157" s="217"/>
      <c r="E157" s="216"/>
      <c r="F157" s="215"/>
      <c r="G157" s="215"/>
      <c r="H157" s="215"/>
      <c r="I157" s="214"/>
    </row>
    <row r="158" spans="2:9" outlineLevel="3" x14ac:dyDescent="0.25">
      <c r="B158" s="259" t="str">
        <f t="shared" si="4"/>
        <v/>
      </c>
      <c r="C158" s="218"/>
      <c r="D158" s="217"/>
      <c r="E158" s="216"/>
      <c r="F158" s="215"/>
      <c r="G158" s="215"/>
      <c r="H158" s="215"/>
      <c r="I158" s="214"/>
    </row>
    <row r="159" spans="2:9" outlineLevel="3" x14ac:dyDescent="0.25">
      <c r="B159" s="259" t="str">
        <f t="shared" si="4"/>
        <v/>
      </c>
      <c r="C159" s="218"/>
      <c r="D159" s="217"/>
      <c r="E159" s="216"/>
      <c r="F159" s="215"/>
      <c r="G159" s="215"/>
      <c r="H159" s="215"/>
      <c r="I159" s="214"/>
    </row>
    <row r="160" spans="2:9" outlineLevel="3" x14ac:dyDescent="0.25">
      <c r="B160" s="259" t="str">
        <f t="shared" si="4"/>
        <v/>
      </c>
      <c r="C160" s="218"/>
      <c r="D160" s="217"/>
      <c r="E160" s="216"/>
      <c r="F160" s="215"/>
      <c r="G160" s="215"/>
      <c r="H160" s="215"/>
      <c r="I160" s="214"/>
    </row>
    <row r="161" spans="2:9" outlineLevel="3" x14ac:dyDescent="0.25">
      <c r="B161" s="259" t="str">
        <f t="shared" si="4"/>
        <v/>
      </c>
      <c r="C161" s="218"/>
      <c r="D161" s="217"/>
      <c r="E161" s="216"/>
      <c r="F161" s="215"/>
      <c r="G161" s="215"/>
      <c r="H161" s="215"/>
      <c r="I161" s="214"/>
    </row>
    <row r="162" spans="2:9" outlineLevel="3" x14ac:dyDescent="0.25">
      <c r="B162" s="259" t="str">
        <f t="shared" si="4"/>
        <v/>
      </c>
      <c r="C162" s="218"/>
      <c r="D162" s="217"/>
      <c r="E162" s="216"/>
      <c r="F162" s="215"/>
      <c r="G162" s="215"/>
      <c r="H162" s="215"/>
      <c r="I162" s="214"/>
    </row>
    <row r="163" spans="2:9" outlineLevel="3" x14ac:dyDescent="0.25">
      <c r="B163" s="259" t="str">
        <f t="shared" si="4"/>
        <v/>
      </c>
      <c r="C163" s="218"/>
      <c r="D163" s="217"/>
      <c r="E163" s="216"/>
      <c r="F163" s="215"/>
      <c r="G163" s="215"/>
      <c r="H163" s="215"/>
      <c r="I163" s="214"/>
    </row>
    <row r="164" spans="2:9" outlineLevel="3" x14ac:dyDescent="0.25">
      <c r="B164" s="259" t="str">
        <f t="shared" si="4"/>
        <v/>
      </c>
      <c r="C164" s="218"/>
      <c r="D164" s="217"/>
      <c r="E164" s="216"/>
      <c r="F164" s="215"/>
      <c r="G164" s="215"/>
      <c r="H164" s="215"/>
      <c r="I164" s="214"/>
    </row>
    <row r="165" spans="2:9" outlineLevel="3" x14ac:dyDescent="0.25">
      <c r="B165" s="259" t="str">
        <f t="shared" si="4"/>
        <v/>
      </c>
      <c r="C165" s="218"/>
      <c r="D165" s="217"/>
      <c r="E165" s="216"/>
      <c r="F165" s="215"/>
      <c r="G165" s="215"/>
      <c r="H165" s="215"/>
      <c r="I165" s="214"/>
    </row>
    <row r="166" spans="2:9" outlineLevel="3" x14ac:dyDescent="0.25">
      <c r="B166" s="259" t="str">
        <f t="shared" si="4"/>
        <v/>
      </c>
      <c r="C166" s="218"/>
      <c r="D166" s="217"/>
      <c r="E166" s="216"/>
      <c r="F166" s="215"/>
      <c r="G166" s="215"/>
      <c r="H166" s="215"/>
      <c r="I166" s="214"/>
    </row>
    <row r="167" spans="2:9" outlineLevel="3" x14ac:dyDescent="0.25">
      <c r="B167" s="259" t="str">
        <f t="shared" si="4"/>
        <v/>
      </c>
      <c r="C167" s="218"/>
      <c r="D167" s="217"/>
      <c r="E167" s="216"/>
      <c r="F167" s="215"/>
      <c r="G167" s="215"/>
      <c r="H167" s="215"/>
      <c r="I167" s="214"/>
    </row>
    <row r="168" spans="2:9" outlineLevel="3" x14ac:dyDescent="0.25">
      <c r="B168" s="259" t="str">
        <f t="shared" si="4"/>
        <v/>
      </c>
      <c r="C168" s="218"/>
      <c r="D168" s="217"/>
      <c r="E168" s="216"/>
      <c r="F168" s="215"/>
      <c r="G168" s="215"/>
      <c r="H168" s="215"/>
      <c r="I168" s="214"/>
    </row>
    <row r="169" spans="2:9" outlineLevel="3" x14ac:dyDescent="0.25">
      <c r="B169" s="259" t="str">
        <f t="shared" si="4"/>
        <v/>
      </c>
      <c r="C169" s="218"/>
      <c r="D169" s="217"/>
      <c r="E169" s="216"/>
      <c r="F169" s="215"/>
      <c r="G169" s="215"/>
      <c r="H169" s="215"/>
      <c r="I169" s="214"/>
    </row>
    <row r="170" spans="2:9" outlineLevel="3" x14ac:dyDescent="0.25">
      <c r="B170" s="259" t="str">
        <f t="shared" si="4"/>
        <v/>
      </c>
      <c r="C170" s="218"/>
      <c r="D170" s="217"/>
      <c r="E170" s="216"/>
      <c r="F170" s="215"/>
      <c r="G170" s="215"/>
      <c r="H170" s="215"/>
      <c r="I170" s="214"/>
    </row>
    <row r="171" spans="2:9" outlineLevel="3" x14ac:dyDescent="0.25">
      <c r="B171" s="259" t="str">
        <f t="shared" si="4"/>
        <v/>
      </c>
      <c r="C171" s="218"/>
      <c r="D171" s="217"/>
      <c r="E171" s="216"/>
      <c r="F171" s="215"/>
      <c r="G171" s="215"/>
      <c r="H171" s="215"/>
      <c r="I171" s="214"/>
    </row>
    <row r="172" spans="2:9" outlineLevel="3" x14ac:dyDescent="0.25">
      <c r="B172" s="259" t="str">
        <f t="shared" si="4"/>
        <v/>
      </c>
      <c r="C172" s="218"/>
      <c r="D172" s="217"/>
      <c r="E172" s="216"/>
      <c r="F172" s="215"/>
      <c r="G172" s="215"/>
      <c r="H172" s="215"/>
      <c r="I172" s="214"/>
    </row>
    <row r="173" spans="2:9" outlineLevel="3" x14ac:dyDescent="0.25">
      <c r="B173" s="259" t="str">
        <f t="shared" si="4"/>
        <v/>
      </c>
      <c r="C173" s="218"/>
      <c r="D173" s="217"/>
      <c r="E173" s="216"/>
      <c r="F173" s="215"/>
      <c r="G173" s="215"/>
      <c r="H173" s="215"/>
      <c r="I173" s="214"/>
    </row>
    <row r="174" spans="2:9" outlineLevel="3" x14ac:dyDescent="0.25">
      <c r="B174" s="259" t="str">
        <f t="shared" si="4"/>
        <v/>
      </c>
      <c r="C174" s="218"/>
      <c r="D174" s="217"/>
      <c r="E174" s="216"/>
      <c r="F174" s="215"/>
      <c r="G174" s="215"/>
      <c r="H174" s="215"/>
      <c r="I174" s="214"/>
    </row>
    <row r="175" spans="2:9" outlineLevel="3" x14ac:dyDescent="0.25">
      <c r="B175" s="259" t="str">
        <f t="shared" si="4"/>
        <v/>
      </c>
      <c r="C175" s="218"/>
      <c r="D175" s="217"/>
      <c r="E175" s="216"/>
      <c r="F175" s="215"/>
      <c r="G175" s="215"/>
      <c r="H175" s="215"/>
      <c r="I175" s="214"/>
    </row>
    <row r="176" spans="2:9" outlineLevel="3" x14ac:dyDescent="0.25">
      <c r="B176" s="259" t="str">
        <f t="shared" si="4"/>
        <v/>
      </c>
      <c r="C176" s="218"/>
      <c r="D176" s="217"/>
      <c r="E176" s="216"/>
      <c r="F176" s="215"/>
      <c r="G176" s="215"/>
      <c r="H176" s="215"/>
      <c r="I176" s="214"/>
    </row>
    <row r="177" spans="2:9" outlineLevel="3" x14ac:dyDescent="0.25">
      <c r="B177" s="259" t="str">
        <f t="shared" si="4"/>
        <v/>
      </c>
      <c r="C177" s="218"/>
      <c r="D177" s="217"/>
      <c r="E177" s="216"/>
      <c r="F177" s="215"/>
      <c r="G177" s="215"/>
      <c r="H177" s="215"/>
      <c r="I177" s="214"/>
    </row>
    <row r="178" spans="2:9" outlineLevel="3" x14ac:dyDescent="0.25">
      <c r="B178" s="259" t="str">
        <f t="shared" si="4"/>
        <v/>
      </c>
      <c r="C178" s="218"/>
      <c r="D178" s="217"/>
      <c r="E178" s="216"/>
      <c r="F178" s="215"/>
      <c r="G178" s="215"/>
      <c r="H178" s="215"/>
      <c r="I178" s="214"/>
    </row>
    <row r="179" spans="2:9" outlineLevel="3" x14ac:dyDescent="0.25">
      <c r="B179" s="259" t="str">
        <f t="shared" si="4"/>
        <v/>
      </c>
      <c r="C179" s="218"/>
      <c r="D179" s="217"/>
      <c r="E179" s="216"/>
      <c r="F179" s="215"/>
      <c r="G179" s="215"/>
      <c r="H179" s="215"/>
      <c r="I179" s="214"/>
    </row>
    <row r="180" spans="2:9" outlineLevel="3" x14ac:dyDescent="0.25">
      <c r="B180" s="259" t="str">
        <f t="shared" si="4"/>
        <v/>
      </c>
      <c r="C180" s="218"/>
      <c r="D180" s="217"/>
      <c r="E180" s="216"/>
      <c r="F180" s="215"/>
      <c r="G180" s="215"/>
      <c r="H180" s="215"/>
      <c r="I180" s="214"/>
    </row>
    <row r="181" spans="2:9" outlineLevel="3" x14ac:dyDescent="0.25">
      <c r="B181" s="259" t="str">
        <f t="shared" ref="B181:B198" si="9">IF(ISBLANK(B79),"",B79)</f>
        <v/>
      </c>
      <c r="C181" s="218"/>
      <c r="D181" s="217"/>
      <c r="E181" s="216"/>
      <c r="F181" s="215"/>
      <c r="G181" s="215"/>
      <c r="H181" s="215"/>
      <c r="I181" s="214"/>
    </row>
    <row r="182" spans="2:9" outlineLevel="3" x14ac:dyDescent="0.25">
      <c r="B182" s="259" t="str">
        <f t="shared" si="9"/>
        <v/>
      </c>
      <c r="C182" s="218"/>
      <c r="D182" s="217"/>
      <c r="E182" s="216"/>
      <c r="F182" s="215"/>
      <c r="G182" s="215"/>
      <c r="H182" s="215"/>
      <c r="I182" s="214"/>
    </row>
    <row r="183" spans="2:9" outlineLevel="3" x14ac:dyDescent="0.25">
      <c r="B183" s="259" t="str">
        <f t="shared" si="9"/>
        <v/>
      </c>
      <c r="C183" s="218"/>
      <c r="D183" s="217"/>
      <c r="E183" s="216"/>
      <c r="F183" s="215"/>
      <c r="G183" s="215"/>
      <c r="H183" s="215"/>
      <c r="I183" s="214"/>
    </row>
    <row r="184" spans="2:9" outlineLevel="3" x14ac:dyDescent="0.25">
      <c r="B184" s="259" t="str">
        <f t="shared" si="9"/>
        <v/>
      </c>
      <c r="C184" s="218"/>
      <c r="D184" s="217"/>
      <c r="E184" s="216"/>
      <c r="F184" s="215"/>
      <c r="G184" s="215"/>
      <c r="H184" s="215"/>
      <c r="I184" s="214"/>
    </row>
    <row r="185" spans="2:9" outlineLevel="3" x14ac:dyDescent="0.25">
      <c r="B185" s="259" t="str">
        <f t="shared" si="9"/>
        <v/>
      </c>
      <c r="C185" s="218"/>
      <c r="D185" s="217"/>
      <c r="E185" s="216"/>
      <c r="F185" s="215"/>
      <c r="G185" s="215"/>
      <c r="H185" s="215"/>
      <c r="I185" s="214"/>
    </row>
    <row r="186" spans="2:9" outlineLevel="3" x14ac:dyDescent="0.25">
      <c r="B186" s="259" t="str">
        <f t="shared" si="9"/>
        <v/>
      </c>
      <c r="C186" s="218"/>
      <c r="D186" s="217"/>
      <c r="E186" s="216"/>
      <c r="F186" s="215"/>
      <c r="G186" s="215"/>
      <c r="H186" s="215"/>
      <c r="I186" s="214"/>
    </row>
    <row r="187" spans="2:9" outlineLevel="3" x14ac:dyDescent="0.25">
      <c r="B187" s="259" t="str">
        <f t="shared" si="9"/>
        <v/>
      </c>
      <c r="C187" s="218"/>
      <c r="D187" s="217"/>
      <c r="E187" s="216"/>
      <c r="F187" s="215"/>
      <c r="G187" s="215"/>
      <c r="H187" s="215"/>
      <c r="I187" s="214"/>
    </row>
    <row r="188" spans="2:9" outlineLevel="3" x14ac:dyDescent="0.25">
      <c r="B188" s="259" t="str">
        <f t="shared" si="9"/>
        <v/>
      </c>
      <c r="C188" s="218"/>
      <c r="D188" s="217"/>
      <c r="E188" s="216"/>
      <c r="F188" s="215"/>
      <c r="G188" s="215"/>
      <c r="H188" s="215"/>
      <c r="I188" s="214"/>
    </row>
    <row r="189" spans="2:9" outlineLevel="3" x14ac:dyDescent="0.25">
      <c r="B189" s="259" t="str">
        <f t="shared" si="9"/>
        <v/>
      </c>
      <c r="C189" s="218"/>
      <c r="D189" s="217"/>
      <c r="E189" s="216"/>
      <c r="F189" s="215"/>
      <c r="G189" s="215"/>
      <c r="H189" s="215"/>
      <c r="I189" s="214"/>
    </row>
    <row r="190" spans="2:9" outlineLevel="3" x14ac:dyDescent="0.25">
      <c r="B190" s="259" t="str">
        <f t="shared" si="9"/>
        <v/>
      </c>
      <c r="C190" s="218"/>
      <c r="D190" s="217"/>
      <c r="E190" s="216"/>
      <c r="F190" s="215"/>
      <c r="G190" s="215"/>
      <c r="H190" s="215"/>
      <c r="I190" s="214"/>
    </row>
    <row r="191" spans="2:9" outlineLevel="3" x14ac:dyDescent="0.25">
      <c r="B191" s="259" t="str">
        <f t="shared" si="9"/>
        <v/>
      </c>
      <c r="C191" s="218"/>
      <c r="D191" s="217"/>
      <c r="E191" s="216"/>
      <c r="F191" s="215"/>
      <c r="G191" s="215"/>
      <c r="H191" s="215"/>
      <c r="I191" s="214"/>
    </row>
    <row r="192" spans="2:9" outlineLevel="3" x14ac:dyDescent="0.25">
      <c r="B192" s="259" t="str">
        <f t="shared" si="9"/>
        <v/>
      </c>
      <c r="C192" s="218"/>
      <c r="D192" s="217"/>
      <c r="E192" s="216"/>
      <c r="F192" s="215"/>
      <c r="G192" s="215"/>
      <c r="H192" s="215"/>
      <c r="I192" s="214"/>
    </row>
    <row r="193" spans="1:17" outlineLevel="3" x14ac:dyDescent="0.25">
      <c r="B193" s="259" t="str">
        <f t="shared" si="9"/>
        <v/>
      </c>
      <c r="C193" s="218"/>
      <c r="D193" s="217"/>
      <c r="E193" s="216"/>
      <c r="F193" s="215"/>
      <c r="G193" s="215"/>
      <c r="H193" s="215"/>
      <c r="I193" s="214"/>
    </row>
    <row r="194" spans="1:17" outlineLevel="3" x14ac:dyDescent="0.25">
      <c r="B194" s="259" t="str">
        <f t="shared" si="9"/>
        <v/>
      </c>
      <c r="C194" s="218"/>
      <c r="D194" s="217"/>
      <c r="E194" s="216"/>
      <c r="F194" s="215"/>
      <c r="G194" s="215"/>
      <c r="H194" s="215"/>
      <c r="I194" s="214"/>
    </row>
    <row r="195" spans="1:17" outlineLevel="3" x14ac:dyDescent="0.25">
      <c r="B195" s="259" t="str">
        <f t="shared" si="9"/>
        <v/>
      </c>
      <c r="C195" s="218"/>
      <c r="D195" s="217"/>
      <c r="E195" s="216"/>
      <c r="F195" s="215"/>
      <c r="G195" s="215"/>
      <c r="H195" s="215"/>
      <c r="I195" s="214"/>
    </row>
    <row r="196" spans="1:17" outlineLevel="3" x14ac:dyDescent="0.25">
      <c r="B196" s="259" t="str">
        <f t="shared" si="9"/>
        <v/>
      </c>
      <c r="C196" s="218"/>
      <c r="D196" s="217"/>
      <c r="E196" s="216"/>
      <c r="F196" s="215"/>
      <c r="G196" s="215"/>
      <c r="H196" s="215"/>
      <c r="I196" s="214"/>
    </row>
    <row r="197" spans="1:17" outlineLevel="3" x14ac:dyDescent="0.25">
      <c r="B197" s="259" t="str">
        <f t="shared" si="9"/>
        <v/>
      </c>
      <c r="C197" s="218"/>
      <c r="D197" s="217"/>
      <c r="E197" s="216"/>
      <c r="F197" s="215"/>
      <c r="G197" s="215"/>
      <c r="H197" s="215"/>
      <c r="I197" s="214"/>
    </row>
    <row r="198" spans="1:17" ht="15.75" outlineLevel="3" thickBot="1" x14ac:dyDescent="0.3">
      <c r="B198" s="258" t="str">
        <f t="shared" si="9"/>
        <v/>
      </c>
      <c r="C198" s="212"/>
      <c r="D198" s="211"/>
      <c r="E198" s="210"/>
      <c r="F198" s="209"/>
      <c r="G198" s="209"/>
      <c r="H198" s="209"/>
      <c r="I198" s="208"/>
    </row>
    <row r="199" spans="1:17" outlineLevel="2" x14ac:dyDescent="0.25"/>
    <row r="200" spans="1:17" ht="15.75" outlineLevel="1" thickBot="1" x14ac:dyDescent="0.3"/>
    <row r="201" spans="1:17" ht="25.5" customHeight="1" outlineLevel="1" thickBot="1" x14ac:dyDescent="0.3">
      <c r="B201" s="234" t="s">
        <v>120</v>
      </c>
      <c r="C201" s="233"/>
      <c r="D201" s="233"/>
      <c r="E201" s="233"/>
      <c r="F201" s="233"/>
      <c r="G201" s="233"/>
      <c r="H201" s="233"/>
      <c r="I201" s="233"/>
    </row>
    <row r="202" spans="1:17" s="231" customFormat="1" ht="27.95" customHeight="1" outlineLevel="2" x14ac:dyDescent="0.25">
      <c r="A202"/>
      <c r="B202"/>
      <c r="C202" s="415" t="s">
        <v>101</v>
      </c>
      <c r="D202" s="416"/>
      <c r="E202" s="417"/>
      <c r="F202" s="417"/>
      <c r="G202" s="417"/>
      <c r="H202" s="417"/>
      <c r="I202" s="417"/>
      <c r="J202"/>
      <c r="K202"/>
      <c r="L202"/>
      <c r="M202"/>
      <c r="N202"/>
      <c r="O202"/>
      <c r="P202"/>
      <c r="Q202"/>
    </row>
    <row r="203" spans="1:17" s="231" customFormat="1" outlineLevel="2" x14ac:dyDescent="0.25">
      <c r="A203"/>
      <c r="B203" s="232"/>
      <c r="C203" s="418" t="s">
        <v>102</v>
      </c>
      <c r="D203" s="419"/>
      <c r="E203" s="420"/>
      <c r="F203" s="420"/>
      <c r="G203" s="420"/>
      <c r="H203" s="420"/>
      <c r="I203" s="420"/>
      <c r="J203"/>
      <c r="K203"/>
      <c r="L203"/>
      <c r="M203"/>
      <c r="N203"/>
      <c r="O203"/>
      <c r="P203"/>
    </row>
    <row r="204" spans="1:17" ht="18.75" customHeight="1" outlineLevel="2" thickBot="1" x14ac:dyDescent="0.3">
      <c r="B204" s="257" t="s">
        <v>116</v>
      </c>
      <c r="C204" s="229">
        <f>CRCP_y4</f>
        <v>2021</v>
      </c>
      <c r="D204" s="228">
        <f>CRCP_y5</f>
        <v>2022</v>
      </c>
      <c r="E204" s="227">
        <f>FRCP_y1</f>
        <v>2023</v>
      </c>
      <c r="F204" s="227">
        <f>FRCP_y2</f>
        <v>2024</v>
      </c>
      <c r="G204" s="227">
        <f>FRCP_y3</f>
        <v>2025</v>
      </c>
      <c r="H204" s="227">
        <f>FRCP_y4</f>
        <v>2026</v>
      </c>
      <c r="I204" s="226">
        <f>FRCP_y5</f>
        <v>2027</v>
      </c>
    </row>
    <row r="205" spans="1:17" outlineLevel="3" x14ac:dyDescent="0.25">
      <c r="B205" s="256" t="str">
        <f t="shared" ref="B205:B236" si="10">IF(ISBLANK(B47),"",B47)</f>
        <v>Ballarat SWZ</v>
      </c>
      <c r="C205" s="215">
        <f t="shared" ref="C205:I210" si="11">+C19</f>
        <v>10600000</v>
      </c>
      <c r="D205" s="217">
        <f t="shared" si="11"/>
        <v>10600000</v>
      </c>
      <c r="E205" s="215">
        <f t="shared" si="11"/>
        <v>10600000</v>
      </c>
      <c r="F205" s="215">
        <f t="shared" si="11"/>
        <v>10600000</v>
      </c>
      <c r="G205" s="215">
        <f t="shared" si="11"/>
        <v>10700000</v>
      </c>
      <c r="H205" s="215">
        <f t="shared" si="11"/>
        <v>10042894.898287492</v>
      </c>
      <c r="I205" s="214">
        <f t="shared" si="11"/>
        <v>10144006.963333538</v>
      </c>
    </row>
    <row r="206" spans="1:17" outlineLevel="3" x14ac:dyDescent="0.25">
      <c r="B206" s="255" t="str">
        <f t="shared" si="10"/>
        <v>Geelong SWZ</v>
      </c>
      <c r="C206" s="215">
        <f t="shared" si="11"/>
        <v>20600000</v>
      </c>
      <c r="D206" s="217">
        <f t="shared" si="11"/>
        <v>20600000</v>
      </c>
      <c r="E206" s="215">
        <f t="shared" si="11"/>
        <v>20400000</v>
      </c>
      <c r="F206" s="215">
        <f t="shared" si="11"/>
        <v>20300000</v>
      </c>
      <c r="G206" s="215">
        <f t="shared" si="11"/>
        <v>20300000</v>
      </c>
      <c r="H206" s="215">
        <f t="shared" si="11"/>
        <v>19608644.815218166</v>
      </c>
      <c r="I206" s="214">
        <f t="shared" si="11"/>
        <v>19716458.857401185</v>
      </c>
    </row>
    <row r="207" spans="1:17" outlineLevel="3" x14ac:dyDescent="0.25">
      <c r="B207" s="255" t="str">
        <f t="shared" si="10"/>
        <v>Gippsland SWZ</v>
      </c>
      <c r="C207" s="215">
        <f t="shared" si="11"/>
        <v>14000000</v>
      </c>
      <c r="D207" s="217">
        <f t="shared" si="11"/>
        <v>13800000</v>
      </c>
      <c r="E207" s="215">
        <f t="shared" si="11"/>
        <v>13600000</v>
      </c>
      <c r="F207" s="215">
        <f t="shared" si="11"/>
        <v>13400000</v>
      </c>
      <c r="G207" s="215">
        <f t="shared" si="11"/>
        <v>13200000</v>
      </c>
      <c r="H207" s="215">
        <f t="shared" si="11"/>
        <v>13067734.367519775</v>
      </c>
      <c r="I207" s="214">
        <f t="shared" si="11"/>
        <v>13112894.718479583</v>
      </c>
    </row>
    <row r="208" spans="1:17" outlineLevel="3" x14ac:dyDescent="0.25">
      <c r="B208" s="255" t="str">
        <f t="shared" si="10"/>
        <v>Melbourne SWZ</v>
      </c>
      <c r="C208" s="215">
        <f t="shared" si="11"/>
        <v>127700000</v>
      </c>
      <c r="D208" s="217">
        <f t="shared" si="11"/>
        <v>125800000</v>
      </c>
      <c r="E208" s="215">
        <f t="shared" si="11"/>
        <v>123400000</v>
      </c>
      <c r="F208" s="215">
        <f t="shared" si="11"/>
        <v>121200000</v>
      </c>
      <c r="G208" s="215">
        <f t="shared" si="11"/>
        <v>119500000</v>
      </c>
      <c r="H208" s="215">
        <f t="shared" si="11"/>
        <v>117306130.17211112</v>
      </c>
      <c r="I208" s="214">
        <f t="shared" si="11"/>
        <v>118238865.04433028</v>
      </c>
    </row>
    <row r="209" spans="2:9" outlineLevel="3" x14ac:dyDescent="0.25">
      <c r="B209" s="255" t="str">
        <f t="shared" si="10"/>
        <v>Northern SWZ</v>
      </c>
      <c r="C209" s="215">
        <f t="shared" si="11"/>
        <v>4000000</v>
      </c>
      <c r="D209" s="217">
        <f t="shared" si="11"/>
        <v>4000000</v>
      </c>
      <c r="E209" s="215">
        <f t="shared" si="11"/>
        <v>4000000</v>
      </c>
      <c r="F209" s="215">
        <f t="shared" si="11"/>
        <v>4000000</v>
      </c>
      <c r="G209" s="215">
        <f t="shared" si="11"/>
        <v>4000000</v>
      </c>
      <c r="H209" s="215">
        <f t="shared" si="11"/>
        <v>19071340.656319771</v>
      </c>
      <c r="I209" s="214">
        <f t="shared" si="11"/>
        <v>19176764.72396829</v>
      </c>
    </row>
    <row r="210" spans="2:9" outlineLevel="3" x14ac:dyDescent="0.25">
      <c r="B210" s="255" t="str">
        <f t="shared" si="10"/>
        <v>Western SWZ</v>
      </c>
      <c r="C210" s="215">
        <f t="shared" si="11"/>
        <v>20000000</v>
      </c>
      <c r="D210" s="217">
        <f t="shared" si="11"/>
        <v>20100000</v>
      </c>
      <c r="E210" s="215">
        <f t="shared" si="11"/>
        <v>20000000</v>
      </c>
      <c r="F210" s="215">
        <f t="shared" si="11"/>
        <v>19900000</v>
      </c>
      <c r="G210" s="215">
        <f t="shared" si="11"/>
        <v>19800000</v>
      </c>
      <c r="H210" s="215">
        <f t="shared" si="11"/>
        <v>3869270.3315843577</v>
      </c>
      <c r="I210" s="214">
        <f t="shared" si="11"/>
        <v>3875803.2581990073</v>
      </c>
    </row>
    <row r="211" spans="2:9" outlineLevel="3" x14ac:dyDescent="0.25">
      <c r="B211" s="255" t="str">
        <f t="shared" si="10"/>
        <v/>
      </c>
      <c r="C211" s="215">
        <f>+C25</f>
        <v>18934171.732971512</v>
      </c>
      <c r="D211" s="217">
        <f>+D25</f>
        <v>11358769.291814014</v>
      </c>
      <c r="E211" s="215">
        <f t="shared" ref="E211:I211" si="12">+E25</f>
        <v>13896057.478468323</v>
      </c>
      <c r="F211" s="215">
        <f t="shared" si="12"/>
        <v>13896057.478468323</v>
      </c>
      <c r="G211" s="215">
        <f t="shared" si="12"/>
        <v>13896057.478468323</v>
      </c>
      <c r="H211" s="215">
        <f t="shared" si="12"/>
        <v>13896057.478468323</v>
      </c>
      <c r="I211" s="214">
        <f t="shared" si="12"/>
        <v>13896057.478468323</v>
      </c>
    </row>
    <row r="212" spans="2:9" outlineLevel="3" x14ac:dyDescent="0.25">
      <c r="B212" s="255" t="str">
        <f t="shared" si="10"/>
        <v/>
      </c>
      <c r="C212" s="216"/>
      <c r="D212" s="217"/>
      <c r="E212" s="216"/>
      <c r="F212" s="215"/>
      <c r="G212" s="215"/>
      <c r="H212" s="215"/>
      <c r="I212" s="214"/>
    </row>
    <row r="213" spans="2:9" outlineLevel="3" x14ac:dyDescent="0.25">
      <c r="B213" s="255" t="str">
        <f t="shared" si="10"/>
        <v/>
      </c>
      <c r="C213" s="216"/>
      <c r="D213" s="217"/>
      <c r="E213" s="216"/>
      <c r="F213" s="215"/>
      <c r="G213" s="215"/>
      <c r="H213" s="215"/>
      <c r="I213" s="214"/>
    </row>
    <row r="214" spans="2:9" outlineLevel="3" x14ac:dyDescent="0.25">
      <c r="B214" s="255" t="str">
        <f t="shared" si="10"/>
        <v/>
      </c>
      <c r="C214" s="216"/>
      <c r="D214" s="217"/>
      <c r="E214" s="216"/>
      <c r="F214" s="215"/>
      <c r="G214" s="215"/>
      <c r="H214" s="215"/>
      <c r="I214" s="214"/>
    </row>
    <row r="215" spans="2:9" outlineLevel="3" x14ac:dyDescent="0.25">
      <c r="B215" s="255" t="str">
        <f t="shared" si="10"/>
        <v/>
      </c>
      <c r="C215" s="216"/>
      <c r="D215" s="217"/>
      <c r="E215" s="216"/>
      <c r="F215" s="215"/>
      <c r="G215" s="215"/>
      <c r="H215" s="215"/>
      <c r="I215" s="214"/>
    </row>
    <row r="216" spans="2:9" outlineLevel="3" x14ac:dyDescent="0.25">
      <c r="B216" s="255" t="str">
        <f t="shared" si="10"/>
        <v/>
      </c>
      <c r="C216" s="216"/>
      <c r="D216" s="217"/>
      <c r="E216" s="216"/>
      <c r="F216" s="215"/>
      <c r="G216" s="215"/>
      <c r="H216" s="215"/>
      <c r="I216" s="214"/>
    </row>
    <row r="217" spans="2:9" outlineLevel="3" x14ac:dyDescent="0.25">
      <c r="B217" s="255" t="str">
        <f t="shared" si="10"/>
        <v/>
      </c>
      <c r="C217" s="216"/>
      <c r="D217" s="217"/>
      <c r="E217" s="216"/>
      <c r="F217" s="215"/>
      <c r="G217" s="215"/>
      <c r="H217" s="215"/>
      <c r="I217" s="214"/>
    </row>
    <row r="218" spans="2:9" outlineLevel="3" x14ac:dyDescent="0.25">
      <c r="B218" s="255" t="str">
        <f t="shared" si="10"/>
        <v/>
      </c>
      <c r="C218" s="216"/>
      <c r="D218" s="217"/>
      <c r="E218" s="216"/>
      <c r="F218" s="215"/>
      <c r="G218" s="215"/>
      <c r="H218" s="215"/>
      <c r="I218" s="214"/>
    </row>
    <row r="219" spans="2:9" outlineLevel="3" x14ac:dyDescent="0.25">
      <c r="B219" s="255" t="str">
        <f t="shared" si="10"/>
        <v/>
      </c>
      <c r="C219" s="216"/>
      <c r="D219" s="217"/>
      <c r="E219" s="216"/>
      <c r="F219" s="215"/>
      <c r="G219" s="215"/>
      <c r="H219" s="215"/>
      <c r="I219" s="214"/>
    </row>
    <row r="220" spans="2:9" outlineLevel="3" x14ac:dyDescent="0.25">
      <c r="B220" s="255" t="str">
        <f t="shared" si="10"/>
        <v/>
      </c>
      <c r="C220" s="216"/>
      <c r="D220" s="217"/>
      <c r="E220" s="216"/>
      <c r="F220" s="215"/>
      <c r="G220" s="215"/>
      <c r="H220" s="215"/>
      <c r="I220" s="214"/>
    </row>
    <row r="221" spans="2:9" outlineLevel="3" x14ac:dyDescent="0.25">
      <c r="B221" s="255" t="str">
        <f t="shared" si="10"/>
        <v/>
      </c>
      <c r="C221" s="216"/>
      <c r="D221" s="217"/>
      <c r="E221" s="216"/>
      <c r="F221" s="215"/>
      <c r="G221" s="215"/>
      <c r="H221" s="215"/>
      <c r="I221" s="214"/>
    </row>
    <row r="222" spans="2:9" outlineLevel="3" x14ac:dyDescent="0.25">
      <c r="B222" s="255" t="str">
        <f t="shared" si="10"/>
        <v/>
      </c>
      <c r="C222" s="216"/>
      <c r="D222" s="217"/>
      <c r="E222" s="216"/>
      <c r="F222" s="215"/>
      <c r="G222" s="215"/>
      <c r="H222" s="215"/>
      <c r="I222" s="214"/>
    </row>
    <row r="223" spans="2:9" outlineLevel="3" x14ac:dyDescent="0.25">
      <c r="B223" s="255" t="str">
        <f t="shared" si="10"/>
        <v/>
      </c>
      <c r="C223" s="216"/>
      <c r="D223" s="217"/>
      <c r="E223" s="216"/>
      <c r="F223" s="215"/>
      <c r="G223" s="215"/>
      <c r="H223" s="215"/>
      <c r="I223" s="214"/>
    </row>
    <row r="224" spans="2:9" outlineLevel="3" x14ac:dyDescent="0.25">
      <c r="B224" s="255" t="str">
        <f t="shared" si="10"/>
        <v/>
      </c>
      <c r="C224" s="216"/>
      <c r="D224" s="217"/>
      <c r="E224" s="216"/>
      <c r="F224" s="215"/>
      <c r="G224" s="215"/>
      <c r="H224" s="215"/>
      <c r="I224" s="214"/>
    </row>
    <row r="225" spans="2:9" outlineLevel="3" x14ac:dyDescent="0.25">
      <c r="B225" s="255" t="str">
        <f t="shared" si="10"/>
        <v/>
      </c>
      <c r="C225" s="216"/>
      <c r="D225" s="217"/>
      <c r="E225" s="216"/>
      <c r="F225" s="215"/>
      <c r="G225" s="215"/>
      <c r="H225" s="215"/>
      <c r="I225" s="214"/>
    </row>
    <row r="226" spans="2:9" outlineLevel="3" x14ac:dyDescent="0.25">
      <c r="B226" s="255" t="str">
        <f t="shared" si="10"/>
        <v/>
      </c>
      <c r="C226" s="216"/>
      <c r="D226" s="217"/>
      <c r="E226" s="216"/>
      <c r="F226" s="215"/>
      <c r="G226" s="215"/>
      <c r="H226" s="215"/>
      <c r="I226" s="214"/>
    </row>
    <row r="227" spans="2:9" outlineLevel="3" x14ac:dyDescent="0.25">
      <c r="B227" s="255" t="str">
        <f t="shared" si="10"/>
        <v/>
      </c>
      <c r="C227" s="216"/>
      <c r="D227" s="217"/>
      <c r="E227" s="216"/>
      <c r="F227" s="215"/>
      <c r="G227" s="215"/>
      <c r="H227" s="215"/>
      <c r="I227" s="214"/>
    </row>
    <row r="228" spans="2:9" outlineLevel="3" x14ac:dyDescent="0.25">
      <c r="B228" s="255" t="str">
        <f t="shared" si="10"/>
        <v/>
      </c>
      <c r="C228" s="216"/>
      <c r="D228" s="217"/>
      <c r="E228" s="216"/>
      <c r="F228" s="215"/>
      <c r="G228" s="215"/>
      <c r="H228" s="215"/>
      <c r="I228" s="214"/>
    </row>
    <row r="229" spans="2:9" outlineLevel="3" x14ac:dyDescent="0.25">
      <c r="B229" s="255" t="str">
        <f t="shared" si="10"/>
        <v/>
      </c>
      <c r="C229" s="216"/>
      <c r="D229" s="217"/>
      <c r="E229" s="216"/>
      <c r="F229" s="215"/>
      <c r="G229" s="215"/>
      <c r="H229" s="215"/>
      <c r="I229" s="214"/>
    </row>
    <row r="230" spans="2:9" outlineLevel="3" x14ac:dyDescent="0.25">
      <c r="B230" s="255" t="str">
        <f t="shared" si="10"/>
        <v/>
      </c>
      <c r="C230" s="216"/>
      <c r="D230" s="217"/>
      <c r="E230" s="216"/>
      <c r="F230" s="215"/>
      <c r="G230" s="215"/>
      <c r="H230" s="215"/>
      <c r="I230" s="214"/>
    </row>
    <row r="231" spans="2:9" outlineLevel="3" x14ac:dyDescent="0.25">
      <c r="B231" s="255" t="str">
        <f t="shared" si="10"/>
        <v/>
      </c>
      <c r="C231" s="216"/>
      <c r="D231" s="217"/>
      <c r="E231" s="216"/>
      <c r="F231" s="215"/>
      <c r="G231" s="215"/>
      <c r="H231" s="215"/>
      <c r="I231" s="214"/>
    </row>
    <row r="232" spans="2:9" outlineLevel="3" x14ac:dyDescent="0.25">
      <c r="B232" s="255" t="str">
        <f t="shared" si="10"/>
        <v/>
      </c>
      <c r="C232" s="216"/>
      <c r="D232" s="217"/>
      <c r="E232" s="216"/>
      <c r="F232" s="215"/>
      <c r="G232" s="215"/>
      <c r="H232" s="215"/>
      <c r="I232" s="214"/>
    </row>
    <row r="233" spans="2:9" outlineLevel="3" x14ac:dyDescent="0.25">
      <c r="B233" s="255" t="str">
        <f t="shared" si="10"/>
        <v/>
      </c>
      <c r="C233" s="216"/>
      <c r="D233" s="217"/>
      <c r="E233" s="216"/>
      <c r="F233" s="215"/>
      <c r="G233" s="215"/>
      <c r="H233" s="215"/>
      <c r="I233" s="214"/>
    </row>
    <row r="234" spans="2:9" outlineLevel="3" x14ac:dyDescent="0.25">
      <c r="B234" s="255" t="str">
        <f t="shared" si="10"/>
        <v/>
      </c>
      <c r="C234" s="216"/>
      <c r="D234" s="217"/>
      <c r="E234" s="216"/>
      <c r="F234" s="215"/>
      <c r="G234" s="215"/>
      <c r="H234" s="215"/>
      <c r="I234" s="214"/>
    </row>
    <row r="235" spans="2:9" outlineLevel="3" x14ac:dyDescent="0.25">
      <c r="B235" s="255" t="str">
        <f t="shared" si="10"/>
        <v/>
      </c>
      <c r="C235" s="216"/>
      <c r="D235" s="217"/>
      <c r="E235" s="216"/>
      <c r="F235" s="215"/>
      <c r="G235" s="215"/>
      <c r="H235" s="215"/>
      <c r="I235" s="214"/>
    </row>
    <row r="236" spans="2:9" outlineLevel="3" x14ac:dyDescent="0.25">
      <c r="B236" s="255" t="str">
        <f t="shared" si="10"/>
        <v/>
      </c>
      <c r="C236" s="216"/>
      <c r="D236" s="217"/>
      <c r="E236" s="216"/>
      <c r="F236" s="215"/>
      <c r="G236" s="215"/>
      <c r="H236" s="215"/>
      <c r="I236" s="214"/>
    </row>
    <row r="237" spans="2:9" outlineLevel="3" x14ac:dyDescent="0.25">
      <c r="B237" s="255" t="str">
        <f t="shared" ref="B237:B254" si="13">IF(ISBLANK(B79),"",B79)</f>
        <v/>
      </c>
      <c r="C237" s="216"/>
      <c r="D237" s="217"/>
      <c r="E237" s="216"/>
      <c r="F237" s="215"/>
      <c r="G237" s="215"/>
      <c r="H237" s="215"/>
      <c r="I237" s="214"/>
    </row>
    <row r="238" spans="2:9" outlineLevel="3" x14ac:dyDescent="0.25">
      <c r="B238" s="255" t="str">
        <f t="shared" si="13"/>
        <v/>
      </c>
      <c r="C238" s="216"/>
      <c r="D238" s="217"/>
      <c r="E238" s="216"/>
      <c r="F238" s="215"/>
      <c r="G238" s="215"/>
      <c r="H238" s="215"/>
      <c r="I238" s="214"/>
    </row>
    <row r="239" spans="2:9" outlineLevel="3" x14ac:dyDescent="0.25">
      <c r="B239" s="255" t="str">
        <f t="shared" si="13"/>
        <v/>
      </c>
      <c r="C239" s="216"/>
      <c r="D239" s="217"/>
      <c r="E239" s="216"/>
      <c r="F239" s="215"/>
      <c r="G239" s="215"/>
      <c r="H239" s="215"/>
      <c r="I239" s="214"/>
    </row>
    <row r="240" spans="2:9" outlineLevel="3" x14ac:dyDescent="0.25">
      <c r="B240" s="255" t="str">
        <f t="shared" si="13"/>
        <v/>
      </c>
      <c r="C240" s="216"/>
      <c r="D240" s="217"/>
      <c r="E240" s="216"/>
      <c r="F240" s="215"/>
      <c r="G240" s="215"/>
      <c r="H240" s="215"/>
      <c r="I240" s="214"/>
    </row>
    <row r="241" spans="2:9" outlineLevel="3" x14ac:dyDescent="0.25">
      <c r="B241" s="255" t="str">
        <f t="shared" si="13"/>
        <v/>
      </c>
      <c r="C241" s="216"/>
      <c r="D241" s="217"/>
      <c r="E241" s="216"/>
      <c r="F241" s="215"/>
      <c r="G241" s="215"/>
      <c r="H241" s="215"/>
      <c r="I241" s="214"/>
    </row>
    <row r="242" spans="2:9" outlineLevel="3" x14ac:dyDescent="0.25">
      <c r="B242" s="255" t="str">
        <f t="shared" si="13"/>
        <v/>
      </c>
      <c r="C242" s="216"/>
      <c r="D242" s="217"/>
      <c r="E242" s="216"/>
      <c r="F242" s="215"/>
      <c r="G242" s="215"/>
      <c r="H242" s="215"/>
      <c r="I242" s="214"/>
    </row>
    <row r="243" spans="2:9" outlineLevel="3" x14ac:dyDescent="0.25">
      <c r="B243" s="255" t="str">
        <f t="shared" si="13"/>
        <v/>
      </c>
      <c r="C243" s="216"/>
      <c r="D243" s="217"/>
      <c r="E243" s="216"/>
      <c r="F243" s="215"/>
      <c r="G243" s="215"/>
      <c r="H243" s="215"/>
      <c r="I243" s="214"/>
    </row>
    <row r="244" spans="2:9" outlineLevel="3" x14ac:dyDescent="0.25">
      <c r="B244" s="255" t="str">
        <f t="shared" si="13"/>
        <v/>
      </c>
      <c r="C244" s="216"/>
      <c r="D244" s="217"/>
      <c r="E244" s="216"/>
      <c r="F244" s="215"/>
      <c r="G244" s="215"/>
      <c r="H244" s="215"/>
      <c r="I244" s="214"/>
    </row>
    <row r="245" spans="2:9" outlineLevel="3" x14ac:dyDescent="0.25">
      <c r="B245" s="255" t="str">
        <f t="shared" si="13"/>
        <v/>
      </c>
      <c r="C245" s="216"/>
      <c r="D245" s="217"/>
      <c r="E245" s="216"/>
      <c r="F245" s="215"/>
      <c r="G245" s="215"/>
      <c r="H245" s="215"/>
      <c r="I245" s="214"/>
    </row>
    <row r="246" spans="2:9" outlineLevel="3" x14ac:dyDescent="0.25">
      <c r="B246" s="255" t="str">
        <f t="shared" si="13"/>
        <v/>
      </c>
      <c r="C246" s="216"/>
      <c r="D246" s="217"/>
      <c r="E246" s="216"/>
      <c r="F246" s="215"/>
      <c r="G246" s="215"/>
      <c r="H246" s="215"/>
      <c r="I246" s="214"/>
    </row>
    <row r="247" spans="2:9" outlineLevel="3" x14ac:dyDescent="0.25">
      <c r="B247" s="255" t="str">
        <f t="shared" si="13"/>
        <v/>
      </c>
      <c r="C247" s="216"/>
      <c r="D247" s="217"/>
      <c r="E247" s="216"/>
      <c r="F247" s="215"/>
      <c r="G247" s="215"/>
      <c r="H247" s="215"/>
      <c r="I247" s="214"/>
    </row>
    <row r="248" spans="2:9" outlineLevel="3" x14ac:dyDescent="0.25">
      <c r="B248" s="255" t="str">
        <f t="shared" si="13"/>
        <v/>
      </c>
      <c r="C248" s="216"/>
      <c r="D248" s="217"/>
      <c r="E248" s="216"/>
      <c r="F248" s="215"/>
      <c r="G248" s="215"/>
      <c r="H248" s="215"/>
      <c r="I248" s="214"/>
    </row>
    <row r="249" spans="2:9" outlineLevel="3" x14ac:dyDescent="0.25">
      <c r="B249" s="255" t="str">
        <f t="shared" si="13"/>
        <v/>
      </c>
      <c r="C249" s="216"/>
      <c r="D249" s="217"/>
      <c r="E249" s="216"/>
      <c r="F249" s="215"/>
      <c r="G249" s="215"/>
      <c r="H249" s="215"/>
      <c r="I249" s="214"/>
    </row>
    <row r="250" spans="2:9" outlineLevel="3" x14ac:dyDescent="0.25">
      <c r="B250" s="255" t="str">
        <f t="shared" si="13"/>
        <v/>
      </c>
      <c r="C250" s="216"/>
      <c r="D250" s="217"/>
      <c r="E250" s="216"/>
      <c r="F250" s="215"/>
      <c r="G250" s="215"/>
      <c r="H250" s="215"/>
      <c r="I250" s="214"/>
    </row>
    <row r="251" spans="2:9" outlineLevel="3" x14ac:dyDescent="0.25">
      <c r="B251" s="255" t="str">
        <f t="shared" si="13"/>
        <v/>
      </c>
      <c r="C251" s="216"/>
      <c r="D251" s="217"/>
      <c r="E251" s="216"/>
      <c r="F251" s="215"/>
      <c r="G251" s="215"/>
      <c r="H251" s="215"/>
      <c r="I251" s="214"/>
    </row>
    <row r="252" spans="2:9" outlineLevel="3" x14ac:dyDescent="0.25">
      <c r="B252" s="255" t="str">
        <f t="shared" si="13"/>
        <v/>
      </c>
      <c r="C252" s="216"/>
      <c r="D252" s="217"/>
      <c r="E252" s="216"/>
      <c r="F252" s="215"/>
      <c r="G252" s="215"/>
      <c r="H252" s="215"/>
      <c r="I252" s="214"/>
    </row>
    <row r="253" spans="2:9" outlineLevel="3" x14ac:dyDescent="0.25">
      <c r="B253" s="255" t="str">
        <f t="shared" si="13"/>
        <v/>
      </c>
      <c r="C253" s="216"/>
      <c r="D253" s="217"/>
      <c r="E253" s="216"/>
      <c r="F253" s="215"/>
      <c r="G253" s="215"/>
      <c r="H253" s="215"/>
      <c r="I253" s="214"/>
    </row>
    <row r="254" spans="2:9" ht="15.75" outlineLevel="3" thickBot="1" x14ac:dyDescent="0.3">
      <c r="B254" s="254" t="str">
        <f t="shared" si="13"/>
        <v/>
      </c>
      <c r="C254" s="210"/>
      <c r="D254" s="211"/>
      <c r="E254" s="210"/>
      <c r="F254" s="209"/>
      <c r="G254" s="209"/>
      <c r="H254" s="209"/>
      <c r="I254" s="208"/>
    </row>
    <row r="255" spans="2:9" outlineLevel="2" x14ac:dyDescent="0.25"/>
    <row r="256" spans="2:9" outlineLevel="1" x14ac:dyDescent="0.25"/>
    <row r="258" spans="1:17" ht="15.75" thickBot="1" x14ac:dyDescent="0.3"/>
    <row r="259" spans="1:17" ht="25.5" customHeight="1" thickBot="1" x14ac:dyDescent="0.3">
      <c r="B259" s="253" t="s">
        <v>121</v>
      </c>
      <c r="C259" s="253"/>
      <c r="D259" s="253"/>
      <c r="E259" s="253"/>
      <c r="F259" s="253"/>
      <c r="G259" s="253"/>
      <c r="H259" s="253"/>
      <c r="I259" s="253"/>
    </row>
    <row r="260" spans="1:17" ht="25.5" customHeight="1" outlineLevel="1" thickBot="1" x14ac:dyDescent="0.3">
      <c r="B260" s="234" t="s">
        <v>122</v>
      </c>
      <c r="C260" s="233"/>
      <c r="D260" s="233"/>
      <c r="E260" s="233"/>
      <c r="F260" s="233"/>
      <c r="G260" s="233"/>
      <c r="H260" s="233"/>
      <c r="I260" s="233"/>
    </row>
    <row r="261" spans="1:17" s="231" customFormat="1" ht="27.95" customHeight="1" outlineLevel="2" x14ac:dyDescent="0.25">
      <c r="A261"/>
      <c r="B261"/>
      <c r="C261" s="415" t="s">
        <v>101</v>
      </c>
      <c r="D261" s="416"/>
      <c r="E261" s="417"/>
      <c r="F261" s="417"/>
      <c r="G261" s="417"/>
      <c r="H261" s="417"/>
      <c r="I261" s="417"/>
      <c r="J261"/>
      <c r="K261"/>
      <c r="L261"/>
      <c r="M261"/>
      <c r="N261"/>
      <c r="O261"/>
      <c r="P261"/>
      <c r="Q261"/>
    </row>
    <row r="262" spans="1:17" s="231" customFormat="1" outlineLevel="2" x14ac:dyDescent="0.25">
      <c r="A262"/>
      <c r="B262" s="232"/>
      <c r="C262" s="418" t="s">
        <v>102</v>
      </c>
      <c r="D262" s="419"/>
      <c r="E262" s="420"/>
      <c r="F262" s="420"/>
      <c r="G262" s="420"/>
      <c r="H262" s="420"/>
      <c r="I262" s="420"/>
      <c r="J262"/>
      <c r="K262"/>
      <c r="L262"/>
      <c r="M262"/>
      <c r="N262"/>
      <c r="O262"/>
      <c r="P262"/>
    </row>
    <row r="263" spans="1:17" ht="18.75" customHeight="1" outlineLevel="2" thickBot="1" x14ac:dyDescent="0.3">
      <c r="B263" s="252" t="s">
        <v>123</v>
      </c>
      <c r="C263" s="251">
        <f>CRCP_y4</f>
        <v>2021</v>
      </c>
      <c r="D263" s="250">
        <f>CRCP_y5</f>
        <v>2022</v>
      </c>
      <c r="E263" s="249">
        <f>FRCP_y1</f>
        <v>2023</v>
      </c>
      <c r="F263" s="249">
        <f>FRCP_y2</f>
        <v>2024</v>
      </c>
      <c r="G263" s="249">
        <f>FRCP_y3</f>
        <v>2025</v>
      </c>
      <c r="H263" s="249">
        <f>FRCP_y4</f>
        <v>2026</v>
      </c>
      <c r="I263" s="248">
        <f>FRCP_y5</f>
        <v>2027</v>
      </c>
    </row>
    <row r="264" spans="1:17" ht="18.75" customHeight="1" outlineLevel="2" thickBot="1" x14ac:dyDescent="0.3">
      <c r="B264" s="247" t="s">
        <v>117</v>
      </c>
      <c r="C264" s="241"/>
      <c r="D264" s="241"/>
      <c r="E264" s="241"/>
      <c r="F264" s="243"/>
      <c r="G264" s="243"/>
      <c r="H264" s="242"/>
      <c r="I264" s="241"/>
    </row>
    <row r="265" spans="1:17" hidden="1" outlineLevel="3" x14ac:dyDescent="0.25">
      <c r="B265" s="246" t="s">
        <v>124</v>
      </c>
      <c r="C265" s="224"/>
      <c r="D265" s="223"/>
      <c r="E265" s="222"/>
      <c r="F265" s="221"/>
      <c r="G265" s="221"/>
      <c r="H265" s="221"/>
      <c r="I265" s="220"/>
    </row>
    <row r="266" spans="1:17" hidden="1" outlineLevel="3" x14ac:dyDescent="0.25">
      <c r="B266" s="246" t="s">
        <v>125</v>
      </c>
      <c r="C266" s="218"/>
      <c r="D266" s="217"/>
      <c r="E266" s="216"/>
      <c r="F266" s="215"/>
      <c r="G266" s="215"/>
      <c r="H266" s="215"/>
      <c r="I266" s="214"/>
    </row>
    <row r="267" spans="1:17" hidden="1" outlineLevel="3" x14ac:dyDescent="0.25">
      <c r="B267" s="246" t="s">
        <v>126</v>
      </c>
      <c r="C267" s="218"/>
      <c r="D267" s="217"/>
      <c r="E267" s="216"/>
      <c r="F267" s="215"/>
      <c r="G267" s="215"/>
      <c r="H267" s="215"/>
      <c r="I267" s="214"/>
    </row>
    <row r="268" spans="1:17" hidden="1" outlineLevel="3" x14ac:dyDescent="0.25">
      <c r="B268" s="246" t="s">
        <v>127</v>
      </c>
      <c r="C268" s="218"/>
      <c r="D268" s="217"/>
      <c r="E268" s="216"/>
      <c r="F268" s="215"/>
      <c r="G268" s="215"/>
      <c r="H268" s="215"/>
      <c r="I268" s="214"/>
    </row>
    <row r="269" spans="1:17" hidden="1" outlineLevel="3" x14ac:dyDescent="0.25">
      <c r="B269" s="246" t="s">
        <v>128</v>
      </c>
      <c r="C269" s="218"/>
      <c r="D269" s="217"/>
      <c r="E269" s="216"/>
      <c r="F269" s="215"/>
      <c r="G269" s="215"/>
      <c r="H269" s="215"/>
      <c r="I269" s="214"/>
    </row>
    <row r="270" spans="1:17" hidden="1" outlineLevel="3" x14ac:dyDescent="0.25">
      <c r="B270" s="246" t="s">
        <v>129</v>
      </c>
      <c r="C270" s="218"/>
      <c r="D270" s="217"/>
      <c r="E270" s="216"/>
      <c r="F270" s="215"/>
      <c r="G270" s="215"/>
      <c r="H270" s="215"/>
      <c r="I270" s="214"/>
    </row>
    <row r="271" spans="1:17" hidden="1" outlineLevel="3" x14ac:dyDescent="0.25">
      <c r="B271" s="246" t="s">
        <v>130</v>
      </c>
      <c r="C271" s="218"/>
      <c r="D271" s="217"/>
      <c r="E271" s="216"/>
      <c r="F271" s="215"/>
      <c r="G271" s="215"/>
      <c r="H271" s="215"/>
      <c r="I271" s="214"/>
    </row>
    <row r="272" spans="1:17" hidden="1" outlineLevel="3" x14ac:dyDescent="0.25">
      <c r="B272" s="246" t="s">
        <v>131</v>
      </c>
      <c r="C272" s="218"/>
      <c r="D272" s="217"/>
      <c r="E272" s="216"/>
      <c r="F272" s="215"/>
      <c r="G272" s="215"/>
      <c r="H272" s="215"/>
      <c r="I272" s="214"/>
    </row>
    <row r="273" spans="2:9" hidden="1" outlineLevel="3" x14ac:dyDescent="0.25">
      <c r="B273" s="245"/>
      <c r="C273" s="218"/>
      <c r="D273" s="217"/>
      <c r="E273" s="216"/>
      <c r="F273" s="215"/>
      <c r="G273" s="215"/>
      <c r="H273" s="215"/>
      <c r="I273" s="214"/>
    </row>
    <row r="274" spans="2:9" hidden="1" outlineLevel="3" x14ac:dyDescent="0.25">
      <c r="B274" s="245"/>
      <c r="C274" s="218"/>
      <c r="D274" s="217"/>
      <c r="E274" s="216"/>
      <c r="F274" s="215"/>
      <c r="G274" s="215"/>
      <c r="H274" s="215"/>
      <c r="I274" s="214"/>
    </row>
    <row r="275" spans="2:9" hidden="1" outlineLevel="3" x14ac:dyDescent="0.25">
      <c r="B275" s="245"/>
      <c r="C275" s="218"/>
      <c r="D275" s="217"/>
      <c r="E275" s="216"/>
      <c r="F275" s="215"/>
      <c r="G275" s="215"/>
      <c r="H275" s="215"/>
      <c r="I275" s="214"/>
    </row>
    <row r="276" spans="2:9" hidden="1" outlineLevel="3" x14ac:dyDescent="0.25">
      <c r="B276" s="245"/>
      <c r="C276" s="218"/>
      <c r="D276" s="217"/>
      <c r="E276" s="216"/>
      <c r="F276" s="215"/>
      <c r="G276" s="215"/>
      <c r="H276" s="215"/>
      <c r="I276" s="214"/>
    </row>
    <row r="277" spans="2:9" hidden="1" outlineLevel="3" x14ac:dyDescent="0.25">
      <c r="B277" s="245"/>
      <c r="C277" s="218"/>
      <c r="D277" s="217"/>
      <c r="E277" s="216"/>
      <c r="F277" s="215"/>
      <c r="G277" s="215"/>
      <c r="H277" s="215"/>
      <c r="I277" s="214"/>
    </row>
    <row r="278" spans="2:9" hidden="1" outlineLevel="3" x14ac:dyDescent="0.25">
      <c r="B278" s="245"/>
      <c r="C278" s="218"/>
      <c r="D278" s="217"/>
      <c r="E278" s="216"/>
      <c r="F278" s="215"/>
      <c r="G278" s="215"/>
      <c r="H278" s="215"/>
      <c r="I278" s="214"/>
    </row>
    <row r="279" spans="2:9" hidden="1" outlineLevel="3" x14ac:dyDescent="0.25">
      <c r="B279" s="245"/>
      <c r="C279" s="218"/>
      <c r="D279" s="217"/>
      <c r="E279" s="216"/>
      <c r="F279" s="215"/>
      <c r="G279" s="215"/>
      <c r="H279" s="215"/>
      <c r="I279" s="214"/>
    </row>
    <row r="280" spans="2:9" hidden="1" outlineLevel="3" x14ac:dyDescent="0.25">
      <c r="B280" s="245"/>
      <c r="C280" s="218"/>
      <c r="D280" s="217"/>
      <c r="E280" s="216"/>
      <c r="F280" s="215"/>
      <c r="G280" s="215"/>
      <c r="H280" s="215"/>
      <c r="I280" s="214"/>
    </row>
    <row r="281" spans="2:9" hidden="1" outlineLevel="3" x14ac:dyDescent="0.25">
      <c r="B281" s="245"/>
      <c r="C281" s="218"/>
      <c r="D281" s="217"/>
      <c r="E281" s="216"/>
      <c r="F281" s="215"/>
      <c r="G281" s="215"/>
      <c r="H281" s="215"/>
      <c r="I281" s="214"/>
    </row>
    <row r="282" spans="2:9" hidden="1" outlineLevel="3" x14ac:dyDescent="0.25">
      <c r="B282" s="245"/>
      <c r="C282" s="218"/>
      <c r="D282" s="217"/>
      <c r="E282" s="216"/>
      <c r="F282" s="215"/>
      <c r="G282" s="215"/>
      <c r="H282" s="215"/>
      <c r="I282" s="214"/>
    </row>
    <row r="283" spans="2:9" hidden="1" outlineLevel="3" x14ac:dyDescent="0.25">
      <c r="B283" s="245"/>
      <c r="C283" s="218"/>
      <c r="D283" s="217"/>
      <c r="E283" s="216"/>
      <c r="F283" s="215"/>
      <c r="G283" s="215"/>
      <c r="H283" s="215"/>
      <c r="I283" s="214"/>
    </row>
    <row r="284" spans="2:9" hidden="1" outlineLevel="3" x14ac:dyDescent="0.25">
      <c r="B284" s="245"/>
      <c r="C284" s="218"/>
      <c r="D284" s="217"/>
      <c r="E284" s="216"/>
      <c r="F284" s="215"/>
      <c r="G284" s="215"/>
      <c r="H284" s="215"/>
      <c r="I284" s="214"/>
    </row>
    <row r="285" spans="2:9" hidden="1" outlineLevel="3" x14ac:dyDescent="0.25">
      <c r="B285" s="245"/>
      <c r="C285" s="218"/>
      <c r="D285" s="217"/>
      <c r="E285" s="216"/>
      <c r="F285" s="215"/>
      <c r="G285" s="215"/>
      <c r="H285" s="215"/>
      <c r="I285" s="214"/>
    </row>
    <row r="286" spans="2:9" hidden="1" outlineLevel="3" x14ac:dyDescent="0.25">
      <c r="B286" s="245"/>
      <c r="C286" s="218"/>
      <c r="D286" s="217"/>
      <c r="E286" s="216"/>
      <c r="F286" s="215"/>
      <c r="G286" s="215"/>
      <c r="H286" s="215"/>
      <c r="I286" s="214"/>
    </row>
    <row r="287" spans="2:9" hidden="1" outlineLevel="3" x14ac:dyDescent="0.25">
      <c r="B287" s="245"/>
      <c r="C287" s="218"/>
      <c r="D287" s="217"/>
      <c r="E287" s="216"/>
      <c r="F287" s="215"/>
      <c r="G287" s="215"/>
      <c r="H287" s="215"/>
      <c r="I287" s="214"/>
    </row>
    <row r="288" spans="2:9" hidden="1" outlineLevel="3" x14ac:dyDescent="0.25">
      <c r="B288" s="245"/>
      <c r="C288" s="218"/>
      <c r="D288" s="217"/>
      <c r="E288" s="216"/>
      <c r="F288" s="215"/>
      <c r="G288" s="215"/>
      <c r="H288" s="215"/>
      <c r="I288" s="214"/>
    </row>
    <row r="289" spans="2:9" hidden="1" outlineLevel="3" x14ac:dyDescent="0.25">
      <c r="B289" s="245"/>
      <c r="C289" s="218"/>
      <c r="D289" s="217"/>
      <c r="E289" s="216"/>
      <c r="F289" s="215"/>
      <c r="G289" s="215"/>
      <c r="H289" s="215"/>
      <c r="I289" s="214"/>
    </row>
    <row r="290" spans="2:9" hidden="1" outlineLevel="3" x14ac:dyDescent="0.25">
      <c r="B290" s="245"/>
      <c r="C290" s="218"/>
      <c r="D290" s="217"/>
      <c r="E290" s="216"/>
      <c r="F290" s="215"/>
      <c r="G290" s="215"/>
      <c r="H290" s="215"/>
      <c r="I290" s="214"/>
    </row>
    <row r="291" spans="2:9" hidden="1" outlineLevel="3" x14ac:dyDescent="0.25">
      <c r="B291" s="245"/>
      <c r="C291" s="218"/>
      <c r="D291" s="217"/>
      <c r="E291" s="216"/>
      <c r="F291" s="215"/>
      <c r="G291" s="215"/>
      <c r="H291" s="215"/>
      <c r="I291" s="214"/>
    </row>
    <row r="292" spans="2:9" hidden="1" outlineLevel="3" x14ac:dyDescent="0.25">
      <c r="B292" s="245"/>
      <c r="C292" s="218"/>
      <c r="D292" s="217"/>
      <c r="E292" s="216"/>
      <c r="F292" s="215"/>
      <c r="G292" s="215"/>
      <c r="H292" s="215"/>
      <c r="I292" s="214"/>
    </row>
    <row r="293" spans="2:9" hidden="1" outlineLevel="3" x14ac:dyDescent="0.25">
      <c r="B293" s="245"/>
      <c r="C293" s="218"/>
      <c r="D293" s="217"/>
      <c r="E293" s="216"/>
      <c r="F293" s="215"/>
      <c r="G293" s="215"/>
      <c r="H293" s="215"/>
      <c r="I293" s="214"/>
    </row>
    <row r="294" spans="2:9" hidden="1" outlineLevel="3" x14ac:dyDescent="0.25">
      <c r="B294" s="245"/>
      <c r="C294" s="218"/>
      <c r="D294" s="217"/>
      <c r="E294" s="216"/>
      <c r="F294" s="215"/>
      <c r="G294" s="215"/>
      <c r="H294" s="215"/>
      <c r="I294" s="214"/>
    </row>
    <row r="295" spans="2:9" hidden="1" outlineLevel="3" x14ac:dyDescent="0.25">
      <c r="B295" s="245"/>
      <c r="C295" s="218"/>
      <c r="D295" s="217"/>
      <c r="E295" s="216"/>
      <c r="F295" s="215"/>
      <c r="G295" s="215"/>
      <c r="H295" s="215"/>
      <c r="I295" s="214"/>
    </row>
    <row r="296" spans="2:9" hidden="1" outlineLevel="3" x14ac:dyDescent="0.25">
      <c r="B296" s="245"/>
      <c r="C296" s="218"/>
      <c r="D296" s="217"/>
      <c r="E296" s="216"/>
      <c r="F296" s="215"/>
      <c r="G296" s="215"/>
      <c r="H296" s="215"/>
      <c r="I296" s="214"/>
    </row>
    <row r="297" spans="2:9" hidden="1" outlineLevel="3" x14ac:dyDescent="0.25">
      <c r="B297" s="245"/>
      <c r="C297" s="218"/>
      <c r="D297" s="217"/>
      <c r="E297" s="216"/>
      <c r="F297" s="215"/>
      <c r="G297" s="215"/>
      <c r="H297" s="215"/>
      <c r="I297" s="214"/>
    </row>
    <row r="298" spans="2:9" hidden="1" outlineLevel="3" x14ac:dyDescent="0.25">
      <c r="B298" s="245"/>
      <c r="C298" s="218"/>
      <c r="D298" s="217"/>
      <c r="E298" s="216"/>
      <c r="F298" s="215"/>
      <c r="G298" s="215"/>
      <c r="H298" s="215"/>
      <c r="I298" s="214"/>
    </row>
    <row r="299" spans="2:9" hidden="1" outlineLevel="3" x14ac:dyDescent="0.25">
      <c r="B299" s="245"/>
      <c r="C299" s="218"/>
      <c r="D299" s="217"/>
      <c r="E299" s="216"/>
      <c r="F299" s="215"/>
      <c r="G299" s="215"/>
      <c r="H299" s="215"/>
      <c r="I299" s="214"/>
    </row>
    <row r="300" spans="2:9" hidden="1" outlineLevel="3" x14ac:dyDescent="0.25">
      <c r="B300" s="245"/>
      <c r="C300" s="218"/>
      <c r="D300" s="217"/>
      <c r="E300" s="216"/>
      <c r="F300" s="215"/>
      <c r="G300" s="215"/>
      <c r="H300" s="215"/>
      <c r="I300" s="214"/>
    </row>
    <row r="301" spans="2:9" hidden="1" outlineLevel="3" x14ac:dyDescent="0.25">
      <c r="B301" s="245"/>
      <c r="C301" s="218"/>
      <c r="D301" s="217"/>
      <c r="E301" s="216"/>
      <c r="F301" s="215"/>
      <c r="G301" s="215"/>
      <c r="H301" s="215"/>
      <c r="I301" s="214"/>
    </row>
    <row r="302" spans="2:9" hidden="1" outlineLevel="3" x14ac:dyDescent="0.25">
      <c r="B302" s="245"/>
      <c r="C302" s="218"/>
      <c r="D302" s="217"/>
      <c r="E302" s="216"/>
      <c r="F302" s="215"/>
      <c r="G302" s="215"/>
      <c r="H302" s="215"/>
      <c r="I302" s="214"/>
    </row>
    <row r="303" spans="2:9" hidden="1" outlineLevel="3" x14ac:dyDescent="0.25">
      <c r="B303" s="245"/>
      <c r="C303" s="218"/>
      <c r="D303" s="217"/>
      <c r="E303" s="216"/>
      <c r="F303" s="215"/>
      <c r="G303" s="215"/>
      <c r="H303" s="215"/>
      <c r="I303" s="214"/>
    </row>
    <row r="304" spans="2:9" hidden="1" outlineLevel="3" x14ac:dyDescent="0.25">
      <c r="B304" s="245"/>
      <c r="C304" s="218"/>
      <c r="D304" s="217"/>
      <c r="E304" s="216"/>
      <c r="F304" s="215"/>
      <c r="G304" s="215"/>
      <c r="H304" s="215"/>
      <c r="I304" s="214"/>
    </row>
    <row r="305" spans="2:9" hidden="1" outlineLevel="3" x14ac:dyDescent="0.25">
      <c r="B305" s="245"/>
      <c r="C305" s="218"/>
      <c r="D305" s="217"/>
      <c r="E305" s="216"/>
      <c r="F305" s="215"/>
      <c r="G305" s="215"/>
      <c r="H305" s="215"/>
      <c r="I305" s="214"/>
    </row>
    <row r="306" spans="2:9" hidden="1" outlineLevel="3" x14ac:dyDescent="0.25">
      <c r="B306" s="245"/>
      <c r="C306" s="218"/>
      <c r="D306" s="217"/>
      <c r="E306" s="216"/>
      <c r="F306" s="215"/>
      <c r="G306" s="215"/>
      <c r="H306" s="215"/>
      <c r="I306" s="214"/>
    </row>
    <row r="307" spans="2:9" hidden="1" outlineLevel="3" x14ac:dyDescent="0.25">
      <c r="B307" s="245"/>
      <c r="C307" s="218"/>
      <c r="D307" s="217"/>
      <c r="E307" s="216"/>
      <c r="F307" s="215"/>
      <c r="G307" s="215"/>
      <c r="H307" s="215"/>
      <c r="I307" s="214"/>
    </row>
    <row r="308" spans="2:9" hidden="1" outlineLevel="3" x14ac:dyDescent="0.25">
      <c r="B308" s="245"/>
      <c r="C308" s="218"/>
      <c r="D308" s="217"/>
      <c r="E308" s="216"/>
      <c r="F308" s="215"/>
      <c r="G308" s="215"/>
      <c r="H308" s="215"/>
      <c r="I308" s="214"/>
    </row>
    <row r="309" spans="2:9" hidden="1" outlineLevel="3" x14ac:dyDescent="0.25">
      <c r="B309" s="245"/>
      <c r="C309" s="218"/>
      <c r="D309" s="217"/>
      <c r="E309" s="216"/>
      <c r="F309" s="215"/>
      <c r="G309" s="215"/>
      <c r="H309" s="215"/>
      <c r="I309" s="214"/>
    </row>
    <row r="310" spans="2:9" hidden="1" outlineLevel="3" x14ac:dyDescent="0.25">
      <c r="B310" s="245"/>
      <c r="C310" s="218"/>
      <c r="D310" s="217"/>
      <c r="E310" s="216"/>
      <c r="F310" s="215"/>
      <c r="G310" s="215"/>
      <c r="H310" s="215"/>
      <c r="I310" s="214"/>
    </row>
    <row r="311" spans="2:9" hidden="1" outlineLevel="3" x14ac:dyDescent="0.25">
      <c r="B311" s="245"/>
      <c r="C311" s="218"/>
      <c r="D311" s="217"/>
      <c r="E311" s="216"/>
      <c r="F311" s="215"/>
      <c r="G311" s="215"/>
      <c r="H311" s="215"/>
      <c r="I311" s="214"/>
    </row>
    <row r="312" spans="2:9" hidden="1" outlineLevel="3" x14ac:dyDescent="0.25">
      <c r="B312" s="245"/>
      <c r="C312" s="218"/>
      <c r="D312" s="217"/>
      <c r="E312" s="216"/>
      <c r="F312" s="215"/>
      <c r="G312" s="215"/>
      <c r="H312" s="215"/>
      <c r="I312" s="214"/>
    </row>
    <row r="313" spans="2:9" hidden="1" outlineLevel="3" x14ac:dyDescent="0.25">
      <c r="B313" s="245"/>
      <c r="C313" s="218"/>
      <c r="D313" s="217"/>
      <c r="E313" s="216"/>
      <c r="F313" s="215"/>
      <c r="G313" s="215"/>
      <c r="H313" s="215"/>
      <c r="I313" s="214"/>
    </row>
    <row r="314" spans="2:9" ht="15.75" hidden="1" outlineLevel="3" thickBot="1" x14ac:dyDescent="0.3">
      <c r="B314" s="244"/>
      <c r="C314" s="212"/>
      <c r="D314" s="211"/>
      <c r="E314" s="210"/>
      <c r="F314" s="209"/>
      <c r="G314" s="209"/>
      <c r="H314" s="209"/>
      <c r="I314" s="208"/>
    </row>
    <row r="315" spans="2:9" ht="18.75" customHeight="1" outlineLevel="2" collapsed="1" thickBot="1" x14ac:dyDescent="0.3">
      <c r="B315" s="240" t="s">
        <v>118</v>
      </c>
      <c r="C315" s="241"/>
      <c r="D315" s="241"/>
      <c r="E315" s="241"/>
      <c r="F315" s="243"/>
      <c r="G315" s="243"/>
      <c r="H315" s="242"/>
      <c r="I315" s="241"/>
    </row>
    <row r="316" spans="2:9" outlineLevel="3" x14ac:dyDescent="0.25">
      <c r="B316" s="236" t="str">
        <f t="shared" ref="B316:B347" si="14">IF(ISBLANK(B265),"",B265)</f>
        <v>101. Longford</v>
      </c>
      <c r="C316" s="224">
        <f>+'[6]N1. Demand'!$C431/'[6]N1. Demand'!$C$38*C$38</f>
        <v>652838.56855267915</v>
      </c>
      <c r="D316" s="223">
        <f>+'[6]N1. Demand'!$C431/'[6]N1. Demand'!$C$38*D$38</f>
        <v>623875.62921453291</v>
      </c>
      <c r="E316" s="222">
        <f>+'[6]N1. Demand'!$C431/'[6]N1. Demand'!$C$38*E$38</f>
        <v>622778.52647533047</v>
      </c>
      <c r="F316" s="221">
        <f>+'[6]N1. Demand'!$C431/'[6]N1. Demand'!$C$38*F$38</f>
        <v>614914.24685450678</v>
      </c>
      <c r="G316" s="221">
        <f>+'[6]N1. Demand'!$C431/'[6]N1. Demand'!$C$38*G$38</f>
        <v>609167.27328544331</v>
      </c>
      <c r="H316" s="221">
        <f>+'[6]N1. Demand'!$C431/'[6]N1. Demand'!$C$38*H$38</f>
        <v>595453.22561582446</v>
      </c>
      <c r="I316" s="220">
        <f>+'[6]N1. Demand'!$C431/'[6]N1. Demand'!$C$38*I$38</f>
        <v>599381.67019685498</v>
      </c>
    </row>
    <row r="317" spans="2:9" outlineLevel="3" x14ac:dyDescent="0.25">
      <c r="B317" s="235" t="str">
        <f t="shared" si="14"/>
        <v>103. Culcairn</v>
      </c>
      <c r="C317" s="218">
        <f>+'[6]N1. Demand'!$C432/'[6]N1. Demand'!$C$38*C$38</f>
        <v>132091.06531297238</v>
      </c>
      <c r="D317" s="217">
        <f>+'[6]N1. Demand'!$C432/'[6]N1. Demand'!$C$38*D$38</f>
        <v>126230.89452028731</v>
      </c>
      <c r="E317" s="216">
        <f>+'[6]N1. Demand'!$C432/'[6]N1. Demand'!$C$38*E$38</f>
        <v>126008.91396252046</v>
      </c>
      <c r="F317" s="215">
        <f>+'[6]N1. Demand'!$C432/'[6]N1. Demand'!$C$38*F$38</f>
        <v>124417.70731041244</v>
      </c>
      <c r="G317" s="215">
        <f>+'[6]N1. Demand'!$C432/'[6]N1. Demand'!$C$38*G$38</f>
        <v>123254.90244925658</v>
      </c>
      <c r="H317" s="215">
        <f>+'[6]N1. Demand'!$C432/'[6]N1. Demand'!$C$38*H$38</f>
        <v>120480.0921765595</v>
      </c>
      <c r="I317" s="214">
        <f>+'[6]N1. Demand'!$C432/'[6]N1. Demand'!$C$38*I$38</f>
        <v>121274.94783418662</v>
      </c>
    </row>
    <row r="318" spans="2:9" outlineLevel="3" x14ac:dyDescent="0.25">
      <c r="B318" s="235" t="str">
        <f t="shared" si="14"/>
        <v>104. Dandenong</v>
      </c>
      <c r="C318" s="218">
        <f>+'[6]N1. Demand'!$C433/'[6]N1. Demand'!$C$38*C$38</f>
        <v>58186.204386787278</v>
      </c>
      <c r="D318" s="217">
        <f>+'[6]N1. Demand'!$C433/'[6]N1. Demand'!$C$38*D$38</f>
        <v>55604.79515462806</v>
      </c>
      <c r="E318" s="216">
        <f>+'[6]N1. Demand'!$C433/'[6]N1. Demand'!$C$38*E$38</f>
        <v>55507.01256749007</v>
      </c>
      <c r="F318" s="215">
        <f>+'[6]N1. Demand'!$C433/'[6]N1. Demand'!$C$38*F$38</f>
        <v>54806.084951668352</v>
      </c>
      <c r="G318" s="215">
        <f>+'[6]N1. Demand'!$C433/'[6]N1. Demand'!$C$38*G$38</f>
        <v>54293.868617029402</v>
      </c>
      <c r="H318" s="215">
        <f>+'[6]N1. Demand'!$C433/'[6]N1. Demand'!$C$38*H$38</f>
        <v>53071.562798848878</v>
      </c>
      <c r="I318" s="214">
        <f>+'[6]N1. Demand'!$C433/'[6]N1. Demand'!$C$38*I$38</f>
        <v>53421.697258307613</v>
      </c>
    </row>
    <row r="319" spans="2:9" outlineLevel="3" x14ac:dyDescent="0.25">
      <c r="B319" s="235" t="str">
        <f t="shared" si="14"/>
        <v>105. Iona</v>
      </c>
      <c r="C319" s="218">
        <f>+'[6]N1. Demand'!$C434/'[6]N1. Demand'!$C$38*C$38</f>
        <v>241844.91806399854</v>
      </c>
      <c r="D319" s="217">
        <f>+'[6]N1. Demand'!$C434/'[6]N1. Demand'!$C$38*D$38</f>
        <v>231115.55857371085</v>
      </c>
      <c r="E319" s="216">
        <f>+'[6]N1. Demand'!$C434/'[6]N1. Demand'!$C$38*E$38</f>
        <v>230709.13540135071</v>
      </c>
      <c r="F319" s="215">
        <f>+'[6]N1. Demand'!$C434/'[6]N1. Demand'!$C$38*F$38</f>
        <v>227795.80253140861</v>
      </c>
      <c r="G319" s="215">
        <f>+'[6]N1. Demand'!$C434/'[6]N1. Demand'!$C$38*G$38</f>
        <v>225666.8285110663</v>
      </c>
      <c r="H319" s="215">
        <f>+'[6]N1. Demand'!$C434/'[6]N1. Demand'!$C$38*H$38</f>
        <v>220586.44126872293</v>
      </c>
      <c r="I319" s="214">
        <f>+'[6]N1. Demand'!$C434/'[6]N1. Demand'!$C$38*I$38</f>
        <v>222041.73880104331</v>
      </c>
    </row>
    <row r="320" spans="2:9" outlineLevel="3" x14ac:dyDescent="0.25">
      <c r="B320" s="235" t="str">
        <f t="shared" si="14"/>
        <v>107. VicHub</v>
      </c>
      <c r="C320" s="218">
        <f>+'[6]N1. Demand'!$C435/'[6]N1. Demand'!$C$38*C$38</f>
        <v>88535.539663223739</v>
      </c>
      <c r="D320" s="217">
        <f>+'[6]N1. Demand'!$C435/'[6]N1. Demand'!$C$38*D$38</f>
        <v>84607.693503305767</v>
      </c>
      <c r="E320" s="216">
        <f>+'[6]N1. Demand'!$C435/'[6]N1. Demand'!$C$38*E$38</f>
        <v>84458.908508423134</v>
      </c>
      <c r="F320" s="215">
        <f>+'[6]N1. Demand'!$C435/'[6]N1. Demand'!$C$38*F$38</f>
        <v>83392.384142628202</v>
      </c>
      <c r="G320" s="215">
        <f>+'[6]N1. Demand'!$C435/'[6]N1. Demand'!$C$38*G$38</f>
        <v>82613.000952239599</v>
      </c>
      <c r="H320" s="215">
        <f>+'[6]N1. Demand'!$C435/'[6]N1. Demand'!$C$38*H$38</f>
        <v>80753.152790865381</v>
      </c>
      <c r="I320" s="214">
        <f>+'[6]N1. Demand'!$C435/'[6]N1. Demand'!$C$38*I$38</f>
        <v>81285.913840491587</v>
      </c>
    </row>
    <row r="321" spans="2:9" outlineLevel="3" x14ac:dyDescent="0.25">
      <c r="B321" s="235" t="str">
        <f t="shared" si="14"/>
        <v>108. SeaGas</v>
      </c>
      <c r="C321" s="218">
        <f>+'[6]N1. Demand'!$C436/'[6]N1. Demand'!$C$38*C$38</f>
        <v>66866.796804329293</v>
      </c>
      <c r="D321" s="217">
        <f>+'[6]N1. Demand'!$C436/'[6]N1. Demand'!$C$38*D$38</f>
        <v>63900.276330709843</v>
      </c>
      <c r="E321" s="216">
        <f>+'[6]N1. Demand'!$C436/'[6]N1. Demand'!$C$38*E$38</f>
        <v>63787.90590795991</v>
      </c>
      <c r="F321" s="215">
        <f>+'[6]N1. Demand'!$C436/'[6]N1. Demand'!$C$38*F$38</f>
        <v>62982.409399713077</v>
      </c>
      <c r="G321" s="215">
        <f>+'[6]N1. Demand'!$C436/'[6]N1. Demand'!$C$38*G$38</f>
        <v>62393.777335994229</v>
      </c>
      <c r="H321" s="215">
        <f>+'[6]N1. Demand'!$C436/'[6]N1. Demand'!$C$38*H$38</f>
        <v>60989.120069922654</v>
      </c>
      <c r="I321" s="214">
        <f>+'[6]N1. Demand'!$C436/'[6]N1. Demand'!$C$38*I$38</f>
        <v>61391.4898412724</v>
      </c>
    </row>
    <row r="322" spans="2:9" outlineLevel="3" x14ac:dyDescent="0.25">
      <c r="B322" s="235" t="str">
        <f t="shared" si="14"/>
        <v>109. Pakenham</v>
      </c>
      <c r="C322" s="218">
        <f>+'[6]N1. Demand'!$C437/'[6]N1. Demand'!$C$38*C$38</f>
        <v>38333.958184857933</v>
      </c>
      <c r="D322" s="217">
        <f>+'[6]N1. Demand'!$C437/'[6]N1. Demand'!$C$38*D$38</f>
        <v>36633.286443051242</v>
      </c>
      <c r="E322" s="216">
        <f>+'[6]N1. Demand'!$C437/'[6]N1. Demand'!$C$38*E$38</f>
        <v>36568.865784476613</v>
      </c>
      <c r="F322" s="215">
        <f>+'[6]N1. Demand'!$C437/'[6]N1. Demand'!$C$38*F$38</f>
        <v>36107.083989312407</v>
      </c>
      <c r="G322" s="215">
        <f>+'[6]N1. Demand'!$C437/'[6]N1. Demand'!$C$38*G$38</f>
        <v>35769.628062077027</v>
      </c>
      <c r="H322" s="215">
        <f>+'[6]N1. Demand'!$C437/'[6]N1. Demand'!$C$38*H$38</f>
        <v>34964.354361600344</v>
      </c>
      <c r="I322" s="214">
        <f>+'[6]N1. Demand'!$C437/'[6]N1. Demand'!$C$38*I$38</f>
        <v>35195.028279403043</v>
      </c>
    </row>
    <row r="323" spans="2:9" outlineLevel="3" x14ac:dyDescent="0.25">
      <c r="B323" s="235" t="str">
        <f t="shared" si="14"/>
        <v>111. TasHub</v>
      </c>
      <c r="C323" s="218">
        <f>+'[6]N1. Demand'!$C438/'[6]N1. Demand'!$C$38*C$38</f>
        <v>45703.650195765673</v>
      </c>
      <c r="D323" s="217">
        <f>+'[6]N1. Demand'!$C438/'[6]N1. Demand'!$C$38*D$38</f>
        <v>43676.02481957744</v>
      </c>
      <c r="E323" s="216">
        <f>+'[6]N1. Demand'!$C438/'[6]N1. Demand'!$C$38*E$38</f>
        <v>43599.21930863391</v>
      </c>
      <c r="F323" s="215">
        <f>+'[6]N1. Demand'!$C438/'[6]N1. Demand'!$C$38*F$38</f>
        <v>43048.660101280941</v>
      </c>
      <c r="G323" s="215">
        <f>+'[6]N1. Demand'!$C438/'[6]N1. Demand'!$C$38*G$38</f>
        <v>42646.328372830685</v>
      </c>
      <c r="H323" s="215">
        <f>+'[6]N1. Demand'!$C438/'[6]N1. Demand'!$C$38*H$38</f>
        <v>41686.241043967952</v>
      </c>
      <c r="I323" s="214">
        <f>+'[6]N1. Demand'!$C438/'[6]N1. Demand'!$C$38*I$38</f>
        <v>41961.261953567257</v>
      </c>
    </row>
    <row r="324" spans="2:9" outlineLevel="3" x14ac:dyDescent="0.25">
      <c r="B324" s="235" t="str">
        <f t="shared" si="14"/>
        <v/>
      </c>
      <c r="C324" s="218"/>
      <c r="D324" s="217"/>
      <c r="E324" s="216"/>
      <c r="F324" s="215"/>
      <c r="G324" s="215"/>
      <c r="H324" s="215"/>
      <c r="I324" s="214"/>
    </row>
    <row r="325" spans="2:9" outlineLevel="3" x14ac:dyDescent="0.25">
      <c r="B325" s="235" t="str">
        <f t="shared" si="14"/>
        <v/>
      </c>
      <c r="C325" s="218"/>
      <c r="D325" s="217"/>
      <c r="E325" s="216"/>
      <c r="F325" s="215"/>
      <c r="G325" s="215"/>
      <c r="H325" s="215"/>
      <c r="I325" s="214"/>
    </row>
    <row r="326" spans="2:9" outlineLevel="3" x14ac:dyDescent="0.25">
      <c r="B326" s="235" t="str">
        <f t="shared" si="14"/>
        <v/>
      </c>
      <c r="C326" s="218"/>
      <c r="D326" s="217"/>
      <c r="E326" s="216"/>
      <c r="F326" s="215"/>
      <c r="G326" s="215"/>
      <c r="H326" s="215"/>
      <c r="I326" s="214"/>
    </row>
    <row r="327" spans="2:9" outlineLevel="3" x14ac:dyDescent="0.25">
      <c r="B327" s="235" t="str">
        <f t="shared" si="14"/>
        <v/>
      </c>
      <c r="C327" s="218"/>
      <c r="D327" s="217"/>
      <c r="E327" s="216"/>
      <c r="F327" s="215"/>
      <c r="G327" s="215"/>
      <c r="H327" s="215"/>
      <c r="I327" s="214"/>
    </row>
    <row r="328" spans="2:9" outlineLevel="3" x14ac:dyDescent="0.25">
      <c r="B328" s="235" t="str">
        <f t="shared" si="14"/>
        <v/>
      </c>
      <c r="C328" s="218"/>
      <c r="D328" s="217"/>
      <c r="E328" s="216"/>
      <c r="F328" s="215"/>
      <c r="G328" s="215"/>
      <c r="H328" s="215"/>
      <c r="I328" s="214"/>
    </row>
    <row r="329" spans="2:9" outlineLevel="3" x14ac:dyDescent="0.25">
      <c r="B329" s="235" t="str">
        <f t="shared" si="14"/>
        <v/>
      </c>
      <c r="C329" s="218"/>
      <c r="D329" s="217"/>
      <c r="E329" s="216"/>
      <c r="F329" s="215"/>
      <c r="G329" s="215"/>
      <c r="H329" s="215"/>
      <c r="I329" s="214"/>
    </row>
    <row r="330" spans="2:9" outlineLevel="3" x14ac:dyDescent="0.25">
      <c r="B330" s="235" t="str">
        <f t="shared" si="14"/>
        <v/>
      </c>
      <c r="C330" s="218"/>
      <c r="D330" s="217"/>
      <c r="E330" s="216"/>
      <c r="F330" s="215"/>
      <c r="G330" s="215"/>
      <c r="H330" s="215"/>
      <c r="I330" s="214"/>
    </row>
    <row r="331" spans="2:9" outlineLevel="3" x14ac:dyDescent="0.25">
      <c r="B331" s="235" t="str">
        <f t="shared" si="14"/>
        <v/>
      </c>
      <c r="C331" s="218"/>
      <c r="D331" s="217"/>
      <c r="E331" s="216"/>
      <c r="F331" s="215"/>
      <c r="G331" s="215"/>
      <c r="H331" s="215"/>
      <c r="I331" s="214"/>
    </row>
    <row r="332" spans="2:9" outlineLevel="3" x14ac:dyDescent="0.25">
      <c r="B332" s="235" t="str">
        <f t="shared" si="14"/>
        <v/>
      </c>
      <c r="C332" s="218"/>
      <c r="D332" s="217"/>
      <c r="E332" s="216"/>
      <c r="F332" s="215"/>
      <c r="G332" s="215"/>
      <c r="H332" s="215"/>
      <c r="I332" s="214"/>
    </row>
    <row r="333" spans="2:9" outlineLevel="3" x14ac:dyDescent="0.25">
      <c r="B333" s="235" t="str">
        <f t="shared" si="14"/>
        <v/>
      </c>
      <c r="C333" s="218"/>
      <c r="D333" s="217"/>
      <c r="E333" s="216"/>
      <c r="F333" s="215"/>
      <c r="G333" s="215"/>
      <c r="H333" s="215"/>
      <c r="I333" s="214"/>
    </row>
    <row r="334" spans="2:9" outlineLevel="3" x14ac:dyDescent="0.25">
      <c r="B334" s="235" t="str">
        <f t="shared" si="14"/>
        <v/>
      </c>
      <c r="C334" s="218"/>
      <c r="D334" s="217"/>
      <c r="E334" s="216"/>
      <c r="F334" s="215"/>
      <c r="G334" s="215"/>
      <c r="H334" s="215"/>
      <c r="I334" s="214"/>
    </row>
    <row r="335" spans="2:9" outlineLevel="3" x14ac:dyDescent="0.25">
      <c r="B335" s="235" t="str">
        <f t="shared" si="14"/>
        <v/>
      </c>
      <c r="C335" s="218"/>
      <c r="D335" s="217"/>
      <c r="E335" s="216"/>
      <c r="F335" s="215"/>
      <c r="G335" s="215"/>
      <c r="H335" s="215"/>
      <c r="I335" s="214"/>
    </row>
    <row r="336" spans="2:9" outlineLevel="3" x14ac:dyDescent="0.25">
      <c r="B336" s="235" t="str">
        <f t="shared" si="14"/>
        <v/>
      </c>
      <c r="C336" s="218"/>
      <c r="D336" s="217"/>
      <c r="E336" s="216"/>
      <c r="F336" s="215"/>
      <c r="G336" s="215"/>
      <c r="H336" s="215"/>
      <c r="I336" s="214"/>
    </row>
    <row r="337" spans="2:9" outlineLevel="3" x14ac:dyDescent="0.25">
      <c r="B337" s="235" t="str">
        <f t="shared" si="14"/>
        <v/>
      </c>
      <c r="C337" s="218"/>
      <c r="D337" s="217"/>
      <c r="E337" s="216"/>
      <c r="F337" s="215"/>
      <c r="G337" s="215"/>
      <c r="H337" s="215"/>
      <c r="I337" s="214"/>
    </row>
    <row r="338" spans="2:9" outlineLevel="3" x14ac:dyDescent="0.25">
      <c r="B338" s="235" t="str">
        <f t="shared" si="14"/>
        <v/>
      </c>
      <c r="C338" s="218"/>
      <c r="D338" s="217"/>
      <c r="E338" s="216"/>
      <c r="F338" s="215"/>
      <c r="G338" s="215"/>
      <c r="H338" s="215"/>
      <c r="I338" s="214"/>
    </row>
    <row r="339" spans="2:9" outlineLevel="3" x14ac:dyDescent="0.25">
      <c r="B339" s="235" t="str">
        <f t="shared" si="14"/>
        <v/>
      </c>
      <c r="C339" s="218"/>
      <c r="D339" s="217"/>
      <c r="E339" s="216"/>
      <c r="F339" s="215"/>
      <c r="G339" s="215"/>
      <c r="H339" s="215"/>
      <c r="I339" s="214"/>
    </row>
    <row r="340" spans="2:9" outlineLevel="3" x14ac:dyDescent="0.25">
      <c r="B340" s="235" t="str">
        <f t="shared" si="14"/>
        <v/>
      </c>
      <c r="C340" s="218"/>
      <c r="D340" s="217"/>
      <c r="E340" s="216"/>
      <c r="F340" s="215"/>
      <c r="G340" s="215"/>
      <c r="H340" s="215"/>
      <c r="I340" s="214"/>
    </row>
    <row r="341" spans="2:9" outlineLevel="3" x14ac:dyDescent="0.25">
      <c r="B341" s="235" t="str">
        <f t="shared" si="14"/>
        <v/>
      </c>
      <c r="C341" s="218"/>
      <c r="D341" s="217"/>
      <c r="E341" s="216"/>
      <c r="F341" s="215"/>
      <c r="G341" s="215"/>
      <c r="H341" s="215"/>
      <c r="I341" s="214"/>
    </row>
    <row r="342" spans="2:9" outlineLevel="3" x14ac:dyDescent="0.25">
      <c r="B342" s="235" t="str">
        <f t="shared" si="14"/>
        <v/>
      </c>
      <c r="C342" s="218"/>
      <c r="D342" s="217"/>
      <c r="E342" s="216"/>
      <c r="F342" s="215"/>
      <c r="G342" s="215"/>
      <c r="H342" s="215"/>
      <c r="I342" s="214"/>
    </row>
    <row r="343" spans="2:9" outlineLevel="3" x14ac:dyDescent="0.25">
      <c r="B343" s="235" t="str">
        <f t="shared" si="14"/>
        <v/>
      </c>
      <c r="C343" s="218"/>
      <c r="D343" s="217"/>
      <c r="E343" s="216"/>
      <c r="F343" s="215"/>
      <c r="G343" s="215"/>
      <c r="H343" s="215"/>
      <c r="I343" s="214"/>
    </row>
    <row r="344" spans="2:9" outlineLevel="3" x14ac:dyDescent="0.25">
      <c r="B344" s="235" t="str">
        <f t="shared" si="14"/>
        <v/>
      </c>
      <c r="C344" s="218"/>
      <c r="D344" s="217"/>
      <c r="E344" s="216"/>
      <c r="F344" s="215"/>
      <c r="G344" s="215"/>
      <c r="H344" s="215"/>
      <c r="I344" s="214"/>
    </row>
    <row r="345" spans="2:9" outlineLevel="3" x14ac:dyDescent="0.25">
      <c r="B345" s="235" t="str">
        <f t="shared" si="14"/>
        <v/>
      </c>
      <c r="C345" s="218"/>
      <c r="D345" s="217"/>
      <c r="E345" s="216"/>
      <c r="F345" s="215"/>
      <c r="G345" s="215"/>
      <c r="H345" s="215"/>
      <c r="I345" s="214"/>
    </row>
    <row r="346" spans="2:9" outlineLevel="3" x14ac:dyDescent="0.25">
      <c r="B346" s="235" t="str">
        <f t="shared" si="14"/>
        <v/>
      </c>
      <c r="C346" s="218"/>
      <c r="D346" s="217"/>
      <c r="E346" s="216"/>
      <c r="F346" s="215"/>
      <c r="G346" s="215"/>
      <c r="H346" s="215"/>
      <c r="I346" s="214"/>
    </row>
    <row r="347" spans="2:9" outlineLevel="3" x14ac:dyDescent="0.25">
      <c r="B347" s="235" t="str">
        <f t="shared" si="14"/>
        <v/>
      </c>
      <c r="C347" s="218"/>
      <c r="D347" s="217"/>
      <c r="E347" s="216"/>
      <c r="F347" s="215"/>
      <c r="G347" s="215"/>
      <c r="H347" s="215"/>
      <c r="I347" s="214"/>
    </row>
    <row r="348" spans="2:9" outlineLevel="3" x14ac:dyDescent="0.25">
      <c r="B348" s="235" t="str">
        <f t="shared" ref="B348:B365" si="15">IF(ISBLANK(B297),"",B297)</f>
        <v/>
      </c>
      <c r="C348" s="218"/>
      <c r="D348" s="217"/>
      <c r="E348" s="216"/>
      <c r="F348" s="215"/>
      <c r="G348" s="215"/>
      <c r="H348" s="215"/>
      <c r="I348" s="214"/>
    </row>
    <row r="349" spans="2:9" outlineLevel="3" x14ac:dyDescent="0.25">
      <c r="B349" s="235" t="str">
        <f t="shared" si="15"/>
        <v/>
      </c>
      <c r="C349" s="218"/>
      <c r="D349" s="217"/>
      <c r="E349" s="216"/>
      <c r="F349" s="215"/>
      <c r="G349" s="215"/>
      <c r="H349" s="215"/>
      <c r="I349" s="214"/>
    </row>
    <row r="350" spans="2:9" outlineLevel="3" x14ac:dyDescent="0.25">
      <c r="B350" s="235" t="str">
        <f t="shared" si="15"/>
        <v/>
      </c>
      <c r="C350" s="218"/>
      <c r="D350" s="217"/>
      <c r="E350" s="216"/>
      <c r="F350" s="215"/>
      <c r="G350" s="215"/>
      <c r="H350" s="215"/>
      <c r="I350" s="214"/>
    </row>
    <row r="351" spans="2:9" outlineLevel="3" x14ac:dyDescent="0.25">
      <c r="B351" s="235" t="str">
        <f t="shared" si="15"/>
        <v/>
      </c>
      <c r="C351" s="218"/>
      <c r="D351" s="217"/>
      <c r="E351" s="216"/>
      <c r="F351" s="215"/>
      <c r="G351" s="215"/>
      <c r="H351" s="215"/>
      <c r="I351" s="214"/>
    </row>
    <row r="352" spans="2:9" outlineLevel="3" x14ac:dyDescent="0.25">
      <c r="B352" s="235" t="str">
        <f t="shared" si="15"/>
        <v/>
      </c>
      <c r="C352" s="218"/>
      <c r="D352" s="217"/>
      <c r="E352" s="216"/>
      <c r="F352" s="215"/>
      <c r="G352" s="215"/>
      <c r="H352" s="215"/>
      <c r="I352" s="214"/>
    </row>
    <row r="353" spans="2:9" outlineLevel="3" x14ac:dyDescent="0.25">
      <c r="B353" s="235" t="str">
        <f t="shared" si="15"/>
        <v/>
      </c>
      <c r="C353" s="218"/>
      <c r="D353" s="217"/>
      <c r="E353" s="216"/>
      <c r="F353" s="215"/>
      <c r="G353" s="215"/>
      <c r="H353" s="215"/>
      <c r="I353" s="214"/>
    </row>
    <row r="354" spans="2:9" outlineLevel="3" x14ac:dyDescent="0.25">
      <c r="B354" s="235" t="str">
        <f t="shared" si="15"/>
        <v/>
      </c>
      <c r="C354" s="218"/>
      <c r="D354" s="217"/>
      <c r="E354" s="216"/>
      <c r="F354" s="215"/>
      <c r="G354" s="215"/>
      <c r="H354" s="215"/>
      <c r="I354" s="214"/>
    </row>
    <row r="355" spans="2:9" outlineLevel="3" x14ac:dyDescent="0.25">
      <c r="B355" s="235" t="str">
        <f t="shared" si="15"/>
        <v/>
      </c>
      <c r="C355" s="218"/>
      <c r="D355" s="217"/>
      <c r="E355" s="216"/>
      <c r="F355" s="215"/>
      <c r="G355" s="215"/>
      <c r="H355" s="215"/>
      <c r="I355" s="214"/>
    </row>
    <row r="356" spans="2:9" outlineLevel="3" x14ac:dyDescent="0.25">
      <c r="B356" s="235" t="str">
        <f t="shared" si="15"/>
        <v/>
      </c>
      <c r="C356" s="218"/>
      <c r="D356" s="217"/>
      <c r="E356" s="216"/>
      <c r="F356" s="215"/>
      <c r="G356" s="215"/>
      <c r="H356" s="215"/>
      <c r="I356" s="214"/>
    </row>
    <row r="357" spans="2:9" outlineLevel="3" x14ac:dyDescent="0.25">
      <c r="B357" s="235" t="str">
        <f t="shared" si="15"/>
        <v/>
      </c>
      <c r="C357" s="218"/>
      <c r="D357" s="217"/>
      <c r="E357" s="216"/>
      <c r="F357" s="215"/>
      <c r="G357" s="215"/>
      <c r="H357" s="215"/>
      <c r="I357" s="214"/>
    </row>
    <row r="358" spans="2:9" outlineLevel="3" x14ac:dyDescent="0.25">
      <c r="B358" s="235" t="str">
        <f t="shared" si="15"/>
        <v/>
      </c>
      <c r="C358" s="218"/>
      <c r="D358" s="217"/>
      <c r="E358" s="216"/>
      <c r="F358" s="215"/>
      <c r="G358" s="215"/>
      <c r="H358" s="215"/>
      <c r="I358" s="214"/>
    </row>
    <row r="359" spans="2:9" outlineLevel="3" x14ac:dyDescent="0.25">
      <c r="B359" s="235" t="str">
        <f t="shared" si="15"/>
        <v/>
      </c>
      <c r="C359" s="218"/>
      <c r="D359" s="217"/>
      <c r="E359" s="216"/>
      <c r="F359" s="215"/>
      <c r="G359" s="215"/>
      <c r="H359" s="215"/>
      <c r="I359" s="214"/>
    </row>
    <row r="360" spans="2:9" outlineLevel="3" x14ac:dyDescent="0.25">
      <c r="B360" s="235" t="str">
        <f t="shared" si="15"/>
        <v/>
      </c>
      <c r="C360" s="218"/>
      <c r="D360" s="217"/>
      <c r="E360" s="216"/>
      <c r="F360" s="215"/>
      <c r="G360" s="215"/>
      <c r="H360" s="215"/>
      <c r="I360" s="214"/>
    </row>
    <row r="361" spans="2:9" outlineLevel="3" x14ac:dyDescent="0.25">
      <c r="B361" s="235" t="str">
        <f t="shared" si="15"/>
        <v/>
      </c>
      <c r="C361" s="218"/>
      <c r="D361" s="217"/>
      <c r="E361" s="216"/>
      <c r="F361" s="215"/>
      <c r="G361" s="215"/>
      <c r="H361" s="215"/>
      <c r="I361" s="214"/>
    </row>
    <row r="362" spans="2:9" outlineLevel="3" x14ac:dyDescent="0.25">
      <c r="B362" s="235" t="str">
        <f t="shared" si="15"/>
        <v/>
      </c>
      <c r="C362" s="218"/>
      <c r="D362" s="217"/>
      <c r="E362" s="216"/>
      <c r="F362" s="215"/>
      <c r="G362" s="215"/>
      <c r="H362" s="215"/>
      <c r="I362" s="214"/>
    </row>
    <row r="363" spans="2:9" outlineLevel="3" x14ac:dyDescent="0.25">
      <c r="B363" s="235" t="str">
        <f t="shared" si="15"/>
        <v/>
      </c>
      <c r="C363" s="218"/>
      <c r="D363" s="217"/>
      <c r="E363" s="216"/>
      <c r="F363" s="215"/>
      <c r="G363" s="215"/>
      <c r="H363" s="215"/>
      <c r="I363" s="214"/>
    </row>
    <row r="364" spans="2:9" outlineLevel="3" x14ac:dyDescent="0.25">
      <c r="B364" s="235" t="str">
        <f t="shared" si="15"/>
        <v/>
      </c>
      <c r="C364" s="218"/>
      <c r="D364" s="217"/>
      <c r="E364" s="216"/>
      <c r="F364" s="215"/>
      <c r="G364" s="215"/>
      <c r="H364" s="215"/>
      <c r="I364" s="214"/>
    </row>
    <row r="365" spans="2:9" ht="15.75" outlineLevel="3" thickBot="1" x14ac:dyDescent="0.3">
      <c r="B365" s="235" t="str">
        <f t="shared" si="15"/>
        <v/>
      </c>
      <c r="C365" s="212"/>
      <c r="D365" s="211"/>
      <c r="E365" s="210"/>
      <c r="F365" s="209"/>
      <c r="G365" s="209"/>
      <c r="H365" s="209"/>
      <c r="I365" s="208"/>
    </row>
    <row r="366" spans="2:9" ht="18.75" customHeight="1" outlineLevel="2" thickBot="1" x14ac:dyDescent="0.3">
      <c r="B366" s="240" t="s">
        <v>119</v>
      </c>
      <c r="C366" s="237"/>
      <c r="D366" s="237"/>
      <c r="E366" s="237"/>
      <c r="F366" s="239"/>
      <c r="G366" s="239"/>
      <c r="H366" s="238"/>
      <c r="I366" s="237"/>
    </row>
    <row r="367" spans="2:9" outlineLevel="3" x14ac:dyDescent="0.25">
      <c r="B367" s="236" t="str">
        <f t="shared" ref="B367:B398" si="16">IF(ISBLANK(B265),"",B265)</f>
        <v>101. Longford</v>
      </c>
      <c r="C367" s="224">
        <f>+'[6]N1. Demand'!$C492/'[6]N1. Demand'!$C$38*C$38</f>
        <v>415219.73192326305</v>
      </c>
      <c r="D367" s="223">
        <f t="shared" ref="D367:H373" si="17">+D423/365</f>
        <v>487903.5890134814</v>
      </c>
      <c r="E367" s="222">
        <f t="shared" si="17"/>
        <v>480757.9884554657</v>
      </c>
      <c r="F367" s="221">
        <f t="shared" si="17"/>
        <v>474444.88504984026</v>
      </c>
      <c r="G367" s="221">
        <f t="shared" si="17"/>
        <v>468085.53180241544</v>
      </c>
      <c r="H367" s="221">
        <f t="shared" si="17"/>
        <v>457359.07621925825</v>
      </c>
      <c r="I367" s="220">
        <f>+I423/365</f>
        <v>460399.91756522882</v>
      </c>
    </row>
    <row r="368" spans="2:9" outlineLevel="3" x14ac:dyDescent="0.25">
      <c r="B368" s="235" t="str">
        <f t="shared" si="16"/>
        <v>103. Culcairn</v>
      </c>
      <c r="C368" s="218">
        <f>+'[6]N1. Demand'!$C493/'[6]N1. Demand'!$C$38*C$38</f>
        <v>42840.472546302582</v>
      </c>
      <c r="D368" s="217">
        <f t="shared" si="17"/>
        <v>20328.471196460654</v>
      </c>
      <c r="E368" s="216">
        <f t="shared" si="17"/>
        <v>20030.750215521079</v>
      </c>
      <c r="F368" s="215">
        <f t="shared" si="17"/>
        <v>19767.715174108445</v>
      </c>
      <c r="G368" s="215">
        <f t="shared" si="17"/>
        <v>19502.753136055424</v>
      </c>
      <c r="H368" s="215">
        <f t="shared" si="17"/>
        <v>19055.83606417404</v>
      </c>
      <c r="I368" s="214">
        <f t="shared" ref="I368:I373" si="18">+I424/365</f>
        <v>19182.532520413595</v>
      </c>
    </row>
    <row r="369" spans="2:9" outlineLevel="3" x14ac:dyDescent="0.25">
      <c r="B369" s="235" t="str">
        <f t="shared" si="16"/>
        <v>104. Dandenong</v>
      </c>
      <c r="C369" s="218">
        <f>+'[6]N1. Demand'!$C494/'[6]N1. Demand'!$C$38*C$38</f>
        <v>1376.4408659138699</v>
      </c>
      <c r="D369" s="217">
        <f t="shared" si="17"/>
        <v>1943.1446505381045</v>
      </c>
      <c r="E369" s="216">
        <f t="shared" si="17"/>
        <v>1914.6862915265122</v>
      </c>
      <c r="F369" s="215">
        <f t="shared" si="17"/>
        <v>1889.543469487144</v>
      </c>
      <c r="G369" s="215">
        <f t="shared" si="17"/>
        <v>1864.2164509493191</v>
      </c>
      <c r="H369" s="215">
        <f t="shared" si="17"/>
        <v>1821.4968332728226</v>
      </c>
      <c r="I369" s="214">
        <f t="shared" si="18"/>
        <v>1833.6074115255981</v>
      </c>
    </row>
    <row r="370" spans="2:9" outlineLevel="3" x14ac:dyDescent="0.25">
      <c r="B370" s="235" t="str">
        <f t="shared" si="16"/>
        <v>105. Iona</v>
      </c>
      <c r="C370" s="218">
        <f>+'[6]N1. Demand'!$C495/'[6]N1. Demand'!$C$38*C$38</f>
        <v>47324.208548995579</v>
      </c>
      <c r="D370" s="217">
        <f t="shared" si="17"/>
        <v>41133.249536620839</v>
      </c>
      <c r="E370" s="216">
        <f t="shared" si="17"/>
        <v>40530.83181012662</v>
      </c>
      <c r="F370" s="215">
        <f t="shared" si="17"/>
        <v>39998.598673126864</v>
      </c>
      <c r="G370" s="215">
        <f t="shared" si="17"/>
        <v>39462.466392266309</v>
      </c>
      <c r="H370" s="215">
        <f t="shared" si="17"/>
        <v>38558.160738279221</v>
      </c>
      <c r="I370" s="214">
        <f t="shared" si="18"/>
        <v>38814.522217681304</v>
      </c>
    </row>
    <row r="371" spans="2:9" outlineLevel="3" x14ac:dyDescent="0.25">
      <c r="B371" s="235" t="str">
        <f t="shared" si="16"/>
        <v>107. VicHub</v>
      </c>
      <c r="C371" s="218">
        <f>+'[6]N1. Demand'!$C496/'[6]N1. Demand'!$C$38*C$38</f>
        <v>31258.465743789569</v>
      </c>
      <c r="D371" s="217"/>
      <c r="E371" s="216"/>
      <c r="F371" s="215"/>
      <c r="G371" s="215"/>
      <c r="H371" s="215"/>
      <c r="I371" s="214"/>
    </row>
    <row r="372" spans="2:9" outlineLevel="3" x14ac:dyDescent="0.25">
      <c r="B372" s="235" t="str">
        <f t="shared" si="16"/>
        <v>108. SeaGas</v>
      </c>
      <c r="C372" s="218">
        <f>+'[6]N1. Demand'!$C497/'[6]N1. Demand'!$C$38*C$38</f>
        <v>4268.3728381103747</v>
      </c>
      <c r="D372" s="217"/>
      <c r="E372" s="216"/>
      <c r="F372" s="215"/>
      <c r="G372" s="215"/>
      <c r="H372" s="215"/>
      <c r="I372" s="214"/>
    </row>
    <row r="373" spans="2:9" outlineLevel="3" x14ac:dyDescent="0.25">
      <c r="B373" s="235" t="str">
        <f t="shared" si="16"/>
        <v>109. Pakenham</v>
      </c>
      <c r="C373" s="218">
        <f>+'[6]N1. Demand'!$C498/'[6]N1. Demand'!$C$38*C$38</f>
        <v>26212.498199836125</v>
      </c>
      <c r="D373" s="217">
        <f t="shared" si="17"/>
        <v>26735.53869459307</v>
      </c>
      <c r="E373" s="216">
        <f t="shared" si="17"/>
        <v>26343.98289439654</v>
      </c>
      <c r="F373" s="215">
        <f t="shared" si="17"/>
        <v>25998.045245679219</v>
      </c>
      <c r="G373" s="215">
        <f t="shared" si="17"/>
        <v>25649.573255213054</v>
      </c>
      <c r="H373" s="215">
        <f t="shared" si="17"/>
        <v>25061.798180880884</v>
      </c>
      <c r="I373" s="214">
        <f t="shared" si="18"/>
        <v>25228.426451916344</v>
      </c>
    </row>
    <row r="374" spans="2:9" outlineLevel="3" x14ac:dyDescent="0.25">
      <c r="B374" s="235" t="str">
        <f t="shared" si="16"/>
        <v>111. TasHub</v>
      </c>
      <c r="C374" s="218">
        <f>+'[6]N1. Demand'!$C499/'[6]N1. Demand'!$C$38*C$38</f>
        <v>5275.3615339741182</v>
      </c>
      <c r="D374" s="217"/>
      <c r="E374" s="216"/>
      <c r="F374" s="215"/>
      <c r="G374" s="215"/>
      <c r="H374" s="215"/>
      <c r="I374" s="214"/>
    </row>
    <row r="375" spans="2:9" outlineLevel="3" x14ac:dyDescent="0.25">
      <c r="B375" s="235" t="str">
        <f t="shared" si="16"/>
        <v/>
      </c>
      <c r="C375" s="218"/>
      <c r="D375" s="217"/>
      <c r="E375" s="216"/>
      <c r="F375" s="215"/>
      <c r="G375" s="215"/>
      <c r="H375" s="215"/>
      <c r="I375" s="214"/>
    </row>
    <row r="376" spans="2:9" outlineLevel="3" x14ac:dyDescent="0.25">
      <c r="B376" s="235" t="str">
        <f t="shared" si="16"/>
        <v/>
      </c>
      <c r="C376" s="218"/>
      <c r="D376" s="217"/>
      <c r="E376" s="216"/>
      <c r="F376" s="215"/>
      <c r="G376" s="215"/>
      <c r="H376" s="215"/>
      <c r="I376" s="214"/>
    </row>
    <row r="377" spans="2:9" outlineLevel="3" x14ac:dyDescent="0.25">
      <c r="B377" s="235" t="str">
        <f t="shared" si="16"/>
        <v/>
      </c>
      <c r="C377" s="218"/>
      <c r="D377" s="217"/>
      <c r="E377" s="216"/>
      <c r="F377" s="215"/>
      <c r="G377" s="215"/>
      <c r="H377" s="215"/>
      <c r="I377" s="214"/>
    </row>
    <row r="378" spans="2:9" outlineLevel="3" x14ac:dyDescent="0.25">
      <c r="B378" s="235" t="str">
        <f t="shared" si="16"/>
        <v/>
      </c>
      <c r="C378" s="218"/>
      <c r="D378" s="217"/>
      <c r="E378" s="216"/>
      <c r="F378" s="215"/>
      <c r="G378" s="215"/>
      <c r="H378" s="215"/>
      <c r="I378" s="214"/>
    </row>
    <row r="379" spans="2:9" outlineLevel="3" x14ac:dyDescent="0.25">
      <c r="B379" s="235" t="str">
        <f t="shared" si="16"/>
        <v/>
      </c>
      <c r="C379" s="218"/>
      <c r="D379" s="217"/>
      <c r="E379" s="216"/>
      <c r="F379" s="215"/>
      <c r="G379" s="215"/>
      <c r="H379" s="215"/>
      <c r="I379" s="214"/>
    </row>
    <row r="380" spans="2:9" outlineLevel="3" x14ac:dyDescent="0.25">
      <c r="B380" s="235" t="str">
        <f t="shared" si="16"/>
        <v/>
      </c>
      <c r="C380" s="218"/>
      <c r="D380" s="217"/>
      <c r="E380" s="216"/>
      <c r="F380" s="215"/>
      <c r="G380" s="215"/>
      <c r="H380" s="215"/>
      <c r="I380" s="214"/>
    </row>
    <row r="381" spans="2:9" outlineLevel="3" x14ac:dyDescent="0.25">
      <c r="B381" s="235" t="str">
        <f t="shared" si="16"/>
        <v/>
      </c>
      <c r="C381" s="218"/>
      <c r="D381" s="217"/>
      <c r="E381" s="216"/>
      <c r="F381" s="215"/>
      <c r="G381" s="215"/>
      <c r="H381" s="215"/>
      <c r="I381" s="214"/>
    </row>
    <row r="382" spans="2:9" outlineLevel="3" x14ac:dyDescent="0.25">
      <c r="B382" s="235" t="str">
        <f t="shared" si="16"/>
        <v/>
      </c>
      <c r="C382" s="218"/>
      <c r="D382" s="217"/>
      <c r="E382" s="216"/>
      <c r="F382" s="215"/>
      <c r="G382" s="215"/>
      <c r="H382" s="215"/>
      <c r="I382" s="214"/>
    </row>
    <row r="383" spans="2:9" outlineLevel="3" x14ac:dyDescent="0.25">
      <c r="B383" s="235" t="str">
        <f t="shared" si="16"/>
        <v/>
      </c>
      <c r="C383" s="218"/>
      <c r="D383" s="217"/>
      <c r="E383" s="216"/>
      <c r="F383" s="215"/>
      <c r="G383" s="215"/>
      <c r="H383" s="215"/>
      <c r="I383" s="214"/>
    </row>
    <row r="384" spans="2:9" outlineLevel="3" x14ac:dyDescent="0.25">
      <c r="B384" s="235" t="str">
        <f t="shared" si="16"/>
        <v/>
      </c>
      <c r="C384" s="218"/>
      <c r="D384" s="217"/>
      <c r="E384" s="216"/>
      <c r="F384" s="215"/>
      <c r="G384" s="215"/>
      <c r="H384" s="215"/>
      <c r="I384" s="214"/>
    </row>
    <row r="385" spans="2:9" outlineLevel="3" x14ac:dyDescent="0.25">
      <c r="B385" s="235" t="str">
        <f t="shared" si="16"/>
        <v/>
      </c>
      <c r="C385" s="218"/>
      <c r="D385" s="217"/>
      <c r="E385" s="216"/>
      <c r="F385" s="215"/>
      <c r="G385" s="215"/>
      <c r="H385" s="215"/>
      <c r="I385" s="214"/>
    </row>
    <row r="386" spans="2:9" outlineLevel="3" x14ac:dyDescent="0.25">
      <c r="B386" s="235" t="str">
        <f t="shared" si="16"/>
        <v/>
      </c>
      <c r="C386" s="218"/>
      <c r="D386" s="217"/>
      <c r="E386" s="216"/>
      <c r="F386" s="215"/>
      <c r="G386" s="215"/>
      <c r="H386" s="215"/>
      <c r="I386" s="214"/>
    </row>
    <row r="387" spans="2:9" outlineLevel="3" x14ac:dyDescent="0.25">
      <c r="B387" s="235" t="str">
        <f t="shared" si="16"/>
        <v/>
      </c>
      <c r="C387" s="218"/>
      <c r="D387" s="217"/>
      <c r="E387" s="216"/>
      <c r="F387" s="215"/>
      <c r="G387" s="215"/>
      <c r="H387" s="215"/>
      <c r="I387" s="214"/>
    </row>
    <row r="388" spans="2:9" outlineLevel="3" x14ac:dyDescent="0.25">
      <c r="B388" s="235" t="str">
        <f t="shared" si="16"/>
        <v/>
      </c>
      <c r="C388" s="218"/>
      <c r="D388" s="217"/>
      <c r="E388" s="216"/>
      <c r="F388" s="215"/>
      <c r="G388" s="215"/>
      <c r="H388" s="215"/>
      <c r="I388" s="214"/>
    </row>
    <row r="389" spans="2:9" outlineLevel="3" x14ac:dyDescent="0.25">
      <c r="B389" s="235" t="str">
        <f t="shared" si="16"/>
        <v/>
      </c>
      <c r="C389" s="218"/>
      <c r="D389" s="217"/>
      <c r="E389" s="216"/>
      <c r="F389" s="215"/>
      <c r="G389" s="215"/>
      <c r="H389" s="215"/>
      <c r="I389" s="214"/>
    </row>
    <row r="390" spans="2:9" outlineLevel="3" x14ac:dyDescent="0.25">
      <c r="B390" s="235" t="str">
        <f t="shared" si="16"/>
        <v/>
      </c>
      <c r="C390" s="218"/>
      <c r="D390" s="217"/>
      <c r="E390" s="216"/>
      <c r="F390" s="215"/>
      <c r="G390" s="215"/>
      <c r="H390" s="215"/>
      <c r="I390" s="214"/>
    </row>
    <row r="391" spans="2:9" outlineLevel="3" x14ac:dyDescent="0.25">
      <c r="B391" s="235" t="str">
        <f t="shared" si="16"/>
        <v/>
      </c>
      <c r="C391" s="218"/>
      <c r="D391" s="217"/>
      <c r="E391" s="216"/>
      <c r="F391" s="215"/>
      <c r="G391" s="215"/>
      <c r="H391" s="215"/>
      <c r="I391" s="214"/>
    </row>
    <row r="392" spans="2:9" outlineLevel="3" x14ac:dyDescent="0.25">
      <c r="B392" s="235" t="str">
        <f t="shared" si="16"/>
        <v/>
      </c>
      <c r="C392" s="218"/>
      <c r="D392" s="217"/>
      <c r="E392" s="216"/>
      <c r="F392" s="215"/>
      <c r="G392" s="215"/>
      <c r="H392" s="215"/>
      <c r="I392" s="214"/>
    </row>
    <row r="393" spans="2:9" outlineLevel="3" x14ac:dyDescent="0.25">
      <c r="B393" s="235" t="str">
        <f t="shared" si="16"/>
        <v/>
      </c>
      <c r="C393" s="218"/>
      <c r="D393" s="217"/>
      <c r="E393" s="216"/>
      <c r="F393" s="215"/>
      <c r="G393" s="215"/>
      <c r="H393" s="215"/>
      <c r="I393" s="214"/>
    </row>
    <row r="394" spans="2:9" outlineLevel="3" x14ac:dyDescent="0.25">
      <c r="B394" s="235" t="str">
        <f t="shared" si="16"/>
        <v/>
      </c>
      <c r="C394" s="218"/>
      <c r="D394" s="217"/>
      <c r="E394" s="216"/>
      <c r="F394" s="215"/>
      <c r="G394" s="215"/>
      <c r="H394" s="215"/>
      <c r="I394" s="214"/>
    </row>
    <row r="395" spans="2:9" outlineLevel="3" x14ac:dyDescent="0.25">
      <c r="B395" s="235" t="str">
        <f t="shared" si="16"/>
        <v/>
      </c>
      <c r="C395" s="218"/>
      <c r="D395" s="217"/>
      <c r="E395" s="216"/>
      <c r="F395" s="215"/>
      <c r="G395" s="215"/>
      <c r="H395" s="215"/>
      <c r="I395" s="214"/>
    </row>
    <row r="396" spans="2:9" outlineLevel="3" x14ac:dyDescent="0.25">
      <c r="B396" s="235" t="str">
        <f t="shared" si="16"/>
        <v/>
      </c>
      <c r="C396" s="218"/>
      <c r="D396" s="217"/>
      <c r="E396" s="216"/>
      <c r="F396" s="215"/>
      <c r="G396" s="215"/>
      <c r="H396" s="215"/>
      <c r="I396" s="214"/>
    </row>
    <row r="397" spans="2:9" outlineLevel="3" x14ac:dyDescent="0.25">
      <c r="B397" s="235" t="str">
        <f t="shared" si="16"/>
        <v/>
      </c>
      <c r="C397" s="218"/>
      <c r="D397" s="217"/>
      <c r="E397" s="216"/>
      <c r="F397" s="215"/>
      <c r="G397" s="215"/>
      <c r="H397" s="215"/>
      <c r="I397" s="214"/>
    </row>
    <row r="398" spans="2:9" outlineLevel="3" x14ac:dyDescent="0.25">
      <c r="B398" s="235" t="str">
        <f t="shared" si="16"/>
        <v/>
      </c>
      <c r="C398" s="218"/>
      <c r="D398" s="217"/>
      <c r="E398" s="216"/>
      <c r="F398" s="215"/>
      <c r="G398" s="215"/>
      <c r="H398" s="215"/>
      <c r="I398" s="214"/>
    </row>
    <row r="399" spans="2:9" outlineLevel="3" x14ac:dyDescent="0.25">
      <c r="B399" s="235" t="str">
        <f t="shared" ref="B399:B416" si="19">IF(ISBLANK(B297),"",B297)</f>
        <v/>
      </c>
      <c r="C399" s="218"/>
      <c r="D399" s="217"/>
      <c r="E399" s="216"/>
      <c r="F399" s="215"/>
      <c r="G399" s="215"/>
      <c r="H399" s="215"/>
      <c r="I399" s="214"/>
    </row>
    <row r="400" spans="2:9" outlineLevel="3" x14ac:dyDescent="0.25">
      <c r="B400" s="235" t="str">
        <f t="shared" si="19"/>
        <v/>
      </c>
      <c r="C400" s="218"/>
      <c r="D400" s="217"/>
      <c r="E400" s="216"/>
      <c r="F400" s="215"/>
      <c r="G400" s="215"/>
      <c r="H400" s="215"/>
      <c r="I400" s="214"/>
    </row>
    <row r="401" spans="2:9" outlineLevel="3" x14ac:dyDescent="0.25">
      <c r="B401" s="235" t="str">
        <f t="shared" si="19"/>
        <v/>
      </c>
      <c r="C401" s="218"/>
      <c r="D401" s="217"/>
      <c r="E401" s="216"/>
      <c r="F401" s="215"/>
      <c r="G401" s="215"/>
      <c r="H401" s="215"/>
      <c r="I401" s="214"/>
    </row>
    <row r="402" spans="2:9" outlineLevel="3" x14ac:dyDescent="0.25">
      <c r="B402" s="235" t="str">
        <f t="shared" si="19"/>
        <v/>
      </c>
      <c r="C402" s="218"/>
      <c r="D402" s="217"/>
      <c r="E402" s="216"/>
      <c r="F402" s="215"/>
      <c r="G402" s="215"/>
      <c r="H402" s="215"/>
      <c r="I402" s="214"/>
    </row>
    <row r="403" spans="2:9" outlineLevel="3" x14ac:dyDescent="0.25">
      <c r="B403" s="235" t="str">
        <f t="shared" si="19"/>
        <v/>
      </c>
      <c r="C403" s="218"/>
      <c r="D403" s="217"/>
      <c r="E403" s="216"/>
      <c r="F403" s="215"/>
      <c r="G403" s="215"/>
      <c r="H403" s="215"/>
      <c r="I403" s="214"/>
    </row>
    <row r="404" spans="2:9" outlineLevel="3" x14ac:dyDescent="0.25">
      <c r="B404" s="235" t="str">
        <f t="shared" si="19"/>
        <v/>
      </c>
      <c r="C404" s="218"/>
      <c r="D404" s="217"/>
      <c r="E404" s="216"/>
      <c r="F404" s="215"/>
      <c r="G404" s="215"/>
      <c r="H404" s="215"/>
      <c r="I404" s="214"/>
    </row>
    <row r="405" spans="2:9" outlineLevel="3" x14ac:dyDescent="0.25">
      <c r="B405" s="235" t="str">
        <f t="shared" si="19"/>
        <v/>
      </c>
      <c r="C405" s="218"/>
      <c r="D405" s="217"/>
      <c r="E405" s="216"/>
      <c r="F405" s="215"/>
      <c r="G405" s="215"/>
      <c r="H405" s="215"/>
      <c r="I405" s="214"/>
    </row>
    <row r="406" spans="2:9" outlineLevel="3" x14ac:dyDescent="0.25">
      <c r="B406" s="235" t="str">
        <f t="shared" si="19"/>
        <v/>
      </c>
      <c r="C406" s="218"/>
      <c r="D406" s="217"/>
      <c r="E406" s="216"/>
      <c r="F406" s="215"/>
      <c r="G406" s="215"/>
      <c r="H406" s="215"/>
      <c r="I406" s="214"/>
    </row>
    <row r="407" spans="2:9" outlineLevel="3" x14ac:dyDescent="0.25">
      <c r="B407" s="235" t="str">
        <f t="shared" si="19"/>
        <v/>
      </c>
      <c r="C407" s="218"/>
      <c r="D407" s="217"/>
      <c r="E407" s="216"/>
      <c r="F407" s="215"/>
      <c r="G407" s="215"/>
      <c r="H407" s="215"/>
      <c r="I407" s="214"/>
    </row>
    <row r="408" spans="2:9" outlineLevel="3" x14ac:dyDescent="0.25">
      <c r="B408" s="235" t="str">
        <f t="shared" si="19"/>
        <v/>
      </c>
      <c r="C408" s="218"/>
      <c r="D408" s="217"/>
      <c r="E408" s="216"/>
      <c r="F408" s="215"/>
      <c r="G408" s="215"/>
      <c r="H408" s="215"/>
      <c r="I408" s="214"/>
    </row>
    <row r="409" spans="2:9" outlineLevel="3" x14ac:dyDescent="0.25">
      <c r="B409" s="235" t="str">
        <f t="shared" si="19"/>
        <v/>
      </c>
      <c r="C409" s="218"/>
      <c r="D409" s="217"/>
      <c r="E409" s="216"/>
      <c r="F409" s="215"/>
      <c r="G409" s="215"/>
      <c r="H409" s="215"/>
      <c r="I409" s="214"/>
    </row>
    <row r="410" spans="2:9" outlineLevel="3" x14ac:dyDescent="0.25">
      <c r="B410" s="235" t="str">
        <f t="shared" si="19"/>
        <v/>
      </c>
      <c r="C410" s="218"/>
      <c r="D410" s="217"/>
      <c r="E410" s="216"/>
      <c r="F410" s="215"/>
      <c r="G410" s="215"/>
      <c r="H410" s="215"/>
      <c r="I410" s="214"/>
    </row>
    <row r="411" spans="2:9" outlineLevel="3" x14ac:dyDescent="0.25">
      <c r="B411" s="235" t="str">
        <f t="shared" si="19"/>
        <v/>
      </c>
      <c r="C411" s="218"/>
      <c r="D411" s="217"/>
      <c r="E411" s="216"/>
      <c r="F411" s="215"/>
      <c r="G411" s="215"/>
      <c r="H411" s="215"/>
      <c r="I411" s="214"/>
    </row>
    <row r="412" spans="2:9" outlineLevel="3" x14ac:dyDescent="0.25">
      <c r="B412" s="235" t="str">
        <f t="shared" si="19"/>
        <v/>
      </c>
      <c r="C412" s="218"/>
      <c r="D412" s="217"/>
      <c r="E412" s="216"/>
      <c r="F412" s="215"/>
      <c r="G412" s="215"/>
      <c r="H412" s="215"/>
      <c r="I412" s="214"/>
    </row>
    <row r="413" spans="2:9" outlineLevel="3" x14ac:dyDescent="0.25">
      <c r="B413" s="235" t="str">
        <f t="shared" si="19"/>
        <v/>
      </c>
      <c r="C413" s="218"/>
      <c r="D413" s="217"/>
      <c r="E413" s="216"/>
      <c r="F413" s="215"/>
      <c r="G413" s="215"/>
      <c r="H413" s="215"/>
      <c r="I413" s="214"/>
    </row>
    <row r="414" spans="2:9" outlineLevel="3" x14ac:dyDescent="0.25">
      <c r="B414" s="235" t="str">
        <f t="shared" si="19"/>
        <v/>
      </c>
      <c r="C414" s="218"/>
      <c r="D414" s="217"/>
      <c r="E414" s="216"/>
      <c r="F414" s="215"/>
      <c r="G414" s="215"/>
      <c r="H414" s="215"/>
      <c r="I414" s="214"/>
    </row>
    <row r="415" spans="2:9" outlineLevel="3" x14ac:dyDescent="0.25">
      <c r="B415" s="235" t="str">
        <f t="shared" si="19"/>
        <v/>
      </c>
      <c r="C415" s="218"/>
      <c r="D415" s="217"/>
      <c r="E415" s="216"/>
      <c r="F415" s="215"/>
      <c r="G415" s="215"/>
      <c r="H415" s="215"/>
      <c r="I415" s="214"/>
    </row>
    <row r="416" spans="2:9" ht="15.75" outlineLevel="3" thickBot="1" x14ac:dyDescent="0.3">
      <c r="B416" s="213" t="str">
        <f t="shared" si="19"/>
        <v/>
      </c>
      <c r="C416" s="212"/>
      <c r="D416" s="211"/>
      <c r="E416" s="210"/>
      <c r="F416" s="209"/>
      <c r="G416" s="209"/>
      <c r="H416" s="209"/>
      <c r="I416" s="208"/>
    </row>
    <row r="417" spans="1:17" outlineLevel="2" x14ac:dyDescent="0.25"/>
    <row r="418" spans="1:17" ht="15.75" outlineLevel="1" thickBot="1" x14ac:dyDescent="0.3"/>
    <row r="419" spans="1:17" ht="25.5" customHeight="1" outlineLevel="1" thickBot="1" x14ac:dyDescent="0.3">
      <c r="B419" s="234" t="s">
        <v>132</v>
      </c>
      <c r="C419" s="233"/>
      <c r="D419" s="233"/>
      <c r="E419" s="233"/>
      <c r="F419" s="233"/>
      <c r="G419" s="233"/>
      <c r="H419" s="233"/>
      <c r="I419" s="233"/>
    </row>
    <row r="420" spans="1:17" s="231" customFormat="1" ht="27.95" customHeight="1" outlineLevel="2" x14ac:dyDescent="0.25">
      <c r="A420"/>
      <c r="B420"/>
      <c r="C420" s="415" t="s">
        <v>101</v>
      </c>
      <c r="D420" s="416"/>
      <c r="E420" s="417"/>
      <c r="F420" s="417"/>
      <c r="G420" s="417"/>
      <c r="H420" s="417"/>
      <c r="I420" s="417"/>
      <c r="J420"/>
      <c r="K420"/>
      <c r="L420"/>
      <c r="M420"/>
      <c r="N420"/>
      <c r="O420"/>
      <c r="P420"/>
      <c r="Q420"/>
    </row>
    <row r="421" spans="1:17" s="231" customFormat="1" outlineLevel="2" x14ac:dyDescent="0.25">
      <c r="A421"/>
      <c r="B421" s="232"/>
      <c r="C421" s="418" t="s">
        <v>102</v>
      </c>
      <c r="D421" s="419"/>
      <c r="E421" s="420"/>
      <c r="F421" s="420"/>
      <c r="G421" s="420"/>
      <c r="H421" s="420"/>
      <c r="I421" s="420"/>
      <c r="J421"/>
      <c r="K421"/>
      <c r="L421"/>
      <c r="M421"/>
      <c r="N421"/>
      <c r="O421"/>
      <c r="P421"/>
    </row>
    <row r="422" spans="1:17" ht="18.75" customHeight="1" outlineLevel="2" thickBot="1" x14ac:dyDescent="0.3">
      <c r="B422" s="230" t="s">
        <v>123</v>
      </c>
      <c r="C422" s="229">
        <f>CRCP_y4</f>
        <v>2021</v>
      </c>
      <c r="D422" s="228">
        <f>CRCP_y5</f>
        <v>2022</v>
      </c>
      <c r="E422" s="227">
        <f>FRCP_y1</f>
        <v>2023</v>
      </c>
      <c r="F422" s="227">
        <f>FRCP_y2</f>
        <v>2024</v>
      </c>
      <c r="G422" s="227">
        <f>FRCP_y3</f>
        <v>2025</v>
      </c>
      <c r="H422" s="227">
        <f>FRCP_y4</f>
        <v>2026</v>
      </c>
      <c r="I422" s="226">
        <f>FRCP_y5</f>
        <v>2027</v>
      </c>
    </row>
    <row r="423" spans="1:17" outlineLevel="3" x14ac:dyDescent="0.25">
      <c r="B423" s="225" t="str">
        <f t="shared" ref="B423:B454" si="20">IF(ISBLANK(B265),"",B265)</f>
        <v>101. Longford</v>
      </c>
      <c r="C423" s="224">
        <f>+'[6]N1. Demand'!$C558*C$38/'[6]N1. Demand'!$C$38</f>
        <v>151970421.88391426</v>
      </c>
      <c r="D423" s="223">
        <f>+Injection!U228*1000</f>
        <v>178084809.98992071</v>
      </c>
      <c r="E423" s="222">
        <f>+Injection!V228*1000</f>
        <v>175476665.78624499</v>
      </c>
      <c r="F423" s="221">
        <f>+Injection!W228*1000</f>
        <v>173172383.0431917</v>
      </c>
      <c r="G423" s="221">
        <f>+Injection!X228*1000</f>
        <v>170851219.10788164</v>
      </c>
      <c r="H423" s="221">
        <f>+Injection!Y228*1000</f>
        <v>166936062.82002926</v>
      </c>
      <c r="I423" s="220">
        <f>+Injection!Z228*1000</f>
        <v>168045969.91130853</v>
      </c>
    </row>
    <row r="424" spans="1:17" outlineLevel="3" x14ac:dyDescent="0.25">
      <c r="B424" s="219" t="str">
        <f t="shared" si="20"/>
        <v>103. Culcairn</v>
      </c>
      <c r="C424" s="218">
        <f>+'[6]N1. Demand'!$C559*C$38/'[6]N1. Demand'!$C$38</f>
        <v>15679612.951946745</v>
      </c>
      <c r="D424" s="217">
        <f>+Injection!U231*1000</f>
        <v>7419891.9867081391</v>
      </c>
      <c r="E424" s="216">
        <f>+Injection!V231*1000</f>
        <v>7311223.8286651941</v>
      </c>
      <c r="F424" s="215">
        <f>+Injection!W231*1000</f>
        <v>7215216.0385495825</v>
      </c>
      <c r="G424" s="215">
        <f>+Injection!X231*1000</f>
        <v>7118504.8946602298</v>
      </c>
      <c r="H424" s="215">
        <f>+Injection!Y231*1000</f>
        <v>6955380.1634235242</v>
      </c>
      <c r="I424" s="214">
        <f>+Injection!Z231*1000</f>
        <v>7001624.3699509623</v>
      </c>
    </row>
    <row r="425" spans="1:17" outlineLevel="3" x14ac:dyDescent="0.25">
      <c r="B425" s="219" t="str">
        <f t="shared" si="20"/>
        <v>104. Dandenong</v>
      </c>
      <c r="C425" s="218">
        <f>+'[6]N1. Demand'!$C560*C$38/'[6]N1. Demand'!$C$38</f>
        <v>503777.35692447639</v>
      </c>
      <c r="D425" s="217">
        <f>+Injection!U233*1000</f>
        <v>709247.79744640819</v>
      </c>
      <c r="E425" s="216">
        <f>+Injection!V233*1000</f>
        <v>698860.49640717695</v>
      </c>
      <c r="F425" s="215">
        <f>+Injection!W233*1000</f>
        <v>689683.36636280757</v>
      </c>
      <c r="G425" s="215">
        <f>+Injection!X233*1000</f>
        <v>680439.00459650147</v>
      </c>
      <c r="H425" s="215">
        <f>+Injection!Y233*1000</f>
        <v>664846.3441445803</v>
      </c>
      <c r="I425" s="214">
        <f>+Injection!Z233*1000</f>
        <v>669266.70520684333</v>
      </c>
    </row>
    <row r="426" spans="1:17" outlineLevel="3" x14ac:dyDescent="0.25">
      <c r="B426" s="219" t="str">
        <f t="shared" si="20"/>
        <v>105. Iona</v>
      </c>
      <c r="C426" s="218">
        <f>+'[6]N1. Demand'!$C561*C$38/'[6]N1. Demand'!$C$38</f>
        <v>17320660.328932382</v>
      </c>
      <c r="D426" s="217">
        <f>+Injection!U229*1000</f>
        <v>15013636.080866605</v>
      </c>
      <c r="E426" s="216">
        <f>+Injection!V229*1000</f>
        <v>14793753.610696215</v>
      </c>
      <c r="F426" s="215">
        <f>+Injection!W229*1000</f>
        <v>14599488.515691305</v>
      </c>
      <c r="G426" s="215">
        <f>+Injection!X229*1000</f>
        <v>14403800.233177202</v>
      </c>
      <c r="H426" s="215">
        <f>+Injection!Y229*1000</f>
        <v>14073728.669471916</v>
      </c>
      <c r="I426" s="214">
        <f>+Injection!Z229*1000</f>
        <v>14167300.609453676</v>
      </c>
    </row>
    <row r="427" spans="1:17" outlineLevel="3" x14ac:dyDescent="0.25">
      <c r="B427" s="219" t="str">
        <f t="shared" si="20"/>
        <v>107. VicHub</v>
      </c>
      <c r="C427" s="218">
        <f>+'[6]N1. Demand'!$C562*C$38/'[6]N1. Demand'!$C$38</f>
        <v>11440598.462226983</v>
      </c>
      <c r="D427" s="217"/>
      <c r="E427" s="216"/>
      <c r="F427" s="215"/>
      <c r="G427" s="215"/>
      <c r="H427" s="215"/>
      <c r="I427" s="214"/>
    </row>
    <row r="428" spans="1:17" outlineLevel="3" x14ac:dyDescent="0.25">
      <c r="B428" s="219" t="str">
        <f t="shared" si="20"/>
        <v>108. SeaGas</v>
      </c>
      <c r="C428" s="218">
        <f>+'[6]N1. Demand'!$C563*C$38/'[6]N1. Demand'!$C$38</f>
        <v>1562224.4587483972</v>
      </c>
      <c r="D428" s="217"/>
      <c r="E428" s="216"/>
      <c r="F428" s="215"/>
      <c r="G428" s="215"/>
      <c r="H428" s="215"/>
      <c r="I428" s="214"/>
    </row>
    <row r="429" spans="1:17" outlineLevel="3" x14ac:dyDescent="0.25">
      <c r="B429" s="219" t="str">
        <f t="shared" si="20"/>
        <v>109. Pakenham</v>
      </c>
      <c r="C429" s="218">
        <f>+'[6]N1. Demand'!$C564*C$38/'[6]N1. Demand'!$C$38</f>
        <v>9593774.3411400206</v>
      </c>
      <c r="D429" s="217">
        <f>+Injection!U232*1000</f>
        <v>9758471.6235264707</v>
      </c>
      <c r="E429" s="216">
        <f>+Injection!V232*1000</f>
        <v>9615553.7564547379</v>
      </c>
      <c r="F429" s="215">
        <f>+Injection!W232*1000</f>
        <v>9489286.5146729145</v>
      </c>
      <c r="G429" s="215">
        <f>+Injection!X232*1000</f>
        <v>9362094.2381527647</v>
      </c>
      <c r="H429" s="215">
        <f>+Injection!Y232*1000</f>
        <v>9147556.3360215221</v>
      </c>
      <c r="I429" s="214">
        <f>+Injection!Z232*1000</f>
        <v>9208375.6549494658</v>
      </c>
    </row>
    <row r="430" spans="1:17" outlineLevel="3" x14ac:dyDescent="0.25">
      <c r="B430" s="219" t="str">
        <f t="shared" si="20"/>
        <v>111. TasHub</v>
      </c>
      <c r="C430" s="218">
        <f>+'[6]N1. Demand'!$C565*C$38/'[6]N1. Demand'!$C$38</f>
        <v>1930782.3214345269</v>
      </c>
      <c r="D430" s="217"/>
      <c r="E430" s="216"/>
      <c r="F430" s="215"/>
      <c r="G430" s="215"/>
      <c r="H430" s="215"/>
      <c r="I430" s="214"/>
    </row>
    <row r="431" spans="1:17" outlineLevel="3" x14ac:dyDescent="0.25">
      <c r="B431" s="219" t="str">
        <f t="shared" si="20"/>
        <v/>
      </c>
      <c r="C431" s="218"/>
      <c r="D431" s="217"/>
      <c r="E431" s="216"/>
      <c r="F431" s="215"/>
      <c r="G431" s="215"/>
      <c r="H431" s="215"/>
      <c r="I431" s="214"/>
    </row>
    <row r="432" spans="1:17" outlineLevel="3" x14ac:dyDescent="0.25">
      <c r="B432" s="219" t="str">
        <f t="shared" si="20"/>
        <v/>
      </c>
      <c r="C432" s="218"/>
      <c r="D432" s="217"/>
      <c r="E432" s="216"/>
      <c r="F432" s="215"/>
      <c r="G432" s="215"/>
      <c r="H432" s="215"/>
      <c r="I432" s="214"/>
    </row>
    <row r="433" spans="2:9" outlineLevel="3" x14ac:dyDescent="0.25">
      <c r="B433" s="219" t="str">
        <f t="shared" si="20"/>
        <v/>
      </c>
      <c r="C433" s="218"/>
      <c r="D433" s="217"/>
      <c r="E433" s="216"/>
      <c r="F433" s="215"/>
      <c r="G433" s="215"/>
      <c r="H433" s="215"/>
      <c r="I433" s="214"/>
    </row>
    <row r="434" spans="2:9" outlineLevel="3" x14ac:dyDescent="0.25">
      <c r="B434" s="219" t="str">
        <f t="shared" si="20"/>
        <v/>
      </c>
      <c r="C434" s="218"/>
      <c r="D434" s="217"/>
      <c r="E434" s="216"/>
      <c r="F434" s="215"/>
      <c r="G434" s="215"/>
      <c r="H434" s="215"/>
      <c r="I434" s="214"/>
    </row>
    <row r="435" spans="2:9" outlineLevel="3" x14ac:dyDescent="0.25">
      <c r="B435" s="219" t="str">
        <f t="shared" si="20"/>
        <v/>
      </c>
      <c r="C435" s="218"/>
      <c r="D435" s="217"/>
      <c r="E435" s="216"/>
      <c r="F435" s="215"/>
      <c r="G435" s="215"/>
      <c r="H435" s="215"/>
      <c r="I435" s="214"/>
    </row>
    <row r="436" spans="2:9" outlineLevel="3" x14ac:dyDescent="0.25">
      <c r="B436" s="219" t="str">
        <f t="shared" si="20"/>
        <v/>
      </c>
      <c r="C436" s="218"/>
      <c r="D436" s="217"/>
      <c r="E436" s="216"/>
      <c r="F436" s="215"/>
      <c r="G436" s="215"/>
      <c r="H436" s="215"/>
      <c r="I436" s="214"/>
    </row>
    <row r="437" spans="2:9" outlineLevel="3" x14ac:dyDescent="0.25">
      <c r="B437" s="219" t="str">
        <f t="shared" si="20"/>
        <v/>
      </c>
      <c r="C437" s="218"/>
      <c r="D437" s="217"/>
      <c r="E437" s="216"/>
      <c r="F437" s="215"/>
      <c r="G437" s="215"/>
      <c r="H437" s="215"/>
      <c r="I437" s="214"/>
    </row>
    <row r="438" spans="2:9" outlineLevel="3" x14ac:dyDescent="0.25">
      <c r="B438" s="219" t="str">
        <f t="shared" si="20"/>
        <v/>
      </c>
      <c r="C438" s="218"/>
      <c r="D438" s="217"/>
      <c r="E438" s="216"/>
      <c r="F438" s="215"/>
      <c r="G438" s="215"/>
      <c r="H438" s="215"/>
      <c r="I438" s="214"/>
    </row>
    <row r="439" spans="2:9" outlineLevel="3" x14ac:dyDescent="0.25">
      <c r="B439" s="219" t="str">
        <f t="shared" si="20"/>
        <v/>
      </c>
      <c r="C439" s="218"/>
      <c r="D439" s="217"/>
      <c r="E439" s="216"/>
      <c r="F439" s="215"/>
      <c r="G439" s="215"/>
      <c r="H439" s="215"/>
      <c r="I439" s="214"/>
    </row>
    <row r="440" spans="2:9" outlineLevel="3" x14ac:dyDescent="0.25">
      <c r="B440" s="219" t="str">
        <f t="shared" si="20"/>
        <v/>
      </c>
      <c r="C440" s="218"/>
      <c r="D440" s="217"/>
      <c r="E440" s="216"/>
      <c r="F440" s="215"/>
      <c r="G440" s="215"/>
      <c r="H440" s="215"/>
      <c r="I440" s="214"/>
    </row>
    <row r="441" spans="2:9" outlineLevel="3" x14ac:dyDescent="0.25">
      <c r="B441" s="219" t="str">
        <f t="shared" si="20"/>
        <v/>
      </c>
      <c r="C441" s="218"/>
      <c r="D441" s="217"/>
      <c r="E441" s="216"/>
      <c r="F441" s="215"/>
      <c r="G441" s="215"/>
      <c r="H441" s="215"/>
      <c r="I441" s="214"/>
    </row>
    <row r="442" spans="2:9" outlineLevel="3" x14ac:dyDescent="0.25">
      <c r="B442" s="219" t="str">
        <f t="shared" si="20"/>
        <v/>
      </c>
      <c r="C442" s="218"/>
      <c r="D442" s="217"/>
      <c r="E442" s="216"/>
      <c r="F442" s="215"/>
      <c r="G442" s="215"/>
      <c r="H442" s="215"/>
      <c r="I442" s="214"/>
    </row>
    <row r="443" spans="2:9" outlineLevel="3" x14ac:dyDescent="0.25">
      <c r="B443" s="219" t="str">
        <f t="shared" si="20"/>
        <v/>
      </c>
      <c r="C443" s="218"/>
      <c r="D443" s="217"/>
      <c r="E443" s="216"/>
      <c r="F443" s="215"/>
      <c r="G443" s="215"/>
      <c r="H443" s="215"/>
      <c r="I443" s="214"/>
    </row>
    <row r="444" spans="2:9" outlineLevel="3" x14ac:dyDescent="0.25">
      <c r="B444" s="219" t="str">
        <f t="shared" si="20"/>
        <v/>
      </c>
      <c r="C444" s="218"/>
      <c r="D444" s="217"/>
      <c r="E444" s="216"/>
      <c r="F444" s="215"/>
      <c r="G444" s="215"/>
      <c r="H444" s="215"/>
      <c r="I444" s="214"/>
    </row>
    <row r="445" spans="2:9" outlineLevel="3" x14ac:dyDescent="0.25">
      <c r="B445" s="219" t="str">
        <f t="shared" si="20"/>
        <v/>
      </c>
      <c r="C445" s="218"/>
      <c r="D445" s="217"/>
      <c r="E445" s="216"/>
      <c r="F445" s="215"/>
      <c r="G445" s="215"/>
      <c r="H445" s="215"/>
      <c r="I445" s="214"/>
    </row>
    <row r="446" spans="2:9" outlineLevel="3" x14ac:dyDescent="0.25">
      <c r="B446" s="219" t="str">
        <f t="shared" si="20"/>
        <v/>
      </c>
      <c r="C446" s="218"/>
      <c r="D446" s="217"/>
      <c r="E446" s="216"/>
      <c r="F446" s="215"/>
      <c r="G446" s="215"/>
      <c r="H446" s="215"/>
      <c r="I446" s="214"/>
    </row>
    <row r="447" spans="2:9" outlineLevel="3" x14ac:dyDescent="0.25">
      <c r="B447" s="219" t="str">
        <f t="shared" si="20"/>
        <v/>
      </c>
      <c r="C447" s="218"/>
      <c r="D447" s="217"/>
      <c r="E447" s="216"/>
      <c r="F447" s="215"/>
      <c r="G447" s="215"/>
      <c r="H447" s="215"/>
      <c r="I447" s="214"/>
    </row>
    <row r="448" spans="2:9" outlineLevel="3" x14ac:dyDescent="0.25">
      <c r="B448" s="219" t="str">
        <f t="shared" si="20"/>
        <v/>
      </c>
      <c r="C448" s="218"/>
      <c r="D448" s="217"/>
      <c r="E448" s="216"/>
      <c r="F448" s="215"/>
      <c r="G448" s="215"/>
      <c r="H448" s="215"/>
      <c r="I448" s="214"/>
    </row>
    <row r="449" spans="2:9" outlineLevel="3" x14ac:dyDescent="0.25">
      <c r="B449" s="219" t="str">
        <f t="shared" si="20"/>
        <v/>
      </c>
      <c r="C449" s="218"/>
      <c r="D449" s="217"/>
      <c r="E449" s="216"/>
      <c r="F449" s="215"/>
      <c r="G449" s="215"/>
      <c r="H449" s="215"/>
      <c r="I449" s="214"/>
    </row>
    <row r="450" spans="2:9" outlineLevel="3" x14ac:dyDescent="0.25">
      <c r="B450" s="219" t="str">
        <f t="shared" si="20"/>
        <v/>
      </c>
      <c r="C450" s="218"/>
      <c r="D450" s="217"/>
      <c r="E450" s="216"/>
      <c r="F450" s="215"/>
      <c r="G450" s="215"/>
      <c r="H450" s="215"/>
      <c r="I450" s="214"/>
    </row>
    <row r="451" spans="2:9" outlineLevel="3" x14ac:dyDescent="0.25">
      <c r="B451" s="219" t="str">
        <f t="shared" si="20"/>
        <v/>
      </c>
      <c r="C451" s="218"/>
      <c r="D451" s="217"/>
      <c r="E451" s="216"/>
      <c r="F451" s="215"/>
      <c r="G451" s="215"/>
      <c r="H451" s="215"/>
      <c r="I451" s="214"/>
    </row>
    <row r="452" spans="2:9" outlineLevel="3" x14ac:dyDescent="0.25">
      <c r="B452" s="219" t="str">
        <f t="shared" si="20"/>
        <v/>
      </c>
      <c r="C452" s="218"/>
      <c r="D452" s="217"/>
      <c r="E452" s="216"/>
      <c r="F452" s="215"/>
      <c r="G452" s="215"/>
      <c r="H452" s="215"/>
      <c r="I452" s="214"/>
    </row>
    <row r="453" spans="2:9" outlineLevel="3" x14ac:dyDescent="0.25">
      <c r="B453" s="219" t="str">
        <f t="shared" si="20"/>
        <v/>
      </c>
      <c r="C453" s="218"/>
      <c r="D453" s="217"/>
      <c r="E453" s="216"/>
      <c r="F453" s="215"/>
      <c r="G453" s="215"/>
      <c r="H453" s="215"/>
      <c r="I453" s="214"/>
    </row>
    <row r="454" spans="2:9" outlineLevel="3" x14ac:dyDescent="0.25">
      <c r="B454" s="219" t="str">
        <f t="shared" si="20"/>
        <v/>
      </c>
      <c r="C454" s="218"/>
      <c r="D454" s="217"/>
      <c r="E454" s="216"/>
      <c r="F454" s="215"/>
      <c r="G454" s="215"/>
      <c r="H454" s="215"/>
      <c r="I454" s="214"/>
    </row>
    <row r="455" spans="2:9" outlineLevel="3" x14ac:dyDescent="0.25">
      <c r="B455" s="219" t="str">
        <f t="shared" ref="B455:B472" si="21">IF(ISBLANK(B297),"",B297)</f>
        <v/>
      </c>
      <c r="C455" s="218"/>
      <c r="D455" s="217"/>
      <c r="E455" s="216"/>
      <c r="F455" s="215"/>
      <c r="G455" s="215"/>
      <c r="H455" s="215"/>
      <c r="I455" s="214"/>
    </row>
    <row r="456" spans="2:9" outlineLevel="3" x14ac:dyDescent="0.25">
      <c r="B456" s="219" t="str">
        <f t="shared" si="21"/>
        <v/>
      </c>
      <c r="C456" s="218"/>
      <c r="D456" s="217"/>
      <c r="E456" s="216"/>
      <c r="F456" s="215"/>
      <c r="G456" s="215"/>
      <c r="H456" s="215"/>
      <c r="I456" s="214"/>
    </row>
    <row r="457" spans="2:9" outlineLevel="3" x14ac:dyDescent="0.25">
      <c r="B457" s="219" t="str">
        <f t="shared" si="21"/>
        <v/>
      </c>
      <c r="C457" s="218"/>
      <c r="D457" s="217"/>
      <c r="E457" s="216"/>
      <c r="F457" s="215"/>
      <c r="G457" s="215"/>
      <c r="H457" s="215"/>
      <c r="I457" s="214"/>
    </row>
    <row r="458" spans="2:9" outlineLevel="3" x14ac:dyDescent="0.25">
      <c r="B458" s="219" t="str">
        <f t="shared" si="21"/>
        <v/>
      </c>
      <c r="C458" s="218"/>
      <c r="D458" s="217"/>
      <c r="E458" s="216"/>
      <c r="F458" s="215"/>
      <c r="G458" s="215"/>
      <c r="H458" s="215"/>
      <c r="I458" s="214"/>
    </row>
    <row r="459" spans="2:9" outlineLevel="3" x14ac:dyDescent="0.25">
      <c r="B459" s="219" t="str">
        <f t="shared" si="21"/>
        <v/>
      </c>
      <c r="C459" s="218"/>
      <c r="D459" s="217"/>
      <c r="E459" s="216"/>
      <c r="F459" s="215"/>
      <c r="G459" s="215"/>
      <c r="H459" s="215"/>
      <c r="I459" s="214"/>
    </row>
    <row r="460" spans="2:9" outlineLevel="3" x14ac:dyDescent="0.25">
      <c r="B460" s="219" t="str">
        <f t="shared" si="21"/>
        <v/>
      </c>
      <c r="C460" s="218"/>
      <c r="D460" s="217"/>
      <c r="E460" s="216"/>
      <c r="F460" s="215"/>
      <c r="G460" s="215"/>
      <c r="H460" s="215"/>
      <c r="I460" s="214"/>
    </row>
    <row r="461" spans="2:9" outlineLevel="3" x14ac:dyDescent="0.25">
      <c r="B461" s="219" t="str">
        <f t="shared" si="21"/>
        <v/>
      </c>
      <c r="C461" s="218"/>
      <c r="D461" s="217"/>
      <c r="E461" s="216"/>
      <c r="F461" s="215"/>
      <c r="G461" s="215"/>
      <c r="H461" s="215"/>
      <c r="I461" s="214"/>
    </row>
    <row r="462" spans="2:9" outlineLevel="3" x14ac:dyDescent="0.25">
      <c r="B462" s="219" t="str">
        <f t="shared" si="21"/>
        <v/>
      </c>
      <c r="C462" s="218"/>
      <c r="D462" s="217"/>
      <c r="E462" s="216"/>
      <c r="F462" s="215"/>
      <c r="G462" s="215"/>
      <c r="H462" s="215"/>
      <c r="I462" s="214"/>
    </row>
    <row r="463" spans="2:9" outlineLevel="3" x14ac:dyDescent="0.25">
      <c r="B463" s="219" t="str">
        <f t="shared" si="21"/>
        <v/>
      </c>
      <c r="C463" s="218"/>
      <c r="D463" s="217"/>
      <c r="E463" s="216"/>
      <c r="F463" s="215"/>
      <c r="G463" s="215"/>
      <c r="H463" s="215"/>
      <c r="I463" s="214"/>
    </row>
    <row r="464" spans="2:9" outlineLevel="3" x14ac:dyDescent="0.25">
      <c r="B464" s="219" t="str">
        <f t="shared" si="21"/>
        <v/>
      </c>
      <c r="C464" s="218"/>
      <c r="D464" s="217"/>
      <c r="E464" s="216"/>
      <c r="F464" s="215"/>
      <c r="G464" s="215"/>
      <c r="H464" s="215"/>
      <c r="I464" s="214"/>
    </row>
    <row r="465" spans="2:9" outlineLevel="3" x14ac:dyDescent="0.25">
      <c r="B465" s="219" t="str">
        <f t="shared" si="21"/>
        <v/>
      </c>
      <c r="C465" s="218"/>
      <c r="D465" s="217"/>
      <c r="E465" s="216"/>
      <c r="F465" s="215"/>
      <c r="G465" s="215"/>
      <c r="H465" s="215"/>
      <c r="I465" s="214"/>
    </row>
    <row r="466" spans="2:9" outlineLevel="3" x14ac:dyDescent="0.25">
      <c r="B466" s="219" t="str">
        <f t="shared" si="21"/>
        <v/>
      </c>
      <c r="C466" s="218"/>
      <c r="D466" s="217"/>
      <c r="E466" s="216"/>
      <c r="F466" s="215"/>
      <c r="G466" s="215"/>
      <c r="H466" s="215"/>
      <c r="I466" s="214"/>
    </row>
    <row r="467" spans="2:9" outlineLevel="3" x14ac:dyDescent="0.25">
      <c r="B467" s="219" t="str">
        <f t="shared" si="21"/>
        <v/>
      </c>
      <c r="C467" s="218"/>
      <c r="D467" s="217"/>
      <c r="E467" s="216"/>
      <c r="F467" s="215"/>
      <c r="G467" s="215"/>
      <c r="H467" s="215"/>
      <c r="I467" s="214"/>
    </row>
    <row r="468" spans="2:9" outlineLevel="3" x14ac:dyDescent="0.25">
      <c r="B468" s="219" t="str">
        <f t="shared" si="21"/>
        <v/>
      </c>
      <c r="C468" s="218"/>
      <c r="D468" s="217"/>
      <c r="E468" s="216"/>
      <c r="F468" s="215"/>
      <c r="G468" s="215"/>
      <c r="H468" s="215"/>
      <c r="I468" s="214"/>
    </row>
    <row r="469" spans="2:9" outlineLevel="3" x14ac:dyDescent="0.25">
      <c r="B469" s="219" t="str">
        <f t="shared" si="21"/>
        <v/>
      </c>
      <c r="C469" s="218"/>
      <c r="D469" s="217"/>
      <c r="E469" s="216"/>
      <c r="F469" s="215"/>
      <c r="G469" s="215"/>
      <c r="H469" s="215"/>
      <c r="I469" s="214"/>
    </row>
    <row r="470" spans="2:9" outlineLevel="3" x14ac:dyDescent="0.25">
      <c r="B470" s="219" t="str">
        <f t="shared" si="21"/>
        <v/>
      </c>
      <c r="C470" s="218"/>
      <c r="D470" s="217"/>
      <c r="E470" s="216"/>
      <c r="F470" s="215"/>
      <c r="G470" s="215"/>
      <c r="H470" s="215"/>
      <c r="I470" s="214"/>
    </row>
    <row r="471" spans="2:9" outlineLevel="3" x14ac:dyDescent="0.25">
      <c r="B471" s="219" t="str">
        <f t="shared" si="21"/>
        <v/>
      </c>
      <c r="C471" s="218"/>
      <c r="D471" s="217"/>
      <c r="E471" s="216"/>
      <c r="F471" s="215"/>
      <c r="G471" s="215"/>
      <c r="H471" s="215"/>
      <c r="I471" s="214"/>
    </row>
    <row r="472" spans="2:9" ht="15.75" outlineLevel="3" thickBot="1" x14ac:dyDescent="0.3">
      <c r="B472" s="213" t="str">
        <f t="shared" si="21"/>
        <v/>
      </c>
      <c r="C472" s="212"/>
      <c r="D472" s="211"/>
      <c r="E472" s="210"/>
      <c r="F472" s="209"/>
      <c r="G472" s="209"/>
      <c r="H472" s="209"/>
      <c r="I472" s="208"/>
    </row>
    <row r="473" spans="2:9" outlineLevel="2" x14ac:dyDescent="0.25"/>
    <row r="474" spans="2:9" outlineLevel="1" x14ac:dyDescent="0.25"/>
  </sheetData>
  <sheetProtection algorithmName="SHA-512" hashValue="YBAAgH0Q+YFBr2bZumxx9sEYdMqVl02DRBmagtbVJLPLP1Ir6QXvTgn9V6lBmjNQf1w7z+J9FazlWb1GzPll9Q==" saltValue="xj6a2WPsgUihw2anC4pUVQ==" spinCount="100000" sheet="1" objects="1" scenarios="1"/>
  <mergeCells count="12">
    <mergeCell ref="C7:I7"/>
    <mergeCell ref="C8:I8"/>
    <mergeCell ref="C15:I15"/>
    <mergeCell ref="C16:I16"/>
    <mergeCell ref="C43:I43"/>
    <mergeCell ref="C420:I420"/>
    <mergeCell ref="C421:I421"/>
    <mergeCell ref="C44:I44"/>
    <mergeCell ref="C202:I202"/>
    <mergeCell ref="C203:I203"/>
    <mergeCell ref="C261:I261"/>
    <mergeCell ref="C262:I262"/>
  </mergeCells>
  <dataValidations count="3">
    <dataValidation allowBlank="1" showInputMessage="1" showErrorMessage="1" promptTitle="Tariff" prompt="Enter pipeline name or identifier here" sqref="B316:B365 B205:B254 B149:B198 B367:B416 B265:B314 B98:B147 B423:B472" xr:uid="{00000000-0002-0000-0100-000000000000}"/>
    <dataValidation allowBlank="1" showInputMessage="1" showErrorMessage="1" sqref="C45:I45 C204:I204 C263:I263 C422:I422 C17:I17 C9:I9" xr:uid="{00000000-0002-0000-0100-000001000000}"/>
    <dataValidation allowBlank="1" showInputMessage="1" showErrorMessage="1" promptTitle="Tariff" prompt="Enter relevant tariff names here" sqref="B10" xr:uid="{00000000-0002-0000-0100-000002000000}"/>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4"/>
  <sheetViews>
    <sheetView workbookViewId="0">
      <selection activeCell="M12" sqref="M12"/>
    </sheetView>
  </sheetViews>
  <sheetFormatPr defaultRowHeight="15" x14ac:dyDescent="0.25"/>
  <cols>
    <col min="4" max="13" width="12.7109375" customWidth="1"/>
  </cols>
  <sheetData>
    <row r="1" spans="1:13" x14ac:dyDescent="0.25">
      <c r="A1" t="s">
        <v>133</v>
      </c>
    </row>
    <row r="4" spans="1:13" x14ac:dyDescent="0.25">
      <c r="D4" t="s">
        <v>134</v>
      </c>
      <c r="I4" t="s">
        <v>135</v>
      </c>
    </row>
    <row r="6" spans="1:13" x14ac:dyDescent="0.25">
      <c r="D6">
        <v>2018</v>
      </c>
      <c r="E6">
        <v>2019</v>
      </c>
      <c r="F6">
        <v>2020</v>
      </c>
      <c r="G6" s="127" t="s">
        <v>136</v>
      </c>
      <c r="H6" s="127" t="s">
        <v>137</v>
      </c>
      <c r="I6">
        <v>2023</v>
      </c>
      <c r="J6">
        <v>2024</v>
      </c>
      <c r="K6">
        <v>2025</v>
      </c>
      <c r="L6">
        <v>2026</v>
      </c>
      <c r="M6">
        <v>2027</v>
      </c>
    </row>
    <row r="8" spans="1:13" x14ac:dyDescent="0.25">
      <c r="A8" t="s">
        <v>18</v>
      </c>
      <c r="D8" s="101">
        <f>+'[7]2021_Subm'!F$113/1000000</f>
        <v>125.5163197761299</v>
      </c>
      <c r="E8" s="101">
        <f>+'[7]2021_Subm'!G$113/1000000</f>
        <v>127.82487409752716</v>
      </c>
      <c r="F8" s="101">
        <f>+'[7]2021_Subm'!H$113/1000000</f>
        <v>132.11131437883844</v>
      </c>
      <c r="G8" s="101">
        <f>+'[7]2021_Subm'!I$113/1000000</f>
        <v>128.71200931797958</v>
      </c>
      <c r="H8" s="101">
        <f>+'[7]2021_Subm'!J$113/1000000</f>
        <v>113.91721137464506</v>
      </c>
      <c r="I8" s="207">
        <f>+'Tariffs D V'!J16/1000</f>
        <v>127.6</v>
      </c>
      <c r="J8" s="207">
        <f>+'Tariffs D V'!K16/1000</f>
        <v>125.9</v>
      </c>
      <c r="K8" s="207">
        <f>+'Tariffs D V'!L16/1000</f>
        <v>125.2</v>
      </c>
      <c r="L8" s="207">
        <f>+'Tariffs D V'!M16/1000</f>
        <v>119.83058562999997</v>
      </c>
      <c r="M8" s="207">
        <f>+'Tariffs D V'!N16/1000</f>
        <v>121.33895364999998</v>
      </c>
    </row>
    <row r="9" spans="1:13" x14ac:dyDescent="0.25">
      <c r="I9" s="207"/>
      <c r="J9" s="207"/>
      <c r="K9" s="207"/>
      <c r="L9" s="207"/>
      <c r="M9" s="207"/>
    </row>
    <row r="10" spans="1:13" x14ac:dyDescent="0.25">
      <c r="A10" t="s">
        <v>138</v>
      </c>
      <c r="D10" s="101">
        <f>+'[7]2021_Subm'!F$90/1000000</f>
        <v>92.154500613832937</v>
      </c>
      <c r="E10" s="101">
        <f>+'[7]2021_Subm'!G$90/1000000</f>
        <v>100.22346314915731</v>
      </c>
      <c r="F10" s="101">
        <f>+'[7]2021_Subm'!H$90/1000000</f>
        <v>88.782521428610963</v>
      </c>
      <c r="G10" s="101">
        <f>+'[7]2021_Subm'!I$90/1000000</f>
        <v>94.870803715291288</v>
      </c>
      <c r="H10" s="101">
        <f>+'[7]2021_Subm'!J$90/1000000</f>
        <v>87.549961022712623</v>
      </c>
      <c r="I10" s="207">
        <f>+'Tariffs D V'!J26/1000+GPG!J42/1000</f>
        <v>66.400000000000006</v>
      </c>
      <c r="J10" s="207">
        <f>+'Tariffs D V'!K26/1000+GPG!K42/1000</f>
        <v>65.37</v>
      </c>
      <c r="K10" s="207">
        <f>+'Tariffs D V'!L26/1000+GPG!L42/1000</f>
        <v>63.32</v>
      </c>
      <c r="L10" s="207">
        <f>+'Tariffs D V'!M26/1000+GPG!M42/1000</f>
        <v>64.050931224622531</v>
      </c>
      <c r="M10" s="207">
        <f>+'Tariffs D V'!N26/1000+GPG!N42/1000</f>
        <v>63.857526122401197</v>
      </c>
    </row>
    <row r="12" spans="1:13" x14ac:dyDescent="0.25">
      <c r="A12" t="s">
        <v>86</v>
      </c>
      <c r="I12" s="101">
        <f>+Export!AF254/1000</f>
        <v>9.1827831530285291</v>
      </c>
      <c r="J12" s="101">
        <f>+Export!AG254/1000</f>
        <v>6.7109054164440689</v>
      </c>
      <c r="K12" s="101">
        <f>+Export!AH254/1000</f>
        <v>4.2390276798596096</v>
      </c>
      <c r="L12" s="101">
        <f>+Export!AI254/1000</f>
        <v>1.0418671812422127</v>
      </c>
      <c r="M12" s="101">
        <f>+Export!AJ254/1000</f>
        <v>0.52093359062110633</v>
      </c>
    </row>
    <row r="14" spans="1:13" x14ac:dyDescent="0.25">
      <c r="A14" t="s">
        <v>17</v>
      </c>
      <c r="D14" s="101">
        <f>+D8+D10+D12</f>
        <v>217.67082038996284</v>
      </c>
      <c r="E14" s="101">
        <f t="shared" ref="E14:M14" si="0">+E8+E10+E12</f>
        <v>228.04833724668447</v>
      </c>
      <c r="F14" s="101">
        <f t="shared" si="0"/>
        <v>220.89383580744942</v>
      </c>
      <c r="G14" s="101">
        <f t="shared" si="0"/>
        <v>223.58281303327087</v>
      </c>
      <c r="H14" s="101">
        <f t="shared" si="0"/>
        <v>201.46717239735767</v>
      </c>
      <c r="I14" s="101">
        <f t="shared" si="0"/>
        <v>203.18278315302854</v>
      </c>
      <c r="J14" s="101">
        <f t="shared" si="0"/>
        <v>197.98090541644407</v>
      </c>
      <c r="K14" s="101">
        <f t="shared" si="0"/>
        <v>192.75902767985963</v>
      </c>
      <c r="L14" s="101">
        <f t="shared" si="0"/>
        <v>184.92338403586473</v>
      </c>
      <c r="M14" s="101">
        <f t="shared" si="0"/>
        <v>185.71741336302227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4:BE132"/>
  <sheetViews>
    <sheetView topLeftCell="A7" zoomScale="91" zoomScaleNormal="91" workbookViewId="0">
      <selection activeCell="A14" sqref="A14"/>
    </sheetView>
  </sheetViews>
  <sheetFormatPr defaultRowHeight="15" x14ac:dyDescent="0.25"/>
  <cols>
    <col min="1" max="5" width="3.28515625" customWidth="1"/>
    <col min="9" max="14" width="11.7109375" customWidth="1"/>
    <col min="16" max="16" width="12.140625" customWidth="1"/>
    <col min="17" max="23" width="6.7109375" customWidth="1"/>
    <col min="24" max="24" width="24.7109375" customWidth="1"/>
    <col min="25" max="25" width="12.7109375" customWidth="1"/>
    <col min="31" max="32" width="8.85546875" customWidth="1"/>
    <col min="35" max="35" width="11.7109375" customWidth="1"/>
    <col min="42" max="42" width="23.42578125" bestFit="1" customWidth="1"/>
    <col min="44" max="44" width="9.85546875" bestFit="1" customWidth="1"/>
    <col min="45" max="45" width="26.140625" bestFit="1" customWidth="1"/>
    <col min="47" max="47" width="23.42578125" bestFit="1" customWidth="1"/>
    <col min="49" max="49" width="13.140625" bestFit="1" customWidth="1"/>
    <col min="50" max="50" width="16.28515625" bestFit="1" customWidth="1"/>
    <col min="52" max="52" width="23.42578125" bestFit="1" customWidth="1"/>
    <col min="57" max="57" width="23.42578125" bestFit="1" customWidth="1"/>
  </cols>
  <sheetData>
    <row r="4" spans="3:57" x14ac:dyDescent="0.25">
      <c r="P4" t="s">
        <v>139</v>
      </c>
    </row>
    <row r="5" spans="3:57" x14ac:dyDescent="0.25">
      <c r="P5" s="54" t="s">
        <v>140</v>
      </c>
      <c r="AI5" t="s">
        <v>141</v>
      </c>
    </row>
    <row r="6" spans="3:57" x14ac:dyDescent="0.25">
      <c r="C6" s="27" t="s">
        <v>6</v>
      </c>
      <c r="D6" s="7"/>
      <c r="E6" s="7"/>
      <c r="F6" s="7"/>
      <c r="G6" s="7"/>
      <c r="H6" s="7"/>
      <c r="I6" s="7"/>
      <c r="J6" s="7"/>
      <c r="K6" s="7"/>
      <c r="L6" s="7"/>
      <c r="M6" s="7"/>
      <c r="N6" s="7"/>
      <c r="AI6" s="54" t="s">
        <v>142</v>
      </c>
    </row>
    <row r="7" spans="3:57" x14ac:dyDescent="0.25">
      <c r="C7" s="7"/>
      <c r="D7" s="7"/>
      <c r="E7" s="7"/>
      <c r="F7" s="7"/>
      <c r="G7" s="7"/>
      <c r="H7" s="7"/>
      <c r="I7" s="7"/>
      <c r="J7" s="7"/>
      <c r="K7" s="7"/>
      <c r="L7" s="7"/>
      <c r="M7" s="7"/>
      <c r="N7" s="7"/>
      <c r="V7" s="340" t="str">
        <f>+AE7</f>
        <v>APA Extrapolated</v>
      </c>
      <c r="W7" s="340"/>
      <c r="Z7" s="341" t="s">
        <v>143</v>
      </c>
      <c r="AA7" s="341"/>
      <c r="AB7" s="341"/>
      <c r="AC7" s="341"/>
      <c r="AD7" s="341"/>
      <c r="AE7" s="342" t="s">
        <v>144</v>
      </c>
      <c r="AF7" s="342"/>
      <c r="AI7" t="s">
        <v>145</v>
      </c>
      <c r="AJ7" t="s">
        <v>146</v>
      </c>
      <c r="AK7" t="s">
        <v>147</v>
      </c>
      <c r="AL7" t="s">
        <v>148</v>
      </c>
      <c r="AM7" t="s">
        <v>149</v>
      </c>
      <c r="AN7" t="s">
        <v>150</v>
      </c>
      <c r="AO7" t="s">
        <v>151</v>
      </c>
      <c r="AP7" t="s">
        <v>152</v>
      </c>
      <c r="AR7" t="s">
        <v>149</v>
      </c>
      <c r="AS7" t="s">
        <v>150</v>
      </c>
      <c r="AT7" t="s">
        <v>151</v>
      </c>
      <c r="AU7" t="s">
        <v>152</v>
      </c>
      <c r="AW7" t="s">
        <v>149</v>
      </c>
      <c r="AX7" t="s">
        <v>150</v>
      </c>
      <c r="AY7" t="s">
        <v>151</v>
      </c>
      <c r="AZ7" t="s">
        <v>152</v>
      </c>
      <c r="BB7" t="s">
        <v>149</v>
      </c>
      <c r="BC7" t="s">
        <v>150</v>
      </c>
      <c r="BD7" t="s">
        <v>151</v>
      </c>
      <c r="BE7" t="s">
        <v>152</v>
      </c>
    </row>
    <row r="8" spans="3:57" x14ac:dyDescent="0.25">
      <c r="C8" s="28"/>
      <c r="D8" s="29" t="s">
        <v>153</v>
      </c>
      <c r="E8" s="7"/>
      <c r="F8" s="7"/>
      <c r="G8" s="7"/>
      <c r="H8" s="7"/>
      <c r="I8" s="7"/>
      <c r="J8" s="7"/>
      <c r="K8" s="7"/>
      <c r="L8" s="7"/>
      <c r="M8" s="7"/>
      <c r="N8" s="7"/>
      <c r="V8" s="343">
        <f>+AE8</f>
        <v>2026</v>
      </c>
      <c r="W8" s="343">
        <f>+AF8</f>
        <v>2027</v>
      </c>
      <c r="X8" s="344" t="s">
        <v>154</v>
      </c>
      <c r="Y8" s="345" t="s">
        <v>155</v>
      </c>
      <c r="Z8" s="346">
        <v>2021</v>
      </c>
      <c r="AA8" s="346">
        <v>2022</v>
      </c>
      <c r="AB8" s="346">
        <v>2023</v>
      </c>
      <c r="AC8" s="346">
        <v>2024</v>
      </c>
      <c r="AD8" s="346">
        <v>2025</v>
      </c>
      <c r="AE8" s="347">
        <v>2026</v>
      </c>
      <c r="AF8" s="347">
        <v>2027</v>
      </c>
      <c r="AI8" s="61">
        <v>44284</v>
      </c>
      <c r="AJ8" t="s">
        <v>156</v>
      </c>
      <c r="AK8">
        <v>2021</v>
      </c>
      <c r="AL8" t="s">
        <v>157</v>
      </c>
      <c r="AM8" t="s">
        <v>158</v>
      </c>
      <c r="AO8" t="s">
        <v>159</v>
      </c>
      <c r="AP8">
        <v>124.71003368</v>
      </c>
      <c r="AR8" t="s">
        <v>160</v>
      </c>
      <c r="AS8" t="s">
        <v>161</v>
      </c>
      <c r="AT8" t="s">
        <v>159</v>
      </c>
      <c r="AU8">
        <v>33.842500000000001</v>
      </c>
      <c r="AW8" t="s">
        <v>160</v>
      </c>
      <c r="AX8" t="s">
        <v>162</v>
      </c>
      <c r="AY8" t="s">
        <v>159</v>
      </c>
      <c r="AZ8">
        <v>30.980810498760601</v>
      </c>
      <c r="BB8" t="s">
        <v>98</v>
      </c>
      <c r="BD8" t="s">
        <v>159</v>
      </c>
      <c r="BE8" s="62">
        <v>8.5132324120000007</v>
      </c>
    </row>
    <row r="9" spans="3:57" x14ac:dyDescent="0.25">
      <c r="C9" s="28"/>
      <c r="D9" s="28"/>
      <c r="E9" s="7"/>
      <c r="F9" s="7"/>
      <c r="G9" s="7"/>
      <c r="H9" s="7"/>
      <c r="I9" s="7">
        <v>2022</v>
      </c>
      <c r="J9" s="7">
        <v>2023</v>
      </c>
      <c r="K9" s="7">
        <v>2024</v>
      </c>
      <c r="L9" s="7">
        <v>2025</v>
      </c>
      <c r="M9" s="7">
        <v>2026</v>
      </c>
      <c r="N9" s="7">
        <v>2027</v>
      </c>
      <c r="V9" s="348">
        <f t="shared" ref="V9:W30" si="0">+AE9</f>
        <v>8.4522355519440087</v>
      </c>
      <c r="W9" s="348">
        <f t="shared" si="0"/>
        <v>8.558628103870813</v>
      </c>
      <c r="X9" s="344" t="s">
        <v>9</v>
      </c>
      <c r="Y9" s="345" t="s">
        <v>163</v>
      </c>
      <c r="Z9" s="346">
        <v>8.9</v>
      </c>
      <c r="AA9" s="346">
        <v>9</v>
      </c>
      <c r="AB9" s="346">
        <v>9</v>
      </c>
      <c r="AC9" s="346">
        <v>9</v>
      </c>
      <c r="AD9" s="346">
        <v>9.1999999999999993</v>
      </c>
      <c r="AE9" s="349">
        <f>+AE$35*SUM(Z9:AD9)/SUM($Z$28:$AD$28)</f>
        <v>8.4522355519440087</v>
      </c>
      <c r="AF9" s="349">
        <f>+AF$35*SUM(Z9:AD9)/SUM($Z$28:$AD$28)</f>
        <v>8.558628103870813</v>
      </c>
      <c r="AI9" s="61">
        <v>44284</v>
      </c>
      <c r="AJ9" t="s">
        <v>156</v>
      </c>
      <c r="AK9">
        <v>2022</v>
      </c>
      <c r="AL9" t="s">
        <v>157</v>
      </c>
      <c r="AM9" t="s">
        <v>158</v>
      </c>
      <c r="AO9" t="s">
        <v>159</v>
      </c>
      <c r="AP9">
        <v>123.23824365</v>
      </c>
      <c r="AR9" t="s">
        <v>160</v>
      </c>
      <c r="AS9" t="s">
        <v>161</v>
      </c>
      <c r="AT9" t="s">
        <v>159</v>
      </c>
      <c r="AU9">
        <v>33.473700000000001</v>
      </c>
      <c r="AW9" t="s">
        <v>160</v>
      </c>
      <c r="AX9" t="s">
        <v>162</v>
      </c>
      <c r="AY9" t="s">
        <v>159</v>
      </c>
      <c r="AZ9">
        <v>31.043136297952401</v>
      </c>
      <c r="BB9" t="s">
        <v>98</v>
      </c>
      <c r="BD9" t="s">
        <v>159</v>
      </c>
      <c r="BE9" s="62">
        <v>5.5530495279999998</v>
      </c>
    </row>
    <row r="10" spans="3:57" x14ac:dyDescent="0.25">
      <c r="C10" s="28"/>
      <c r="D10" s="28"/>
      <c r="E10" s="350" t="s">
        <v>9</v>
      </c>
      <c r="F10" s="351"/>
      <c r="G10" s="7"/>
      <c r="H10" s="7"/>
      <c r="I10" s="352">
        <f t="shared" ref="I10:N10" si="1">+AA9*1000</f>
        <v>9000</v>
      </c>
      <c r="J10" s="352">
        <f t="shared" si="1"/>
        <v>9000</v>
      </c>
      <c r="K10" s="352">
        <f t="shared" si="1"/>
        <v>9000</v>
      </c>
      <c r="L10" s="352">
        <f t="shared" si="1"/>
        <v>9200</v>
      </c>
      <c r="M10" s="352">
        <f t="shared" si="1"/>
        <v>8452.235551944008</v>
      </c>
      <c r="N10" s="352">
        <f t="shared" si="1"/>
        <v>8558.628103870813</v>
      </c>
      <c r="V10" s="348">
        <f t="shared" si="0"/>
        <v>1.5906593463434828</v>
      </c>
      <c r="W10" s="348">
        <f t="shared" si="0"/>
        <v>1.5853788594627261</v>
      </c>
      <c r="X10" s="344" t="s">
        <v>155</v>
      </c>
      <c r="Y10" s="345" t="s">
        <v>164</v>
      </c>
      <c r="Z10" s="346">
        <v>1.7</v>
      </c>
      <c r="AA10" s="346">
        <v>1.6</v>
      </c>
      <c r="AB10" s="346">
        <v>1.6</v>
      </c>
      <c r="AC10" s="346">
        <v>1.6</v>
      </c>
      <c r="AD10" s="346">
        <v>1.6</v>
      </c>
      <c r="AE10" s="349">
        <f>+AE$40*SUM(Z10:AD10)/SUM($Z$29:$AD$29)</f>
        <v>1.5906593463434828</v>
      </c>
      <c r="AF10" s="349">
        <f>+AF$40*SUM(Z10:AD10)/SUM($Z$29:$AD$29)</f>
        <v>1.5853788594627261</v>
      </c>
      <c r="AI10" s="61">
        <v>44284</v>
      </c>
      <c r="AJ10" t="s">
        <v>156</v>
      </c>
      <c r="AK10">
        <v>2023</v>
      </c>
      <c r="AL10" t="s">
        <v>157</v>
      </c>
      <c r="AM10" t="s">
        <v>158</v>
      </c>
      <c r="AO10" t="s">
        <v>159</v>
      </c>
      <c r="AP10">
        <v>121.38072922000001</v>
      </c>
      <c r="AR10" t="s">
        <v>160</v>
      </c>
      <c r="AS10" t="s">
        <v>161</v>
      </c>
      <c r="AT10" t="s">
        <v>159</v>
      </c>
      <c r="AU10">
        <v>32.843800000000002</v>
      </c>
      <c r="AW10" t="s">
        <v>160</v>
      </c>
      <c r="AX10" t="s">
        <v>162</v>
      </c>
      <c r="AY10" t="s">
        <v>159</v>
      </c>
      <c r="AZ10">
        <v>30.833213424099501</v>
      </c>
      <c r="BB10" t="s">
        <v>98</v>
      </c>
      <c r="BD10" t="s">
        <v>159</v>
      </c>
      <c r="BE10" s="62">
        <v>4.9956938749999997</v>
      </c>
    </row>
    <row r="11" spans="3:57" x14ac:dyDescent="0.25">
      <c r="C11" s="28"/>
      <c r="D11" s="28"/>
      <c r="E11" s="284" t="s">
        <v>10</v>
      </c>
      <c r="F11" s="285"/>
      <c r="G11" s="7"/>
      <c r="H11" s="7"/>
      <c r="I11" s="353">
        <f t="shared" ref="I11:N11" si="2">+AA12*1000</f>
        <v>11600</v>
      </c>
      <c r="J11" s="353">
        <f t="shared" si="2"/>
        <v>11600</v>
      </c>
      <c r="K11" s="353">
        <f t="shared" si="2"/>
        <v>11600</v>
      </c>
      <c r="L11" s="353">
        <f t="shared" si="2"/>
        <v>11700</v>
      </c>
      <c r="M11" s="353">
        <f t="shared" si="2"/>
        <v>10869.837295182982</v>
      </c>
      <c r="N11" s="353">
        <f t="shared" si="2"/>
        <v>11006.661419612134</v>
      </c>
      <c r="V11" s="354">
        <f t="shared" si="0"/>
        <v>10.042894898287491</v>
      </c>
      <c r="W11" s="354">
        <f t="shared" si="0"/>
        <v>10.144006963333538</v>
      </c>
      <c r="X11" s="344" t="s">
        <v>155</v>
      </c>
      <c r="Y11" s="345" t="s">
        <v>165</v>
      </c>
      <c r="Z11" s="346">
        <v>10.6</v>
      </c>
      <c r="AA11" s="346">
        <v>10.6</v>
      </c>
      <c r="AB11" s="346">
        <v>10.6</v>
      </c>
      <c r="AC11" s="346">
        <v>10.6</v>
      </c>
      <c r="AD11" s="346">
        <v>10.7</v>
      </c>
      <c r="AE11" s="355">
        <f>+AE9+AE10</f>
        <v>10.042894898287491</v>
      </c>
      <c r="AF11" s="355">
        <f>+AF9+AF10</f>
        <v>10.144006963333538</v>
      </c>
      <c r="AI11" s="61">
        <v>44284</v>
      </c>
      <c r="AJ11" t="s">
        <v>156</v>
      </c>
      <c r="AK11">
        <v>2024</v>
      </c>
      <c r="AL11" t="s">
        <v>157</v>
      </c>
      <c r="AM11" t="s">
        <v>158</v>
      </c>
      <c r="AO11" t="s">
        <v>159</v>
      </c>
      <c r="AP11">
        <v>119.75873946999999</v>
      </c>
      <c r="AR11" t="s">
        <v>160</v>
      </c>
      <c r="AS11" t="s">
        <v>161</v>
      </c>
      <c r="AT11" t="s">
        <v>159</v>
      </c>
      <c r="AU11">
        <v>32.389400000000002</v>
      </c>
      <c r="AW11" t="s">
        <v>160</v>
      </c>
      <c r="AX11" t="s">
        <v>162</v>
      </c>
      <c r="AY11" t="s">
        <v>159</v>
      </c>
      <c r="AZ11">
        <v>30.404811577099601</v>
      </c>
      <c r="BB11" t="s">
        <v>98</v>
      </c>
      <c r="BD11" t="s">
        <v>159</v>
      </c>
      <c r="BE11" s="62">
        <v>4.778300196</v>
      </c>
    </row>
    <row r="12" spans="3:57" x14ac:dyDescent="0.25">
      <c r="C12" s="28"/>
      <c r="D12" s="28"/>
      <c r="E12" s="284" t="s">
        <v>11</v>
      </c>
      <c r="F12" s="285"/>
      <c r="G12" s="7"/>
      <c r="H12" s="7"/>
      <c r="I12" s="353">
        <f t="shared" ref="I12:N12" si="3">+AA15*1000</f>
        <v>5900</v>
      </c>
      <c r="J12" s="353">
        <f t="shared" si="3"/>
        <v>5900</v>
      </c>
      <c r="K12" s="353">
        <f t="shared" si="3"/>
        <v>6000</v>
      </c>
      <c r="L12" s="353">
        <f t="shared" si="3"/>
        <v>6000</v>
      </c>
      <c r="M12" s="353">
        <f t="shared" si="3"/>
        <v>5566.1063390850795</v>
      </c>
      <c r="N12" s="353">
        <f t="shared" si="3"/>
        <v>5636.1697269393171</v>
      </c>
      <c r="V12" s="348">
        <f t="shared" si="0"/>
        <v>10.869837295182982</v>
      </c>
      <c r="W12" s="348">
        <f t="shared" si="0"/>
        <v>11.006661419612133</v>
      </c>
      <c r="X12" s="344" t="s">
        <v>10</v>
      </c>
      <c r="Y12" s="345" t="s">
        <v>163</v>
      </c>
      <c r="Z12" s="346">
        <v>11.5</v>
      </c>
      <c r="AA12" s="346">
        <v>11.6</v>
      </c>
      <c r="AB12" s="346">
        <v>11.6</v>
      </c>
      <c r="AC12" s="346">
        <v>11.6</v>
      </c>
      <c r="AD12" s="346">
        <v>11.7</v>
      </c>
      <c r="AE12" s="349">
        <f>+AE$35*SUM(Z12:AD12)/SUM($Z$28:$AD$28)</f>
        <v>10.869837295182982</v>
      </c>
      <c r="AF12" s="349">
        <f>+AF$35*SUM(Z12:AD12)/SUM($Z$28:$AD$28)</f>
        <v>11.006661419612133</v>
      </c>
      <c r="AI12" s="61">
        <v>44284</v>
      </c>
      <c r="AJ12" t="s">
        <v>156</v>
      </c>
      <c r="AK12">
        <v>2025</v>
      </c>
      <c r="AL12" t="s">
        <v>157</v>
      </c>
      <c r="AM12" t="s">
        <v>158</v>
      </c>
      <c r="AO12" t="s">
        <v>159</v>
      </c>
      <c r="AP12">
        <v>119.02805671</v>
      </c>
      <c r="AR12" t="s">
        <v>160</v>
      </c>
      <c r="AS12" t="s">
        <v>161</v>
      </c>
      <c r="AT12" t="s">
        <v>159</v>
      </c>
      <c r="AU12">
        <v>31.9251</v>
      </c>
      <c r="AW12" t="s">
        <v>160</v>
      </c>
      <c r="AX12" t="s">
        <v>162</v>
      </c>
      <c r="AY12" t="s">
        <v>159</v>
      </c>
      <c r="AZ12">
        <v>29.6608147173235</v>
      </c>
      <c r="BB12" t="s">
        <v>98</v>
      </c>
      <c r="BD12" t="s">
        <v>159</v>
      </c>
      <c r="BE12" s="62">
        <v>2.6062657699999998</v>
      </c>
    </row>
    <row r="13" spans="3:57" x14ac:dyDescent="0.25">
      <c r="C13" s="28"/>
      <c r="D13" s="28"/>
      <c r="E13" s="284" t="s">
        <v>12</v>
      </c>
      <c r="F13" s="285"/>
      <c r="G13" s="7"/>
      <c r="H13" s="7"/>
      <c r="I13" s="353">
        <f t="shared" ref="I13:N13" si="4">+AA18*1000</f>
        <v>90500</v>
      </c>
      <c r="J13" s="353">
        <f t="shared" si="4"/>
        <v>88500</v>
      </c>
      <c r="K13" s="353">
        <f t="shared" si="4"/>
        <v>86700</v>
      </c>
      <c r="L13" s="353">
        <f t="shared" si="4"/>
        <v>85600</v>
      </c>
      <c r="M13" s="353">
        <f t="shared" si="4"/>
        <v>83116.773110580209</v>
      </c>
      <c r="N13" s="353">
        <f t="shared" si="4"/>
        <v>84163.005855137613</v>
      </c>
      <c r="V13" s="348">
        <f t="shared" si="0"/>
        <v>8.7388075200351842</v>
      </c>
      <c r="W13" s="348">
        <f t="shared" si="0"/>
        <v>8.709797437789053</v>
      </c>
      <c r="X13" s="344" t="s">
        <v>155</v>
      </c>
      <c r="Y13" s="345" t="s">
        <v>164</v>
      </c>
      <c r="Z13" s="346">
        <v>9.1</v>
      </c>
      <c r="AA13" s="346">
        <v>9.1</v>
      </c>
      <c r="AB13" s="346">
        <v>8.9</v>
      </c>
      <c r="AC13" s="346">
        <v>8.8000000000000007</v>
      </c>
      <c r="AD13" s="346">
        <v>8.6</v>
      </c>
      <c r="AE13" s="349">
        <f>+AE$40*SUM(Z13:AD13)/SUM($Z$29:$AD$29)</f>
        <v>8.7388075200351842</v>
      </c>
      <c r="AF13" s="349">
        <f>+AF$40*SUM(Z13:AD13)/SUM($Z$29:$AD$29)</f>
        <v>8.709797437789053</v>
      </c>
      <c r="AI13" s="154">
        <v>44284</v>
      </c>
      <c r="AJ13" s="113" t="s">
        <v>156</v>
      </c>
      <c r="AK13" s="113">
        <v>2026</v>
      </c>
      <c r="AL13" s="113" t="s">
        <v>157</v>
      </c>
      <c r="AM13" s="113" t="s">
        <v>158</v>
      </c>
      <c r="AN13" s="113"/>
      <c r="AO13" s="113" t="s">
        <v>159</v>
      </c>
      <c r="AP13" s="113">
        <v>119.83058563</v>
      </c>
      <c r="AQ13" s="113"/>
      <c r="AR13" s="113" t="s">
        <v>160</v>
      </c>
      <c r="AS13" s="113" t="s">
        <v>161</v>
      </c>
      <c r="AT13" s="113" t="s">
        <v>159</v>
      </c>
      <c r="AU13" s="113">
        <v>31.471</v>
      </c>
      <c r="AV13" s="113"/>
      <c r="AW13" s="113" t="s">
        <v>160</v>
      </c>
      <c r="AX13" s="113" t="s">
        <v>162</v>
      </c>
      <c r="AY13" s="113" t="s">
        <v>159</v>
      </c>
      <c r="AZ13" s="113">
        <v>29.229213684040701</v>
      </c>
      <c r="BA13" s="113"/>
      <c r="BB13" s="113" t="s">
        <v>98</v>
      </c>
      <c r="BC13" s="113"/>
      <c r="BD13" s="113" t="s">
        <v>159</v>
      </c>
      <c r="BE13" s="155">
        <v>2.4352159269999998</v>
      </c>
    </row>
    <row r="14" spans="3:57" x14ac:dyDescent="0.25">
      <c r="C14" s="28"/>
      <c r="D14" s="28"/>
      <c r="E14" s="284" t="s">
        <v>13</v>
      </c>
      <c r="F14" s="285"/>
      <c r="G14" s="7"/>
      <c r="H14" s="7"/>
      <c r="I14" s="353">
        <f t="shared" ref="I14:N14" si="5">+AA21*1000</f>
        <v>11300</v>
      </c>
      <c r="J14" s="353">
        <f t="shared" si="5"/>
        <v>11300</v>
      </c>
      <c r="K14" s="353">
        <f t="shared" si="5"/>
        <v>11300</v>
      </c>
      <c r="L14" s="353">
        <f t="shared" si="5"/>
        <v>11400</v>
      </c>
      <c r="M14" s="353">
        <f t="shared" si="5"/>
        <v>10607.461912195809</v>
      </c>
      <c r="N14" s="353">
        <f t="shared" si="5"/>
        <v>10740.983385345637</v>
      </c>
      <c r="V14" s="354">
        <f t="shared" si="0"/>
        <v>19.608644815218167</v>
      </c>
      <c r="W14" s="354">
        <f t="shared" si="0"/>
        <v>19.716458857401186</v>
      </c>
      <c r="X14" s="344" t="s">
        <v>155</v>
      </c>
      <c r="Y14" s="345" t="s">
        <v>165</v>
      </c>
      <c r="Z14" s="346">
        <v>20.6</v>
      </c>
      <c r="AA14" s="346">
        <v>20.6</v>
      </c>
      <c r="AB14" s="346">
        <v>20.399999999999999</v>
      </c>
      <c r="AC14" s="346">
        <v>20.3</v>
      </c>
      <c r="AD14" s="346">
        <v>20.3</v>
      </c>
      <c r="AE14" s="355">
        <f>+AE12+AE13</f>
        <v>19.608644815218167</v>
      </c>
      <c r="AF14" s="355">
        <f>+AF12+AF13</f>
        <v>19.716458857401186</v>
      </c>
      <c r="AI14" s="154">
        <v>44284</v>
      </c>
      <c r="AJ14" s="113" t="s">
        <v>156</v>
      </c>
      <c r="AK14" s="113">
        <v>2027</v>
      </c>
      <c r="AL14" s="113" t="s">
        <v>157</v>
      </c>
      <c r="AM14" s="113" t="s">
        <v>158</v>
      </c>
      <c r="AN14" s="113"/>
      <c r="AO14" s="113" t="s">
        <v>159</v>
      </c>
      <c r="AP14" s="113">
        <v>121.33895364999999</v>
      </c>
      <c r="AQ14" s="113"/>
      <c r="AR14" s="113" t="s">
        <v>160</v>
      </c>
      <c r="AS14" s="113" t="s">
        <v>161</v>
      </c>
      <c r="AT14" s="113" t="s">
        <v>159</v>
      </c>
      <c r="AU14" s="113">
        <v>31.0181</v>
      </c>
      <c r="AV14" s="113"/>
      <c r="AW14" s="113" t="s">
        <v>160</v>
      </c>
      <c r="AX14" s="113" t="s">
        <v>162</v>
      </c>
      <c r="AY14" s="113" t="s">
        <v>159</v>
      </c>
      <c r="AZ14" s="113">
        <v>29.429473295711901</v>
      </c>
      <c r="BA14" s="113"/>
      <c r="BB14" s="113" t="s">
        <v>98</v>
      </c>
      <c r="BC14" s="113"/>
      <c r="BD14" s="113" t="s">
        <v>159</v>
      </c>
      <c r="BE14" s="155">
        <v>2.4782666199999999</v>
      </c>
    </row>
    <row r="15" spans="3:57" x14ac:dyDescent="0.25">
      <c r="C15" s="28"/>
      <c r="D15" s="28"/>
      <c r="E15" s="286" t="s">
        <v>14</v>
      </c>
      <c r="F15" s="287"/>
      <c r="G15" s="7"/>
      <c r="H15" s="7"/>
      <c r="I15" s="356">
        <f t="shared" ref="I15:N15" si="6">+AA24*1000</f>
        <v>1300</v>
      </c>
      <c r="J15" s="356">
        <f t="shared" si="6"/>
        <v>1300</v>
      </c>
      <c r="K15" s="356">
        <f t="shared" si="6"/>
        <v>1300</v>
      </c>
      <c r="L15" s="356">
        <f t="shared" si="6"/>
        <v>1300</v>
      </c>
      <c r="M15" s="356">
        <f t="shared" si="6"/>
        <v>1218.1714210118862</v>
      </c>
      <c r="N15" s="356">
        <f t="shared" si="6"/>
        <v>1233.5051590944636</v>
      </c>
      <c r="V15" s="348">
        <f t="shared" si="0"/>
        <v>5.5661063390850796</v>
      </c>
      <c r="W15" s="348">
        <f t="shared" si="0"/>
        <v>5.6361697269393174</v>
      </c>
      <c r="X15" s="344" t="s">
        <v>11</v>
      </c>
      <c r="Y15" s="345" t="s">
        <v>163</v>
      </c>
      <c r="Z15" s="346">
        <v>5.9</v>
      </c>
      <c r="AA15" s="346">
        <v>5.9</v>
      </c>
      <c r="AB15" s="346">
        <v>5.9</v>
      </c>
      <c r="AC15" s="346">
        <v>6</v>
      </c>
      <c r="AD15" s="346">
        <v>6</v>
      </c>
      <c r="AE15" s="349">
        <f>+AE$35*SUM(Z15:AD15)/SUM($Z$28:$AD$28)</f>
        <v>5.5661063390850796</v>
      </c>
      <c r="AF15" s="349">
        <f>+AF$35*SUM(Z15:AD15)/SUM($Z$28:$AD$28)</f>
        <v>5.6361697269393174</v>
      </c>
      <c r="AI15" s="61">
        <v>44284</v>
      </c>
      <c r="AJ15" t="s">
        <v>156</v>
      </c>
      <c r="AK15">
        <v>2028</v>
      </c>
      <c r="AL15" t="s">
        <v>157</v>
      </c>
      <c r="AM15" t="s">
        <v>158</v>
      </c>
      <c r="AO15" t="s">
        <v>159</v>
      </c>
      <c r="AP15">
        <v>122.87523165</v>
      </c>
      <c r="AR15" t="s">
        <v>160</v>
      </c>
      <c r="AS15" t="s">
        <v>161</v>
      </c>
      <c r="AT15" t="s">
        <v>159</v>
      </c>
      <c r="AU15">
        <v>30.549600000000002</v>
      </c>
      <c r="AW15" t="s">
        <v>160</v>
      </c>
      <c r="AX15" t="s">
        <v>162</v>
      </c>
      <c r="AY15" t="s">
        <v>159</v>
      </c>
      <c r="AZ15">
        <v>29.613143309037401</v>
      </c>
      <c r="BB15" t="s">
        <v>98</v>
      </c>
      <c r="BD15" t="s">
        <v>159</v>
      </c>
      <c r="BE15" s="62">
        <v>2.69660514</v>
      </c>
    </row>
    <row r="16" spans="3:57" x14ac:dyDescent="0.25">
      <c r="C16" s="28"/>
      <c r="D16" s="29" t="s">
        <v>15</v>
      </c>
      <c r="E16" s="7"/>
      <c r="F16" s="7"/>
      <c r="G16" s="7"/>
      <c r="H16" s="7"/>
      <c r="I16" s="32">
        <f t="shared" ref="I16:N16" si="7">SUM(I10:I15)</f>
        <v>129600</v>
      </c>
      <c r="J16" s="32">
        <f t="shared" si="7"/>
        <v>127600</v>
      </c>
      <c r="K16" s="32">
        <f t="shared" si="7"/>
        <v>125900</v>
      </c>
      <c r="L16" s="32">
        <f t="shared" si="7"/>
        <v>125200</v>
      </c>
      <c r="M16" s="32">
        <f t="shared" si="7"/>
        <v>119830.58562999997</v>
      </c>
      <c r="N16" s="32">
        <f t="shared" si="7"/>
        <v>121338.95364999998</v>
      </c>
      <c r="V16" s="348">
        <f t="shared" si="0"/>
        <v>7.5016280284346974</v>
      </c>
      <c r="W16" s="348">
        <f t="shared" si="0"/>
        <v>7.4767249915402649</v>
      </c>
      <c r="X16" s="344" t="s">
        <v>155</v>
      </c>
      <c r="Y16" s="345" t="s">
        <v>164</v>
      </c>
      <c r="Z16" s="346">
        <v>8.1</v>
      </c>
      <c r="AA16" s="346">
        <v>7.9</v>
      </c>
      <c r="AB16" s="346">
        <v>7.7</v>
      </c>
      <c r="AC16" s="346">
        <v>7.4</v>
      </c>
      <c r="AD16" s="346">
        <v>7.1</v>
      </c>
      <c r="AE16" s="349">
        <f>+AE$40*SUM(Z16:AD16)/SUM($Z$29:$AD$29)</f>
        <v>7.5016280284346974</v>
      </c>
      <c r="AF16" s="349">
        <f>+AF$40*SUM(Z16:AD16)/SUM($Z$29:$AD$29)</f>
        <v>7.4767249915402649</v>
      </c>
      <c r="AI16" s="61">
        <v>44284</v>
      </c>
      <c r="AJ16" t="s">
        <v>156</v>
      </c>
      <c r="AK16">
        <v>2029</v>
      </c>
      <c r="AL16" t="s">
        <v>157</v>
      </c>
      <c r="AM16" t="s">
        <v>158</v>
      </c>
      <c r="AO16" t="s">
        <v>159</v>
      </c>
      <c r="AP16">
        <v>124.36179796</v>
      </c>
      <c r="AR16" t="s">
        <v>160</v>
      </c>
      <c r="AS16" t="s">
        <v>161</v>
      </c>
      <c r="AT16" t="s">
        <v>159</v>
      </c>
      <c r="AU16">
        <v>30.079699999999999</v>
      </c>
      <c r="AW16" t="s">
        <v>160</v>
      </c>
      <c r="AX16" t="s">
        <v>162</v>
      </c>
      <c r="AY16" t="s">
        <v>159</v>
      </c>
      <c r="AZ16">
        <v>29.736629643879901</v>
      </c>
      <c r="BB16" t="s">
        <v>98</v>
      </c>
      <c r="BD16" t="s">
        <v>159</v>
      </c>
      <c r="BE16" s="62">
        <v>4.355172778</v>
      </c>
    </row>
    <row r="17" spans="3:57" x14ac:dyDescent="0.25">
      <c r="C17" s="28"/>
      <c r="D17" s="28"/>
      <c r="E17" s="7"/>
      <c r="F17" s="7"/>
      <c r="G17" s="7"/>
      <c r="H17" s="7"/>
      <c r="I17" s="7"/>
      <c r="J17" s="7"/>
      <c r="K17" s="7"/>
      <c r="L17" s="7"/>
      <c r="M17" s="7"/>
      <c r="N17" s="7"/>
      <c r="V17" s="354">
        <f t="shared" si="0"/>
        <v>13.067734367519776</v>
      </c>
      <c r="W17" s="354">
        <f t="shared" si="0"/>
        <v>13.112894718479582</v>
      </c>
      <c r="X17" s="344" t="s">
        <v>155</v>
      </c>
      <c r="Y17" s="345" t="s">
        <v>165</v>
      </c>
      <c r="Z17" s="346">
        <v>14</v>
      </c>
      <c r="AA17" s="346">
        <v>13.8</v>
      </c>
      <c r="AB17" s="346">
        <v>13.6</v>
      </c>
      <c r="AC17" s="346">
        <v>13.4</v>
      </c>
      <c r="AD17" s="346">
        <v>13.2</v>
      </c>
      <c r="AE17" s="355">
        <f>+AE15+AE16</f>
        <v>13.067734367519776</v>
      </c>
      <c r="AF17" s="355">
        <f>+AF15+AF16</f>
        <v>13.112894718479582</v>
      </c>
      <c r="AI17" s="61">
        <v>44284</v>
      </c>
      <c r="AJ17" t="s">
        <v>156</v>
      </c>
      <c r="AK17">
        <v>2030</v>
      </c>
      <c r="AL17" t="s">
        <v>157</v>
      </c>
      <c r="AM17" t="s">
        <v>158</v>
      </c>
      <c r="AO17" t="s">
        <v>159</v>
      </c>
      <c r="AP17">
        <v>125.78315351000001</v>
      </c>
      <c r="AR17" t="s">
        <v>160</v>
      </c>
      <c r="AS17" t="s">
        <v>161</v>
      </c>
      <c r="AT17" t="s">
        <v>159</v>
      </c>
      <c r="AU17">
        <v>29.599799999999998</v>
      </c>
      <c r="AW17" t="s">
        <v>160</v>
      </c>
      <c r="AX17" t="s">
        <v>162</v>
      </c>
      <c r="AY17" t="s">
        <v>159</v>
      </c>
      <c r="AZ17">
        <v>29.819023117718299</v>
      </c>
      <c r="BB17" t="s">
        <v>98</v>
      </c>
      <c r="BD17" t="s">
        <v>159</v>
      </c>
      <c r="BE17" s="62">
        <v>6.2760193050000002</v>
      </c>
    </row>
    <row r="18" spans="3:57" x14ac:dyDescent="0.25">
      <c r="C18" s="28"/>
      <c r="D18" s="29" t="s">
        <v>166</v>
      </c>
      <c r="E18" s="7"/>
      <c r="F18" s="7"/>
      <c r="G18" s="7"/>
      <c r="H18" s="7"/>
      <c r="I18" s="7"/>
      <c r="J18" s="7"/>
      <c r="K18" s="7"/>
      <c r="L18" s="7"/>
      <c r="M18" s="7"/>
      <c r="N18" s="7"/>
      <c r="V18" s="348">
        <f t="shared" si="0"/>
        <v>83.116773110580212</v>
      </c>
      <c r="W18" s="348">
        <f t="shared" si="0"/>
        <v>84.163005855137612</v>
      </c>
      <c r="X18" s="344" t="s">
        <v>12</v>
      </c>
      <c r="Y18" s="345" t="s">
        <v>163</v>
      </c>
      <c r="Z18" s="346">
        <v>92.2</v>
      </c>
      <c r="AA18" s="346">
        <v>90.5</v>
      </c>
      <c r="AB18" s="346">
        <v>88.5</v>
      </c>
      <c r="AC18" s="346">
        <v>86.7</v>
      </c>
      <c r="AD18" s="346">
        <v>85.6</v>
      </c>
      <c r="AE18" s="349">
        <f>+AE$35*SUM(Z18:AD18)/SUM($Z$28:$AD$28)</f>
        <v>83.116773110580212</v>
      </c>
      <c r="AF18" s="349">
        <f>+AF$35*SUM(Z18:AD18)/SUM($Z$28:$AD$28)</f>
        <v>84.163005855137612</v>
      </c>
      <c r="AI18" s="61">
        <v>44284</v>
      </c>
      <c r="AJ18" t="s">
        <v>156</v>
      </c>
      <c r="AK18">
        <v>2031</v>
      </c>
      <c r="AL18" t="s">
        <v>157</v>
      </c>
      <c r="AM18" t="s">
        <v>158</v>
      </c>
      <c r="AO18" t="s">
        <v>159</v>
      </c>
      <c r="AP18">
        <v>127.33675483</v>
      </c>
      <c r="AR18" t="s">
        <v>160</v>
      </c>
      <c r="AS18" t="s">
        <v>161</v>
      </c>
      <c r="AT18" t="s">
        <v>159</v>
      </c>
      <c r="AU18">
        <v>29.2699</v>
      </c>
      <c r="AW18" t="s">
        <v>160</v>
      </c>
      <c r="AX18" t="s">
        <v>162</v>
      </c>
      <c r="AY18" t="s">
        <v>159</v>
      </c>
      <c r="AZ18">
        <v>30.001782217511401</v>
      </c>
      <c r="BB18" t="s">
        <v>98</v>
      </c>
      <c r="BD18" t="s">
        <v>159</v>
      </c>
      <c r="BE18" s="62">
        <v>7.6710837410000003</v>
      </c>
    </row>
    <row r="19" spans="3:57" x14ac:dyDescent="0.25">
      <c r="C19" s="28"/>
      <c r="D19" s="28"/>
      <c r="E19" s="7"/>
      <c r="F19" s="7"/>
      <c r="G19" s="7"/>
      <c r="H19" s="7"/>
      <c r="I19" s="7">
        <v>2022</v>
      </c>
      <c r="J19" s="7">
        <v>2023</v>
      </c>
      <c r="K19" s="7">
        <v>2024</v>
      </c>
      <c r="L19" s="7">
        <v>2025</v>
      </c>
      <c r="M19" s="7">
        <v>2026</v>
      </c>
      <c r="N19" s="7">
        <v>2027</v>
      </c>
      <c r="V19" s="348">
        <f t="shared" si="0"/>
        <v>34.189357061530906</v>
      </c>
      <c r="W19" s="348">
        <f t="shared" si="0"/>
        <v>34.07585918919267</v>
      </c>
      <c r="X19" s="344" t="s">
        <v>155</v>
      </c>
      <c r="Y19" s="345" t="s">
        <v>164</v>
      </c>
      <c r="Z19" s="346">
        <v>35.5</v>
      </c>
      <c r="AA19" s="346">
        <v>35.299999999999997</v>
      </c>
      <c r="AB19" s="346">
        <v>34.9</v>
      </c>
      <c r="AC19" s="346">
        <v>34.5</v>
      </c>
      <c r="AD19" s="346">
        <v>33.9</v>
      </c>
      <c r="AE19" s="349">
        <f>+AE$40*SUM(Z19:AD19)/SUM($Z$29:$AD$29)</f>
        <v>34.189357061530906</v>
      </c>
      <c r="AF19" s="349">
        <f>+AF$40*SUM(Z19:AD19)/SUM($Z$29:$AD$29)</f>
        <v>34.07585918919267</v>
      </c>
      <c r="AI19" s="61">
        <v>44284</v>
      </c>
      <c r="AJ19" t="s">
        <v>156</v>
      </c>
      <c r="AK19">
        <v>2032</v>
      </c>
      <c r="AL19" t="s">
        <v>157</v>
      </c>
      <c r="AM19" t="s">
        <v>158</v>
      </c>
      <c r="AO19" t="s">
        <v>159</v>
      </c>
      <c r="AP19">
        <v>128.92643305999999</v>
      </c>
      <c r="AR19" t="s">
        <v>160</v>
      </c>
      <c r="AS19" t="s">
        <v>161</v>
      </c>
      <c r="AT19" t="s">
        <v>159</v>
      </c>
      <c r="AU19">
        <v>29.069900000000001</v>
      </c>
      <c r="AW19" t="s">
        <v>160</v>
      </c>
      <c r="AX19" t="s">
        <v>162</v>
      </c>
      <c r="AY19" t="s">
        <v>159</v>
      </c>
      <c r="AZ19">
        <v>30.283949496606201</v>
      </c>
      <c r="BB19" t="s">
        <v>98</v>
      </c>
      <c r="BD19" t="s">
        <v>159</v>
      </c>
      <c r="BE19" s="62">
        <v>8.8314108739999995</v>
      </c>
    </row>
    <row r="20" spans="3:57" x14ac:dyDescent="0.25">
      <c r="C20" s="28"/>
      <c r="D20" s="28"/>
      <c r="E20" s="28" t="str">
        <f t="shared" ref="E20:E25" si="8">E10</f>
        <v>Ballarat</v>
      </c>
      <c r="F20" s="7"/>
      <c r="G20" s="7"/>
      <c r="H20" s="7"/>
      <c r="I20" s="352">
        <f t="shared" ref="I20:N20" si="9">+AA10*1000</f>
        <v>1600</v>
      </c>
      <c r="J20" s="352">
        <f t="shared" si="9"/>
        <v>1600</v>
      </c>
      <c r="K20" s="352">
        <f t="shared" si="9"/>
        <v>1600</v>
      </c>
      <c r="L20" s="352">
        <f t="shared" si="9"/>
        <v>1600</v>
      </c>
      <c r="M20" s="352">
        <f t="shared" si="9"/>
        <v>1590.6593463434829</v>
      </c>
      <c r="N20" s="352">
        <f t="shared" si="9"/>
        <v>1585.378859462726</v>
      </c>
      <c r="V20" s="354">
        <f t="shared" si="0"/>
        <v>117.30613017211112</v>
      </c>
      <c r="W20" s="354">
        <f t="shared" si="0"/>
        <v>118.23886504433028</v>
      </c>
      <c r="X20" s="344" t="s">
        <v>155</v>
      </c>
      <c r="Y20" s="345" t="s">
        <v>165</v>
      </c>
      <c r="Z20" s="346">
        <v>127.7</v>
      </c>
      <c r="AA20" s="346">
        <v>125.8</v>
      </c>
      <c r="AB20" s="346">
        <v>123.4</v>
      </c>
      <c r="AC20" s="346">
        <v>121.2</v>
      </c>
      <c r="AD20" s="346">
        <v>119.5</v>
      </c>
      <c r="AE20" s="355">
        <f>+AE18+AE19</f>
        <v>117.30613017211112</v>
      </c>
      <c r="AF20" s="355">
        <f>+AF18+AF19</f>
        <v>118.23886504433028</v>
      </c>
      <c r="AI20" s="61">
        <v>44284</v>
      </c>
      <c r="AJ20" t="s">
        <v>156</v>
      </c>
      <c r="AK20">
        <v>2033</v>
      </c>
      <c r="AL20" t="s">
        <v>157</v>
      </c>
      <c r="AM20" t="s">
        <v>158</v>
      </c>
      <c r="AO20" t="s">
        <v>159</v>
      </c>
      <c r="AP20">
        <v>130.45331955</v>
      </c>
      <c r="AR20" t="s">
        <v>160</v>
      </c>
      <c r="AS20" t="s">
        <v>161</v>
      </c>
      <c r="AT20" t="s">
        <v>159</v>
      </c>
      <c r="AU20">
        <v>28.899799999999999</v>
      </c>
      <c r="AW20" t="s">
        <v>160</v>
      </c>
      <c r="AX20" t="s">
        <v>162</v>
      </c>
      <c r="AY20" t="s">
        <v>159</v>
      </c>
      <c r="AZ20">
        <v>30.582183450997601</v>
      </c>
      <c r="BB20" t="s">
        <v>98</v>
      </c>
      <c r="BD20" t="s">
        <v>159</v>
      </c>
      <c r="BE20" s="62">
        <v>10.064906134999999</v>
      </c>
    </row>
    <row r="21" spans="3:57" x14ac:dyDescent="0.25">
      <c r="C21" s="28"/>
      <c r="D21" s="28"/>
      <c r="E21" s="28" t="str">
        <f t="shared" si="8"/>
        <v>Geelong</v>
      </c>
      <c r="F21" s="7"/>
      <c r="G21" s="7"/>
      <c r="H21" s="7"/>
      <c r="I21" s="353">
        <f t="shared" ref="I21:N21" si="10">+AA13*1000</f>
        <v>9100</v>
      </c>
      <c r="J21" s="353">
        <f t="shared" si="10"/>
        <v>8900</v>
      </c>
      <c r="K21" s="353">
        <f t="shared" si="10"/>
        <v>8800</v>
      </c>
      <c r="L21" s="353">
        <f t="shared" si="10"/>
        <v>8600</v>
      </c>
      <c r="M21" s="353">
        <f t="shared" si="10"/>
        <v>8738.807520035185</v>
      </c>
      <c r="N21" s="353">
        <f t="shared" si="10"/>
        <v>8709.7974377890532</v>
      </c>
      <c r="V21" s="348">
        <f t="shared" si="0"/>
        <v>10.607461912195809</v>
      </c>
      <c r="W21" s="348">
        <f t="shared" si="0"/>
        <v>10.740983385345636</v>
      </c>
      <c r="X21" s="406" t="s">
        <v>13</v>
      </c>
      <c r="Y21" s="408" t="s">
        <v>163</v>
      </c>
      <c r="Z21" s="406">
        <v>11.3</v>
      </c>
      <c r="AA21" s="406">
        <v>11.3</v>
      </c>
      <c r="AB21" s="406">
        <v>11.3</v>
      </c>
      <c r="AC21" s="406">
        <v>11.3</v>
      </c>
      <c r="AD21" s="406">
        <v>11.4</v>
      </c>
      <c r="AE21" s="407">
        <v>10.607461912195809</v>
      </c>
      <c r="AF21" s="407">
        <v>10.740983385345636</v>
      </c>
      <c r="AG21" s="412" t="s">
        <v>394</v>
      </c>
      <c r="AI21" s="61">
        <v>44284</v>
      </c>
      <c r="AJ21" t="s">
        <v>156</v>
      </c>
      <c r="AK21">
        <v>2034</v>
      </c>
      <c r="AL21" t="s">
        <v>157</v>
      </c>
      <c r="AM21" t="s">
        <v>158</v>
      </c>
      <c r="AO21" t="s">
        <v>159</v>
      </c>
      <c r="AP21">
        <v>131.89792513</v>
      </c>
      <c r="AR21" t="s">
        <v>160</v>
      </c>
      <c r="AS21" t="s">
        <v>161</v>
      </c>
      <c r="AT21" t="s">
        <v>159</v>
      </c>
      <c r="AU21">
        <v>28.7698</v>
      </c>
      <c r="AW21" t="s">
        <v>160</v>
      </c>
      <c r="AX21" t="s">
        <v>162</v>
      </c>
      <c r="AY21" t="s">
        <v>159</v>
      </c>
      <c r="AZ21">
        <v>30.868029701242701</v>
      </c>
      <c r="BB21" t="s">
        <v>98</v>
      </c>
      <c r="BD21" t="s">
        <v>159</v>
      </c>
      <c r="BE21" s="62">
        <v>10.073837628</v>
      </c>
    </row>
    <row r="22" spans="3:57" x14ac:dyDescent="0.25">
      <c r="C22" s="28"/>
      <c r="D22" s="28"/>
      <c r="E22" s="28" t="str">
        <f t="shared" si="8"/>
        <v>Gippsland</v>
      </c>
      <c r="F22" s="7"/>
      <c r="G22" s="7"/>
      <c r="H22" s="7"/>
      <c r="I22" s="353">
        <f t="shared" ref="I22:N22" si="11">+AA16*1000</f>
        <v>7900</v>
      </c>
      <c r="J22" s="353">
        <f t="shared" si="11"/>
        <v>7700</v>
      </c>
      <c r="K22" s="353">
        <f t="shared" si="11"/>
        <v>7400</v>
      </c>
      <c r="L22" s="353">
        <f t="shared" si="11"/>
        <v>7100</v>
      </c>
      <c r="M22" s="353">
        <f t="shared" si="11"/>
        <v>7501.6280284346976</v>
      </c>
      <c r="N22" s="353">
        <f t="shared" si="11"/>
        <v>7476.7249915402654</v>
      </c>
      <c r="V22" s="348">
        <f t="shared" si="0"/>
        <v>8.4638787441239618</v>
      </c>
      <c r="W22" s="348">
        <f t="shared" si="0"/>
        <v>8.4357813386226521</v>
      </c>
      <c r="X22" s="344" t="s">
        <v>155</v>
      </c>
      <c r="Y22" s="409" t="s">
        <v>164</v>
      </c>
      <c r="Z22" s="410">
        <v>8.6</v>
      </c>
      <c r="AA22" s="410">
        <v>8.6999999999999993</v>
      </c>
      <c r="AB22" s="410">
        <v>8.6999999999999993</v>
      </c>
      <c r="AC22" s="410">
        <v>8.6</v>
      </c>
      <c r="AD22" s="410">
        <v>8.5</v>
      </c>
      <c r="AE22" s="411">
        <v>8.4638787441239618</v>
      </c>
      <c r="AF22" s="411">
        <v>8.4357813386226521</v>
      </c>
      <c r="AG22" s="412" t="s">
        <v>394</v>
      </c>
      <c r="AI22" s="61">
        <v>44284</v>
      </c>
      <c r="AJ22" t="s">
        <v>156</v>
      </c>
      <c r="AK22">
        <v>2035</v>
      </c>
      <c r="AL22" t="s">
        <v>157</v>
      </c>
      <c r="AM22" t="s">
        <v>158</v>
      </c>
      <c r="AO22" t="s">
        <v>159</v>
      </c>
      <c r="AP22">
        <v>133.28467008999999</v>
      </c>
      <c r="AR22" t="s">
        <v>160</v>
      </c>
      <c r="AS22" t="s">
        <v>161</v>
      </c>
      <c r="AT22" t="s">
        <v>159</v>
      </c>
      <c r="AU22">
        <v>28.8401</v>
      </c>
      <c r="AW22" t="s">
        <v>160</v>
      </c>
      <c r="AX22" t="s">
        <v>162</v>
      </c>
      <c r="AY22" t="s">
        <v>159</v>
      </c>
      <c r="AZ22">
        <v>31.1453433748027</v>
      </c>
      <c r="BB22" t="s">
        <v>98</v>
      </c>
      <c r="BD22" t="s">
        <v>159</v>
      </c>
      <c r="BE22" s="62">
        <v>9.4576987050000003</v>
      </c>
    </row>
    <row r="23" spans="3:57" x14ac:dyDescent="0.25">
      <c r="C23" s="28"/>
      <c r="D23" s="28"/>
      <c r="E23" s="28" t="str">
        <f t="shared" si="8"/>
        <v>Melbourne</v>
      </c>
      <c r="F23" s="7"/>
      <c r="G23" s="7"/>
      <c r="H23" s="7"/>
      <c r="I23" s="353">
        <f t="shared" ref="I23:N23" si="12">+AA19*1000</f>
        <v>35300</v>
      </c>
      <c r="J23" s="353">
        <f t="shared" si="12"/>
        <v>34900</v>
      </c>
      <c r="K23" s="353">
        <f t="shared" si="12"/>
        <v>34500</v>
      </c>
      <c r="L23" s="353">
        <f t="shared" si="12"/>
        <v>33900</v>
      </c>
      <c r="M23" s="353">
        <f t="shared" si="12"/>
        <v>34189.357061530907</v>
      </c>
      <c r="N23" s="353">
        <f t="shared" si="12"/>
        <v>34075.85918919267</v>
      </c>
      <c r="V23" s="354">
        <f t="shared" si="0"/>
        <v>19.071340656319769</v>
      </c>
      <c r="W23" s="354">
        <f t="shared" si="0"/>
        <v>19.17676472396829</v>
      </c>
      <c r="X23" s="344" t="s">
        <v>155</v>
      </c>
      <c r="Y23" s="345" t="s">
        <v>165</v>
      </c>
      <c r="Z23" s="346">
        <v>4</v>
      </c>
      <c r="AA23" s="346">
        <v>4</v>
      </c>
      <c r="AB23" s="346">
        <v>4</v>
      </c>
      <c r="AC23" s="346">
        <v>4</v>
      </c>
      <c r="AD23" s="346">
        <v>4</v>
      </c>
      <c r="AE23" s="355">
        <f>+AE21+AE22</f>
        <v>19.071340656319769</v>
      </c>
      <c r="AF23" s="355">
        <f>+AF21+AF22</f>
        <v>19.17676472396829</v>
      </c>
      <c r="AI23" s="61">
        <v>44284</v>
      </c>
      <c r="AJ23" t="s">
        <v>156</v>
      </c>
      <c r="AK23">
        <v>2036</v>
      </c>
      <c r="AL23" t="s">
        <v>157</v>
      </c>
      <c r="AM23" t="s">
        <v>158</v>
      </c>
      <c r="AO23" t="s">
        <v>159</v>
      </c>
      <c r="AP23">
        <v>134.85638889000001</v>
      </c>
      <c r="AR23" t="s">
        <v>160</v>
      </c>
      <c r="AS23" t="s">
        <v>161</v>
      </c>
      <c r="AT23" t="s">
        <v>159</v>
      </c>
      <c r="AU23">
        <v>28.909700000000001</v>
      </c>
      <c r="AW23" t="s">
        <v>160</v>
      </c>
      <c r="AX23" t="s">
        <v>162</v>
      </c>
      <c r="AY23" t="s">
        <v>159</v>
      </c>
      <c r="AZ23">
        <v>31.4410726963267</v>
      </c>
      <c r="BB23" t="s">
        <v>98</v>
      </c>
      <c r="BD23" t="s">
        <v>159</v>
      </c>
      <c r="BE23" s="62">
        <v>9.8618534409999992</v>
      </c>
    </row>
    <row r="24" spans="3:57" x14ac:dyDescent="0.25">
      <c r="C24" s="28"/>
      <c r="D24" s="28"/>
      <c r="E24" s="28" t="str">
        <f t="shared" si="8"/>
        <v>Northern</v>
      </c>
      <c r="F24" s="7"/>
      <c r="G24" s="7"/>
      <c r="H24" s="7"/>
      <c r="I24" s="353">
        <f t="shared" ref="I24:N24" si="13">+AA22*1000</f>
        <v>8700</v>
      </c>
      <c r="J24" s="353">
        <f t="shared" si="13"/>
        <v>8700</v>
      </c>
      <c r="K24" s="353">
        <f t="shared" si="13"/>
        <v>8600</v>
      </c>
      <c r="L24" s="353">
        <f t="shared" si="13"/>
        <v>8500</v>
      </c>
      <c r="M24" s="353">
        <f t="shared" si="13"/>
        <v>8463.878744123962</v>
      </c>
      <c r="N24" s="353">
        <f t="shared" si="13"/>
        <v>8435.7813386226517</v>
      </c>
      <c r="V24" s="348">
        <f t="shared" si="0"/>
        <v>1.2181714210118861</v>
      </c>
      <c r="W24" s="348">
        <f t="shared" si="0"/>
        <v>1.2335051590944637</v>
      </c>
      <c r="X24" s="406" t="s">
        <v>14</v>
      </c>
      <c r="Y24" s="408" t="s">
        <v>163</v>
      </c>
      <c r="Z24" s="406">
        <v>1.3</v>
      </c>
      <c r="AA24" s="406">
        <v>1.3</v>
      </c>
      <c r="AB24" s="406">
        <v>1.3</v>
      </c>
      <c r="AC24" s="406">
        <v>1.3</v>
      </c>
      <c r="AD24" s="406">
        <v>1.3</v>
      </c>
      <c r="AE24" s="407">
        <v>1.2181714210118861</v>
      </c>
      <c r="AF24" s="407">
        <v>1.2335051590944637</v>
      </c>
      <c r="AG24" s="412" t="s">
        <v>394</v>
      </c>
      <c r="AI24" s="61">
        <v>44284</v>
      </c>
      <c r="AJ24" t="s">
        <v>156</v>
      </c>
      <c r="AK24">
        <v>2037</v>
      </c>
      <c r="AL24" t="s">
        <v>157</v>
      </c>
      <c r="AM24" t="s">
        <v>158</v>
      </c>
      <c r="AO24" t="s">
        <v>159</v>
      </c>
      <c r="AP24">
        <v>136.62794439999999</v>
      </c>
      <c r="AR24" t="s">
        <v>160</v>
      </c>
      <c r="AS24" t="s">
        <v>161</v>
      </c>
      <c r="AT24" t="s">
        <v>159</v>
      </c>
      <c r="AU24">
        <v>28.965499999999999</v>
      </c>
      <c r="AW24" t="s">
        <v>160</v>
      </c>
      <c r="AX24" t="s">
        <v>162</v>
      </c>
      <c r="AY24" t="s">
        <v>159</v>
      </c>
      <c r="AZ24">
        <v>32.035622676806298</v>
      </c>
      <c r="BB24" t="s">
        <v>98</v>
      </c>
      <c r="BD24" t="s">
        <v>159</v>
      </c>
      <c r="BE24" s="62">
        <v>8.2239298380000001</v>
      </c>
    </row>
    <row r="25" spans="3:57" x14ac:dyDescent="0.25">
      <c r="C25" s="28"/>
      <c r="D25" s="28"/>
      <c r="E25" s="28" t="str">
        <f t="shared" si="8"/>
        <v>Western</v>
      </c>
      <c r="F25" s="7"/>
      <c r="G25" s="7"/>
      <c r="H25" s="7"/>
      <c r="I25" s="356">
        <f t="shared" ref="I25:N25" si="14">+AA25*1000</f>
        <v>2700</v>
      </c>
      <c r="J25" s="356">
        <f t="shared" si="14"/>
        <v>2700</v>
      </c>
      <c r="K25" s="356">
        <f t="shared" si="14"/>
        <v>2700</v>
      </c>
      <c r="L25" s="356">
        <f t="shared" si="14"/>
        <v>2700</v>
      </c>
      <c r="M25" s="356">
        <f t="shared" si="14"/>
        <v>2651.0989105724716</v>
      </c>
      <c r="N25" s="356">
        <f t="shared" si="14"/>
        <v>2642.2980991045433</v>
      </c>
      <c r="V25" s="348">
        <f t="shared" si="0"/>
        <v>2.6510989105724714</v>
      </c>
      <c r="W25" s="348">
        <f t="shared" si="0"/>
        <v>2.6422980991045435</v>
      </c>
      <c r="X25" s="344" t="s">
        <v>155</v>
      </c>
      <c r="Y25" s="409" t="s">
        <v>164</v>
      </c>
      <c r="Z25" s="410">
        <v>2.7</v>
      </c>
      <c r="AA25" s="410">
        <v>2.7</v>
      </c>
      <c r="AB25" s="410">
        <v>2.7</v>
      </c>
      <c r="AC25" s="410">
        <v>2.7</v>
      </c>
      <c r="AD25" s="410">
        <v>2.7</v>
      </c>
      <c r="AE25" s="411">
        <v>2.6510989105724714</v>
      </c>
      <c r="AF25" s="411">
        <v>2.6422980991045435</v>
      </c>
      <c r="AG25" s="412" t="s">
        <v>394</v>
      </c>
      <c r="AI25" s="61">
        <v>44284</v>
      </c>
      <c r="AJ25" t="s">
        <v>156</v>
      </c>
      <c r="AK25">
        <v>2038</v>
      </c>
      <c r="AL25" t="s">
        <v>157</v>
      </c>
      <c r="AM25" t="s">
        <v>158</v>
      </c>
      <c r="AO25" t="s">
        <v>159</v>
      </c>
      <c r="AP25">
        <v>138.23002020000001</v>
      </c>
      <c r="AR25" t="s">
        <v>160</v>
      </c>
      <c r="AS25" t="s">
        <v>161</v>
      </c>
      <c r="AT25" t="s">
        <v>159</v>
      </c>
      <c r="AU25">
        <v>29.0352</v>
      </c>
      <c r="AW25" t="s">
        <v>160</v>
      </c>
      <c r="AX25" t="s">
        <v>162</v>
      </c>
      <c r="AY25" t="s">
        <v>159</v>
      </c>
      <c r="AZ25">
        <v>32.776612828544799</v>
      </c>
      <c r="BB25" t="s">
        <v>98</v>
      </c>
      <c r="BD25" t="s">
        <v>159</v>
      </c>
      <c r="BE25" s="62">
        <v>7.5071273500000002</v>
      </c>
    </row>
    <row r="26" spans="3:57" x14ac:dyDescent="0.25">
      <c r="C26" s="28"/>
      <c r="D26" s="29" t="s">
        <v>15</v>
      </c>
      <c r="E26" s="7"/>
      <c r="F26" s="7"/>
      <c r="G26" s="7"/>
      <c r="H26" s="7"/>
      <c r="I26" s="32">
        <f t="shared" ref="I26:N26" si="15">SUM(I20:I25)</f>
        <v>65300</v>
      </c>
      <c r="J26" s="32">
        <f t="shared" si="15"/>
        <v>64500</v>
      </c>
      <c r="K26" s="32">
        <f t="shared" si="15"/>
        <v>63600</v>
      </c>
      <c r="L26" s="32">
        <f t="shared" si="15"/>
        <v>62400</v>
      </c>
      <c r="M26" s="32">
        <f t="shared" si="15"/>
        <v>63135.429611040709</v>
      </c>
      <c r="N26" s="32">
        <f t="shared" si="15"/>
        <v>62925.839915711906</v>
      </c>
      <c r="V26" s="354">
        <f t="shared" si="0"/>
        <v>3.8692703315843575</v>
      </c>
      <c r="W26" s="354">
        <f t="shared" si="0"/>
        <v>3.8758032581990074</v>
      </c>
      <c r="X26" s="344" t="s">
        <v>155</v>
      </c>
      <c r="Y26" s="345" t="s">
        <v>165</v>
      </c>
      <c r="Z26" s="346">
        <v>20</v>
      </c>
      <c r="AA26" s="346">
        <v>20.100000000000001</v>
      </c>
      <c r="AB26" s="346">
        <v>20</v>
      </c>
      <c r="AC26" s="346">
        <v>19.899999999999999</v>
      </c>
      <c r="AD26" s="346">
        <v>19.8</v>
      </c>
      <c r="AE26" s="355">
        <f>+AE24+AE25</f>
        <v>3.8692703315843575</v>
      </c>
      <c r="AF26" s="355">
        <f>+AF24+AF25</f>
        <v>3.8758032581990074</v>
      </c>
      <c r="AI26" s="61">
        <v>44284</v>
      </c>
      <c r="AJ26" t="s">
        <v>156</v>
      </c>
      <c r="AK26">
        <v>2039</v>
      </c>
      <c r="AL26" t="s">
        <v>157</v>
      </c>
      <c r="AM26" t="s">
        <v>158</v>
      </c>
      <c r="AO26" t="s">
        <v>159</v>
      </c>
      <c r="AP26">
        <v>139.62190052</v>
      </c>
      <c r="AR26" t="s">
        <v>160</v>
      </c>
      <c r="AS26" t="s">
        <v>161</v>
      </c>
      <c r="AT26" t="s">
        <v>159</v>
      </c>
      <c r="AU26">
        <v>29.1052</v>
      </c>
      <c r="AW26" t="s">
        <v>160</v>
      </c>
      <c r="AX26" t="s">
        <v>162</v>
      </c>
      <c r="AY26" t="s">
        <v>159</v>
      </c>
      <c r="AZ26">
        <v>33.062330167848998</v>
      </c>
      <c r="BB26" t="s">
        <v>98</v>
      </c>
      <c r="BD26" t="s">
        <v>159</v>
      </c>
      <c r="BE26" s="62">
        <v>7.9568860490000004</v>
      </c>
    </row>
    <row r="27" spans="3:57" x14ac:dyDescent="0.25">
      <c r="I27" t="b">
        <f t="shared" ref="I27:N27" si="16">I16/1000=AA28</f>
        <v>1</v>
      </c>
      <c r="J27" t="b">
        <f t="shared" si="16"/>
        <v>1</v>
      </c>
      <c r="K27" t="b">
        <f t="shared" si="16"/>
        <v>1</v>
      </c>
      <c r="L27" t="b">
        <f t="shared" si="16"/>
        <v>1</v>
      </c>
      <c r="M27" t="b">
        <f t="shared" si="16"/>
        <v>1</v>
      </c>
      <c r="N27" t="b">
        <f t="shared" si="16"/>
        <v>1</v>
      </c>
      <c r="V27" s="157"/>
      <c r="W27" s="157"/>
      <c r="AE27" s="145"/>
      <c r="AF27" s="145"/>
      <c r="AI27" s="61">
        <v>44284</v>
      </c>
      <c r="AJ27" t="s">
        <v>156</v>
      </c>
      <c r="AK27">
        <v>2040</v>
      </c>
      <c r="AL27" t="s">
        <v>157</v>
      </c>
      <c r="AM27" t="s">
        <v>158</v>
      </c>
      <c r="AO27" t="s">
        <v>159</v>
      </c>
      <c r="AP27">
        <v>141.02388065</v>
      </c>
      <c r="AR27" t="s">
        <v>160</v>
      </c>
      <c r="AS27" t="s">
        <v>161</v>
      </c>
      <c r="AT27" t="s">
        <v>159</v>
      </c>
      <c r="AU27">
        <v>29.1751</v>
      </c>
      <c r="AW27" t="s">
        <v>160</v>
      </c>
      <c r="AX27" t="s">
        <v>162</v>
      </c>
      <c r="AY27" t="s">
        <v>159</v>
      </c>
      <c r="AZ27">
        <v>33.341392501669901</v>
      </c>
      <c r="BB27" t="s">
        <v>98</v>
      </c>
      <c r="BD27" t="s">
        <v>159</v>
      </c>
      <c r="BE27" s="62">
        <v>7.4916275389999996</v>
      </c>
    </row>
    <row r="28" spans="3:57" x14ac:dyDescent="0.25">
      <c r="I28" t="b">
        <f t="shared" ref="I28:N28" si="17">I26/1000=AA29</f>
        <v>1</v>
      </c>
      <c r="J28" t="b">
        <f t="shared" si="17"/>
        <v>1</v>
      </c>
      <c r="K28" t="b">
        <f t="shared" si="17"/>
        <v>1</v>
      </c>
      <c r="L28" t="b">
        <f t="shared" si="17"/>
        <v>1</v>
      </c>
      <c r="M28" t="b">
        <f t="shared" si="17"/>
        <v>1</v>
      </c>
      <c r="N28" t="b">
        <f t="shared" si="17"/>
        <v>1</v>
      </c>
      <c r="P28" s="158" t="s">
        <v>167</v>
      </c>
      <c r="Q28" s="357">
        <f>+Z28</f>
        <v>131.10000000000002</v>
      </c>
      <c r="R28" s="357">
        <f t="shared" ref="R28:U30" si="18">+AA28</f>
        <v>129.60000000000002</v>
      </c>
      <c r="S28" s="357">
        <f t="shared" si="18"/>
        <v>127.6</v>
      </c>
      <c r="T28" s="357">
        <f t="shared" si="18"/>
        <v>125.9</v>
      </c>
      <c r="U28" s="357">
        <f t="shared" si="18"/>
        <v>125.2</v>
      </c>
      <c r="V28" s="358">
        <f t="shared" si="0"/>
        <v>119.83058562999999</v>
      </c>
      <c r="W28" s="358">
        <f t="shared" si="0"/>
        <v>121.33895364999997</v>
      </c>
      <c r="X28" s="58" t="s">
        <v>167</v>
      </c>
      <c r="Z28" s="359">
        <f t="shared" ref="Z28:AF30" si="19">+Z9+Z12+Z15+Z18+Z21+Z24</f>
        <v>131.10000000000002</v>
      </c>
      <c r="AA28" s="359">
        <f t="shared" si="19"/>
        <v>129.60000000000002</v>
      </c>
      <c r="AB28" s="359">
        <f t="shared" si="19"/>
        <v>127.6</v>
      </c>
      <c r="AC28" s="359">
        <f t="shared" si="19"/>
        <v>125.9</v>
      </c>
      <c r="AD28" s="359">
        <f t="shared" si="19"/>
        <v>125.2</v>
      </c>
      <c r="AE28" s="355">
        <f>+AE9+AE12+AE15+AE18+AE21+AE24</f>
        <v>119.83058562999999</v>
      </c>
      <c r="AF28" s="355">
        <f t="shared" si="19"/>
        <v>121.33895364999997</v>
      </c>
    </row>
    <row r="29" spans="3:57" x14ac:dyDescent="0.25">
      <c r="I29" t="b">
        <f t="shared" ref="I29:N29" si="20">I9=AA8</f>
        <v>1</v>
      </c>
      <c r="J29" t="b">
        <f t="shared" si="20"/>
        <v>1</v>
      </c>
      <c r="K29" t="b">
        <f t="shared" si="20"/>
        <v>1</v>
      </c>
      <c r="L29" t="b">
        <f t="shared" si="20"/>
        <v>1</v>
      </c>
      <c r="M29" t="b">
        <f t="shared" si="20"/>
        <v>1</v>
      </c>
      <c r="N29" t="b">
        <f t="shared" si="20"/>
        <v>1</v>
      </c>
      <c r="P29" s="158" t="s">
        <v>168</v>
      </c>
      <c r="Q29" s="357">
        <f t="shared" ref="Q29:Q30" si="21">+Z29</f>
        <v>65.7</v>
      </c>
      <c r="R29" s="357">
        <f t="shared" si="18"/>
        <v>65.3</v>
      </c>
      <c r="S29" s="357">
        <f t="shared" si="18"/>
        <v>64.5</v>
      </c>
      <c r="T29" s="357">
        <f t="shared" si="18"/>
        <v>63.6</v>
      </c>
      <c r="U29" s="357">
        <f t="shared" si="18"/>
        <v>62.4</v>
      </c>
      <c r="V29" s="358">
        <f t="shared" si="0"/>
        <v>63.135429611040706</v>
      </c>
      <c r="W29" s="358">
        <f t="shared" si="0"/>
        <v>62.925839915711911</v>
      </c>
      <c r="X29" s="58" t="s">
        <v>168</v>
      </c>
      <c r="Z29" s="359">
        <f t="shared" si="19"/>
        <v>65.7</v>
      </c>
      <c r="AA29" s="359">
        <f t="shared" si="19"/>
        <v>65.3</v>
      </c>
      <c r="AB29" s="359">
        <f t="shared" si="19"/>
        <v>64.5</v>
      </c>
      <c r="AC29" s="359">
        <f t="shared" si="19"/>
        <v>63.6</v>
      </c>
      <c r="AD29" s="359">
        <f t="shared" si="19"/>
        <v>62.4</v>
      </c>
      <c r="AE29" s="355">
        <f t="shared" si="19"/>
        <v>63.135429611040706</v>
      </c>
      <c r="AF29" s="355">
        <f t="shared" si="19"/>
        <v>62.925839915711911</v>
      </c>
    </row>
    <row r="30" spans="3:57" x14ac:dyDescent="0.25">
      <c r="P30" s="159" t="s">
        <v>17</v>
      </c>
      <c r="Q30" s="360">
        <f t="shared" si="21"/>
        <v>196.9</v>
      </c>
      <c r="R30" s="360">
        <f t="shared" si="18"/>
        <v>194.9</v>
      </c>
      <c r="S30" s="360">
        <f t="shared" si="18"/>
        <v>192</v>
      </c>
      <c r="T30" s="360">
        <f t="shared" si="18"/>
        <v>189.4</v>
      </c>
      <c r="U30" s="360">
        <f t="shared" si="18"/>
        <v>187.5</v>
      </c>
      <c r="V30" s="354">
        <f t="shared" si="0"/>
        <v>182.96601524104068</v>
      </c>
      <c r="W30" s="354">
        <f t="shared" si="0"/>
        <v>184.26479356571187</v>
      </c>
      <c r="X30" s="58" t="s">
        <v>17</v>
      </c>
      <c r="Z30" s="359">
        <f t="shared" si="19"/>
        <v>196.9</v>
      </c>
      <c r="AA30" s="359">
        <f t="shared" si="19"/>
        <v>194.9</v>
      </c>
      <c r="AB30" s="402">
        <f t="shared" si="19"/>
        <v>192</v>
      </c>
      <c r="AC30" s="359">
        <f t="shared" si="19"/>
        <v>189.4</v>
      </c>
      <c r="AD30" s="359">
        <f t="shared" si="19"/>
        <v>187.5</v>
      </c>
      <c r="AE30" s="355">
        <f t="shared" si="19"/>
        <v>182.96601524104068</v>
      </c>
      <c r="AF30" s="355">
        <f t="shared" si="19"/>
        <v>184.26479356571187</v>
      </c>
    </row>
    <row r="31" spans="3:57" x14ac:dyDescent="0.25">
      <c r="F31" t="s">
        <v>141</v>
      </c>
      <c r="P31" s="159" t="s">
        <v>169</v>
      </c>
      <c r="Q31" s="348">
        <f>+Export!U249/1000000</f>
        <v>18.93417173297151</v>
      </c>
      <c r="R31" s="348">
        <f>+Export!V249/1000000</f>
        <v>11.358769291814014</v>
      </c>
      <c r="S31" s="348">
        <f>+Export!AF249/1000000</f>
        <v>13.896057478468324</v>
      </c>
      <c r="T31" s="348">
        <f>+S31</f>
        <v>13.896057478468324</v>
      </c>
      <c r="U31" s="348">
        <f>+T31</f>
        <v>13.896057478468324</v>
      </c>
      <c r="V31" s="348">
        <f>+U31</f>
        <v>13.896057478468324</v>
      </c>
      <c r="W31" s="348">
        <f>+V31</f>
        <v>13.896057478468324</v>
      </c>
      <c r="Z31" s="59"/>
      <c r="AA31" s="59"/>
      <c r="AB31" s="59"/>
      <c r="AC31" s="59"/>
      <c r="AD31" s="59"/>
      <c r="AE31" s="77" t="b">
        <f>AE28=AE35</f>
        <v>1</v>
      </c>
      <c r="AF31" s="77" t="b">
        <f>AF28=AF35</f>
        <v>1</v>
      </c>
    </row>
    <row r="32" spans="3:57" x14ac:dyDescent="0.25">
      <c r="F32" s="54" t="s">
        <v>142</v>
      </c>
      <c r="P32" s="159" t="s">
        <v>17</v>
      </c>
      <c r="Q32" s="361">
        <f>+Q30+Q31</f>
        <v>215.83417173297153</v>
      </c>
      <c r="R32" s="361">
        <f t="shared" ref="R32:W32" si="22">+R30+R31</f>
        <v>206.25876929181402</v>
      </c>
      <c r="S32" s="361">
        <f t="shared" si="22"/>
        <v>205.89605747846832</v>
      </c>
      <c r="T32" s="361">
        <f t="shared" si="22"/>
        <v>203.29605747846833</v>
      </c>
      <c r="U32" s="361">
        <f t="shared" si="22"/>
        <v>201.39605747846832</v>
      </c>
      <c r="V32" s="361">
        <f t="shared" si="22"/>
        <v>196.862072719509</v>
      </c>
      <c r="W32" s="361">
        <f t="shared" si="22"/>
        <v>198.16085104418019</v>
      </c>
      <c r="AE32" t="b">
        <f>AE29=AE40</f>
        <v>1</v>
      </c>
      <c r="AF32" t="b">
        <f>AF29=AF40</f>
        <v>1</v>
      </c>
    </row>
    <row r="33" spans="24:32" x14ac:dyDescent="0.25">
      <c r="X33" s="58" t="s">
        <v>170</v>
      </c>
      <c r="Z33" s="341" t="s">
        <v>143</v>
      </c>
      <c r="AA33" s="341"/>
      <c r="AB33" s="341"/>
      <c r="AC33" s="341"/>
      <c r="AD33" s="341"/>
      <c r="AE33" s="341"/>
      <c r="AF33" s="341"/>
    </row>
    <row r="34" spans="24:32" x14ac:dyDescent="0.25">
      <c r="X34" s="58"/>
      <c r="Z34" s="346">
        <v>2021</v>
      </c>
      <c r="AA34" s="346">
        <v>2022</v>
      </c>
      <c r="AB34" s="346">
        <v>2023</v>
      </c>
      <c r="AC34" s="346">
        <v>2024</v>
      </c>
      <c r="AD34" s="346">
        <v>2025</v>
      </c>
      <c r="AE34" s="346">
        <v>2026</v>
      </c>
      <c r="AF34" s="346">
        <v>2027</v>
      </c>
    </row>
    <row r="35" spans="24:32" x14ac:dyDescent="0.25">
      <c r="X35" s="58" t="str">
        <f>+AM8</f>
        <v>ResidentialCommercial</v>
      </c>
      <c r="Z35" s="362">
        <f>+AP8</f>
        <v>124.71003368</v>
      </c>
      <c r="AA35" s="362">
        <f>+AP9</f>
        <v>123.23824365</v>
      </c>
      <c r="AB35" s="362">
        <f>+AP10</f>
        <v>121.38072922000001</v>
      </c>
      <c r="AC35" s="362">
        <f>+AP11</f>
        <v>119.75873946999999</v>
      </c>
      <c r="AD35" s="362">
        <f>+AP12</f>
        <v>119.02805671</v>
      </c>
      <c r="AE35" s="362">
        <f>+AP13</f>
        <v>119.83058563</v>
      </c>
      <c r="AF35" s="362">
        <f>+AP14</f>
        <v>121.33895364999999</v>
      </c>
    </row>
    <row r="36" spans="24:32" x14ac:dyDescent="0.25">
      <c r="X36" s="58"/>
      <c r="Z36" s="55"/>
      <c r="AA36" s="55"/>
      <c r="AB36" s="55"/>
      <c r="AC36" s="55"/>
      <c r="AD36" s="55"/>
      <c r="AE36" s="55"/>
      <c r="AF36" s="55"/>
    </row>
    <row r="37" spans="24:32" x14ac:dyDescent="0.25">
      <c r="X37" s="58" t="str">
        <f>+AS8</f>
        <v>Medium to Large Industrials</v>
      </c>
      <c r="Z37" s="362">
        <f>+AU8</f>
        <v>33.842500000000001</v>
      </c>
      <c r="AA37" s="362">
        <f>+AU9</f>
        <v>33.473700000000001</v>
      </c>
      <c r="AB37" s="362">
        <f>+AU10</f>
        <v>32.843800000000002</v>
      </c>
      <c r="AC37" s="362">
        <f>+AU11</f>
        <v>32.389400000000002</v>
      </c>
      <c r="AD37" s="362">
        <f>+AU12</f>
        <v>31.9251</v>
      </c>
      <c r="AE37" s="362">
        <f>+AU13</f>
        <v>31.471</v>
      </c>
      <c r="AF37" s="362">
        <f>+AU14</f>
        <v>31.0181</v>
      </c>
    </row>
    <row r="38" spans="24:32" x14ac:dyDescent="0.25">
      <c r="X38" s="58" t="str">
        <f>+AX8</f>
        <v>Small Industrials</v>
      </c>
      <c r="Z38" s="362">
        <f>+AZ8</f>
        <v>30.980810498760601</v>
      </c>
      <c r="AA38" s="362">
        <f>+AZ9</f>
        <v>31.043136297952401</v>
      </c>
      <c r="AB38" s="362">
        <f>+AZ10</f>
        <v>30.833213424099501</v>
      </c>
      <c r="AC38" s="362">
        <f>+AZ11</f>
        <v>30.404811577099601</v>
      </c>
      <c r="AD38" s="362">
        <f>+AZ12</f>
        <v>29.6608147173235</v>
      </c>
      <c r="AE38" s="362">
        <f>+AZ13</f>
        <v>29.229213684040701</v>
      </c>
      <c r="AF38" s="362">
        <f>+AZ14</f>
        <v>29.429473295711901</v>
      </c>
    </row>
    <row r="39" spans="24:32" x14ac:dyDescent="0.25">
      <c r="X39" s="58" t="s">
        <v>98</v>
      </c>
      <c r="Z39" s="362">
        <f>+BE8</f>
        <v>8.5132324120000007</v>
      </c>
      <c r="AA39" s="362">
        <f>+BE9</f>
        <v>5.5530495279999998</v>
      </c>
      <c r="AB39" s="362">
        <f>+BE10</f>
        <v>4.9956938749999997</v>
      </c>
      <c r="AC39" s="362">
        <f>+BE11</f>
        <v>4.778300196</v>
      </c>
      <c r="AD39" s="362">
        <f>+BE12</f>
        <v>2.6062657699999998</v>
      </c>
      <c r="AE39" s="362">
        <f>+BE13</f>
        <v>2.4352159269999998</v>
      </c>
      <c r="AF39" s="362">
        <f>+BE14</f>
        <v>2.4782666199999999</v>
      </c>
    </row>
    <row r="40" spans="24:32" x14ac:dyDescent="0.25">
      <c r="X40" s="58" t="s">
        <v>168</v>
      </c>
      <c r="Z40" s="362">
        <f>SUM(Z37:Z39)</f>
        <v>73.336542910760613</v>
      </c>
      <c r="AA40" s="362">
        <f t="shared" ref="AA40:AF40" si="23">SUM(AA37:AA39)</f>
        <v>70.069885825952412</v>
      </c>
      <c r="AB40" s="362">
        <f t="shared" si="23"/>
        <v>68.6727072990995</v>
      </c>
      <c r="AC40" s="362">
        <f t="shared" si="23"/>
        <v>67.572511773099606</v>
      </c>
      <c r="AD40" s="362">
        <f t="shared" si="23"/>
        <v>64.192180487323498</v>
      </c>
      <c r="AE40" s="362">
        <f t="shared" si="23"/>
        <v>63.135429611040706</v>
      </c>
      <c r="AF40" s="362">
        <f t="shared" si="23"/>
        <v>62.925839915711904</v>
      </c>
    </row>
    <row r="41" spans="24:32" x14ac:dyDescent="0.25">
      <c r="X41" s="58" t="s">
        <v>15</v>
      </c>
      <c r="Z41" s="362">
        <f>+Z35+Z40</f>
        <v>198.04657659076059</v>
      </c>
      <c r="AA41" s="362">
        <f t="shared" ref="AA41:AF41" si="24">+AA35+AA40</f>
        <v>193.3081294759524</v>
      </c>
      <c r="AB41" s="362">
        <f t="shared" si="24"/>
        <v>190.05343651909951</v>
      </c>
      <c r="AC41" s="362">
        <f t="shared" si="24"/>
        <v>187.33125124309959</v>
      </c>
      <c r="AD41" s="362">
        <f t="shared" si="24"/>
        <v>183.22023719732351</v>
      </c>
      <c r="AE41" s="362">
        <f t="shared" si="24"/>
        <v>182.96601524104071</v>
      </c>
      <c r="AF41" s="362">
        <f t="shared" si="24"/>
        <v>184.2647935657119</v>
      </c>
    </row>
    <row r="43" spans="24:32" x14ac:dyDescent="0.25">
      <c r="X43" s="78" t="s">
        <v>171</v>
      </c>
    </row>
    <row r="44" spans="24:32" x14ac:dyDescent="0.25">
      <c r="X44" s="58" t="s">
        <v>18</v>
      </c>
      <c r="Z44" s="77">
        <f t="shared" ref="Z44:AF44" si="25">+Z35-Z28</f>
        <v>-6.3899663200000276</v>
      </c>
      <c r="AA44" s="77">
        <f t="shared" si="25"/>
        <v>-6.3617563500000216</v>
      </c>
      <c r="AB44" s="77">
        <f t="shared" si="25"/>
        <v>-6.219270779999988</v>
      </c>
      <c r="AC44" s="77">
        <f t="shared" si="25"/>
        <v>-6.1412605300000109</v>
      </c>
      <c r="AD44" s="77">
        <f t="shared" si="25"/>
        <v>-6.1719432900000015</v>
      </c>
      <c r="AE44" s="77">
        <f t="shared" si="25"/>
        <v>0</v>
      </c>
      <c r="AF44" s="77">
        <f t="shared" si="25"/>
        <v>0</v>
      </c>
    </row>
    <row r="45" spans="24:32" x14ac:dyDescent="0.25">
      <c r="X45" s="58" t="s">
        <v>19</v>
      </c>
      <c r="Z45" s="77">
        <f t="shared" ref="Z45:AF45" si="26">+Z38+Z37+Z39-Z29</f>
        <v>7.6365429107606104</v>
      </c>
      <c r="AA45" s="77">
        <f t="shared" si="26"/>
        <v>4.7698858259524144</v>
      </c>
      <c r="AB45" s="77">
        <f t="shared" si="26"/>
        <v>4.1727072990994998</v>
      </c>
      <c r="AC45" s="77">
        <f t="shared" si="26"/>
        <v>3.9725117730996047</v>
      </c>
      <c r="AD45" s="77">
        <f t="shared" si="26"/>
        <v>1.792180487323499</v>
      </c>
      <c r="AE45" s="77">
        <f t="shared" si="26"/>
        <v>0</v>
      </c>
      <c r="AF45" s="77">
        <f t="shared" si="26"/>
        <v>0</v>
      </c>
    </row>
    <row r="46" spans="24:32" x14ac:dyDescent="0.25">
      <c r="X46" s="58" t="s">
        <v>17</v>
      </c>
      <c r="Z46" s="77">
        <f t="shared" ref="Z46:AF46" si="27">+Z39+Z38+Z37+Z35-Z30</f>
        <v>1.1465765907605885</v>
      </c>
      <c r="AA46" s="77">
        <f t="shared" si="27"/>
        <v>-1.5918705240476072</v>
      </c>
      <c r="AB46" s="77">
        <f t="shared" si="27"/>
        <v>-1.9465634809004939</v>
      </c>
      <c r="AC46" s="77">
        <f t="shared" si="27"/>
        <v>-2.068748756900419</v>
      </c>
      <c r="AD46" s="77">
        <f t="shared" si="27"/>
        <v>-4.2797628026764869</v>
      </c>
      <c r="AE46" s="77">
        <f t="shared" si="27"/>
        <v>0</v>
      </c>
      <c r="AF46" s="77">
        <f t="shared" si="27"/>
        <v>0</v>
      </c>
    </row>
    <row r="47" spans="24:32" x14ac:dyDescent="0.25">
      <c r="X47" s="58"/>
    </row>
    <row r="48" spans="24:32" x14ac:dyDescent="0.25">
      <c r="X48" s="78" t="s">
        <v>172</v>
      </c>
    </row>
    <row r="96" spans="3:14" x14ac:dyDescent="0.25">
      <c r="C96" s="27" t="s">
        <v>173</v>
      </c>
      <c r="D96" s="7"/>
      <c r="E96" s="7"/>
      <c r="F96" s="7"/>
      <c r="G96" s="7"/>
      <c r="H96" s="7"/>
      <c r="I96" s="7"/>
      <c r="J96" s="7"/>
      <c r="K96" s="7"/>
      <c r="L96" s="7"/>
      <c r="M96" s="7"/>
      <c r="N96" s="7"/>
    </row>
    <row r="97" spans="3:32" x14ac:dyDescent="0.25">
      <c r="C97" s="7"/>
      <c r="D97" s="7"/>
      <c r="E97" s="7"/>
      <c r="F97" s="7"/>
      <c r="G97" s="7"/>
      <c r="H97" s="7"/>
      <c r="I97" s="7"/>
      <c r="J97" s="7"/>
      <c r="K97" s="7"/>
      <c r="L97" s="7"/>
      <c r="M97" s="7"/>
      <c r="N97" s="7"/>
    </row>
    <row r="98" spans="3:32" x14ac:dyDescent="0.25">
      <c r="C98" s="7"/>
      <c r="D98" s="7" t="s">
        <v>163</v>
      </c>
      <c r="E98" s="7"/>
      <c r="F98" s="7"/>
      <c r="G98" s="7"/>
      <c r="H98" s="7"/>
      <c r="I98" s="7"/>
      <c r="J98" s="7"/>
      <c r="K98" s="7"/>
      <c r="L98" s="7"/>
      <c r="M98" s="7"/>
      <c r="N98" s="7"/>
      <c r="X98" s="59"/>
      <c r="Y98" s="59"/>
      <c r="Z98" s="60" t="s">
        <v>143</v>
      </c>
      <c r="AA98" s="60"/>
      <c r="AB98" s="60"/>
      <c r="AC98" s="60"/>
      <c r="AD98" s="60"/>
      <c r="AE98" s="57" t="s">
        <v>144</v>
      </c>
      <c r="AF98" s="57"/>
    </row>
    <row r="99" spans="3:32" x14ac:dyDescent="0.25">
      <c r="C99" s="7"/>
      <c r="D99" s="7"/>
      <c r="E99" s="7"/>
      <c r="F99" s="7"/>
      <c r="G99" s="7"/>
      <c r="H99" s="7"/>
      <c r="I99" s="7">
        <v>2022</v>
      </c>
      <c r="J99" s="7">
        <v>2023</v>
      </c>
      <c r="K99" s="7">
        <v>2024</v>
      </c>
      <c r="L99" s="7">
        <v>2025</v>
      </c>
      <c r="M99" s="7">
        <v>2026</v>
      </c>
      <c r="N99" s="7">
        <v>2027</v>
      </c>
      <c r="X99" s="363" t="s">
        <v>154</v>
      </c>
      <c r="Y99" s="363" t="s">
        <v>155</v>
      </c>
      <c r="Z99" s="346">
        <v>2021</v>
      </c>
      <c r="AA99" s="346">
        <v>2022</v>
      </c>
      <c r="AB99" s="346">
        <v>2023</v>
      </c>
      <c r="AC99" s="346">
        <v>2024</v>
      </c>
      <c r="AD99" s="346">
        <v>2025</v>
      </c>
      <c r="AE99" s="347">
        <v>2026</v>
      </c>
      <c r="AF99" s="347">
        <v>2027</v>
      </c>
    </row>
    <row r="100" spans="3:32" x14ac:dyDescent="0.25">
      <c r="C100" s="7"/>
      <c r="D100" s="7" t="s">
        <v>9</v>
      </c>
      <c r="E100" s="7"/>
      <c r="F100" s="7"/>
      <c r="G100" s="7"/>
      <c r="H100" s="7"/>
      <c r="I100" s="364">
        <f>+AA100</f>
        <v>59.5</v>
      </c>
      <c r="J100" s="364">
        <f t="shared" ref="J100:N100" si="28">+AB100</f>
        <v>59.5</v>
      </c>
      <c r="K100" s="364">
        <f t="shared" si="28"/>
        <v>59.9</v>
      </c>
      <c r="L100" s="364">
        <f t="shared" si="28"/>
        <v>60.8</v>
      </c>
      <c r="M100" s="364">
        <f t="shared" si="28"/>
        <v>60.94</v>
      </c>
      <c r="N100" s="364">
        <f t="shared" si="28"/>
        <v>61.34</v>
      </c>
      <c r="X100" s="363" t="s">
        <v>9</v>
      </c>
      <c r="Y100" s="363" t="s">
        <v>174</v>
      </c>
      <c r="Z100" s="365">
        <v>59</v>
      </c>
      <c r="AA100" s="365">
        <v>59.5</v>
      </c>
      <c r="AB100" s="365">
        <v>59.5</v>
      </c>
      <c r="AC100" s="365">
        <v>59.9</v>
      </c>
      <c r="AD100" s="365">
        <v>60.8</v>
      </c>
      <c r="AE100" s="366">
        <v>60.94</v>
      </c>
      <c r="AF100" s="366">
        <v>61.34</v>
      </c>
    </row>
    <row r="101" spans="3:32" x14ac:dyDescent="0.25">
      <c r="C101" s="7"/>
      <c r="D101" s="7" t="s">
        <v>10</v>
      </c>
      <c r="E101" s="7"/>
      <c r="F101" s="7"/>
      <c r="G101" s="7"/>
      <c r="H101" s="7"/>
      <c r="I101" s="367">
        <f>+AA103</f>
        <v>78.599999999999994</v>
      </c>
      <c r="J101" s="367">
        <f t="shared" ref="J101:N101" si="29">+AB103</f>
        <v>78.400000000000006</v>
      </c>
      <c r="K101" s="367">
        <f t="shared" si="29"/>
        <v>78.599999999999994</v>
      </c>
      <c r="L101" s="367">
        <f t="shared" si="29"/>
        <v>79.400000000000006</v>
      </c>
      <c r="M101" s="367">
        <f t="shared" si="29"/>
        <v>79.400000000000006</v>
      </c>
      <c r="N101" s="367">
        <f t="shared" si="29"/>
        <v>79.66</v>
      </c>
      <c r="X101" s="363" t="s">
        <v>155</v>
      </c>
      <c r="Y101" s="363" t="s">
        <v>175</v>
      </c>
      <c r="Z101" s="365">
        <v>5.6</v>
      </c>
      <c r="AA101" s="365">
        <v>5.3</v>
      </c>
      <c r="AB101" s="365">
        <v>5.3</v>
      </c>
      <c r="AC101" s="365">
        <v>5.2</v>
      </c>
      <c r="AD101" s="365">
        <v>5.2</v>
      </c>
      <c r="AE101" s="366">
        <v>5.05</v>
      </c>
      <c r="AF101" s="366">
        <v>4.96</v>
      </c>
    </row>
    <row r="102" spans="3:32" x14ac:dyDescent="0.25">
      <c r="C102" s="7"/>
      <c r="D102" s="7" t="s">
        <v>11</v>
      </c>
      <c r="E102" s="7"/>
      <c r="F102" s="7"/>
      <c r="G102" s="7" t="s">
        <v>35</v>
      </c>
      <c r="H102" s="7"/>
      <c r="I102" s="367">
        <f>+AA106</f>
        <v>41.4</v>
      </c>
      <c r="J102" s="367">
        <f t="shared" ref="J102:N102" si="30">+AB106</f>
        <v>41.4</v>
      </c>
      <c r="K102" s="367">
        <f t="shared" si="30"/>
        <v>41.6</v>
      </c>
      <c r="L102" s="367">
        <f t="shared" si="30"/>
        <v>42.2</v>
      </c>
      <c r="M102" s="367">
        <f t="shared" si="30"/>
        <v>42.3</v>
      </c>
      <c r="N102" s="367">
        <f t="shared" si="30"/>
        <v>42.56</v>
      </c>
      <c r="X102" s="363" t="s">
        <v>155</v>
      </c>
      <c r="Y102" s="363" t="s">
        <v>165</v>
      </c>
      <c r="Z102" s="365">
        <v>64.599999999999994</v>
      </c>
      <c r="AA102" s="365">
        <v>64.8</v>
      </c>
      <c r="AB102" s="365">
        <v>64.8</v>
      </c>
      <c r="AC102" s="365">
        <v>65.099999999999994</v>
      </c>
      <c r="AD102" s="365">
        <v>66</v>
      </c>
      <c r="AE102" s="368">
        <f>+AE100+AE101</f>
        <v>65.989999999999995</v>
      </c>
      <c r="AF102" s="368">
        <f>+AF100+AF101</f>
        <v>66.3</v>
      </c>
    </row>
    <row r="103" spans="3:32" x14ac:dyDescent="0.25">
      <c r="C103" s="7"/>
      <c r="D103" s="7" t="s">
        <v>12</v>
      </c>
      <c r="E103" s="7"/>
      <c r="F103" s="7"/>
      <c r="G103" s="7"/>
      <c r="H103" s="7"/>
      <c r="I103" s="367">
        <f>+AA109</f>
        <v>653.6</v>
      </c>
      <c r="J103" s="367">
        <f t="shared" ref="J103:N103" si="31">+AB109</f>
        <v>637.29999999999995</v>
      </c>
      <c r="K103" s="367">
        <f t="shared" si="31"/>
        <v>624.79999999999995</v>
      </c>
      <c r="L103" s="367">
        <f t="shared" si="31"/>
        <v>617.29999999999995</v>
      </c>
      <c r="M103" s="367">
        <f t="shared" si="31"/>
        <v>602.46</v>
      </c>
      <c r="N103" s="367">
        <f t="shared" si="31"/>
        <v>590.1</v>
      </c>
      <c r="X103" s="363" t="s">
        <v>10</v>
      </c>
      <c r="Y103" s="363" t="s">
        <v>174</v>
      </c>
      <c r="Z103" s="365">
        <v>78.099999999999994</v>
      </c>
      <c r="AA103" s="365">
        <v>78.599999999999994</v>
      </c>
      <c r="AB103" s="365">
        <v>78.400000000000006</v>
      </c>
      <c r="AC103" s="365">
        <v>78.599999999999994</v>
      </c>
      <c r="AD103" s="365">
        <v>79.400000000000006</v>
      </c>
      <c r="AE103" s="366">
        <v>79.400000000000006</v>
      </c>
      <c r="AF103" s="366">
        <v>79.66</v>
      </c>
    </row>
    <row r="104" spans="3:32" x14ac:dyDescent="0.25">
      <c r="C104" s="7"/>
      <c r="D104" s="7" t="s">
        <v>13</v>
      </c>
      <c r="E104" s="7"/>
      <c r="F104" s="7"/>
      <c r="G104" s="7"/>
      <c r="H104" s="7"/>
      <c r="I104" s="367">
        <f>+AA112</f>
        <v>73.099999999999994</v>
      </c>
      <c r="J104" s="367">
        <f t="shared" ref="J104:N104" si="32">+AB112</f>
        <v>72.599999999999994</v>
      </c>
      <c r="K104" s="367">
        <f t="shared" si="32"/>
        <v>72.599999999999994</v>
      </c>
      <c r="L104" s="367">
        <f t="shared" si="32"/>
        <v>73.099999999999994</v>
      </c>
      <c r="M104" s="367">
        <f t="shared" si="32"/>
        <v>72.83</v>
      </c>
      <c r="N104" s="367">
        <f t="shared" si="32"/>
        <v>72.819999999999993</v>
      </c>
      <c r="X104" s="363" t="s">
        <v>155</v>
      </c>
      <c r="Y104" s="363" t="s">
        <v>175</v>
      </c>
      <c r="Z104" s="365">
        <v>37.5</v>
      </c>
      <c r="AA104" s="365">
        <v>37.6</v>
      </c>
      <c r="AB104" s="365">
        <v>36.6</v>
      </c>
      <c r="AC104" s="365">
        <v>36.5</v>
      </c>
      <c r="AD104" s="365">
        <v>36.299999999999997</v>
      </c>
      <c r="AE104" s="366">
        <v>35.85</v>
      </c>
      <c r="AF104" s="366">
        <v>35.5</v>
      </c>
    </row>
    <row r="105" spans="3:32" x14ac:dyDescent="0.25">
      <c r="C105" s="7"/>
      <c r="D105" s="7" t="s">
        <v>14</v>
      </c>
      <c r="E105" s="7"/>
      <c r="F105" s="7"/>
      <c r="G105" s="7"/>
      <c r="H105" s="7"/>
      <c r="I105" s="369">
        <f>+AA115</f>
        <v>8.5</v>
      </c>
      <c r="J105" s="369">
        <f t="shared" ref="J105:N105" si="33">+AB115</f>
        <v>8.4</v>
      </c>
      <c r="K105" s="369">
        <f t="shared" si="33"/>
        <v>8.3000000000000007</v>
      </c>
      <c r="L105" s="369">
        <f t="shared" si="33"/>
        <v>8.4</v>
      </c>
      <c r="M105" s="369">
        <f t="shared" si="33"/>
        <v>8.3000000000000007</v>
      </c>
      <c r="N105" s="369">
        <f t="shared" si="33"/>
        <v>8.26</v>
      </c>
      <c r="X105" s="363" t="s">
        <v>155</v>
      </c>
      <c r="Y105" s="363" t="s">
        <v>165</v>
      </c>
      <c r="Z105" s="365">
        <v>115.7</v>
      </c>
      <c r="AA105" s="365">
        <v>116.2</v>
      </c>
      <c r="AB105" s="365">
        <v>115</v>
      </c>
      <c r="AC105" s="365">
        <v>115</v>
      </c>
      <c r="AD105" s="365">
        <v>115.7</v>
      </c>
      <c r="AE105" s="368">
        <f>+AE103+AE104</f>
        <v>115.25</v>
      </c>
      <c r="AF105" s="368">
        <f>+AF103+AF104</f>
        <v>115.16</v>
      </c>
    </row>
    <row r="106" spans="3:32" x14ac:dyDescent="0.25">
      <c r="C106" s="7"/>
      <c r="D106" s="7"/>
      <c r="E106" s="7"/>
      <c r="F106" s="7"/>
      <c r="G106" s="7"/>
      <c r="H106" s="7"/>
      <c r="I106" s="34"/>
      <c r="J106" s="34"/>
      <c r="K106" s="34"/>
      <c r="L106" s="34"/>
      <c r="M106" s="34"/>
      <c r="N106" s="34"/>
      <c r="X106" s="363" t="s">
        <v>11</v>
      </c>
      <c r="Y106" s="363" t="s">
        <v>174</v>
      </c>
      <c r="Z106" s="365">
        <v>41</v>
      </c>
      <c r="AA106" s="365">
        <v>41.4</v>
      </c>
      <c r="AB106" s="365">
        <v>41.4</v>
      </c>
      <c r="AC106" s="365">
        <v>41.6</v>
      </c>
      <c r="AD106" s="365">
        <v>42.2</v>
      </c>
      <c r="AE106" s="366">
        <v>42.3</v>
      </c>
      <c r="AF106" s="366">
        <v>42.56</v>
      </c>
    </row>
    <row r="107" spans="3:32" x14ac:dyDescent="0.25">
      <c r="C107" s="39"/>
      <c r="D107" s="39" t="s">
        <v>50</v>
      </c>
      <c r="E107" s="39"/>
      <c r="F107" s="39"/>
      <c r="G107" s="39"/>
      <c r="H107" s="39"/>
      <c r="I107" s="32">
        <f t="shared" ref="I107:N107" si="34">SUM(I100:I105)</f>
        <v>914.7</v>
      </c>
      <c r="J107" s="32">
        <f t="shared" si="34"/>
        <v>897.59999999999991</v>
      </c>
      <c r="K107" s="32">
        <f t="shared" si="34"/>
        <v>885.8</v>
      </c>
      <c r="L107" s="32">
        <f t="shared" si="34"/>
        <v>881.19999999999993</v>
      </c>
      <c r="M107" s="32">
        <f t="shared" si="34"/>
        <v>866.23</v>
      </c>
      <c r="N107" s="32">
        <f t="shared" si="34"/>
        <v>854.74</v>
      </c>
      <c r="X107" s="363" t="s">
        <v>155</v>
      </c>
      <c r="Y107" s="363" t="s">
        <v>175</v>
      </c>
      <c r="Z107" s="365">
        <v>27.4</v>
      </c>
      <c r="AA107" s="365">
        <v>26.7</v>
      </c>
      <c r="AB107" s="365">
        <v>25.9</v>
      </c>
      <c r="AC107" s="365">
        <v>25.1</v>
      </c>
      <c r="AD107" s="365">
        <v>24.4</v>
      </c>
      <c r="AE107" s="366">
        <v>23.62</v>
      </c>
      <c r="AF107" s="366">
        <v>22.86</v>
      </c>
    </row>
    <row r="108" spans="3:32" x14ac:dyDescent="0.25">
      <c r="C108" s="7"/>
      <c r="D108" s="7"/>
      <c r="E108" s="7"/>
      <c r="F108" s="7"/>
      <c r="G108" s="7"/>
      <c r="H108" s="7"/>
      <c r="I108" s="34"/>
      <c r="J108" s="34"/>
      <c r="K108" s="34"/>
      <c r="L108" s="34"/>
      <c r="M108" s="34"/>
      <c r="N108" s="34"/>
      <c r="X108" s="363" t="s">
        <v>155</v>
      </c>
      <c r="Y108" s="363" t="s">
        <v>165</v>
      </c>
      <c r="Z108" s="365">
        <v>68.400000000000006</v>
      </c>
      <c r="AA108" s="365">
        <v>68.099999999999994</v>
      </c>
      <c r="AB108" s="365">
        <v>67.3</v>
      </c>
      <c r="AC108" s="365">
        <v>66.8</v>
      </c>
      <c r="AD108" s="365">
        <v>66.599999999999994</v>
      </c>
      <c r="AE108" s="368">
        <f>+AE106+AE107</f>
        <v>65.92</v>
      </c>
      <c r="AF108" s="368">
        <f>+AF106+AF107</f>
        <v>65.42</v>
      </c>
    </row>
    <row r="109" spans="3:32" x14ac:dyDescent="0.25">
      <c r="C109" s="7"/>
      <c r="D109" s="7" t="s">
        <v>164</v>
      </c>
      <c r="E109" s="7"/>
      <c r="F109" s="7"/>
      <c r="G109" s="7"/>
      <c r="H109" s="7"/>
      <c r="I109" s="34"/>
      <c r="J109" s="34"/>
      <c r="K109" s="34"/>
      <c r="L109" s="34"/>
      <c r="M109" s="34"/>
      <c r="N109" s="34"/>
      <c r="X109" s="363" t="s">
        <v>12</v>
      </c>
      <c r="Y109" s="363" t="s">
        <v>174</v>
      </c>
      <c r="Z109" s="365">
        <v>664.7</v>
      </c>
      <c r="AA109" s="365">
        <v>653.6</v>
      </c>
      <c r="AB109" s="365">
        <v>637.29999999999995</v>
      </c>
      <c r="AC109" s="365">
        <v>624.79999999999995</v>
      </c>
      <c r="AD109" s="365">
        <v>617.29999999999995</v>
      </c>
      <c r="AE109" s="366">
        <v>602.46</v>
      </c>
      <c r="AF109" s="366">
        <v>590.1</v>
      </c>
    </row>
    <row r="110" spans="3:32" x14ac:dyDescent="0.25">
      <c r="C110" s="7"/>
      <c r="D110" s="7"/>
      <c r="E110" s="7"/>
      <c r="F110" s="7"/>
      <c r="G110" s="7"/>
      <c r="H110" s="7"/>
      <c r="I110" s="7">
        <v>2022</v>
      </c>
      <c r="J110" s="7">
        <v>2023</v>
      </c>
      <c r="K110" s="7">
        <v>2024</v>
      </c>
      <c r="L110" s="7">
        <v>2025</v>
      </c>
      <c r="M110" s="7">
        <v>2026</v>
      </c>
      <c r="N110" s="7">
        <v>2027</v>
      </c>
      <c r="X110" s="363" t="s">
        <v>155</v>
      </c>
      <c r="Y110" s="363" t="s">
        <v>175</v>
      </c>
      <c r="Z110" s="365">
        <v>122.2</v>
      </c>
      <c r="AA110" s="365">
        <v>121.3</v>
      </c>
      <c r="AB110" s="365">
        <v>119.8</v>
      </c>
      <c r="AC110" s="365">
        <v>118.9</v>
      </c>
      <c r="AD110" s="365">
        <v>118.2</v>
      </c>
      <c r="AE110" s="366">
        <v>116.96</v>
      </c>
      <c r="AF110" s="366">
        <v>115.92</v>
      </c>
    </row>
    <row r="111" spans="3:32" x14ac:dyDescent="0.25">
      <c r="C111" s="7"/>
      <c r="D111" s="7" t="s">
        <v>9</v>
      </c>
      <c r="E111" s="7"/>
      <c r="F111" s="7"/>
      <c r="G111" s="7"/>
      <c r="H111" s="7"/>
      <c r="I111" s="364">
        <f>+AA101</f>
        <v>5.3</v>
      </c>
      <c r="J111" s="364">
        <f t="shared" ref="J111:N111" si="35">+AB101</f>
        <v>5.3</v>
      </c>
      <c r="K111" s="364">
        <f t="shared" si="35"/>
        <v>5.2</v>
      </c>
      <c r="L111" s="364">
        <f t="shared" si="35"/>
        <v>5.2</v>
      </c>
      <c r="M111" s="364">
        <f t="shared" si="35"/>
        <v>5.05</v>
      </c>
      <c r="N111" s="364">
        <f t="shared" si="35"/>
        <v>4.96</v>
      </c>
      <c r="X111" s="363" t="s">
        <v>155</v>
      </c>
      <c r="Y111" s="363" t="s">
        <v>165</v>
      </c>
      <c r="Z111" s="365">
        <v>787</v>
      </c>
      <c r="AA111" s="365">
        <v>775</v>
      </c>
      <c r="AB111" s="365">
        <v>757.1</v>
      </c>
      <c r="AC111" s="365">
        <v>743.7</v>
      </c>
      <c r="AD111" s="365">
        <v>735.4</v>
      </c>
      <c r="AE111" s="368">
        <f>+AE109+AE110</f>
        <v>719.42000000000007</v>
      </c>
      <c r="AF111" s="368">
        <f>+AF109+AF110</f>
        <v>706.02</v>
      </c>
    </row>
    <row r="112" spans="3:32" x14ac:dyDescent="0.25">
      <c r="C112" s="7"/>
      <c r="D112" s="7" t="s">
        <v>10</v>
      </c>
      <c r="E112" s="7"/>
      <c r="F112" s="7"/>
      <c r="G112" s="7"/>
      <c r="H112" s="7"/>
      <c r="I112" s="367">
        <f>+AA104</f>
        <v>37.6</v>
      </c>
      <c r="J112" s="367">
        <f t="shared" ref="J112:N112" si="36">+AB104</f>
        <v>36.6</v>
      </c>
      <c r="K112" s="367">
        <f t="shared" si="36"/>
        <v>36.5</v>
      </c>
      <c r="L112" s="367">
        <f t="shared" si="36"/>
        <v>36.299999999999997</v>
      </c>
      <c r="M112" s="367">
        <f t="shared" si="36"/>
        <v>35.85</v>
      </c>
      <c r="N112" s="367">
        <f t="shared" si="36"/>
        <v>35.5</v>
      </c>
      <c r="X112" s="363" t="s">
        <v>13</v>
      </c>
      <c r="Y112" s="363" t="s">
        <v>174</v>
      </c>
      <c r="Z112" s="365">
        <v>72.900000000000006</v>
      </c>
      <c r="AA112" s="365">
        <v>73.099999999999994</v>
      </c>
      <c r="AB112" s="365">
        <v>72.599999999999994</v>
      </c>
      <c r="AC112" s="365">
        <v>72.599999999999994</v>
      </c>
      <c r="AD112" s="365">
        <v>73.099999999999994</v>
      </c>
      <c r="AE112" s="366">
        <v>72.83</v>
      </c>
      <c r="AF112" s="366">
        <v>72.819999999999993</v>
      </c>
    </row>
    <row r="113" spans="3:32" x14ac:dyDescent="0.25">
      <c r="C113" s="7"/>
      <c r="D113" s="7" t="s">
        <v>11</v>
      </c>
      <c r="E113" s="7"/>
      <c r="F113" s="7"/>
      <c r="G113" s="7" t="s">
        <v>35</v>
      </c>
      <c r="H113" s="7"/>
      <c r="I113" s="367">
        <f>+AA107</f>
        <v>26.7</v>
      </c>
      <c r="J113" s="367">
        <f t="shared" ref="J113:N113" si="37">+AB107</f>
        <v>25.9</v>
      </c>
      <c r="K113" s="367">
        <f t="shared" si="37"/>
        <v>25.1</v>
      </c>
      <c r="L113" s="367">
        <f t="shared" si="37"/>
        <v>24.4</v>
      </c>
      <c r="M113" s="367">
        <f t="shared" si="37"/>
        <v>23.62</v>
      </c>
      <c r="N113" s="367">
        <f t="shared" si="37"/>
        <v>22.86</v>
      </c>
      <c r="X113" s="363" t="s">
        <v>155</v>
      </c>
      <c r="Y113" s="363" t="s">
        <v>175</v>
      </c>
      <c r="Z113" s="365">
        <v>28.9</v>
      </c>
      <c r="AA113" s="365">
        <v>29.2</v>
      </c>
      <c r="AB113" s="365">
        <v>29.2</v>
      </c>
      <c r="AC113" s="365">
        <v>29</v>
      </c>
      <c r="AD113" s="365">
        <v>28.8</v>
      </c>
      <c r="AE113" s="366">
        <v>28.9</v>
      </c>
      <c r="AF113" s="366">
        <v>28.86</v>
      </c>
    </row>
    <row r="114" spans="3:32" x14ac:dyDescent="0.25">
      <c r="C114" s="7"/>
      <c r="D114" s="7" t="s">
        <v>12</v>
      </c>
      <c r="E114" s="7"/>
      <c r="F114" s="7"/>
      <c r="G114" s="7"/>
      <c r="H114" s="7"/>
      <c r="I114" s="367">
        <f>+AA110</f>
        <v>121.3</v>
      </c>
      <c r="J114" s="367">
        <f t="shared" ref="J114:N114" si="38">+AB110</f>
        <v>119.8</v>
      </c>
      <c r="K114" s="367">
        <f t="shared" si="38"/>
        <v>118.9</v>
      </c>
      <c r="L114" s="367">
        <f t="shared" si="38"/>
        <v>118.2</v>
      </c>
      <c r="M114" s="367">
        <f t="shared" si="38"/>
        <v>116.96</v>
      </c>
      <c r="N114" s="367">
        <f t="shared" si="38"/>
        <v>115.92</v>
      </c>
      <c r="X114" s="363" t="s">
        <v>155</v>
      </c>
      <c r="Y114" s="363" t="s">
        <v>165</v>
      </c>
      <c r="Z114" s="365">
        <v>101.8</v>
      </c>
      <c r="AA114" s="365">
        <v>102.3</v>
      </c>
      <c r="AB114" s="365">
        <v>101.8</v>
      </c>
      <c r="AC114" s="365">
        <v>101.6</v>
      </c>
      <c r="AD114" s="365">
        <v>101.9</v>
      </c>
      <c r="AE114" s="368">
        <f>+AE112+AE113</f>
        <v>101.72999999999999</v>
      </c>
      <c r="AF114" s="368">
        <f>+AF112+AF113</f>
        <v>101.67999999999999</v>
      </c>
    </row>
    <row r="115" spans="3:32" x14ac:dyDescent="0.25">
      <c r="C115" s="7"/>
      <c r="D115" s="7" t="s">
        <v>13</v>
      </c>
      <c r="E115" s="7"/>
      <c r="F115" s="7"/>
      <c r="G115" s="7"/>
      <c r="H115" s="7"/>
      <c r="I115" s="367">
        <f>+AA113</f>
        <v>29.2</v>
      </c>
      <c r="J115" s="367">
        <f t="shared" ref="J115:N115" si="39">+AB113</f>
        <v>29.2</v>
      </c>
      <c r="K115" s="367">
        <f t="shared" si="39"/>
        <v>29</v>
      </c>
      <c r="L115" s="367">
        <f t="shared" si="39"/>
        <v>28.8</v>
      </c>
      <c r="M115" s="367">
        <f t="shared" si="39"/>
        <v>28.9</v>
      </c>
      <c r="N115" s="367">
        <f t="shared" si="39"/>
        <v>28.86</v>
      </c>
      <c r="X115" s="363" t="s">
        <v>14</v>
      </c>
      <c r="Y115" s="363" t="s">
        <v>174</v>
      </c>
      <c r="Z115" s="365">
        <v>8.5</v>
      </c>
      <c r="AA115" s="365">
        <v>8.5</v>
      </c>
      <c r="AB115" s="365">
        <v>8.4</v>
      </c>
      <c r="AC115" s="365">
        <v>8.3000000000000007</v>
      </c>
      <c r="AD115" s="365">
        <v>8.4</v>
      </c>
      <c r="AE115" s="366">
        <v>8.3000000000000007</v>
      </c>
      <c r="AF115" s="366">
        <v>8.26</v>
      </c>
    </row>
    <row r="116" spans="3:32" x14ac:dyDescent="0.25">
      <c r="C116" s="7"/>
      <c r="D116" s="7" t="s">
        <v>14</v>
      </c>
      <c r="E116" s="7"/>
      <c r="F116" s="7"/>
      <c r="G116" s="7"/>
      <c r="H116" s="7"/>
      <c r="I116" s="369">
        <f>+AA116</f>
        <v>8.8000000000000007</v>
      </c>
      <c r="J116" s="369">
        <f t="shared" ref="J116:N116" si="40">+AB116</f>
        <v>8.8000000000000007</v>
      </c>
      <c r="K116" s="369">
        <f t="shared" si="40"/>
        <v>8.9</v>
      </c>
      <c r="L116" s="369">
        <f t="shared" si="40"/>
        <v>8.9</v>
      </c>
      <c r="M116" s="369">
        <f t="shared" si="40"/>
        <v>8.9700000000000006</v>
      </c>
      <c r="N116" s="369">
        <f t="shared" si="40"/>
        <v>9.02</v>
      </c>
      <c r="X116" s="363" t="s">
        <v>155</v>
      </c>
      <c r="Y116" s="363" t="s">
        <v>175</v>
      </c>
      <c r="Z116" s="365">
        <v>8.6999999999999993</v>
      </c>
      <c r="AA116" s="365">
        <v>8.8000000000000007</v>
      </c>
      <c r="AB116" s="365">
        <v>8.8000000000000007</v>
      </c>
      <c r="AC116" s="365">
        <v>8.9</v>
      </c>
      <c r="AD116" s="365">
        <v>8.9</v>
      </c>
      <c r="AE116" s="366">
        <v>8.9700000000000006</v>
      </c>
      <c r="AF116" s="366">
        <v>9.02</v>
      </c>
    </row>
    <row r="117" spans="3:32" x14ac:dyDescent="0.25">
      <c r="C117" s="7"/>
      <c r="D117" s="7"/>
      <c r="E117" s="7"/>
      <c r="F117" s="7"/>
      <c r="G117" s="7"/>
      <c r="H117" s="7"/>
      <c r="I117" s="34"/>
      <c r="J117" s="34"/>
      <c r="K117" s="34"/>
      <c r="L117" s="34"/>
      <c r="M117" s="34"/>
      <c r="N117" s="34"/>
      <c r="X117" s="363" t="s">
        <v>155</v>
      </c>
      <c r="Y117" s="363" t="s">
        <v>165</v>
      </c>
      <c r="Z117" s="365">
        <v>17.100000000000001</v>
      </c>
      <c r="AA117" s="365">
        <v>17.2</v>
      </c>
      <c r="AB117" s="365">
        <v>17.2</v>
      </c>
      <c r="AC117" s="365">
        <v>17.2</v>
      </c>
      <c r="AD117" s="365">
        <v>17.2</v>
      </c>
      <c r="AE117" s="368">
        <f>+AE115+AE116</f>
        <v>17.270000000000003</v>
      </c>
      <c r="AF117" s="368">
        <f>+AF115+AF116</f>
        <v>17.28</v>
      </c>
    </row>
    <row r="118" spans="3:32" x14ac:dyDescent="0.25">
      <c r="C118" s="39"/>
      <c r="D118" s="39" t="s">
        <v>50</v>
      </c>
      <c r="E118" s="39"/>
      <c r="F118" s="39"/>
      <c r="G118" s="39"/>
      <c r="H118" s="39"/>
      <c r="I118" s="32">
        <f t="shared" ref="I118:N118" si="41">SUM(I111:I116)</f>
        <v>228.89999999999998</v>
      </c>
      <c r="J118" s="32">
        <f t="shared" si="41"/>
        <v>225.6</v>
      </c>
      <c r="K118" s="32">
        <f t="shared" si="41"/>
        <v>223.60000000000002</v>
      </c>
      <c r="L118" s="32">
        <f t="shared" si="41"/>
        <v>221.80000000000004</v>
      </c>
      <c r="M118" s="32">
        <f t="shared" si="41"/>
        <v>219.35</v>
      </c>
      <c r="N118" s="32">
        <f t="shared" si="41"/>
        <v>217.12000000000003</v>
      </c>
    </row>
    <row r="119" spans="3:32" x14ac:dyDescent="0.25">
      <c r="I119" t="b">
        <f>I107=AA119</f>
        <v>1</v>
      </c>
      <c r="J119" t="b">
        <f t="shared" ref="J119:N119" si="42">J107=AB119</f>
        <v>1</v>
      </c>
      <c r="K119" t="b">
        <f t="shared" si="42"/>
        <v>1</v>
      </c>
      <c r="L119" t="b">
        <f t="shared" si="42"/>
        <v>1</v>
      </c>
      <c r="M119" t="b">
        <f t="shared" si="42"/>
        <v>1</v>
      </c>
      <c r="N119" t="b">
        <f t="shared" si="42"/>
        <v>1</v>
      </c>
      <c r="X119" s="58" t="s">
        <v>167</v>
      </c>
      <c r="Z119" s="55">
        <f>+Z100+Z103+Z106+Z109+Z112+Z115</f>
        <v>924.2</v>
      </c>
      <c r="AA119" s="55">
        <f t="shared" ref="AA119:AF119" si="43">+AA100+AA103+AA106+AA109+AA112+AA115</f>
        <v>914.7</v>
      </c>
      <c r="AB119" s="55">
        <f t="shared" si="43"/>
        <v>897.59999999999991</v>
      </c>
      <c r="AC119" s="55">
        <f t="shared" si="43"/>
        <v>885.8</v>
      </c>
      <c r="AD119" s="55">
        <f t="shared" si="43"/>
        <v>881.19999999999993</v>
      </c>
      <c r="AE119" s="56">
        <f t="shared" si="43"/>
        <v>866.23</v>
      </c>
      <c r="AF119" s="56">
        <f t="shared" si="43"/>
        <v>854.74</v>
      </c>
    </row>
    <row r="120" spans="3:32" x14ac:dyDescent="0.25">
      <c r="I120" t="b">
        <f>I118=AA120</f>
        <v>1</v>
      </c>
      <c r="J120" t="b">
        <f t="shared" ref="J120:N120" si="44">J118=AB120</f>
        <v>1</v>
      </c>
      <c r="K120" t="b">
        <f t="shared" si="44"/>
        <v>1</v>
      </c>
      <c r="L120" t="b">
        <f t="shared" si="44"/>
        <v>1</v>
      </c>
      <c r="M120" t="b">
        <f t="shared" si="44"/>
        <v>1</v>
      </c>
      <c r="N120" t="b">
        <f t="shared" si="44"/>
        <v>1</v>
      </c>
      <c r="X120" s="58" t="s">
        <v>168</v>
      </c>
      <c r="Z120" s="55">
        <f t="shared" ref="Z120:AF120" si="45">+Z101+Z104+Z107+Z110+Z113+Z116</f>
        <v>230.29999999999998</v>
      </c>
      <c r="AA120" s="55">
        <f t="shared" si="45"/>
        <v>228.89999999999998</v>
      </c>
      <c r="AB120" s="55">
        <f t="shared" si="45"/>
        <v>225.6</v>
      </c>
      <c r="AC120" s="55">
        <f t="shared" si="45"/>
        <v>223.60000000000002</v>
      </c>
      <c r="AD120" s="55">
        <f t="shared" si="45"/>
        <v>221.80000000000004</v>
      </c>
      <c r="AE120" s="56">
        <f t="shared" si="45"/>
        <v>219.35</v>
      </c>
      <c r="AF120" s="56">
        <f t="shared" si="45"/>
        <v>217.12000000000003</v>
      </c>
    </row>
    <row r="121" spans="3:32" x14ac:dyDescent="0.25">
      <c r="I121" t="b">
        <f>I99=AA99</f>
        <v>1</v>
      </c>
      <c r="J121" t="b">
        <f t="shared" ref="J121:N121" si="46">J99=AB99</f>
        <v>1</v>
      </c>
      <c r="K121" t="b">
        <f t="shared" si="46"/>
        <v>1</v>
      </c>
      <c r="L121" t="b">
        <f t="shared" si="46"/>
        <v>1</v>
      </c>
      <c r="M121" t="b">
        <f t="shared" si="46"/>
        <v>1</v>
      </c>
      <c r="N121" t="b">
        <f t="shared" si="46"/>
        <v>1</v>
      </c>
      <c r="X121" s="58" t="s">
        <v>17</v>
      </c>
      <c r="Z121" s="55">
        <f t="shared" ref="Z121:AF121" si="47">+Z102+Z105+Z108+Z111+Z114+Z117</f>
        <v>1154.5999999999999</v>
      </c>
      <c r="AA121" s="55">
        <f t="shared" si="47"/>
        <v>1143.5999999999999</v>
      </c>
      <c r="AB121" s="55">
        <f t="shared" si="47"/>
        <v>1123.2</v>
      </c>
      <c r="AC121" s="55">
        <f t="shared" si="47"/>
        <v>1109.4000000000001</v>
      </c>
      <c r="AD121" s="55">
        <f t="shared" si="47"/>
        <v>1102.8</v>
      </c>
      <c r="AE121" s="56">
        <f t="shared" si="47"/>
        <v>1085.5800000000002</v>
      </c>
      <c r="AF121" s="56">
        <f t="shared" si="47"/>
        <v>1071.8599999999999</v>
      </c>
    </row>
    <row r="132" spans="26:30" x14ac:dyDescent="0.25">
      <c r="Z132">
        <v>1154.7</v>
      </c>
      <c r="AA132">
        <v>1143.5999999999999</v>
      </c>
      <c r="AB132">
        <v>1123.0999999999999</v>
      </c>
      <c r="AC132">
        <v>1109.4000000000001</v>
      </c>
      <c r="AD132">
        <v>1102.8</v>
      </c>
    </row>
  </sheetData>
  <hyperlinks>
    <hyperlink ref="P5" r:id="rId1" xr:uid="{00000000-0004-0000-0300-000000000000}"/>
    <hyperlink ref="AI6" r:id="rId2" xr:uid="{00000000-0004-0000-0300-000001000000}"/>
    <hyperlink ref="F32" r:id="rId3" xr:uid="{00000000-0004-0000-0300-000002000000}"/>
  </hyperlinks>
  <pageMargins left="0.7" right="0.7" top="0.75" bottom="0.75" header="0.3" footer="0.3"/>
  <pageSetup paperSize="9" orientation="portrait" horizontalDpi="1200" verticalDpi="1200" r:id="rId4"/>
  <drawing r:id="rId5"/>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48:BG90"/>
  <sheetViews>
    <sheetView topLeftCell="AL43" zoomScale="96" zoomScaleNormal="96" workbookViewId="0">
      <selection activeCell="BB70" sqref="BB70"/>
    </sheetView>
  </sheetViews>
  <sheetFormatPr defaultRowHeight="15" x14ac:dyDescent="0.25"/>
  <cols>
    <col min="1" max="5" width="3.28515625" customWidth="1"/>
    <col min="18" max="18" width="13.140625" bestFit="1" customWidth="1"/>
    <col min="36" max="36" width="9.5703125" bestFit="1" customWidth="1"/>
    <col min="40" max="40" width="22" customWidth="1"/>
    <col min="41" max="41" width="6.5703125" customWidth="1"/>
    <col min="42" max="42" width="6.7109375" customWidth="1"/>
    <col min="43" max="44" width="6.42578125" customWidth="1"/>
    <col min="45" max="45" width="6.5703125" customWidth="1"/>
    <col min="46" max="47" width="6.42578125" customWidth="1"/>
    <col min="48" max="48" width="14.42578125" bestFit="1" customWidth="1"/>
    <col min="54" max="54" width="10" bestFit="1" customWidth="1"/>
  </cols>
  <sheetData>
    <row r="48" spans="18:40" x14ac:dyDescent="0.25">
      <c r="R48" t="s">
        <v>176</v>
      </c>
      <c r="AN48" t="s">
        <v>177</v>
      </c>
    </row>
    <row r="49" spans="3:59" x14ac:dyDescent="0.25">
      <c r="R49" s="54" t="s">
        <v>178</v>
      </c>
      <c r="AT49" s="340" t="s">
        <v>144</v>
      </c>
      <c r="AU49" s="340"/>
    </row>
    <row r="50" spans="3:59" x14ac:dyDescent="0.25">
      <c r="C50" s="27" t="s">
        <v>25</v>
      </c>
      <c r="D50" s="7"/>
      <c r="E50" s="7"/>
      <c r="F50" s="7"/>
      <c r="G50" s="7"/>
      <c r="H50" s="7"/>
      <c r="I50" s="7"/>
      <c r="J50" s="7"/>
      <c r="K50" s="7"/>
      <c r="L50" s="7"/>
      <c r="M50" s="7"/>
      <c r="N50" s="7"/>
      <c r="O50" s="7"/>
      <c r="P50" s="7"/>
      <c r="R50" t="s">
        <v>145</v>
      </c>
      <c r="S50" t="s">
        <v>146</v>
      </c>
      <c r="T50" t="s">
        <v>147</v>
      </c>
      <c r="U50" t="s">
        <v>148</v>
      </c>
      <c r="V50" t="s">
        <v>149</v>
      </c>
      <c r="W50" t="s">
        <v>150</v>
      </c>
      <c r="X50" t="s">
        <v>151</v>
      </c>
      <c r="Y50" t="s">
        <v>179</v>
      </c>
      <c r="Z50" t="s">
        <v>180</v>
      </c>
      <c r="AA50" t="s">
        <v>181</v>
      </c>
      <c r="AT50" s="397">
        <v>2026</v>
      </c>
      <c r="AU50" s="397">
        <v>2027</v>
      </c>
      <c r="BA50">
        <v>2021</v>
      </c>
      <c r="BB50">
        <v>2022</v>
      </c>
      <c r="BC50">
        <v>2023</v>
      </c>
      <c r="BD50">
        <v>2024</v>
      </c>
      <c r="BE50">
        <v>2025</v>
      </c>
      <c r="BF50">
        <v>2026</v>
      </c>
      <c r="BG50">
        <v>2027</v>
      </c>
    </row>
    <row r="51" spans="3:59" x14ac:dyDescent="0.25">
      <c r="C51" s="7"/>
      <c r="D51" s="7"/>
      <c r="E51" s="7"/>
      <c r="F51" s="7"/>
      <c r="G51" s="7"/>
      <c r="H51" s="7"/>
      <c r="I51" s="7">
        <v>2022</v>
      </c>
      <c r="J51" s="7">
        <v>2023</v>
      </c>
      <c r="K51" s="7">
        <v>2024</v>
      </c>
      <c r="L51" s="7">
        <v>2025</v>
      </c>
      <c r="M51" s="7">
        <v>2026</v>
      </c>
      <c r="N51" s="7">
        <v>2027</v>
      </c>
      <c r="O51" s="7"/>
      <c r="P51" s="7"/>
      <c r="R51" s="61">
        <v>44284</v>
      </c>
      <c r="S51" t="s">
        <v>156</v>
      </c>
      <c r="T51">
        <v>2021</v>
      </c>
      <c r="U51" t="s">
        <v>182</v>
      </c>
      <c r="V51" t="s">
        <v>17</v>
      </c>
      <c r="X51" t="s">
        <v>159</v>
      </c>
      <c r="Y51">
        <v>50</v>
      </c>
      <c r="Z51">
        <v>715.49861669999996</v>
      </c>
      <c r="AB51" t="s">
        <v>147</v>
      </c>
      <c r="AC51" t="s">
        <v>183</v>
      </c>
      <c r="AD51" t="s">
        <v>184</v>
      </c>
      <c r="AF51" s="88" t="str">
        <f>+T50</f>
        <v>Year</v>
      </c>
      <c r="AG51" s="88" t="str">
        <f>+U50</f>
        <v>Period</v>
      </c>
      <c r="AH51" s="88" t="str">
        <f>+X50</f>
        <v>Scenario</v>
      </c>
      <c r="AI51" s="88" t="str">
        <f>+Y50</f>
        <v>Probability</v>
      </c>
      <c r="AJ51" s="88" t="str">
        <f>+Z50</f>
        <v>Maximum demand (TJ/day)</v>
      </c>
      <c r="AT51" s="348">
        <f t="shared" ref="AT51:AT52" si="0">+BF51</f>
        <v>62.583046334475299</v>
      </c>
      <c r="AU51" s="348">
        <f t="shared" ref="AU51:AU52" si="1">+BG51</f>
        <v>61.111365495686599</v>
      </c>
      <c r="BA51" s="346">
        <v>59</v>
      </c>
      <c r="BB51" s="346">
        <v>59.5</v>
      </c>
      <c r="BC51" s="346">
        <v>59.5</v>
      </c>
      <c r="BD51" s="346">
        <v>59.9</v>
      </c>
      <c r="BE51" s="346">
        <v>60.8</v>
      </c>
      <c r="BF51" s="349">
        <f t="shared" ref="BF51:BG67" si="2">+BF$70*SUM($BA51:$BE51)/SUM($BA$70:$BE$70)</f>
        <v>62.583046334475299</v>
      </c>
      <c r="BG51" s="349">
        <f t="shared" si="2"/>
        <v>61.111365495686599</v>
      </c>
    </row>
    <row r="52" spans="3:59" ht="15.75" thickBot="1" x14ac:dyDescent="0.3">
      <c r="C52" s="7"/>
      <c r="D52" s="7" t="s">
        <v>26</v>
      </c>
      <c r="E52" s="7"/>
      <c r="F52" s="7"/>
      <c r="G52" s="7"/>
      <c r="H52" s="7"/>
      <c r="I52" s="370">
        <f>+BB70</f>
        <v>1143.5999999999999</v>
      </c>
      <c r="J52" s="370">
        <f t="shared" ref="J52:M52" si="3">+BC70</f>
        <v>1123.2</v>
      </c>
      <c r="K52" s="370">
        <f t="shared" si="3"/>
        <v>1109.4000000000001</v>
      </c>
      <c r="L52" s="370">
        <f t="shared" si="3"/>
        <v>1102.8</v>
      </c>
      <c r="M52" s="370">
        <f t="shared" si="3"/>
        <v>1180.3409770000001</v>
      </c>
      <c r="N52" s="370">
        <f>+BG70</f>
        <v>1152.5844950000001</v>
      </c>
      <c r="O52" s="79"/>
      <c r="P52" s="79"/>
      <c r="R52" s="61">
        <v>44284</v>
      </c>
      <c r="S52" t="s">
        <v>156</v>
      </c>
      <c r="T52">
        <v>2021</v>
      </c>
      <c r="U52" t="s">
        <v>185</v>
      </c>
      <c r="V52" t="s">
        <v>17</v>
      </c>
      <c r="X52" t="s">
        <v>159</v>
      </c>
      <c r="Y52">
        <v>50</v>
      </c>
      <c r="Z52">
        <v>1313.608696</v>
      </c>
      <c r="AB52">
        <v>2021</v>
      </c>
      <c r="AC52">
        <v>1313.608696</v>
      </c>
      <c r="AD52" t="s">
        <v>185</v>
      </c>
      <c r="AF52" s="88">
        <f>+T52</f>
        <v>2021</v>
      </c>
      <c r="AG52" s="88" t="str">
        <f>+U52</f>
        <v>Winter</v>
      </c>
      <c r="AH52" s="88" t="str">
        <f>+X52</f>
        <v>Central</v>
      </c>
      <c r="AI52" s="88">
        <f>+Y52</f>
        <v>50</v>
      </c>
      <c r="AJ52" s="156">
        <f>+Z52</f>
        <v>1313.608696</v>
      </c>
      <c r="AT52" s="348">
        <f t="shared" si="0"/>
        <v>5.5731805574055677</v>
      </c>
      <c r="AU52" s="348">
        <f t="shared" si="1"/>
        <v>5.4421236095924455</v>
      </c>
      <c r="BA52" s="346">
        <v>5.6</v>
      </c>
      <c r="BB52" s="346">
        <v>5.3</v>
      </c>
      <c r="BC52" s="346">
        <v>5.3</v>
      </c>
      <c r="BD52" s="346">
        <v>5.2</v>
      </c>
      <c r="BE52" s="346">
        <v>5.2</v>
      </c>
      <c r="BF52" s="349">
        <f t="shared" si="2"/>
        <v>5.5731805574055677</v>
      </c>
      <c r="BG52" s="349">
        <f t="shared" si="2"/>
        <v>5.4421236095924455</v>
      </c>
    </row>
    <row r="53" spans="3:59" x14ac:dyDescent="0.25">
      <c r="C53" s="7"/>
      <c r="D53" s="7"/>
      <c r="E53" s="7"/>
      <c r="F53" s="7"/>
      <c r="G53" s="7"/>
      <c r="H53" s="7"/>
      <c r="I53" s="7"/>
      <c r="J53" s="7"/>
      <c r="K53" s="7"/>
      <c r="L53" s="7"/>
      <c r="M53" s="7"/>
      <c r="N53" s="7"/>
      <c r="O53" s="7"/>
      <c r="P53" s="7"/>
      <c r="R53" s="61">
        <v>44284</v>
      </c>
      <c r="S53" t="s">
        <v>156</v>
      </c>
      <c r="T53">
        <v>2022</v>
      </c>
      <c r="U53" t="s">
        <v>182</v>
      </c>
      <c r="V53" t="s">
        <v>17</v>
      </c>
      <c r="X53" t="s">
        <v>159</v>
      </c>
      <c r="Y53">
        <v>50</v>
      </c>
      <c r="Z53">
        <v>671.42692720000002</v>
      </c>
      <c r="AF53" s="88">
        <f>+T54</f>
        <v>2022</v>
      </c>
      <c r="AG53" s="88" t="str">
        <f>+U54</f>
        <v>Winter</v>
      </c>
      <c r="AH53" s="88" t="str">
        <f>+X54</f>
        <v>Central</v>
      </c>
      <c r="AI53" s="88">
        <f>+Y54</f>
        <v>50</v>
      </c>
      <c r="AJ53" s="156">
        <f>+Z54</f>
        <v>1212.2068810000001</v>
      </c>
      <c r="AT53" s="354">
        <f>+BF53</f>
        <v>68.156226891880863</v>
      </c>
      <c r="AU53" s="354">
        <f>+BG53</f>
        <v>66.553489105279041</v>
      </c>
      <c r="AZ53" s="262" t="s">
        <v>107</v>
      </c>
      <c r="BA53" s="346">
        <v>64.599999999999994</v>
      </c>
      <c r="BB53" s="346">
        <v>64.8</v>
      </c>
      <c r="BC53" s="346">
        <v>64.8</v>
      </c>
      <c r="BD53" s="346">
        <v>65.099999999999994</v>
      </c>
      <c r="BE53" s="346">
        <v>66</v>
      </c>
      <c r="BF53" s="349">
        <f t="shared" si="2"/>
        <v>68.156226891880863</v>
      </c>
      <c r="BG53" s="349">
        <f t="shared" si="2"/>
        <v>66.553489105279041</v>
      </c>
    </row>
    <row r="54" spans="3:59" x14ac:dyDescent="0.25">
      <c r="C54" s="7"/>
      <c r="D54" s="7" t="s">
        <v>27</v>
      </c>
      <c r="E54" s="7"/>
      <c r="F54" s="7"/>
      <c r="G54" s="7"/>
      <c r="H54" s="7"/>
      <c r="I54" s="37">
        <f>GPG!I36/365/I52</f>
        <v>0</v>
      </c>
      <c r="J54" s="37">
        <f>GPG!J36/365/J52</f>
        <v>0</v>
      </c>
      <c r="K54" s="37">
        <f>GPG!K36/365/K52</f>
        <v>0</v>
      </c>
      <c r="L54" s="37">
        <f>GPG!L36/365/L52</f>
        <v>0</v>
      </c>
      <c r="M54" s="37">
        <f>GPG!M36/365/M52</f>
        <v>0</v>
      </c>
      <c r="N54" s="37">
        <f>GPG!N36/365/N52</f>
        <v>0</v>
      </c>
      <c r="O54" s="37"/>
      <c r="P54" s="37"/>
      <c r="R54" s="61">
        <v>44284</v>
      </c>
      <c r="S54" t="s">
        <v>156</v>
      </c>
      <c r="T54">
        <v>2022</v>
      </c>
      <c r="U54" t="s">
        <v>185</v>
      </c>
      <c r="V54" t="s">
        <v>17</v>
      </c>
      <c r="X54" t="s">
        <v>159</v>
      </c>
      <c r="Y54">
        <v>50</v>
      </c>
      <c r="Z54">
        <v>1212.2068810000001</v>
      </c>
      <c r="AB54" s="55">
        <v>2022</v>
      </c>
      <c r="AC54" s="55">
        <v>1212.2068810000001</v>
      </c>
      <c r="AD54" t="s">
        <v>185</v>
      </c>
      <c r="AF54" s="88">
        <f>+T56</f>
        <v>2023</v>
      </c>
      <c r="AG54" s="88" t="str">
        <f>+U56</f>
        <v>Winter</v>
      </c>
      <c r="AH54" s="88" t="str">
        <f>+X56</f>
        <v>Central</v>
      </c>
      <c r="AI54" s="88">
        <f>+Y56</f>
        <v>50</v>
      </c>
      <c r="AJ54" s="156">
        <f>+Z56</f>
        <v>1186.708901</v>
      </c>
      <c r="AT54" s="348">
        <f t="shared" ref="AT54:AT68" si="4">+BF54</f>
        <v>82.361551771283033</v>
      </c>
      <c r="AU54" s="348">
        <f t="shared" ref="AU54:AU68" si="5">+BG54</f>
        <v>80.424766576345505</v>
      </c>
      <c r="BA54" s="346">
        <v>78.099999999999994</v>
      </c>
      <c r="BB54" s="346">
        <v>78.599999999999994</v>
      </c>
      <c r="BC54" s="346">
        <v>78.400000000000006</v>
      </c>
      <c r="BD54" s="346">
        <v>78.599999999999994</v>
      </c>
      <c r="BE54" s="346">
        <v>79.400000000000006</v>
      </c>
      <c r="BF54" s="349">
        <f t="shared" si="2"/>
        <v>82.361551771283033</v>
      </c>
      <c r="BG54" s="349">
        <f t="shared" si="2"/>
        <v>80.424766576345505</v>
      </c>
    </row>
    <row r="55" spans="3:59" x14ac:dyDescent="0.25">
      <c r="C55" s="7"/>
      <c r="D55" s="7" t="s">
        <v>28</v>
      </c>
      <c r="E55" s="7"/>
      <c r="F55" s="7"/>
      <c r="G55" s="7"/>
      <c r="H55" s="7"/>
      <c r="I55" s="294">
        <v>0</v>
      </c>
      <c r="J55" s="295">
        <v>0</v>
      </c>
      <c r="K55" s="295">
        <v>0</v>
      </c>
      <c r="L55" s="295">
        <v>0</v>
      </c>
      <c r="M55" s="295">
        <v>0</v>
      </c>
      <c r="N55" s="296">
        <v>0</v>
      </c>
      <c r="O55" s="80"/>
      <c r="P55" s="80"/>
      <c r="R55" s="61">
        <v>44284</v>
      </c>
      <c r="S55" t="s">
        <v>156</v>
      </c>
      <c r="T55">
        <v>2023</v>
      </c>
      <c r="U55" t="s">
        <v>182</v>
      </c>
      <c r="V55" t="s">
        <v>17</v>
      </c>
      <c r="X55" t="s">
        <v>159</v>
      </c>
      <c r="Y55">
        <v>50</v>
      </c>
      <c r="Z55">
        <v>599.11444170000004</v>
      </c>
      <c r="AB55" s="55"/>
      <c r="AC55" s="55"/>
      <c r="AF55" s="88">
        <f>+T58</f>
        <v>2024</v>
      </c>
      <c r="AG55" s="88" t="str">
        <f>+U58</f>
        <v>Winter</v>
      </c>
      <c r="AH55" s="88" t="str">
        <f>+X58</f>
        <v>Central</v>
      </c>
      <c r="AI55" s="88">
        <f>+Y58</f>
        <v>50</v>
      </c>
      <c r="AJ55" s="156">
        <f>+Z58</f>
        <v>1204.190386</v>
      </c>
      <c r="AT55" s="348">
        <f t="shared" si="4"/>
        <v>38.656083189523578</v>
      </c>
      <c r="AU55" s="348">
        <f t="shared" si="5"/>
        <v>37.747060374804747</v>
      </c>
      <c r="BA55" s="346">
        <v>37.5</v>
      </c>
      <c r="BB55" s="346">
        <v>37.6</v>
      </c>
      <c r="BC55" s="346">
        <v>36.6</v>
      </c>
      <c r="BD55" s="346">
        <v>36.5</v>
      </c>
      <c r="BE55" s="346">
        <v>36.299999999999997</v>
      </c>
      <c r="BF55" s="349">
        <f t="shared" si="2"/>
        <v>38.656083189523578</v>
      </c>
      <c r="BG55" s="349">
        <f t="shared" si="2"/>
        <v>37.747060374804747</v>
      </c>
    </row>
    <row r="56" spans="3:59" x14ac:dyDescent="0.25">
      <c r="C56" s="7"/>
      <c r="D56" s="7" t="s">
        <v>29</v>
      </c>
      <c r="E56" s="7"/>
      <c r="F56" s="7"/>
      <c r="G56" s="7"/>
      <c r="H56" s="7"/>
      <c r="I56" s="31">
        <f t="shared" ref="I56:N56" si="6">I55+I52</f>
        <v>1143.5999999999999</v>
      </c>
      <c r="J56" s="31">
        <f t="shared" si="6"/>
        <v>1123.2</v>
      </c>
      <c r="K56" s="31">
        <f t="shared" si="6"/>
        <v>1109.4000000000001</v>
      </c>
      <c r="L56" s="31">
        <f t="shared" si="6"/>
        <v>1102.8</v>
      </c>
      <c r="M56" s="31">
        <f t="shared" si="6"/>
        <v>1180.3409770000001</v>
      </c>
      <c r="N56" s="31">
        <f t="shared" si="6"/>
        <v>1152.5844950000001</v>
      </c>
      <c r="O56" s="31"/>
      <c r="P56" s="31"/>
      <c r="R56" s="61">
        <v>44284</v>
      </c>
      <c r="S56" t="s">
        <v>156</v>
      </c>
      <c r="T56">
        <v>2023</v>
      </c>
      <c r="U56" t="s">
        <v>185</v>
      </c>
      <c r="V56" t="s">
        <v>17</v>
      </c>
      <c r="X56" t="s">
        <v>159</v>
      </c>
      <c r="Y56">
        <v>50</v>
      </c>
      <c r="Z56">
        <v>1186.708901</v>
      </c>
      <c r="AB56" s="55">
        <v>2023</v>
      </c>
      <c r="AC56" s="55">
        <v>1186.708901</v>
      </c>
      <c r="AD56" t="s">
        <v>185</v>
      </c>
      <c r="AF56" s="88">
        <f>+T60</f>
        <v>2025</v>
      </c>
      <c r="AG56" s="88" t="str">
        <f>+U60</f>
        <v>Winter</v>
      </c>
      <c r="AH56" s="88" t="str">
        <f>+X60</f>
        <v>Central</v>
      </c>
      <c r="AI56" s="88">
        <f>+Y60</f>
        <v>50</v>
      </c>
      <c r="AJ56" s="156">
        <f>+Z60</f>
        <v>1174.7687470000001</v>
      </c>
      <c r="AT56" s="354">
        <f t="shared" si="4"/>
        <v>121.0176349608066</v>
      </c>
      <c r="AU56" s="354">
        <f t="shared" si="5"/>
        <v>118.17182695115027</v>
      </c>
      <c r="AZ56" s="246" t="s">
        <v>108</v>
      </c>
      <c r="BA56" s="346">
        <v>115.7</v>
      </c>
      <c r="BB56" s="346">
        <v>116.2</v>
      </c>
      <c r="BC56" s="346">
        <v>115</v>
      </c>
      <c r="BD56" s="346">
        <v>115</v>
      </c>
      <c r="BE56" s="346">
        <v>115.7</v>
      </c>
      <c r="BF56" s="349">
        <f t="shared" si="2"/>
        <v>121.0176349608066</v>
      </c>
      <c r="BG56" s="349">
        <f t="shared" si="2"/>
        <v>118.17182695115027</v>
      </c>
    </row>
    <row r="57" spans="3:59" x14ac:dyDescent="0.25">
      <c r="C57" s="7"/>
      <c r="D57" s="7"/>
      <c r="E57" s="7"/>
      <c r="F57" s="7"/>
      <c r="G57" s="7"/>
      <c r="H57" s="7"/>
      <c r="I57" s="7"/>
      <c r="J57" s="7"/>
      <c r="K57" s="7"/>
      <c r="L57" s="7"/>
      <c r="M57" s="7"/>
      <c r="N57" s="7"/>
      <c r="O57" s="7"/>
      <c r="P57" s="7"/>
      <c r="R57" s="61">
        <v>44284</v>
      </c>
      <c r="S57" t="s">
        <v>156</v>
      </c>
      <c r="T57">
        <v>2024</v>
      </c>
      <c r="U57" t="s">
        <v>182</v>
      </c>
      <c r="V57" t="s">
        <v>17</v>
      </c>
      <c r="X57" t="s">
        <v>159</v>
      </c>
      <c r="Y57">
        <v>50</v>
      </c>
      <c r="Z57">
        <v>605.72920450000004</v>
      </c>
      <c r="AB57" s="55"/>
      <c r="AC57" s="55"/>
      <c r="AF57" s="88">
        <f>+T62</f>
        <v>2026</v>
      </c>
      <c r="AG57" s="88" t="str">
        <f>+U62</f>
        <v>Winter</v>
      </c>
      <c r="AH57" s="88" t="str">
        <f>+X62</f>
        <v>Central</v>
      </c>
      <c r="AI57" s="88">
        <f>+Y62</f>
        <v>50</v>
      </c>
      <c r="AJ57" s="156">
        <f>+Z62</f>
        <v>1180.3409770000001</v>
      </c>
      <c r="AT57" s="348">
        <f t="shared" si="4"/>
        <v>43.495950515691575</v>
      </c>
      <c r="AU57" s="348">
        <f t="shared" si="5"/>
        <v>42.473115088398195</v>
      </c>
      <c r="BA57" s="346">
        <v>41</v>
      </c>
      <c r="BB57" s="346">
        <v>41.4</v>
      </c>
      <c r="BC57" s="346">
        <v>41.4</v>
      </c>
      <c r="BD57" s="346">
        <v>41.6</v>
      </c>
      <c r="BE57" s="346">
        <v>42.2</v>
      </c>
      <c r="BF57" s="349">
        <f t="shared" si="2"/>
        <v>43.495950515691575</v>
      </c>
      <c r="BG57" s="349">
        <f t="shared" si="2"/>
        <v>42.473115088398195</v>
      </c>
    </row>
    <row r="58" spans="3:59" x14ac:dyDescent="0.25">
      <c r="R58" s="61">
        <v>44284</v>
      </c>
      <c r="S58" t="s">
        <v>156</v>
      </c>
      <c r="T58">
        <v>2024</v>
      </c>
      <c r="U58" t="s">
        <v>185</v>
      </c>
      <c r="V58" t="s">
        <v>17</v>
      </c>
      <c r="X58" t="s">
        <v>159</v>
      </c>
      <c r="Y58">
        <v>50</v>
      </c>
      <c r="Z58">
        <v>1204.190386</v>
      </c>
      <c r="AB58" s="55">
        <v>2024</v>
      </c>
      <c r="AC58" s="55">
        <v>1204.190386</v>
      </c>
      <c r="AD58" t="s">
        <v>185</v>
      </c>
      <c r="AF58" s="88">
        <f>+T64</f>
        <v>2027</v>
      </c>
      <c r="AG58" s="88" t="str">
        <f>+U64</f>
        <v>Winter</v>
      </c>
      <c r="AH58" s="88" t="str">
        <f>+X64</f>
        <v>Central</v>
      </c>
      <c r="AI58" s="88">
        <f>+Y64</f>
        <v>50</v>
      </c>
      <c r="AJ58" s="156">
        <f>+Z64</f>
        <v>1152.5844950000001</v>
      </c>
      <c r="AT58" s="348">
        <f t="shared" si="4"/>
        <v>27.132589555790261</v>
      </c>
      <c r="AU58" s="348">
        <f t="shared" si="5"/>
        <v>26.494549151963223</v>
      </c>
      <c r="BA58" s="346">
        <v>27.4</v>
      </c>
      <c r="BB58" s="346">
        <v>26.7</v>
      </c>
      <c r="BC58" s="346">
        <v>25.9</v>
      </c>
      <c r="BD58" s="346">
        <v>25.1</v>
      </c>
      <c r="BE58" s="346">
        <v>24.4</v>
      </c>
      <c r="BF58" s="349">
        <f t="shared" si="2"/>
        <v>27.132589555790261</v>
      </c>
      <c r="BG58" s="349">
        <f t="shared" si="2"/>
        <v>26.494549151963223</v>
      </c>
    </row>
    <row r="59" spans="3:59" x14ac:dyDescent="0.25">
      <c r="C59" t="s">
        <v>176</v>
      </c>
      <c r="R59" s="61">
        <v>44284</v>
      </c>
      <c r="S59" t="s">
        <v>156</v>
      </c>
      <c r="T59">
        <v>2025</v>
      </c>
      <c r="U59" t="s">
        <v>182</v>
      </c>
      <c r="V59" t="s">
        <v>17</v>
      </c>
      <c r="X59" t="s">
        <v>159</v>
      </c>
      <c r="Y59">
        <v>50</v>
      </c>
      <c r="Z59">
        <v>549.61963219999996</v>
      </c>
      <c r="AB59" s="55"/>
      <c r="AC59" s="55"/>
      <c r="AT59" s="354">
        <f t="shared" si="4"/>
        <v>70.649491878088625</v>
      </c>
      <c r="AU59" s="354">
        <f t="shared" si="5"/>
        <v>68.988123351675682</v>
      </c>
      <c r="AZ59" s="246" t="s">
        <v>109</v>
      </c>
      <c r="BA59" s="346">
        <v>68.400000000000006</v>
      </c>
      <c r="BB59" s="346">
        <v>68.099999999999994</v>
      </c>
      <c r="BC59" s="346">
        <v>67.3</v>
      </c>
      <c r="BD59" s="346">
        <v>66.8</v>
      </c>
      <c r="BE59" s="346">
        <v>66.599999999999994</v>
      </c>
      <c r="BF59" s="349">
        <f t="shared" si="2"/>
        <v>70.649491878088625</v>
      </c>
      <c r="BG59" s="349">
        <f t="shared" si="2"/>
        <v>68.988123351675682</v>
      </c>
    </row>
    <row r="60" spans="3:59" x14ac:dyDescent="0.25">
      <c r="C60" s="54" t="s">
        <v>178</v>
      </c>
      <c r="R60" s="61">
        <v>44284</v>
      </c>
      <c r="S60" t="s">
        <v>156</v>
      </c>
      <c r="T60">
        <v>2025</v>
      </c>
      <c r="U60" t="s">
        <v>185</v>
      </c>
      <c r="V60" t="s">
        <v>17</v>
      </c>
      <c r="X60" t="s">
        <v>159</v>
      </c>
      <c r="Y60">
        <v>50</v>
      </c>
      <c r="Z60">
        <v>1174.7687470000001</v>
      </c>
      <c r="AB60" s="55">
        <v>2025</v>
      </c>
      <c r="AC60" s="55">
        <v>1174.7687470000001</v>
      </c>
      <c r="AD60" t="s">
        <v>185</v>
      </c>
      <c r="AT60" s="348">
        <f t="shared" si="4"/>
        <v>669.97591986525492</v>
      </c>
      <c r="AU60" s="348">
        <f t="shared" si="5"/>
        <v>654.22100249600612</v>
      </c>
      <c r="BA60" s="346">
        <v>664.7</v>
      </c>
      <c r="BB60" s="346">
        <v>653.6</v>
      </c>
      <c r="BC60" s="346">
        <v>637.29999999999995</v>
      </c>
      <c r="BD60" s="346">
        <v>624.79999999999995</v>
      </c>
      <c r="BE60" s="346">
        <v>617.29999999999995</v>
      </c>
      <c r="BF60" s="349">
        <f t="shared" si="2"/>
        <v>669.97591986525492</v>
      </c>
      <c r="BG60" s="349">
        <f t="shared" si="2"/>
        <v>654.22100249600612</v>
      </c>
    </row>
    <row r="61" spans="3:59" x14ac:dyDescent="0.25">
      <c r="R61" s="61">
        <v>44284</v>
      </c>
      <c r="S61" t="s">
        <v>156</v>
      </c>
      <c r="T61">
        <v>2026</v>
      </c>
      <c r="U61" t="s">
        <v>182</v>
      </c>
      <c r="V61" t="s">
        <v>17</v>
      </c>
      <c r="X61" t="s">
        <v>159</v>
      </c>
      <c r="Y61">
        <v>50</v>
      </c>
      <c r="Z61">
        <v>557.97752179999998</v>
      </c>
      <c r="AB61" s="55"/>
      <c r="AC61" s="55"/>
      <c r="AT61" s="348">
        <f t="shared" si="4"/>
        <v>125.79464686715426</v>
      </c>
      <c r="AU61" s="348">
        <f t="shared" si="5"/>
        <v>122.83650433080095</v>
      </c>
      <c r="BA61" s="346">
        <v>122.2</v>
      </c>
      <c r="BB61" s="346">
        <v>121.3</v>
      </c>
      <c r="BC61" s="346">
        <v>119.8</v>
      </c>
      <c r="BD61" s="346">
        <v>118.9</v>
      </c>
      <c r="BE61" s="346">
        <v>118.2</v>
      </c>
      <c r="BF61" s="349">
        <f t="shared" si="2"/>
        <v>125.79464686715426</v>
      </c>
      <c r="BG61" s="349">
        <f t="shared" si="2"/>
        <v>122.83650433080095</v>
      </c>
    </row>
    <row r="62" spans="3:59" x14ac:dyDescent="0.25">
      <c r="R62" s="61">
        <v>44284</v>
      </c>
      <c r="S62" t="s">
        <v>156</v>
      </c>
      <c r="T62">
        <v>2026</v>
      </c>
      <c r="U62" t="s">
        <v>185</v>
      </c>
      <c r="V62" t="s">
        <v>17</v>
      </c>
      <c r="X62" t="s">
        <v>159</v>
      </c>
      <c r="Y62">
        <v>50</v>
      </c>
      <c r="Z62">
        <v>1180.3409770000001</v>
      </c>
      <c r="AB62" s="55">
        <v>2026</v>
      </c>
      <c r="AC62" s="55">
        <v>1180.3409770000001</v>
      </c>
      <c r="AD62" t="s">
        <v>185</v>
      </c>
      <c r="AT62" s="354">
        <f t="shared" si="4"/>
        <v>795.79151853901612</v>
      </c>
      <c r="AU62" s="354">
        <f t="shared" si="5"/>
        <v>777.07796593812157</v>
      </c>
      <c r="AZ62" s="246" t="s">
        <v>110</v>
      </c>
      <c r="BA62" s="346">
        <v>787</v>
      </c>
      <c r="BB62" s="346">
        <v>775</v>
      </c>
      <c r="BC62" s="346">
        <v>757.1</v>
      </c>
      <c r="BD62" s="346">
        <v>743.7</v>
      </c>
      <c r="BE62" s="346">
        <v>735.4</v>
      </c>
      <c r="BF62" s="349">
        <f t="shared" si="2"/>
        <v>795.79151853901612</v>
      </c>
      <c r="BG62" s="349">
        <f t="shared" si="2"/>
        <v>777.07796593812157</v>
      </c>
    </row>
    <row r="63" spans="3:59" x14ac:dyDescent="0.25">
      <c r="R63" s="61">
        <v>44284</v>
      </c>
      <c r="S63" t="s">
        <v>156</v>
      </c>
      <c r="T63">
        <v>2027</v>
      </c>
      <c r="U63" t="s">
        <v>182</v>
      </c>
      <c r="V63" t="s">
        <v>17</v>
      </c>
      <c r="X63" t="s">
        <v>159</v>
      </c>
      <c r="Y63">
        <v>50</v>
      </c>
      <c r="Z63">
        <v>590.02750830000002</v>
      </c>
      <c r="AB63" s="55"/>
      <c r="AC63" s="55"/>
      <c r="AT63" s="348">
        <f t="shared" si="4"/>
        <v>76.327431468528118</v>
      </c>
      <c r="AU63" s="348">
        <f t="shared" si="5"/>
        <v>74.532542517839389</v>
      </c>
      <c r="BA63" s="346">
        <v>72.900000000000006</v>
      </c>
      <c r="BB63" s="346">
        <v>73.099999999999994</v>
      </c>
      <c r="BC63" s="346">
        <v>72.599999999999994</v>
      </c>
      <c r="BD63" s="346">
        <v>72.599999999999994</v>
      </c>
      <c r="BE63" s="346">
        <v>73.099999999999994</v>
      </c>
      <c r="BF63" s="349">
        <f t="shared" si="2"/>
        <v>76.327431468528118</v>
      </c>
      <c r="BG63" s="349">
        <f t="shared" si="2"/>
        <v>74.532542517839389</v>
      </c>
    </row>
    <row r="64" spans="3:59" x14ac:dyDescent="0.25">
      <c r="R64" s="61">
        <v>44284</v>
      </c>
      <c r="S64" t="s">
        <v>156</v>
      </c>
      <c r="T64">
        <v>2027</v>
      </c>
      <c r="U64" t="s">
        <v>185</v>
      </c>
      <c r="V64" t="s">
        <v>17</v>
      </c>
      <c r="X64" t="s">
        <v>159</v>
      </c>
      <c r="Y64">
        <v>50</v>
      </c>
      <c r="Z64">
        <v>1152.5844950000001</v>
      </c>
      <c r="AB64" s="55">
        <v>2027</v>
      </c>
      <c r="AC64" s="55">
        <v>1152.5844950000001</v>
      </c>
      <c r="AD64" t="s">
        <v>185</v>
      </c>
      <c r="AT64" s="348">
        <f t="shared" si="4"/>
        <v>30.401071386449164</v>
      </c>
      <c r="AU64" s="348">
        <f t="shared" si="5"/>
        <v>29.686170516987364</v>
      </c>
      <c r="BA64" s="346">
        <v>28.9</v>
      </c>
      <c r="BB64" s="346">
        <v>29.2</v>
      </c>
      <c r="BC64" s="346">
        <v>29.2</v>
      </c>
      <c r="BD64" s="346">
        <v>29</v>
      </c>
      <c r="BE64" s="346">
        <v>28.8</v>
      </c>
      <c r="BF64" s="349">
        <f t="shared" si="2"/>
        <v>30.401071386449164</v>
      </c>
      <c r="BG64" s="349">
        <f t="shared" si="2"/>
        <v>29.686170516987364</v>
      </c>
    </row>
    <row r="65" spans="18:59" x14ac:dyDescent="0.25">
      <c r="R65" s="61">
        <v>44284</v>
      </c>
      <c r="S65" t="s">
        <v>156</v>
      </c>
      <c r="T65">
        <v>2028</v>
      </c>
      <c r="U65" t="s">
        <v>182</v>
      </c>
      <c r="V65" t="s">
        <v>17</v>
      </c>
      <c r="X65" t="s">
        <v>159</v>
      </c>
      <c r="Y65">
        <v>50</v>
      </c>
      <c r="Z65">
        <v>496.67486480000002</v>
      </c>
      <c r="AT65" s="354">
        <f t="shared" si="4"/>
        <v>106.72850285497729</v>
      </c>
      <c r="AU65" s="354">
        <f t="shared" si="5"/>
        <v>104.21871303482676</v>
      </c>
      <c r="AZ65" s="246" t="s">
        <v>111</v>
      </c>
      <c r="BA65" s="346">
        <v>101.8</v>
      </c>
      <c r="BB65" s="346">
        <v>102.3</v>
      </c>
      <c r="BC65" s="346">
        <v>101.8</v>
      </c>
      <c r="BD65" s="346">
        <v>101.6</v>
      </c>
      <c r="BE65" s="346">
        <v>101.9</v>
      </c>
      <c r="BF65" s="349">
        <f t="shared" si="2"/>
        <v>106.72850285497729</v>
      </c>
      <c r="BG65" s="349">
        <f t="shared" si="2"/>
        <v>104.21871303482676</v>
      </c>
    </row>
    <row r="66" spans="18:59" x14ac:dyDescent="0.25">
      <c r="R66" s="61">
        <v>44284</v>
      </c>
      <c r="S66" t="s">
        <v>156</v>
      </c>
      <c r="T66">
        <v>2028</v>
      </c>
      <c r="U66" t="s">
        <v>185</v>
      </c>
      <c r="V66" t="s">
        <v>17</v>
      </c>
      <c r="X66" t="s">
        <v>159</v>
      </c>
      <c r="Y66">
        <v>50</v>
      </c>
      <c r="Z66">
        <v>1160.302559</v>
      </c>
      <c r="AB66">
        <v>2028</v>
      </c>
      <c r="AC66">
        <v>1160.302559</v>
      </c>
      <c r="AD66" t="s">
        <v>185</v>
      </c>
      <c r="AT66" s="348">
        <f t="shared" si="4"/>
        <v>8.8207105814576838</v>
      </c>
      <c r="AU66" s="348">
        <f t="shared" si="5"/>
        <v>8.6132858633023304</v>
      </c>
      <c r="BA66" s="346">
        <v>8.5</v>
      </c>
      <c r="BB66" s="346">
        <v>8.5</v>
      </c>
      <c r="BC66" s="346">
        <v>8.4</v>
      </c>
      <c r="BD66" s="346">
        <v>8.3000000000000007</v>
      </c>
      <c r="BE66" s="346">
        <v>8.4</v>
      </c>
      <c r="BF66" s="349">
        <f t="shared" si="2"/>
        <v>8.8207105814576838</v>
      </c>
      <c r="BG66" s="349">
        <f t="shared" si="2"/>
        <v>8.6132858633023304</v>
      </c>
    </row>
    <row r="67" spans="18:59" x14ac:dyDescent="0.25">
      <c r="R67" s="61">
        <v>44284</v>
      </c>
      <c r="S67" t="s">
        <v>156</v>
      </c>
      <c r="T67">
        <v>2029</v>
      </c>
      <c r="U67" t="s">
        <v>182</v>
      </c>
      <c r="V67" t="s">
        <v>17</v>
      </c>
      <c r="X67" t="s">
        <v>159</v>
      </c>
      <c r="Y67">
        <v>50</v>
      </c>
      <c r="Z67">
        <v>508.36690249999998</v>
      </c>
      <c r="AT67" s="348">
        <f t="shared" si="4"/>
        <v>9.2397467135934406</v>
      </c>
      <c r="AU67" s="348">
        <f t="shared" si="5"/>
        <v>9.0224680895874769</v>
      </c>
      <c r="BA67" s="346">
        <v>8.6999999999999993</v>
      </c>
      <c r="BB67" s="346">
        <v>8.8000000000000007</v>
      </c>
      <c r="BC67" s="346">
        <v>8.8000000000000007</v>
      </c>
      <c r="BD67" s="346">
        <v>8.9</v>
      </c>
      <c r="BE67" s="346">
        <v>8.9</v>
      </c>
      <c r="BF67" s="349">
        <f t="shared" si="2"/>
        <v>9.2397467135934406</v>
      </c>
      <c r="BG67" s="349">
        <f t="shared" si="2"/>
        <v>9.0224680895874769</v>
      </c>
    </row>
    <row r="68" spans="18:59" x14ac:dyDescent="0.25">
      <c r="R68" s="61">
        <v>44284</v>
      </c>
      <c r="S68" t="s">
        <v>156</v>
      </c>
      <c r="T68">
        <v>2029</v>
      </c>
      <c r="U68" t="s">
        <v>185</v>
      </c>
      <c r="V68" t="s">
        <v>17</v>
      </c>
      <c r="X68" t="s">
        <v>159</v>
      </c>
      <c r="Y68">
        <v>50</v>
      </c>
      <c r="Z68">
        <v>1229.4914240000001</v>
      </c>
      <c r="AB68">
        <v>2029</v>
      </c>
      <c r="AC68">
        <v>1229.4914240000001</v>
      </c>
      <c r="AD68" t="s">
        <v>185</v>
      </c>
      <c r="AT68" s="354">
        <f t="shared" si="4"/>
        <v>17.997601875230764</v>
      </c>
      <c r="AU68" s="354">
        <f t="shared" si="5"/>
        <v>17.574376618947039</v>
      </c>
      <c r="AZ68" s="246" t="s">
        <v>112</v>
      </c>
      <c r="BA68" s="346">
        <v>17.100000000000001</v>
      </c>
      <c r="BB68" s="346">
        <v>17.2</v>
      </c>
      <c r="BC68" s="346">
        <v>17.2</v>
      </c>
      <c r="BD68" s="346">
        <v>17.2</v>
      </c>
      <c r="BE68" s="346">
        <v>17.2</v>
      </c>
      <c r="BF68" s="349">
        <f>+BF$70*SUM($BA68:$BE68)/SUM($BA$70:$BE$70)</f>
        <v>17.997601875230764</v>
      </c>
      <c r="BG68" s="349">
        <f>+BG$70*SUM($BA68:$BE68)/SUM($BA$70:$BE$70)</f>
        <v>17.574376618947039</v>
      </c>
    </row>
    <row r="69" spans="18:59" x14ac:dyDescent="0.25">
      <c r="R69" s="61">
        <v>44284</v>
      </c>
      <c r="S69" t="s">
        <v>156</v>
      </c>
      <c r="T69">
        <v>2030</v>
      </c>
      <c r="U69" t="s">
        <v>182</v>
      </c>
      <c r="V69" t="s">
        <v>17</v>
      </c>
      <c r="X69" t="s">
        <v>159</v>
      </c>
      <c r="Y69">
        <v>50</v>
      </c>
      <c r="Z69">
        <v>554.32859210000004</v>
      </c>
      <c r="AN69" s="396" t="s">
        <v>167</v>
      </c>
      <c r="AO69" s="357">
        <f>+BA51+BA54+BA57+BA60+BA63+BA66</f>
        <v>924.2</v>
      </c>
      <c r="AP69" s="357">
        <f t="shared" ref="AP69:AS71" si="7">+BB51+BB54+BB57+BB60+BB63+BB66</f>
        <v>914.7</v>
      </c>
      <c r="AQ69" s="357">
        <f t="shared" si="7"/>
        <v>897.59999999999991</v>
      </c>
      <c r="AR69" s="357">
        <f t="shared" si="7"/>
        <v>885.8</v>
      </c>
      <c r="AS69" s="357">
        <f t="shared" si="7"/>
        <v>881.19999999999993</v>
      </c>
      <c r="AT69" s="157">
        <f>+AT51+AT54+AT57+AT60+AT63+AT66</f>
        <v>943.56461053669068</v>
      </c>
      <c r="AU69" s="157">
        <f>+AU51+AU54+AU57+AU60+AU63+AU66</f>
        <v>921.37607803757805</v>
      </c>
      <c r="BA69" s="346"/>
      <c r="BB69" s="346"/>
      <c r="BC69" s="346"/>
      <c r="BD69" s="346"/>
      <c r="BE69" s="346"/>
      <c r="BF69" s="347"/>
      <c r="BG69" s="347"/>
    </row>
    <row r="70" spans="18:59" x14ac:dyDescent="0.25">
      <c r="R70" s="61">
        <v>44284</v>
      </c>
      <c r="S70" t="s">
        <v>156</v>
      </c>
      <c r="T70">
        <v>2030</v>
      </c>
      <c r="U70" t="s">
        <v>185</v>
      </c>
      <c r="V70" t="s">
        <v>17</v>
      </c>
      <c r="X70" t="s">
        <v>159</v>
      </c>
      <c r="Y70">
        <v>50</v>
      </c>
      <c r="Z70">
        <v>1230.3213169999999</v>
      </c>
      <c r="AB70">
        <v>2030</v>
      </c>
      <c r="AC70">
        <v>1230.3213169999999</v>
      </c>
      <c r="AD70" t="s">
        <v>185</v>
      </c>
      <c r="AN70" s="396" t="s">
        <v>168</v>
      </c>
      <c r="AO70" s="357">
        <f t="shared" ref="AO70:AO71" si="8">+BA52+BA55+BA58+BA61+BA64+BA67</f>
        <v>230.29999999999998</v>
      </c>
      <c r="AP70" s="357">
        <f t="shared" si="7"/>
        <v>228.89999999999998</v>
      </c>
      <c r="AQ70" s="357">
        <f t="shared" si="7"/>
        <v>225.6</v>
      </c>
      <c r="AR70" s="357">
        <f t="shared" si="7"/>
        <v>223.60000000000002</v>
      </c>
      <c r="AS70" s="357">
        <f t="shared" si="7"/>
        <v>221.80000000000004</v>
      </c>
      <c r="AT70" s="358">
        <f t="shared" ref="AT70:AU70" si="9">+AT52+AT55+AT58+AT61+AT64+AT67</f>
        <v>236.79731826991625</v>
      </c>
      <c r="AU70" s="358">
        <f t="shared" si="9"/>
        <v>231.22887607373622</v>
      </c>
      <c r="AZ70" t="s">
        <v>17</v>
      </c>
      <c r="BA70" s="346">
        <f>+BA53+BA56+BA59+BA62+BA65+BA68</f>
        <v>1154.5999999999999</v>
      </c>
      <c r="BB70" s="346">
        <f t="shared" ref="BB70:BE70" si="10">+BB53+BB56+BB59+BB62+BB65+BB68</f>
        <v>1143.5999999999999</v>
      </c>
      <c r="BC70" s="346">
        <f t="shared" si="10"/>
        <v>1123.2</v>
      </c>
      <c r="BD70" s="346">
        <f t="shared" si="10"/>
        <v>1109.4000000000001</v>
      </c>
      <c r="BE70" s="346">
        <f t="shared" si="10"/>
        <v>1102.8</v>
      </c>
      <c r="BF70" s="371">
        <f>+AJ57</f>
        <v>1180.3409770000001</v>
      </c>
      <c r="BG70" s="371">
        <f>+AJ58</f>
        <v>1152.5844950000001</v>
      </c>
    </row>
    <row r="71" spans="18:59" x14ac:dyDescent="0.25">
      <c r="R71" s="61">
        <v>44284</v>
      </c>
      <c r="S71" t="s">
        <v>156</v>
      </c>
      <c r="T71">
        <v>2031</v>
      </c>
      <c r="U71" t="s">
        <v>182</v>
      </c>
      <c r="V71" t="s">
        <v>17</v>
      </c>
      <c r="X71" t="s">
        <v>159</v>
      </c>
      <c r="Y71">
        <v>50</v>
      </c>
      <c r="Z71">
        <v>596.36546529999998</v>
      </c>
      <c r="AN71" s="396" t="s">
        <v>17</v>
      </c>
      <c r="AO71" s="360">
        <f t="shared" si="8"/>
        <v>1154.5999999999999</v>
      </c>
      <c r="AP71" s="360">
        <f t="shared" si="7"/>
        <v>1143.5999999999999</v>
      </c>
      <c r="AQ71" s="360">
        <f t="shared" si="7"/>
        <v>1123.2</v>
      </c>
      <c r="AR71" s="360">
        <f t="shared" si="7"/>
        <v>1109.4000000000001</v>
      </c>
      <c r="AS71" s="360">
        <f t="shared" si="7"/>
        <v>1102.8</v>
      </c>
      <c r="AT71" s="358">
        <f t="shared" ref="AT71:AU71" si="11">+AT53+AT56+AT59+AT62+AT65+AT68</f>
        <v>1180.3409770000001</v>
      </c>
      <c r="AU71" s="358">
        <f t="shared" si="11"/>
        <v>1152.5844950000005</v>
      </c>
      <c r="BF71" t="b">
        <f>BF70=AJ57</f>
        <v>1</v>
      </c>
      <c r="BG71" t="b">
        <f>BG70=AJ58</f>
        <v>1</v>
      </c>
    </row>
    <row r="72" spans="18:59" x14ac:dyDescent="0.25">
      <c r="R72" s="61">
        <v>44284</v>
      </c>
      <c r="S72" t="s">
        <v>156</v>
      </c>
      <c r="T72">
        <v>2031</v>
      </c>
      <c r="U72" t="s">
        <v>185</v>
      </c>
      <c r="V72" t="s">
        <v>17</v>
      </c>
      <c r="X72" t="s">
        <v>159</v>
      </c>
      <c r="Y72">
        <v>50</v>
      </c>
      <c r="Z72">
        <v>1289.1942280000001</v>
      </c>
      <c r="AB72">
        <v>2031</v>
      </c>
      <c r="AC72">
        <v>1289.1942280000001</v>
      </c>
      <c r="AD72" t="s">
        <v>185</v>
      </c>
      <c r="AO72" s="59" t="b">
        <f>AO71=BA70</f>
        <v>1</v>
      </c>
      <c r="AP72" s="59" t="b">
        <f t="shared" ref="AP72:AU72" si="12">AP71=BB70</f>
        <v>1</v>
      </c>
      <c r="AQ72" s="59" t="b">
        <f t="shared" si="12"/>
        <v>1</v>
      </c>
      <c r="AR72" s="59" t="b">
        <f t="shared" si="12"/>
        <v>1</v>
      </c>
      <c r="AS72" s="59" t="b">
        <f t="shared" si="12"/>
        <v>1</v>
      </c>
      <c r="AT72" s="59" t="b">
        <f t="shared" si="12"/>
        <v>1</v>
      </c>
      <c r="AU72" s="59" t="b">
        <f t="shared" si="12"/>
        <v>1</v>
      </c>
    </row>
    <row r="73" spans="18:59" x14ac:dyDescent="0.25">
      <c r="R73" s="61">
        <v>44284</v>
      </c>
      <c r="S73" t="s">
        <v>156</v>
      </c>
      <c r="T73">
        <v>2032</v>
      </c>
      <c r="U73" t="s">
        <v>182</v>
      </c>
      <c r="V73" t="s">
        <v>17</v>
      </c>
      <c r="X73" t="s">
        <v>159</v>
      </c>
      <c r="Y73">
        <v>50</v>
      </c>
      <c r="Z73">
        <v>599.96956520000003</v>
      </c>
      <c r="AT73" s="59"/>
      <c r="AU73" s="59"/>
    </row>
    <row r="74" spans="18:59" x14ac:dyDescent="0.25">
      <c r="R74" s="61">
        <v>44284</v>
      </c>
      <c r="S74" t="s">
        <v>156</v>
      </c>
      <c r="T74">
        <v>2032</v>
      </c>
      <c r="U74" t="s">
        <v>185</v>
      </c>
      <c r="V74" t="s">
        <v>17</v>
      </c>
      <c r="X74" t="s">
        <v>159</v>
      </c>
      <c r="Y74">
        <v>50</v>
      </c>
      <c r="Z74">
        <v>1256.704851</v>
      </c>
      <c r="AB74">
        <v>2032</v>
      </c>
      <c r="AC74">
        <v>1256.704851</v>
      </c>
      <c r="AD74" t="s">
        <v>185</v>
      </c>
      <c r="AT74" s="59"/>
      <c r="AU74" s="59"/>
    </row>
    <row r="75" spans="18:59" x14ac:dyDescent="0.25">
      <c r="R75" s="61">
        <v>44284</v>
      </c>
      <c r="S75" t="s">
        <v>156</v>
      </c>
      <c r="T75">
        <v>2033</v>
      </c>
      <c r="U75" t="s">
        <v>182</v>
      </c>
      <c r="V75" t="s">
        <v>17</v>
      </c>
      <c r="X75" t="s">
        <v>159</v>
      </c>
      <c r="Y75">
        <v>50</v>
      </c>
      <c r="Z75">
        <v>607.40646389999995</v>
      </c>
    </row>
    <row r="76" spans="18:59" x14ac:dyDescent="0.25">
      <c r="R76" s="61">
        <v>44284</v>
      </c>
      <c r="S76" t="s">
        <v>156</v>
      </c>
      <c r="T76">
        <v>2033</v>
      </c>
      <c r="U76" t="s">
        <v>185</v>
      </c>
      <c r="V76" t="s">
        <v>17</v>
      </c>
      <c r="X76" t="s">
        <v>159</v>
      </c>
      <c r="Y76">
        <v>50</v>
      </c>
      <c r="Z76">
        <v>1305.5125</v>
      </c>
      <c r="AB76">
        <v>2033</v>
      </c>
      <c r="AC76">
        <v>1305.5125</v>
      </c>
      <c r="AD76" t="s">
        <v>185</v>
      </c>
    </row>
    <row r="77" spans="18:59" x14ac:dyDescent="0.25">
      <c r="R77" s="61">
        <v>44284</v>
      </c>
      <c r="S77" t="s">
        <v>156</v>
      </c>
      <c r="T77">
        <v>2034</v>
      </c>
      <c r="U77" t="s">
        <v>182</v>
      </c>
      <c r="V77" t="s">
        <v>17</v>
      </c>
      <c r="X77" t="s">
        <v>159</v>
      </c>
      <c r="Y77">
        <v>50</v>
      </c>
      <c r="Z77">
        <v>554.48668540000006</v>
      </c>
    </row>
    <row r="78" spans="18:59" x14ac:dyDescent="0.25">
      <c r="R78" s="61">
        <v>44284</v>
      </c>
      <c r="S78" t="s">
        <v>156</v>
      </c>
      <c r="T78">
        <v>2034</v>
      </c>
      <c r="U78" t="s">
        <v>185</v>
      </c>
      <c r="V78" t="s">
        <v>17</v>
      </c>
      <c r="X78" t="s">
        <v>159</v>
      </c>
      <c r="Y78">
        <v>50</v>
      </c>
      <c r="Z78">
        <v>1373.4842819999999</v>
      </c>
      <c r="AB78">
        <v>2034</v>
      </c>
      <c r="AC78">
        <v>1373.4842819999999</v>
      </c>
      <c r="AD78" t="s">
        <v>185</v>
      </c>
    </row>
    <row r="79" spans="18:59" x14ac:dyDescent="0.25">
      <c r="R79" s="61">
        <v>44284</v>
      </c>
      <c r="S79" t="s">
        <v>156</v>
      </c>
      <c r="T79">
        <v>2035</v>
      </c>
      <c r="U79" t="s">
        <v>182</v>
      </c>
      <c r="V79" t="s">
        <v>17</v>
      </c>
      <c r="X79" t="s">
        <v>159</v>
      </c>
      <c r="Y79">
        <v>50</v>
      </c>
      <c r="Z79">
        <v>613.23090930000001</v>
      </c>
    </row>
    <row r="80" spans="18:59" x14ac:dyDescent="0.25">
      <c r="R80" s="61">
        <v>44284</v>
      </c>
      <c r="S80" t="s">
        <v>156</v>
      </c>
      <c r="T80">
        <v>2035</v>
      </c>
      <c r="U80" t="s">
        <v>185</v>
      </c>
      <c r="V80" t="s">
        <v>17</v>
      </c>
      <c r="X80" t="s">
        <v>159</v>
      </c>
      <c r="Y80">
        <v>50</v>
      </c>
      <c r="Z80">
        <v>1381.5410429999999</v>
      </c>
      <c r="AB80">
        <v>2035</v>
      </c>
      <c r="AC80">
        <v>1381.5410429999999</v>
      </c>
      <c r="AD80" t="s">
        <v>185</v>
      </c>
    </row>
    <row r="81" spans="3:30" x14ac:dyDescent="0.25">
      <c r="R81" s="61">
        <v>44284</v>
      </c>
      <c r="S81" t="s">
        <v>156</v>
      </c>
      <c r="T81">
        <v>2036</v>
      </c>
      <c r="U81" t="s">
        <v>182</v>
      </c>
      <c r="V81" t="s">
        <v>17</v>
      </c>
      <c r="X81" t="s">
        <v>159</v>
      </c>
      <c r="Y81">
        <v>50</v>
      </c>
      <c r="Z81">
        <v>535.30463629999997</v>
      </c>
    </row>
    <row r="82" spans="3:30" x14ac:dyDescent="0.25">
      <c r="R82" s="61">
        <v>44284</v>
      </c>
      <c r="S82" t="s">
        <v>156</v>
      </c>
      <c r="T82">
        <v>2036</v>
      </c>
      <c r="U82" t="s">
        <v>185</v>
      </c>
      <c r="V82" t="s">
        <v>17</v>
      </c>
      <c r="X82" t="s">
        <v>159</v>
      </c>
      <c r="Y82">
        <v>50</v>
      </c>
      <c r="Z82">
        <v>1409.4365519999999</v>
      </c>
      <c r="AB82">
        <v>2036</v>
      </c>
      <c r="AC82">
        <v>1409.4365519999999</v>
      </c>
      <c r="AD82" t="s">
        <v>185</v>
      </c>
    </row>
    <row r="83" spans="3:30" x14ac:dyDescent="0.25">
      <c r="R83" s="61">
        <v>44284</v>
      </c>
      <c r="S83" t="s">
        <v>156</v>
      </c>
      <c r="T83">
        <v>2037</v>
      </c>
      <c r="U83" t="s">
        <v>182</v>
      </c>
      <c r="V83" t="s">
        <v>17</v>
      </c>
      <c r="X83" t="s">
        <v>159</v>
      </c>
      <c r="Y83">
        <v>50</v>
      </c>
      <c r="Z83">
        <v>553.22067049999998</v>
      </c>
    </row>
    <row r="84" spans="3:30" x14ac:dyDescent="0.25">
      <c r="R84" s="61">
        <v>44284</v>
      </c>
      <c r="S84" t="s">
        <v>156</v>
      </c>
      <c r="T84">
        <v>2037</v>
      </c>
      <c r="U84" t="s">
        <v>185</v>
      </c>
      <c r="V84" t="s">
        <v>17</v>
      </c>
      <c r="X84" t="s">
        <v>159</v>
      </c>
      <c r="Y84">
        <v>50</v>
      </c>
      <c r="Z84">
        <v>1398.907606</v>
      </c>
      <c r="AB84">
        <v>2037</v>
      </c>
      <c r="AC84">
        <v>1398.907606</v>
      </c>
      <c r="AD84" t="s">
        <v>185</v>
      </c>
    </row>
    <row r="85" spans="3:30" x14ac:dyDescent="0.25">
      <c r="R85" s="61">
        <v>44284</v>
      </c>
      <c r="S85" t="s">
        <v>156</v>
      </c>
      <c r="T85">
        <v>2038</v>
      </c>
      <c r="U85" t="s">
        <v>182</v>
      </c>
      <c r="V85" t="s">
        <v>17</v>
      </c>
      <c r="X85" t="s">
        <v>159</v>
      </c>
      <c r="Y85">
        <v>50</v>
      </c>
      <c r="Z85">
        <v>564.73665129999995</v>
      </c>
    </row>
    <row r="86" spans="3:30" x14ac:dyDescent="0.25">
      <c r="C86" t="s">
        <v>186</v>
      </c>
      <c r="R86" s="61">
        <v>44284</v>
      </c>
      <c r="S86" t="s">
        <v>156</v>
      </c>
      <c r="T86">
        <v>2038</v>
      </c>
      <c r="U86" t="s">
        <v>185</v>
      </c>
      <c r="V86" t="s">
        <v>17</v>
      </c>
      <c r="X86" t="s">
        <v>159</v>
      </c>
      <c r="Y86">
        <v>50</v>
      </c>
      <c r="Z86">
        <v>1442.5866900000001</v>
      </c>
      <c r="AB86">
        <v>2038</v>
      </c>
      <c r="AC86">
        <v>1442.5866900000001</v>
      </c>
      <c r="AD86" t="s">
        <v>185</v>
      </c>
    </row>
    <row r="87" spans="3:30" x14ac:dyDescent="0.25">
      <c r="R87" s="61">
        <v>44284</v>
      </c>
      <c r="S87" t="s">
        <v>156</v>
      </c>
      <c r="T87">
        <v>2039</v>
      </c>
      <c r="U87" t="s">
        <v>182</v>
      </c>
      <c r="V87" t="s">
        <v>17</v>
      </c>
      <c r="X87" t="s">
        <v>159</v>
      </c>
      <c r="Y87">
        <v>50</v>
      </c>
      <c r="Z87">
        <v>576.37463700000001</v>
      </c>
    </row>
    <row r="88" spans="3:30" x14ac:dyDescent="0.25">
      <c r="R88" s="61">
        <v>44284</v>
      </c>
      <c r="S88" t="s">
        <v>156</v>
      </c>
      <c r="T88">
        <v>2039</v>
      </c>
      <c r="U88" t="s">
        <v>185</v>
      </c>
      <c r="V88" t="s">
        <v>17</v>
      </c>
      <c r="X88" t="s">
        <v>159</v>
      </c>
      <c r="Y88">
        <v>50</v>
      </c>
      <c r="Z88">
        <v>1470.544944</v>
      </c>
      <c r="AB88">
        <v>2039</v>
      </c>
      <c r="AC88">
        <v>1470.544944</v>
      </c>
      <c r="AD88" t="s">
        <v>185</v>
      </c>
    </row>
    <row r="89" spans="3:30" x14ac:dyDescent="0.25">
      <c r="R89" s="61">
        <v>44284</v>
      </c>
      <c r="S89" t="s">
        <v>156</v>
      </c>
      <c r="T89">
        <v>2040</v>
      </c>
      <c r="U89" t="s">
        <v>182</v>
      </c>
      <c r="V89" t="s">
        <v>17</v>
      </c>
      <c r="X89" t="s">
        <v>159</v>
      </c>
      <c r="Y89">
        <v>50</v>
      </c>
      <c r="Z89">
        <v>516.59335429999999</v>
      </c>
    </row>
    <row r="90" spans="3:30" x14ac:dyDescent="0.25">
      <c r="R90" s="61">
        <v>44284</v>
      </c>
      <c r="S90" t="s">
        <v>156</v>
      </c>
      <c r="T90">
        <v>2040</v>
      </c>
      <c r="U90" t="s">
        <v>185</v>
      </c>
      <c r="V90" t="s">
        <v>17</v>
      </c>
      <c r="X90" t="s">
        <v>159</v>
      </c>
      <c r="Y90">
        <v>50</v>
      </c>
      <c r="Z90">
        <v>1384.797579</v>
      </c>
      <c r="AB90">
        <v>2040</v>
      </c>
      <c r="AC90">
        <v>1384.797579</v>
      </c>
      <c r="AD90" t="s">
        <v>185</v>
      </c>
    </row>
  </sheetData>
  <hyperlinks>
    <hyperlink ref="C60" r:id="rId1" xr:uid="{00000000-0004-0000-0400-000000000000}"/>
    <hyperlink ref="R49" r:id="rId2" xr:uid="{00000000-0004-0000-0400-000001000000}"/>
  </hyperlinks>
  <pageMargins left="0.7" right="0.7" top="0.75" bottom="0.75" header="0.3" footer="0.3"/>
  <pageSetup paperSize="9"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37:BR105"/>
  <sheetViews>
    <sheetView topLeftCell="Q31" zoomScaleNormal="100" workbookViewId="0">
      <selection activeCell="AB42" sqref="AB42:AF42"/>
    </sheetView>
  </sheetViews>
  <sheetFormatPr defaultRowHeight="15" x14ac:dyDescent="0.25"/>
  <cols>
    <col min="24" max="24" width="27.28515625" bestFit="1" customWidth="1"/>
    <col min="31" max="32" width="9.140625" customWidth="1"/>
    <col min="35" max="35" width="15.7109375" customWidth="1"/>
    <col min="64" max="71" width="6.7109375" customWidth="1"/>
  </cols>
  <sheetData>
    <row r="37" spans="3:70" x14ac:dyDescent="0.25">
      <c r="BQ37" s="162" t="str">
        <f>+AE40</f>
        <v>APA Extrapolated</v>
      </c>
      <c r="BR37" s="162"/>
    </row>
    <row r="38" spans="3:70" x14ac:dyDescent="0.25">
      <c r="AI38" t="s">
        <v>187</v>
      </c>
      <c r="AS38" t="s">
        <v>187</v>
      </c>
      <c r="BQ38" s="162">
        <f t="shared" ref="BQ38:BR42" si="0">+AE41</f>
        <v>2026</v>
      </c>
      <c r="BR38" s="162">
        <f t="shared" si="0"/>
        <v>2027</v>
      </c>
    </row>
    <row r="39" spans="3:70" x14ac:dyDescent="0.25">
      <c r="AI39" s="54" t="s">
        <v>142</v>
      </c>
      <c r="AS39" s="54" t="s">
        <v>142</v>
      </c>
      <c r="BQ39" s="164">
        <f t="shared" si="0"/>
        <v>0.9155016135818248</v>
      </c>
      <c r="BR39" s="164">
        <f t="shared" si="0"/>
        <v>0.93168620668929092</v>
      </c>
    </row>
    <row r="40" spans="3:70" x14ac:dyDescent="0.25">
      <c r="I40" s="7">
        <v>2022</v>
      </c>
      <c r="J40" s="7">
        <v>2023</v>
      </c>
      <c r="K40" s="7">
        <v>2024</v>
      </c>
      <c r="L40" s="7">
        <v>2025</v>
      </c>
      <c r="M40" s="7">
        <v>2026</v>
      </c>
      <c r="N40" s="7">
        <v>2027</v>
      </c>
      <c r="Z40" t="s">
        <v>143</v>
      </c>
      <c r="AE40" s="372" t="s">
        <v>144</v>
      </c>
      <c r="AF40" s="372"/>
      <c r="AI40" t="s">
        <v>145</v>
      </c>
      <c r="AJ40" t="s">
        <v>146</v>
      </c>
      <c r="AK40" t="s">
        <v>147</v>
      </c>
      <c r="AL40" t="s">
        <v>148</v>
      </c>
      <c r="AM40" t="s">
        <v>149</v>
      </c>
      <c r="AN40" t="s">
        <v>150</v>
      </c>
      <c r="AO40" t="s">
        <v>151</v>
      </c>
      <c r="AP40" t="s">
        <v>152</v>
      </c>
      <c r="BQ40" s="164">
        <f t="shared" si="0"/>
        <v>1.5197143134181748</v>
      </c>
      <c r="BR40" s="164">
        <f t="shared" si="0"/>
        <v>1.5465804133107088</v>
      </c>
    </row>
    <row r="41" spans="3:70" x14ac:dyDescent="0.25">
      <c r="C41" s="28"/>
      <c r="D41" s="28"/>
      <c r="E41" s="350"/>
      <c r="F41" s="351"/>
      <c r="G41" s="7"/>
      <c r="H41" s="7"/>
      <c r="I41" s="373"/>
      <c r="J41" s="374"/>
      <c r="K41" s="374"/>
      <c r="L41" s="374"/>
      <c r="M41" s="374"/>
      <c r="N41" s="375"/>
      <c r="X41" s="376" t="s">
        <v>188</v>
      </c>
      <c r="Z41" s="377">
        <v>2021</v>
      </c>
      <c r="AA41" s="377">
        <v>2022</v>
      </c>
      <c r="AB41" s="377">
        <v>2023</v>
      </c>
      <c r="AC41" s="377">
        <v>2024</v>
      </c>
      <c r="AD41" s="377">
        <v>2025</v>
      </c>
      <c r="AE41" s="378">
        <v>2026</v>
      </c>
      <c r="AF41" s="378">
        <v>2027</v>
      </c>
      <c r="AI41" s="61">
        <v>44284</v>
      </c>
      <c r="AJ41" t="s">
        <v>156</v>
      </c>
      <c r="AK41">
        <v>2021</v>
      </c>
      <c r="AL41" t="s">
        <v>157</v>
      </c>
      <c r="AM41" t="s">
        <v>98</v>
      </c>
      <c r="AO41" t="s">
        <v>159</v>
      </c>
      <c r="AP41" s="62">
        <v>8.5132324120000007</v>
      </c>
      <c r="BQ41" s="164">
        <f t="shared" si="0"/>
        <v>2.4352159269999998</v>
      </c>
      <c r="BR41" s="164">
        <f t="shared" si="0"/>
        <v>2.4782666199999999</v>
      </c>
    </row>
    <row r="42" spans="3:70" x14ac:dyDescent="0.25">
      <c r="C42" s="28"/>
      <c r="D42" s="28"/>
      <c r="E42" s="284" t="s">
        <v>21</v>
      </c>
      <c r="F42" s="285"/>
      <c r="G42" s="7"/>
      <c r="H42" s="7"/>
      <c r="I42" s="68">
        <f t="shared" ref="I42:N42" si="1">+AA42*1000</f>
        <v>2190</v>
      </c>
      <c r="J42" s="68">
        <f t="shared" si="1"/>
        <v>1900</v>
      </c>
      <c r="K42" s="68">
        <f t="shared" si="1"/>
        <v>1770</v>
      </c>
      <c r="L42" s="68">
        <f t="shared" si="1"/>
        <v>920</v>
      </c>
      <c r="M42" s="68">
        <f t="shared" si="1"/>
        <v>915.50161358182481</v>
      </c>
      <c r="N42" s="68">
        <f t="shared" si="1"/>
        <v>931.68620668929088</v>
      </c>
      <c r="X42" s="376" t="s">
        <v>189</v>
      </c>
      <c r="Z42" s="379">
        <v>3.19</v>
      </c>
      <c r="AA42" s="379">
        <v>2.19</v>
      </c>
      <c r="AB42" s="379">
        <v>1.9</v>
      </c>
      <c r="AC42" s="403">
        <v>1.77</v>
      </c>
      <c r="AD42" s="403">
        <v>0.92</v>
      </c>
      <c r="AE42" s="404">
        <f>+AE44*SUM(Z42:AD42)/SUM(Z44:AD44)</f>
        <v>0.9155016135818248</v>
      </c>
      <c r="AF42" s="404">
        <f>+AF44*SUM(Z42:AD42)/SUM(Z44:AD44)</f>
        <v>0.93168620668929092</v>
      </c>
      <c r="AI42" s="61">
        <v>44284</v>
      </c>
      <c r="AJ42" t="s">
        <v>156</v>
      </c>
      <c r="AK42">
        <v>2022</v>
      </c>
      <c r="AL42" t="s">
        <v>157</v>
      </c>
      <c r="AM42" t="s">
        <v>98</v>
      </c>
      <c r="AO42" t="s">
        <v>159</v>
      </c>
      <c r="AP42" s="62">
        <v>5.5530495279999998</v>
      </c>
      <c r="BK42" s="165" t="s">
        <v>190</v>
      </c>
      <c r="BL42" s="163">
        <f t="shared" ref="BL42" si="2">+Z45</f>
        <v>0.37222870478413067</v>
      </c>
      <c r="BM42" s="163">
        <f t="shared" ref="BM42" si="3">+AA45</f>
        <v>0.39459459459459462</v>
      </c>
      <c r="BN42" s="163">
        <f t="shared" ref="BN42" si="4">+AB45</f>
        <v>0.37773359840954268</v>
      </c>
      <c r="BO42" s="163">
        <f t="shared" ref="BO42" si="5">+AC45</f>
        <v>0.37184873949579833</v>
      </c>
      <c r="BP42" s="163">
        <f t="shared" ref="BP42" si="6">+AD45</f>
        <v>0.35249042145593873</v>
      </c>
      <c r="BQ42" s="163">
        <f t="shared" si="0"/>
        <v>0.37594268476621412</v>
      </c>
      <c r="BR42" s="163">
        <f t="shared" si="0"/>
        <v>0.37594268476621412</v>
      </c>
    </row>
    <row r="43" spans="3:70" x14ac:dyDescent="0.25">
      <c r="C43" s="28"/>
      <c r="D43" s="28"/>
      <c r="E43" s="284"/>
      <c r="F43" s="285"/>
      <c r="G43" s="7"/>
      <c r="H43" s="7"/>
      <c r="I43" s="289"/>
      <c r="J43" s="51"/>
      <c r="K43" s="51"/>
      <c r="L43" s="51"/>
      <c r="M43" s="51"/>
      <c r="N43" s="290"/>
      <c r="X43" s="376" t="s">
        <v>191</v>
      </c>
      <c r="Z43" s="379">
        <v>5.38</v>
      </c>
      <c r="AA43" s="379">
        <v>3.36</v>
      </c>
      <c r="AB43" s="379">
        <v>3.13</v>
      </c>
      <c r="AC43" s="379">
        <v>2.99</v>
      </c>
      <c r="AD43" s="379">
        <v>1.69</v>
      </c>
      <c r="AE43" s="380">
        <f>+AE44*SUM(Z43:AD43)/SUM(Z44:AD44)</f>
        <v>1.5197143134181748</v>
      </c>
      <c r="AF43" s="380">
        <f>+AF44*SUM(Z43:AD43)/SUM(Z44:AD44)</f>
        <v>1.5465804133107088</v>
      </c>
      <c r="AI43" s="61">
        <v>44284</v>
      </c>
      <c r="AJ43" t="s">
        <v>156</v>
      </c>
      <c r="AK43">
        <v>2023</v>
      </c>
      <c r="AL43" t="s">
        <v>157</v>
      </c>
      <c r="AM43" t="s">
        <v>98</v>
      </c>
      <c r="AO43" t="s">
        <v>159</v>
      </c>
      <c r="AP43" s="62">
        <v>4.9956938749999997</v>
      </c>
    </row>
    <row r="44" spans="3:70" x14ac:dyDescent="0.25">
      <c r="C44" s="28"/>
      <c r="D44" s="28"/>
      <c r="E44" s="284"/>
      <c r="F44" s="285"/>
      <c r="G44" s="7"/>
      <c r="H44" s="7"/>
      <c r="I44" s="289"/>
      <c r="J44" s="51"/>
      <c r="K44" s="51"/>
      <c r="L44" s="51"/>
      <c r="M44" s="51"/>
      <c r="N44" s="290"/>
      <c r="X44" s="376" t="s">
        <v>192</v>
      </c>
      <c r="Z44" s="379">
        <v>8.57</v>
      </c>
      <c r="AA44" s="379">
        <v>5.55</v>
      </c>
      <c r="AB44" s="379">
        <v>5.03</v>
      </c>
      <c r="AC44" s="379">
        <v>4.76</v>
      </c>
      <c r="AD44" s="379">
        <v>2.61</v>
      </c>
      <c r="AE44" s="381">
        <f>+AP46</f>
        <v>2.4352159269999998</v>
      </c>
      <c r="AF44" s="381">
        <f>+AP47</f>
        <v>2.4782666199999999</v>
      </c>
      <c r="AI44" s="61">
        <v>44284</v>
      </c>
      <c r="AJ44" t="s">
        <v>156</v>
      </c>
      <c r="AK44">
        <v>2024</v>
      </c>
      <c r="AL44" t="s">
        <v>157</v>
      </c>
      <c r="AM44" t="s">
        <v>98</v>
      </c>
      <c r="AO44" t="s">
        <v>159</v>
      </c>
      <c r="AP44" s="62">
        <v>4.778300196</v>
      </c>
    </row>
    <row r="45" spans="3:70" x14ac:dyDescent="0.25">
      <c r="C45" s="28"/>
      <c r="D45" s="28"/>
      <c r="E45" s="286"/>
      <c r="F45" s="287"/>
      <c r="G45" s="7"/>
      <c r="H45" s="7"/>
      <c r="I45" s="291"/>
      <c r="J45" s="292"/>
      <c r="K45" s="292"/>
      <c r="L45" s="292"/>
      <c r="M45" s="292"/>
      <c r="N45" s="293"/>
      <c r="X45" s="65" t="s">
        <v>193</v>
      </c>
      <c r="Y45" s="59"/>
      <c r="Z45" s="66">
        <f t="shared" ref="Z45:AF45" si="7">+Z42/Z44</f>
        <v>0.37222870478413067</v>
      </c>
      <c r="AA45" s="66">
        <f t="shared" si="7"/>
        <v>0.39459459459459462</v>
      </c>
      <c r="AB45" s="66">
        <f t="shared" si="7"/>
        <v>0.37773359840954268</v>
      </c>
      <c r="AC45" s="66">
        <f t="shared" si="7"/>
        <v>0.37184873949579833</v>
      </c>
      <c r="AD45" s="66">
        <f t="shared" si="7"/>
        <v>0.35249042145593873</v>
      </c>
      <c r="AE45" s="66">
        <f t="shared" si="7"/>
        <v>0.37594268476621412</v>
      </c>
      <c r="AF45" s="66">
        <f t="shared" si="7"/>
        <v>0.37594268476621412</v>
      </c>
      <c r="AI45" s="61">
        <v>44284</v>
      </c>
      <c r="AJ45" t="s">
        <v>156</v>
      </c>
      <c r="AK45">
        <v>2025</v>
      </c>
      <c r="AL45" t="s">
        <v>157</v>
      </c>
      <c r="AM45" t="s">
        <v>98</v>
      </c>
      <c r="AO45" t="s">
        <v>159</v>
      </c>
      <c r="AP45" s="62">
        <v>2.6062657699999998</v>
      </c>
    </row>
    <row r="46" spans="3:70" x14ac:dyDescent="0.25">
      <c r="Z46" s="56" t="s">
        <v>194</v>
      </c>
      <c r="AA46" s="56"/>
      <c r="AB46" s="56"/>
      <c r="AC46" s="56"/>
      <c r="AD46" s="56"/>
      <c r="AE46" s="56"/>
      <c r="AI46" s="61">
        <v>44284</v>
      </c>
      <c r="AJ46" t="s">
        <v>156</v>
      </c>
      <c r="AK46">
        <v>2026</v>
      </c>
      <c r="AL46" t="s">
        <v>157</v>
      </c>
      <c r="AM46" t="s">
        <v>98</v>
      </c>
      <c r="AO46" t="s">
        <v>159</v>
      </c>
      <c r="AP46" s="63">
        <v>2.4352159269999998</v>
      </c>
    </row>
    <row r="47" spans="3:70" x14ac:dyDescent="0.25">
      <c r="Z47" s="56" t="s">
        <v>195</v>
      </c>
      <c r="AA47" s="56"/>
      <c r="AB47" s="56"/>
      <c r="AC47" s="56"/>
      <c r="AD47" s="56"/>
      <c r="AE47" s="56"/>
      <c r="AI47" s="61">
        <v>44284</v>
      </c>
      <c r="AJ47" t="s">
        <v>156</v>
      </c>
      <c r="AK47">
        <v>2027</v>
      </c>
      <c r="AL47" t="s">
        <v>157</v>
      </c>
      <c r="AM47" t="s">
        <v>98</v>
      </c>
      <c r="AO47" t="s">
        <v>159</v>
      </c>
      <c r="AP47" s="63">
        <v>2.4782666199999999</v>
      </c>
    </row>
    <row r="48" spans="3:70" x14ac:dyDescent="0.25">
      <c r="Z48" s="56" t="s">
        <v>196</v>
      </c>
      <c r="AA48" s="56"/>
      <c r="AB48" s="56"/>
      <c r="AC48" s="56"/>
      <c r="AD48" s="56"/>
      <c r="AE48" s="56"/>
      <c r="AI48" s="61">
        <v>44284</v>
      </c>
      <c r="AJ48" t="s">
        <v>156</v>
      </c>
      <c r="AK48">
        <v>2028</v>
      </c>
      <c r="AL48" t="s">
        <v>157</v>
      </c>
      <c r="AM48" t="s">
        <v>98</v>
      </c>
      <c r="AO48" t="s">
        <v>159</v>
      </c>
      <c r="AP48" s="62">
        <v>2.69660514</v>
      </c>
    </row>
    <row r="49" spans="3:42" x14ac:dyDescent="0.25">
      <c r="AI49" s="61">
        <v>44284</v>
      </c>
      <c r="AJ49" t="s">
        <v>156</v>
      </c>
      <c r="AK49">
        <v>2029</v>
      </c>
      <c r="AL49" t="s">
        <v>157</v>
      </c>
      <c r="AM49" t="s">
        <v>98</v>
      </c>
      <c r="AO49" t="s">
        <v>159</v>
      </c>
      <c r="AP49" s="62">
        <v>4.355172778</v>
      </c>
    </row>
    <row r="50" spans="3:42" x14ac:dyDescent="0.25">
      <c r="AI50" s="61">
        <v>44284</v>
      </c>
      <c r="AJ50" t="s">
        <v>156</v>
      </c>
      <c r="AK50">
        <v>2030</v>
      </c>
      <c r="AL50" t="s">
        <v>157</v>
      </c>
      <c r="AM50" t="s">
        <v>98</v>
      </c>
      <c r="AO50" t="s">
        <v>159</v>
      </c>
      <c r="AP50" s="62">
        <v>6.2760193050000002</v>
      </c>
    </row>
    <row r="51" spans="3:42" x14ac:dyDescent="0.25">
      <c r="Z51" s="160" t="s">
        <v>197</v>
      </c>
      <c r="AA51" s="160"/>
      <c r="AB51" s="160"/>
      <c r="AC51" s="160"/>
      <c r="AD51" s="160"/>
      <c r="AE51" s="160"/>
      <c r="AF51" s="160"/>
      <c r="AI51" s="61">
        <v>44284</v>
      </c>
      <c r="AJ51" t="s">
        <v>156</v>
      </c>
      <c r="AK51">
        <v>2031</v>
      </c>
      <c r="AL51" t="s">
        <v>157</v>
      </c>
      <c r="AM51" t="s">
        <v>98</v>
      </c>
      <c r="AO51" t="s">
        <v>159</v>
      </c>
      <c r="AP51" s="62">
        <v>7.6710837410000003</v>
      </c>
    </row>
    <row r="52" spans="3:42" x14ac:dyDescent="0.25">
      <c r="X52" s="160"/>
      <c r="Y52" s="160"/>
      <c r="Z52" s="160">
        <f>+GPG!AS67</f>
        <v>2021</v>
      </c>
      <c r="AA52" s="160">
        <f>+GPG!AS69</f>
        <v>2022</v>
      </c>
      <c r="AB52" s="160">
        <f>+GPG!AS71</f>
        <v>2023</v>
      </c>
      <c r="AC52" s="160">
        <f>+GPG!AS73</f>
        <v>2024</v>
      </c>
      <c r="AD52" s="160">
        <f>+GPG!AS75</f>
        <v>2025</v>
      </c>
      <c r="AE52" s="160">
        <f>+GPG!AS77</f>
        <v>2026</v>
      </c>
      <c r="AF52" s="160">
        <f>+GPG!AS79</f>
        <v>2027</v>
      </c>
      <c r="AI52" s="61">
        <v>44284</v>
      </c>
      <c r="AJ52" t="s">
        <v>156</v>
      </c>
      <c r="AK52">
        <v>2032</v>
      </c>
      <c r="AL52" t="s">
        <v>157</v>
      </c>
      <c r="AM52" t="s">
        <v>98</v>
      </c>
      <c r="AO52" t="s">
        <v>159</v>
      </c>
      <c r="AP52" s="62">
        <v>8.8314108739999995</v>
      </c>
    </row>
    <row r="53" spans="3:42" x14ac:dyDescent="0.25">
      <c r="X53" s="160" t="s">
        <v>198</v>
      </c>
      <c r="Y53" s="160"/>
      <c r="Z53" s="161">
        <f>+GPG!AT67</f>
        <v>262.3129189</v>
      </c>
      <c r="AA53" s="161">
        <f>+GPG!AT69</f>
        <v>221.76165889999999</v>
      </c>
      <c r="AB53" s="161">
        <f>+GPG!AT71</f>
        <v>156.69115350000001</v>
      </c>
      <c r="AC53" s="161">
        <f>+GPG!AT73</f>
        <v>168.75521079999999</v>
      </c>
      <c r="AD53" s="161">
        <f>+GPG!AT75</f>
        <v>114.2664982</v>
      </c>
      <c r="AE53" s="161">
        <f>+GPG!AT77</f>
        <v>127.20291520000001</v>
      </c>
      <c r="AF53" s="161">
        <f>+GPG!AT79</f>
        <v>153.3294013</v>
      </c>
      <c r="AI53" s="61">
        <v>44284</v>
      </c>
      <c r="AJ53" t="s">
        <v>156</v>
      </c>
      <c r="AK53">
        <v>2033</v>
      </c>
      <c r="AL53" t="s">
        <v>157</v>
      </c>
      <c r="AM53" t="s">
        <v>98</v>
      </c>
      <c r="AO53" t="s">
        <v>159</v>
      </c>
      <c r="AP53" s="62">
        <v>10.064906134999999</v>
      </c>
    </row>
    <row r="54" spans="3:42" x14ac:dyDescent="0.25">
      <c r="X54" s="56" t="s">
        <v>199</v>
      </c>
      <c r="Y54" s="56"/>
      <c r="Z54" s="100">
        <f t="shared" ref="Z54:AF54" si="8">+Z53*Z45</f>
        <v>97.640398050291708</v>
      </c>
      <c r="AA54" s="100">
        <f t="shared" si="8"/>
        <v>87.505951890270268</v>
      </c>
      <c r="AB54" s="100">
        <f t="shared" si="8"/>
        <v>59.187513250497013</v>
      </c>
      <c r="AC54" s="100">
        <f t="shared" si="8"/>
        <v>62.751412419327728</v>
      </c>
      <c r="AD54" s="100">
        <f t="shared" si="8"/>
        <v>40.277846108812263</v>
      </c>
      <c r="AE54" s="100">
        <f t="shared" si="8"/>
        <v>47.821005450377072</v>
      </c>
      <c r="AF54" s="100">
        <f t="shared" si="8"/>
        <v>57.643066778318243</v>
      </c>
      <c r="AI54" s="61">
        <v>44284</v>
      </c>
      <c r="AJ54" t="s">
        <v>156</v>
      </c>
      <c r="AK54">
        <v>2034</v>
      </c>
      <c r="AL54" t="s">
        <v>157</v>
      </c>
      <c r="AM54" t="s">
        <v>98</v>
      </c>
      <c r="AO54" t="s">
        <v>159</v>
      </c>
      <c r="AP54" s="62">
        <v>10.073837628</v>
      </c>
    </row>
    <row r="55" spans="3:42" x14ac:dyDescent="0.25">
      <c r="X55" t="s">
        <v>200</v>
      </c>
      <c r="Z55" s="64">
        <f t="shared" ref="Z55:AF55" si="9">+Z53*SUM($Z$43:$AD$43)/SUM($Z$44:$AD$44)</f>
        <v>163.69829591987178</v>
      </c>
      <c r="AA55" s="64">
        <f t="shared" si="9"/>
        <v>138.39198547492458</v>
      </c>
      <c r="AB55" s="64">
        <f t="shared" si="9"/>
        <v>97.784260574095029</v>
      </c>
      <c r="AC55" s="64">
        <f t="shared" si="9"/>
        <v>105.31292378355955</v>
      </c>
      <c r="AD55" s="64">
        <f t="shared" si="9"/>
        <v>71.308844087858219</v>
      </c>
      <c r="AE55" s="64">
        <f t="shared" si="9"/>
        <v>79.38190974962292</v>
      </c>
      <c r="AF55" s="64">
        <f t="shared" si="9"/>
        <v>95.686334521681744</v>
      </c>
      <c r="AI55" s="61">
        <v>44284</v>
      </c>
      <c r="AJ55" t="s">
        <v>156</v>
      </c>
      <c r="AK55">
        <v>2035</v>
      </c>
      <c r="AL55" t="s">
        <v>157</v>
      </c>
      <c r="AM55" t="s">
        <v>98</v>
      </c>
      <c r="AO55" t="s">
        <v>159</v>
      </c>
      <c r="AP55" s="62">
        <v>9.4576987050000003</v>
      </c>
    </row>
    <row r="56" spans="3:42" x14ac:dyDescent="0.25">
      <c r="AI56" s="61">
        <v>44284</v>
      </c>
      <c r="AJ56" t="s">
        <v>156</v>
      </c>
      <c r="AK56">
        <v>2036</v>
      </c>
      <c r="AL56" t="s">
        <v>157</v>
      </c>
      <c r="AM56" t="s">
        <v>98</v>
      </c>
      <c r="AO56" t="s">
        <v>159</v>
      </c>
      <c r="AP56" s="62">
        <v>9.8618534409999992</v>
      </c>
    </row>
    <row r="57" spans="3:42" x14ac:dyDescent="0.25">
      <c r="Z57" s="56" t="s">
        <v>201</v>
      </c>
      <c r="AA57" s="56"/>
      <c r="AB57" s="56"/>
      <c r="AC57" s="56"/>
      <c r="AD57" s="56"/>
      <c r="AE57" s="56"/>
      <c r="AI57" s="61">
        <v>44284</v>
      </c>
      <c r="AJ57" t="s">
        <v>156</v>
      </c>
      <c r="AK57">
        <v>2037</v>
      </c>
      <c r="AL57" t="s">
        <v>157</v>
      </c>
      <c r="AM57" t="s">
        <v>98</v>
      </c>
      <c r="AO57" t="s">
        <v>159</v>
      </c>
      <c r="AP57" s="62">
        <v>8.2239298380000001</v>
      </c>
    </row>
    <row r="58" spans="3:42" x14ac:dyDescent="0.25">
      <c r="C58" s="7"/>
      <c r="D58" s="7" t="s">
        <v>30</v>
      </c>
      <c r="E58" s="7"/>
      <c r="F58" s="7"/>
      <c r="G58" s="7"/>
      <c r="H58" s="7"/>
      <c r="I58" s="7"/>
      <c r="J58" s="7"/>
      <c r="K58" s="7"/>
      <c r="L58" s="7"/>
      <c r="M58" s="7"/>
      <c r="N58" s="7"/>
      <c r="Z58" s="56" t="s">
        <v>195</v>
      </c>
      <c r="AA58" s="56"/>
      <c r="AB58" s="56"/>
      <c r="AC58" s="56"/>
      <c r="AD58" s="56"/>
      <c r="AE58" s="56"/>
      <c r="AI58" s="61">
        <v>44284</v>
      </c>
      <c r="AJ58" t="s">
        <v>156</v>
      </c>
      <c r="AK58">
        <v>2038</v>
      </c>
      <c r="AL58" t="s">
        <v>157</v>
      </c>
      <c r="AM58" t="s">
        <v>98</v>
      </c>
      <c r="AO58" t="s">
        <v>159</v>
      </c>
      <c r="AP58" s="62">
        <v>7.5071273500000002</v>
      </c>
    </row>
    <row r="59" spans="3:42" x14ac:dyDescent="0.25">
      <c r="C59" s="7"/>
      <c r="D59" s="7" t="s">
        <v>31</v>
      </c>
      <c r="E59" s="7"/>
      <c r="F59" s="7"/>
      <c r="G59" s="7"/>
      <c r="H59" s="7"/>
      <c r="I59" s="7"/>
      <c r="J59" s="7"/>
      <c r="K59" s="7"/>
      <c r="L59" s="7"/>
      <c r="M59" s="7"/>
      <c r="N59" s="7"/>
      <c r="Z59" s="56" t="s">
        <v>202</v>
      </c>
      <c r="AA59" s="56"/>
      <c r="AB59" s="56"/>
      <c r="AC59" s="56"/>
      <c r="AD59" s="56"/>
      <c r="AE59" s="56"/>
      <c r="AI59" s="61">
        <v>44284</v>
      </c>
      <c r="AJ59" t="s">
        <v>156</v>
      </c>
      <c r="AK59">
        <v>2039</v>
      </c>
      <c r="AL59" t="s">
        <v>157</v>
      </c>
      <c r="AM59" t="s">
        <v>98</v>
      </c>
      <c r="AO59" t="s">
        <v>159</v>
      </c>
      <c r="AP59" s="62">
        <v>7.9568860490000004</v>
      </c>
    </row>
    <row r="60" spans="3:42" x14ac:dyDescent="0.25">
      <c r="C60" s="7"/>
      <c r="D60" s="7" t="s">
        <v>32</v>
      </c>
      <c r="E60" s="7"/>
      <c r="F60" s="7"/>
      <c r="G60" s="7"/>
      <c r="H60" s="7"/>
      <c r="I60" s="364">
        <f>+AA54</f>
        <v>87.505951890270268</v>
      </c>
      <c r="J60" s="364">
        <f t="shared" ref="J60:N60" si="10">+AB54</f>
        <v>59.187513250497013</v>
      </c>
      <c r="K60" s="364">
        <f t="shared" si="10"/>
        <v>62.751412419327728</v>
      </c>
      <c r="L60" s="364">
        <f t="shared" si="10"/>
        <v>40.277846108812263</v>
      </c>
      <c r="M60" s="364">
        <f t="shared" si="10"/>
        <v>47.821005450377072</v>
      </c>
      <c r="N60" s="364">
        <f t="shared" si="10"/>
        <v>57.643066778318243</v>
      </c>
      <c r="AI60" s="61">
        <v>44284</v>
      </c>
      <c r="AJ60" t="s">
        <v>156</v>
      </c>
      <c r="AK60">
        <v>2040</v>
      </c>
      <c r="AL60" t="s">
        <v>157</v>
      </c>
      <c r="AM60" t="s">
        <v>98</v>
      </c>
      <c r="AO60" t="s">
        <v>159</v>
      </c>
      <c r="AP60" s="62">
        <v>7.4916275389999996</v>
      </c>
    </row>
    <row r="63" spans="3:42" x14ac:dyDescent="0.25">
      <c r="P63" t="s">
        <v>187</v>
      </c>
      <c r="AI63" t="s">
        <v>203</v>
      </c>
    </row>
    <row r="64" spans="3:42" x14ac:dyDescent="0.25">
      <c r="P64" s="54" t="s">
        <v>142</v>
      </c>
      <c r="AI64" s="54" t="s">
        <v>178</v>
      </c>
    </row>
    <row r="65" spans="35:47" x14ac:dyDescent="0.25">
      <c r="AI65" t="s">
        <v>145</v>
      </c>
      <c r="AJ65" t="s">
        <v>146</v>
      </c>
      <c r="AK65" t="s">
        <v>147</v>
      </c>
      <c r="AL65" t="s">
        <v>148</v>
      </c>
      <c r="AM65" t="s">
        <v>149</v>
      </c>
      <c r="AN65" t="s">
        <v>150</v>
      </c>
      <c r="AO65" t="s">
        <v>151</v>
      </c>
      <c r="AP65" t="s">
        <v>179</v>
      </c>
      <c r="AQ65" t="s">
        <v>180</v>
      </c>
      <c r="AR65" t="s">
        <v>181</v>
      </c>
    </row>
    <row r="66" spans="35:47" x14ac:dyDescent="0.25">
      <c r="AI66" s="61">
        <v>44284</v>
      </c>
      <c r="AJ66" t="s">
        <v>156</v>
      </c>
      <c r="AK66">
        <v>2021</v>
      </c>
      <c r="AL66" t="s">
        <v>182</v>
      </c>
      <c r="AM66" t="s">
        <v>98</v>
      </c>
      <c r="AO66" t="s">
        <v>159</v>
      </c>
      <c r="AP66">
        <v>50</v>
      </c>
      <c r="AQ66">
        <v>262.3129189</v>
      </c>
      <c r="AT66" t="s">
        <v>183</v>
      </c>
      <c r="AU66" t="s">
        <v>184</v>
      </c>
    </row>
    <row r="67" spans="35:47" x14ac:dyDescent="0.25">
      <c r="AI67" s="61">
        <v>44284</v>
      </c>
      <c r="AJ67" t="s">
        <v>156</v>
      </c>
      <c r="AK67">
        <v>2021</v>
      </c>
      <c r="AL67" t="s">
        <v>185</v>
      </c>
      <c r="AM67" t="s">
        <v>98</v>
      </c>
      <c r="AO67" t="s">
        <v>159</v>
      </c>
      <c r="AP67">
        <v>50</v>
      </c>
      <c r="AQ67">
        <v>160.26561269999999</v>
      </c>
      <c r="AS67" s="55">
        <v>2021</v>
      </c>
      <c r="AT67" s="55">
        <v>262.3129189</v>
      </c>
      <c r="AU67" s="55" t="s">
        <v>182</v>
      </c>
    </row>
    <row r="68" spans="35:47" x14ac:dyDescent="0.25">
      <c r="AI68" s="61">
        <v>44284</v>
      </c>
      <c r="AJ68" t="s">
        <v>156</v>
      </c>
      <c r="AK68">
        <v>2022</v>
      </c>
      <c r="AL68" t="s">
        <v>182</v>
      </c>
      <c r="AM68" t="s">
        <v>98</v>
      </c>
      <c r="AO68" t="s">
        <v>159</v>
      </c>
      <c r="AP68">
        <v>50</v>
      </c>
      <c r="AQ68">
        <v>221.76165889999999</v>
      </c>
      <c r="AS68" s="55"/>
      <c r="AT68" s="55"/>
      <c r="AU68" s="55"/>
    </row>
    <row r="69" spans="35:47" x14ac:dyDescent="0.25">
      <c r="AI69" s="61">
        <v>44284</v>
      </c>
      <c r="AJ69" t="s">
        <v>156</v>
      </c>
      <c r="AK69">
        <v>2022</v>
      </c>
      <c r="AL69" t="s">
        <v>185</v>
      </c>
      <c r="AM69" t="s">
        <v>98</v>
      </c>
      <c r="AO69" t="s">
        <v>159</v>
      </c>
      <c r="AP69">
        <v>50</v>
      </c>
      <c r="AQ69">
        <v>69.237503349999997</v>
      </c>
      <c r="AS69" s="55">
        <v>2022</v>
      </c>
      <c r="AT69" s="55">
        <v>221.76165889999999</v>
      </c>
      <c r="AU69" s="55" t="s">
        <v>182</v>
      </c>
    </row>
    <row r="70" spans="35:47" x14ac:dyDescent="0.25">
      <c r="AI70" s="61">
        <v>44284</v>
      </c>
      <c r="AJ70" t="s">
        <v>156</v>
      </c>
      <c r="AK70">
        <v>2023</v>
      </c>
      <c r="AL70" t="s">
        <v>182</v>
      </c>
      <c r="AM70" t="s">
        <v>98</v>
      </c>
      <c r="AO70" t="s">
        <v>159</v>
      </c>
      <c r="AP70">
        <v>50</v>
      </c>
      <c r="AQ70">
        <v>156.69115350000001</v>
      </c>
      <c r="AS70" s="55"/>
      <c r="AT70" s="55"/>
      <c r="AU70" s="55"/>
    </row>
    <row r="71" spans="35:47" x14ac:dyDescent="0.25">
      <c r="AI71" s="61">
        <v>44284</v>
      </c>
      <c r="AJ71" t="s">
        <v>156</v>
      </c>
      <c r="AK71">
        <v>2023</v>
      </c>
      <c r="AL71" t="s">
        <v>185</v>
      </c>
      <c r="AM71" t="s">
        <v>98</v>
      </c>
      <c r="AO71" t="s">
        <v>159</v>
      </c>
      <c r="AP71">
        <v>50</v>
      </c>
      <c r="AQ71">
        <v>63.088592660000003</v>
      </c>
      <c r="AS71" s="55">
        <v>2023</v>
      </c>
      <c r="AT71" s="55">
        <v>156.69115350000001</v>
      </c>
      <c r="AU71" s="55" t="s">
        <v>182</v>
      </c>
    </row>
    <row r="72" spans="35:47" x14ac:dyDescent="0.25">
      <c r="AI72" s="61">
        <v>44284</v>
      </c>
      <c r="AJ72" t="s">
        <v>156</v>
      </c>
      <c r="AK72">
        <v>2024</v>
      </c>
      <c r="AL72" t="s">
        <v>182</v>
      </c>
      <c r="AM72" t="s">
        <v>98</v>
      </c>
      <c r="AO72" t="s">
        <v>159</v>
      </c>
      <c r="AP72">
        <v>50</v>
      </c>
      <c r="AQ72">
        <v>168.75521079999999</v>
      </c>
      <c r="AS72" s="55"/>
      <c r="AT72" s="55"/>
      <c r="AU72" s="55"/>
    </row>
    <row r="73" spans="35:47" x14ac:dyDescent="0.25">
      <c r="AI73" s="61">
        <v>44284</v>
      </c>
      <c r="AJ73" t="s">
        <v>156</v>
      </c>
      <c r="AK73">
        <v>2024</v>
      </c>
      <c r="AL73" t="s">
        <v>185</v>
      </c>
      <c r="AM73" t="s">
        <v>98</v>
      </c>
      <c r="AO73" t="s">
        <v>159</v>
      </c>
      <c r="AP73">
        <v>50</v>
      </c>
      <c r="AQ73">
        <v>93.220948879999995</v>
      </c>
      <c r="AS73" s="55">
        <v>2024</v>
      </c>
      <c r="AT73" s="55">
        <v>168.75521079999999</v>
      </c>
      <c r="AU73" s="55" t="s">
        <v>182</v>
      </c>
    </row>
    <row r="74" spans="35:47" x14ac:dyDescent="0.25">
      <c r="AI74" s="61">
        <v>44284</v>
      </c>
      <c r="AJ74" t="s">
        <v>156</v>
      </c>
      <c r="AK74">
        <v>2025</v>
      </c>
      <c r="AL74" t="s">
        <v>182</v>
      </c>
      <c r="AM74" t="s">
        <v>98</v>
      </c>
      <c r="AO74" t="s">
        <v>159</v>
      </c>
      <c r="AP74">
        <v>50</v>
      </c>
      <c r="AQ74">
        <v>114.2664982</v>
      </c>
      <c r="AS74" s="55"/>
      <c r="AT74" s="55"/>
      <c r="AU74" s="55"/>
    </row>
    <row r="75" spans="35:47" x14ac:dyDescent="0.25">
      <c r="AI75" s="61">
        <v>44284</v>
      </c>
      <c r="AJ75" t="s">
        <v>156</v>
      </c>
      <c r="AK75">
        <v>2025</v>
      </c>
      <c r="AL75" t="s">
        <v>185</v>
      </c>
      <c r="AM75" t="s">
        <v>98</v>
      </c>
      <c r="AO75" t="s">
        <v>159</v>
      </c>
      <c r="AP75">
        <v>50</v>
      </c>
      <c r="AQ75">
        <v>74.173796830000001</v>
      </c>
      <c r="AS75" s="55">
        <v>2025</v>
      </c>
      <c r="AT75" s="55">
        <v>114.2664982</v>
      </c>
      <c r="AU75" s="55" t="s">
        <v>182</v>
      </c>
    </row>
    <row r="76" spans="35:47" x14ac:dyDescent="0.25">
      <c r="AI76" s="61">
        <v>44284</v>
      </c>
      <c r="AJ76" t="s">
        <v>156</v>
      </c>
      <c r="AK76">
        <v>2026</v>
      </c>
      <c r="AL76" t="s">
        <v>182</v>
      </c>
      <c r="AM76" t="s">
        <v>98</v>
      </c>
      <c r="AO76" t="s">
        <v>159</v>
      </c>
      <c r="AP76">
        <v>50</v>
      </c>
      <c r="AQ76">
        <v>127.20291520000001</v>
      </c>
      <c r="AS76" s="55"/>
      <c r="AT76" s="55"/>
      <c r="AU76" s="55"/>
    </row>
    <row r="77" spans="35:47" x14ac:dyDescent="0.25">
      <c r="AI77" s="61">
        <v>44284</v>
      </c>
      <c r="AJ77" t="s">
        <v>156</v>
      </c>
      <c r="AK77">
        <v>2026</v>
      </c>
      <c r="AL77" t="s">
        <v>185</v>
      </c>
      <c r="AM77" t="s">
        <v>98</v>
      </c>
      <c r="AO77" t="s">
        <v>159</v>
      </c>
      <c r="AP77">
        <v>50</v>
      </c>
      <c r="AQ77">
        <v>76.473526050000004</v>
      </c>
      <c r="AS77" s="55">
        <v>2026</v>
      </c>
      <c r="AT77" s="55">
        <v>127.20291520000001</v>
      </c>
      <c r="AU77" s="55" t="s">
        <v>182</v>
      </c>
    </row>
    <row r="78" spans="35:47" x14ac:dyDescent="0.25">
      <c r="AI78" s="61">
        <v>44284</v>
      </c>
      <c r="AJ78" t="s">
        <v>156</v>
      </c>
      <c r="AK78">
        <v>2027</v>
      </c>
      <c r="AL78" t="s">
        <v>182</v>
      </c>
      <c r="AM78" t="s">
        <v>98</v>
      </c>
      <c r="AO78" t="s">
        <v>159</v>
      </c>
      <c r="AP78">
        <v>50</v>
      </c>
      <c r="AQ78">
        <v>153.3294013</v>
      </c>
      <c r="AS78" s="55"/>
      <c r="AT78" s="55"/>
      <c r="AU78" s="55"/>
    </row>
    <row r="79" spans="35:47" x14ac:dyDescent="0.25">
      <c r="AI79" s="61">
        <v>44284</v>
      </c>
      <c r="AJ79" t="s">
        <v>156</v>
      </c>
      <c r="AK79">
        <v>2027</v>
      </c>
      <c r="AL79" t="s">
        <v>185</v>
      </c>
      <c r="AM79" t="s">
        <v>98</v>
      </c>
      <c r="AO79" t="s">
        <v>159</v>
      </c>
      <c r="AP79">
        <v>50</v>
      </c>
      <c r="AQ79">
        <v>37.491065110000001</v>
      </c>
      <c r="AS79" s="55">
        <v>2027</v>
      </c>
      <c r="AT79" s="55">
        <v>153.3294013</v>
      </c>
      <c r="AU79" s="55" t="s">
        <v>182</v>
      </c>
    </row>
    <row r="80" spans="35:47" x14ac:dyDescent="0.25">
      <c r="AI80" s="61">
        <v>44284</v>
      </c>
      <c r="AJ80" t="s">
        <v>156</v>
      </c>
      <c r="AK80">
        <v>2028</v>
      </c>
      <c r="AL80" t="s">
        <v>182</v>
      </c>
      <c r="AM80" t="s">
        <v>98</v>
      </c>
      <c r="AO80" t="s">
        <v>159</v>
      </c>
      <c r="AP80">
        <v>50</v>
      </c>
      <c r="AQ80">
        <v>61.307475189999998</v>
      </c>
    </row>
    <row r="81" spans="35:47" x14ac:dyDescent="0.25">
      <c r="AI81" s="61">
        <v>44284</v>
      </c>
      <c r="AJ81" t="s">
        <v>156</v>
      </c>
      <c r="AK81">
        <v>2028</v>
      </c>
      <c r="AL81" t="s">
        <v>185</v>
      </c>
      <c r="AM81" t="s">
        <v>98</v>
      </c>
      <c r="AO81" t="s">
        <v>159</v>
      </c>
      <c r="AP81">
        <v>50</v>
      </c>
      <c r="AQ81">
        <v>35.493592790000001</v>
      </c>
      <c r="AS81">
        <v>2028</v>
      </c>
      <c r="AT81">
        <v>61.307475189999998</v>
      </c>
      <c r="AU81" t="s">
        <v>182</v>
      </c>
    </row>
    <row r="82" spans="35:47" x14ac:dyDescent="0.25">
      <c r="AI82" s="61">
        <v>44284</v>
      </c>
      <c r="AJ82" t="s">
        <v>156</v>
      </c>
      <c r="AK82">
        <v>2029</v>
      </c>
      <c r="AL82" t="s">
        <v>182</v>
      </c>
      <c r="AM82" t="s">
        <v>98</v>
      </c>
      <c r="AO82" t="s">
        <v>159</v>
      </c>
      <c r="AP82">
        <v>50</v>
      </c>
      <c r="AQ82">
        <v>71.255465749999999</v>
      </c>
    </row>
    <row r="83" spans="35:47" x14ac:dyDescent="0.25">
      <c r="AI83" s="61">
        <v>44284</v>
      </c>
      <c r="AJ83" t="s">
        <v>156</v>
      </c>
      <c r="AK83">
        <v>2029</v>
      </c>
      <c r="AL83" t="s">
        <v>185</v>
      </c>
      <c r="AM83" t="s">
        <v>98</v>
      </c>
      <c r="AO83" t="s">
        <v>159</v>
      </c>
      <c r="AP83">
        <v>50</v>
      </c>
      <c r="AQ83">
        <v>93.455797169999997</v>
      </c>
      <c r="AS83">
        <v>2029</v>
      </c>
      <c r="AT83">
        <v>93.455797169999997</v>
      </c>
      <c r="AU83" t="s">
        <v>185</v>
      </c>
    </row>
    <row r="84" spans="35:47" x14ac:dyDescent="0.25">
      <c r="AI84" s="61">
        <v>44284</v>
      </c>
      <c r="AJ84" t="s">
        <v>156</v>
      </c>
      <c r="AK84">
        <v>2030</v>
      </c>
      <c r="AL84" t="s">
        <v>182</v>
      </c>
      <c r="AM84" t="s">
        <v>98</v>
      </c>
      <c r="AO84" t="s">
        <v>159</v>
      </c>
      <c r="AP84">
        <v>50</v>
      </c>
      <c r="AQ84">
        <v>112.7533796</v>
      </c>
    </row>
    <row r="85" spans="35:47" x14ac:dyDescent="0.25">
      <c r="AI85" s="61">
        <v>44284</v>
      </c>
      <c r="AJ85" t="s">
        <v>156</v>
      </c>
      <c r="AK85">
        <v>2030</v>
      </c>
      <c r="AL85" t="s">
        <v>185</v>
      </c>
      <c r="AM85" t="s">
        <v>98</v>
      </c>
      <c r="AO85" t="s">
        <v>159</v>
      </c>
      <c r="AP85">
        <v>50</v>
      </c>
      <c r="AQ85">
        <v>86.781157219999997</v>
      </c>
      <c r="AS85">
        <v>2030</v>
      </c>
      <c r="AT85">
        <v>112.7533796</v>
      </c>
      <c r="AU85" t="s">
        <v>182</v>
      </c>
    </row>
    <row r="86" spans="35:47" x14ac:dyDescent="0.25">
      <c r="AI86" s="61">
        <v>44284</v>
      </c>
      <c r="AJ86" t="s">
        <v>156</v>
      </c>
      <c r="AK86">
        <v>2031</v>
      </c>
      <c r="AL86" t="s">
        <v>182</v>
      </c>
      <c r="AM86" t="s">
        <v>98</v>
      </c>
      <c r="AO86" t="s">
        <v>159</v>
      </c>
      <c r="AP86">
        <v>50</v>
      </c>
      <c r="AQ86">
        <v>153.67540289999999</v>
      </c>
    </row>
    <row r="87" spans="35:47" x14ac:dyDescent="0.25">
      <c r="AI87" s="61">
        <v>44284</v>
      </c>
      <c r="AJ87" t="s">
        <v>156</v>
      </c>
      <c r="AK87">
        <v>2031</v>
      </c>
      <c r="AL87" t="s">
        <v>185</v>
      </c>
      <c r="AM87" t="s">
        <v>98</v>
      </c>
      <c r="AO87" t="s">
        <v>159</v>
      </c>
      <c r="AP87">
        <v>50</v>
      </c>
      <c r="AQ87">
        <v>132.80808390000001</v>
      </c>
      <c r="AS87">
        <v>2031</v>
      </c>
      <c r="AT87">
        <v>153.67540289999999</v>
      </c>
      <c r="AU87" t="s">
        <v>182</v>
      </c>
    </row>
    <row r="88" spans="35:47" x14ac:dyDescent="0.25">
      <c r="AI88" s="61">
        <v>44284</v>
      </c>
      <c r="AJ88" t="s">
        <v>156</v>
      </c>
      <c r="AK88">
        <v>2032</v>
      </c>
      <c r="AL88" t="s">
        <v>182</v>
      </c>
      <c r="AM88" t="s">
        <v>98</v>
      </c>
      <c r="AO88" t="s">
        <v>159</v>
      </c>
      <c r="AP88">
        <v>50</v>
      </c>
      <c r="AQ88">
        <v>152.34324000000001</v>
      </c>
    </row>
    <row r="89" spans="35:47" x14ac:dyDescent="0.25">
      <c r="AI89" s="61">
        <v>44284</v>
      </c>
      <c r="AJ89" t="s">
        <v>156</v>
      </c>
      <c r="AK89">
        <v>2032</v>
      </c>
      <c r="AL89" t="s">
        <v>185</v>
      </c>
      <c r="AM89" t="s">
        <v>98</v>
      </c>
      <c r="AO89" t="s">
        <v>159</v>
      </c>
      <c r="AP89">
        <v>50</v>
      </c>
      <c r="AQ89">
        <v>88.878578180000005</v>
      </c>
      <c r="AS89">
        <v>2032</v>
      </c>
      <c r="AT89">
        <v>152.34324000000001</v>
      </c>
      <c r="AU89" t="s">
        <v>182</v>
      </c>
    </row>
    <row r="90" spans="35:47" x14ac:dyDescent="0.25">
      <c r="AI90" s="61">
        <v>44284</v>
      </c>
      <c r="AJ90" t="s">
        <v>156</v>
      </c>
      <c r="AK90">
        <v>2033</v>
      </c>
      <c r="AL90" t="s">
        <v>182</v>
      </c>
      <c r="AM90" t="s">
        <v>98</v>
      </c>
      <c r="AO90" t="s">
        <v>159</v>
      </c>
      <c r="AP90">
        <v>50</v>
      </c>
      <c r="AQ90">
        <v>154.8946258</v>
      </c>
    </row>
    <row r="91" spans="35:47" x14ac:dyDescent="0.25">
      <c r="AI91" s="61">
        <v>44284</v>
      </c>
      <c r="AJ91" t="s">
        <v>156</v>
      </c>
      <c r="AK91">
        <v>2033</v>
      </c>
      <c r="AL91" t="s">
        <v>185</v>
      </c>
      <c r="AM91" t="s">
        <v>98</v>
      </c>
      <c r="AO91" t="s">
        <v>159</v>
      </c>
      <c r="AP91">
        <v>50</v>
      </c>
      <c r="AQ91">
        <v>127.29926399999999</v>
      </c>
      <c r="AS91">
        <v>2033</v>
      </c>
      <c r="AT91">
        <v>154.8946258</v>
      </c>
      <c r="AU91" t="s">
        <v>182</v>
      </c>
    </row>
    <row r="92" spans="35:47" x14ac:dyDescent="0.25">
      <c r="AI92" s="61">
        <v>44284</v>
      </c>
      <c r="AJ92" t="s">
        <v>156</v>
      </c>
      <c r="AK92">
        <v>2034</v>
      </c>
      <c r="AL92" t="s">
        <v>182</v>
      </c>
      <c r="AM92" t="s">
        <v>98</v>
      </c>
      <c r="AO92" t="s">
        <v>159</v>
      </c>
      <c r="AP92">
        <v>50</v>
      </c>
      <c r="AQ92">
        <v>102.4218449</v>
      </c>
    </row>
    <row r="93" spans="35:47" x14ac:dyDescent="0.25">
      <c r="AI93" s="61">
        <v>44284</v>
      </c>
      <c r="AJ93" t="s">
        <v>156</v>
      </c>
      <c r="AK93">
        <v>2034</v>
      </c>
      <c r="AL93" t="s">
        <v>185</v>
      </c>
      <c r="AM93" t="s">
        <v>98</v>
      </c>
      <c r="AO93" t="s">
        <v>159</v>
      </c>
      <c r="AP93">
        <v>50</v>
      </c>
      <c r="AQ93">
        <v>184.40068600000001</v>
      </c>
      <c r="AS93">
        <v>2034</v>
      </c>
      <c r="AT93">
        <v>184.40068600000001</v>
      </c>
      <c r="AU93" t="s">
        <v>185</v>
      </c>
    </row>
    <row r="94" spans="35:47" x14ac:dyDescent="0.25">
      <c r="AI94" s="61">
        <v>44284</v>
      </c>
      <c r="AJ94" t="s">
        <v>156</v>
      </c>
      <c r="AK94">
        <v>2035</v>
      </c>
      <c r="AL94" t="s">
        <v>182</v>
      </c>
      <c r="AM94" t="s">
        <v>98</v>
      </c>
      <c r="AO94" t="s">
        <v>159</v>
      </c>
      <c r="AP94">
        <v>50</v>
      </c>
      <c r="AQ94">
        <v>155.75928640000001</v>
      </c>
    </row>
    <row r="95" spans="35:47" x14ac:dyDescent="0.25">
      <c r="AI95" s="61">
        <v>44284</v>
      </c>
      <c r="AJ95" t="s">
        <v>156</v>
      </c>
      <c r="AK95">
        <v>2035</v>
      </c>
      <c r="AL95" t="s">
        <v>185</v>
      </c>
      <c r="AM95" t="s">
        <v>98</v>
      </c>
      <c r="AO95" t="s">
        <v>159</v>
      </c>
      <c r="AP95">
        <v>50</v>
      </c>
      <c r="AQ95">
        <v>182.0171775</v>
      </c>
      <c r="AS95">
        <v>2035</v>
      </c>
      <c r="AT95">
        <v>182.0171775</v>
      </c>
      <c r="AU95" t="s">
        <v>185</v>
      </c>
    </row>
    <row r="96" spans="35:47" x14ac:dyDescent="0.25">
      <c r="AI96" s="61">
        <v>44284</v>
      </c>
      <c r="AJ96" t="s">
        <v>156</v>
      </c>
      <c r="AK96">
        <v>2036</v>
      </c>
      <c r="AL96" t="s">
        <v>182</v>
      </c>
      <c r="AM96" t="s">
        <v>98</v>
      </c>
      <c r="AO96" t="s">
        <v>159</v>
      </c>
      <c r="AP96">
        <v>50</v>
      </c>
      <c r="AQ96">
        <v>72.303706469999995</v>
      </c>
    </row>
    <row r="97" spans="35:47" x14ac:dyDescent="0.25">
      <c r="AI97" s="61">
        <v>44284</v>
      </c>
      <c r="AJ97" t="s">
        <v>156</v>
      </c>
      <c r="AK97">
        <v>2036</v>
      </c>
      <c r="AL97" t="s">
        <v>185</v>
      </c>
      <c r="AM97" t="s">
        <v>98</v>
      </c>
      <c r="AO97" t="s">
        <v>159</v>
      </c>
      <c r="AP97">
        <v>50</v>
      </c>
      <c r="AQ97">
        <v>194.5700478</v>
      </c>
      <c r="AS97">
        <v>2036</v>
      </c>
      <c r="AT97">
        <v>194.5700478</v>
      </c>
      <c r="AU97" t="s">
        <v>185</v>
      </c>
    </row>
    <row r="98" spans="35:47" x14ac:dyDescent="0.25">
      <c r="AI98" s="61">
        <v>44284</v>
      </c>
      <c r="AJ98" t="s">
        <v>156</v>
      </c>
      <c r="AK98">
        <v>2037</v>
      </c>
      <c r="AL98" t="s">
        <v>182</v>
      </c>
      <c r="AM98" t="s">
        <v>98</v>
      </c>
      <c r="AO98" t="s">
        <v>159</v>
      </c>
      <c r="AP98">
        <v>50</v>
      </c>
      <c r="AQ98">
        <v>84.938463339999998</v>
      </c>
    </row>
    <row r="99" spans="35:47" x14ac:dyDescent="0.25">
      <c r="AI99" s="61">
        <v>44284</v>
      </c>
      <c r="AJ99" t="s">
        <v>156</v>
      </c>
      <c r="AK99">
        <v>2037</v>
      </c>
      <c r="AL99" t="s">
        <v>185</v>
      </c>
      <c r="AM99" t="s">
        <v>98</v>
      </c>
      <c r="AO99" t="s">
        <v>159</v>
      </c>
      <c r="AP99">
        <v>50</v>
      </c>
      <c r="AQ99">
        <v>169.80146070000001</v>
      </c>
      <c r="AS99">
        <v>2037</v>
      </c>
      <c r="AT99">
        <v>169.80146070000001</v>
      </c>
      <c r="AU99" t="s">
        <v>185</v>
      </c>
    </row>
    <row r="100" spans="35:47" x14ac:dyDescent="0.25">
      <c r="AI100" s="61">
        <v>44284</v>
      </c>
      <c r="AJ100" t="s">
        <v>156</v>
      </c>
      <c r="AK100">
        <v>2038</v>
      </c>
      <c r="AL100" t="s">
        <v>182</v>
      </c>
      <c r="AM100" t="s">
        <v>98</v>
      </c>
      <c r="AO100" t="s">
        <v>159</v>
      </c>
      <c r="AP100">
        <v>50</v>
      </c>
      <c r="AQ100">
        <v>91.919306309999996</v>
      </c>
    </row>
    <row r="101" spans="35:47" x14ac:dyDescent="0.25">
      <c r="AI101" s="61">
        <v>44284</v>
      </c>
      <c r="AJ101" t="s">
        <v>156</v>
      </c>
      <c r="AK101">
        <v>2038</v>
      </c>
      <c r="AL101" t="s">
        <v>185</v>
      </c>
      <c r="AM101" t="s">
        <v>98</v>
      </c>
      <c r="AO101" t="s">
        <v>159</v>
      </c>
      <c r="AP101">
        <v>50</v>
      </c>
      <c r="AQ101">
        <v>197.6704388</v>
      </c>
      <c r="AS101">
        <v>2038</v>
      </c>
      <c r="AT101">
        <v>197.6704388</v>
      </c>
      <c r="AU101" t="s">
        <v>185</v>
      </c>
    </row>
    <row r="102" spans="35:47" x14ac:dyDescent="0.25">
      <c r="AI102" s="61">
        <v>44284</v>
      </c>
      <c r="AJ102" t="s">
        <v>156</v>
      </c>
      <c r="AK102">
        <v>2039</v>
      </c>
      <c r="AL102" t="s">
        <v>182</v>
      </c>
      <c r="AM102" t="s">
        <v>98</v>
      </c>
      <c r="AO102" t="s">
        <v>159</v>
      </c>
      <c r="AP102">
        <v>50</v>
      </c>
      <c r="AQ102">
        <v>99.709271060000006</v>
      </c>
    </row>
    <row r="103" spans="35:47" x14ac:dyDescent="0.25">
      <c r="AI103" s="61">
        <v>44284</v>
      </c>
      <c r="AJ103" t="s">
        <v>156</v>
      </c>
      <c r="AK103">
        <v>2039</v>
      </c>
      <c r="AL103" t="s">
        <v>185</v>
      </c>
      <c r="AM103" t="s">
        <v>98</v>
      </c>
      <c r="AO103" t="s">
        <v>159</v>
      </c>
      <c r="AP103">
        <v>50</v>
      </c>
      <c r="AQ103">
        <v>215.0844252</v>
      </c>
      <c r="AS103">
        <v>2039</v>
      </c>
      <c r="AT103">
        <v>215.0844252</v>
      </c>
      <c r="AU103" t="s">
        <v>185</v>
      </c>
    </row>
    <row r="104" spans="35:47" x14ac:dyDescent="0.25">
      <c r="AI104" s="61">
        <v>44284</v>
      </c>
      <c r="AJ104" t="s">
        <v>156</v>
      </c>
      <c r="AK104">
        <v>2040</v>
      </c>
      <c r="AL104" t="s">
        <v>182</v>
      </c>
      <c r="AM104" t="s">
        <v>98</v>
      </c>
      <c r="AO104" t="s">
        <v>159</v>
      </c>
      <c r="AP104">
        <v>50</v>
      </c>
      <c r="AQ104">
        <v>33.673630029999998</v>
      </c>
    </row>
    <row r="105" spans="35:47" x14ac:dyDescent="0.25">
      <c r="AI105" s="61">
        <v>44284</v>
      </c>
      <c r="AJ105" t="s">
        <v>156</v>
      </c>
      <c r="AK105">
        <v>2040</v>
      </c>
      <c r="AL105" t="s">
        <v>185</v>
      </c>
      <c r="AM105" t="s">
        <v>98</v>
      </c>
      <c r="AO105" t="s">
        <v>159</v>
      </c>
      <c r="AP105">
        <v>50</v>
      </c>
      <c r="AQ105">
        <v>117.76566080000001</v>
      </c>
      <c r="AS105">
        <v>2040</v>
      </c>
      <c r="AT105">
        <v>117.76566080000001</v>
      </c>
      <c r="AU105" t="s">
        <v>185</v>
      </c>
    </row>
  </sheetData>
  <hyperlinks>
    <hyperlink ref="AI39" r:id="rId1" xr:uid="{00000000-0004-0000-0500-000000000000}"/>
    <hyperlink ref="P64" r:id="rId2" xr:uid="{00000000-0004-0000-0500-000001000000}"/>
    <hyperlink ref="AI64" r:id="rId3" xr:uid="{00000000-0004-0000-0500-000002000000}"/>
    <hyperlink ref="AS39" r:id="rId4" xr:uid="{00000000-0004-0000-0500-000003000000}"/>
  </hyperlinks>
  <pageMargins left="0.7" right="0.7" top="0.75" bottom="0.75" header="0.3" footer="0.3"/>
  <pageSetup paperSize="9" orientation="portrait"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235:AM291"/>
  <sheetViews>
    <sheetView topLeftCell="A246" zoomScaleNormal="100" workbookViewId="0">
      <selection activeCell="I256" sqref="I256"/>
    </sheetView>
  </sheetViews>
  <sheetFormatPr defaultRowHeight="15" x14ac:dyDescent="0.25"/>
  <cols>
    <col min="1" max="5" width="3.28515625" customWidth="1"/>
    <col min="8" max="14" width="12.7109375" customWidth="1"/>
    <col min="17" max="39" width="12.7109375" customWidth="1"/>
  </cols>
  <sheetData>
    <row r="235" spans="4:14" x14ac:dyDescent="0.25">
      <c r="I235" s="7">
        <v>2022</v>
      </c>
      <c r="J235" s="7">
        <v>2023</v>
      </c>
      <c r="K235" s="7">
        <v>2024</v>
      </c>
      <c r="L235" s="7">
        <v>2025</v>
      </c>
      <c r="M235" s="7">
        <v>2026</v>
      </c>
      <c r="N235" s="7">
        <v>2027</v>
      </c>
    </row>
    <row r="236" spans="4:14" x14ac:dyDescent="0.25">
      <c r="D236" s="7" t="s">
        <v>204</v>
      </c>
      <c r="E236" s="7"/>
      <c r="F236" s="7"/>
      <c r="G236" s="7"/>
      <c r="H236" s="7"/>
      <c r="I236" s="32">
        <f t="shared" ref="I236:N236" si="0">I46</f>
        <v>0</v>
      </c>
      <c r="J236" s="32">
        <f t="shared" si="0"/>
        <v>0</v>
      </c>
      <c r="K236" s="32">
        <f t="shared" si="0"/>
        <v>0</v>
      </c>
      <c r="L236" s="32">
        <f t="shared" si="0"/>
        <v>0</v>
      </c>
      <c r="M236" s="32">
        <f t="shared" si="0"/>
        <v>0</v>
      </c>
      <c r="N236" s="32">
        <f t="shared" si="0"/>
        <v>0</v>
      </c>
    </row>
    <row r="237" spans="4:14" x14ac:dyDescent="0.25">
      <c r="D237" s="7" t="s">
        <v>77</v>
      </c>
      <c r="E237" s="7"/>
      <c r="F237" s="7"/>
      <c r="G237" s="7"/>
      <c r="H237" s="7"/>
      <c r="I237" s="331"/>
      <c r="J237" s="332"/>
      <c r="K237" s="332"/>
      <c r="L237" s="332"/>
      <c r="M237" s="332"/>
      <c r="N237" s="333"/>
    </row>
    <row r="238" spans="4:14" x14ac:dyDescent="0.25">
      <c r="D238" s="7" t="s">
        <v>79</v>
      </c>
      <c r="E238" s="7"/>
      <c r="F238" s="7"/>
      <c r="G238" s="7"/>
      <c r="H238" s="7"/>
      <c r="I238" s="382">
        <f>+$W249</f>
        <v>13896057.478468323</v>
      </c>
      <c r="J238" s="382">
        <f t="shared" ref="J238:N238" si="1">+$W249</f>
        <v>13896057.478468323</v>
      </c>
      <c r="K238" s="382">
        <f t="shared" si="1"/>
        <v>13896057.478468323</v>
      </c>
      <c r="L238" s="382">
        <f t="shared" si="1"/>
        <v>13896057.478468323</v>
      </c>
      <c r="M238" s="382">
        <f t="shared" si="1"/>
        <v>13896057.478468323</v>
      </c>
      <c r="N238" s="382">
        <f t="shared" si="1"/>
        <v>13896057.478468323</v>
      </c>
    </row>
    <row r="243" spans="3:39" x14ac:dyDescent="0.25">
      <c r="AD243" s="101"/>
    </row>
    <row r="244" spans="3:39" x14ac:dyDescent="0.25">
      <c r="C244" s="7" t="s">
        <v>83</v>
      </c>
      <c r="D244" s="7"/>
      <c r="E244" s="7"/>
      <c r="F244" s="7"/>
      <c r="G244" s="7"/>
      <c r="H244" s="7"/>
      <c r="I244" s="7"/>
      <c r="J244" s="36"/>
      <c r="K244" s="36"/>
      <c r="L244" s="36"/>
      <c r="M244" s="36"/>
      <c r="N244" s="36"/>
    </row>
    <row r="245" spans="3:39" x14ac:dyDescent="0.25">
      <c r="C245" s="7"/>
      <c r="D245" s="7"/>
      <c r="E245" s="7"/>
      <c r="F245" s="7"/>
      <c r="G245" s="7"/>
      <c r="H245" s="7"/>
      <c r="I245" s="7"/>
      <c r="J245" s="7"/>
      <c r="K245" s="7"/>
      <c r="L245" s="7"/>
      <c r="M245" s="7"/>
      <c r="N245" s="7"/>
      <c r="P245" t="s">
        <v>205</v>
      </c>
    </row>
    <row r="246" spans="3:39" x14ac:dyDescent="0.25">
      <c r="C246" s="7"/>
      <c r="D246" s="7" t="s">
        <v>69</v>
      </c>
      <c r="E246" s="7"/>
      <c r="F246" s="7"/>
      <c r="G246" s="7"/>
      <c r="H246" s="7"/>
      <c r="I246" s="7"/>
      <c r="J246" s="7"/>
      <c r="K246" s="7"/>
      <c r="L246" s="7"/>
      <c r="M246" s="7"/>
      <c r="N246" s="7"/>
      <c r="P246" t="s">
        <v>206</v>
      </c>
      <c r="Z246" s="194" t="s">
        <v>387</v>
      </c>
      <c r="AA246" s="194"/>
      <c r="AB246" s="194"/>
      <c r="AC246" s="194"/>
      <c r="AD246" s="194"/>
      <c r="AE246" s="194"/>
      <c r="AF246" s="194"/>
      <c r="AG246" s="194"/>
      <c r="AH246" s="194"/>
      <c r="AI246" s="194"/>
      <c r="AJ246" s="194"/>
      <c r="AK246" s="194"/>
      <c r="AL246" s="194"/>
      <c r="AM246" s="194"/>
    </row>
    <row r="247" spans="3:39" x14ac:dyDescent="0.25">
      <c r="C247" s="7"/>
      <c r="D247" s="7" t="s">
        <v>70</v>
      </c>
      <c r="E247" s="7"/>
      <c r="F247" s="7"/>
      <c r="G247" s="7"/>
      <c r="H247" s="7"/>
      <c r="I247" s="7"/>
      <c r="J247" s="7"/>
      <c r="K247" s="7"/>
      <c r="L247" s="7"/>
      <c r="M247" s="7"/>
      <c r="N247" s="7"/>
      <c r="R247" s="109">
        <f>+'[7]Fcast Adjustments 2021'!F1</f>
        <v>2018</v>
      </c>
      <c r="S247" s="109">
        <f>+'[7]Fcast Adjustments 2021'!G1</f>
        <v>2019</v>
      </c>
      <c r="T247" s="109">
        <f>+'[7]Fcast Adjustments 2021'!H1</f>
        <v>2020</v>
      </c>
      <c r="U247" s="109">
        <f>+'[7]Fcast Adjustments 2021'!I1</f>
        <v>2021</v>
      </c>
      <c r="V247" s="109">
        <f>+'[7]Fcast Adjustments 2021'!J1</f>
        <v>2022</v>
      </c>
      <c r="W247" t="s">
        <v>260</v>
      </c>
      <c r="Z247" s="194"/>
      <c r="AA247" s="194"/>
      <c r="AB247" s="194"/>
      <c r="AC247" s="194"/>
      <c r="AD247" s="194">
        <v>2021</v>
      </c>
      <c r="AE247" s="194">
        <v>2022</v>
      </c>
      <c r="AF247" s="194">
        <v>2023</v>
      </c>
      <c r="AG247" s="194">
        <v>2024</v>
      </c>
      <c r="AH247" s="194">
        <v>2025</v>
      </c>
      <c r="AI247" s="194">
        <v>2026</v>
      </c>
      <c r="AJ247" s="194">
        <v>2027</v>
      </c>
      <c r="AK247" s="194">
        <v>2028</v>
      </c>
      <c r="AL247" s="194">
        <v>2029</v>
      </c>
      <c r="AM247" s="194">
        <v>2030</v>
      </c>
    </row>
    <row r="248" spans="3:39" x14ac:dyDescent="0.25">
      <c r="C248" s="7"/>
      <c r="D248" s="7" t="s">
        <v>71</v>
      </c>
      <c r="E248" s="7"/>
      <c r="F248" s="7"/>
      <c r="G248" s="7"/>
      <c r="H248" s="7"/>
      <c r="I248" s="7"/>
      <c r="J248" s="7"/>
      <c r="K248" s="7"/>
      <c r="L248" s="7"/>
      <c r="M248" s="7"/>
      <c r="N248" s="7"/>
      <c r="R248" s="109" t="str">
        <f>+'[7]Fcast Adjustments 2021'!F2</f>
        <v>Actual</v>
      </c>
      <c r="S248" s="109" t="str">
        <f>+'[7]Fcast Adjustments 2021'!G2</f>
        <v>Actual</v>
      </c>
      <c r="T248" s="109" t="str">
        <f>+'[7]Fcast Adjustments 2021'!H2</f>
        <v>Actual</v>
      </c>
      <c r="U248" s="109" t="str">
        <f>+'[7]Fcast Adjustments 2021'!I2</f>
        <v>Actual (Estimate)</v>
      </c>
      <c r="V248" s="109" t="str">
        <f>+'[7]Fcast Adjustments 2021'!J2</f>
        <v>Forecast</v>
      </c>
      <c r="Z248" s="194"/>
      <c r="AA248" s="194"/>
      <c r="AB248" s="194"/>
      <c r="AC248" s="194"/>
      <c r="AD248" s="194"/>
      <c r="AE248" s="194"/>
      <c r="AF248" s="194"/>
      <c r="AG248" s="194"/>
      <c r="AH248" s="194"/>
      <c r="AI248" s="194"/>
      <c r="AJ248" s="194"/>
      <c r="AK248" s="194"/>
      <c r="AL248" s="194"/>
      <c r="AM248" s="194"/>
    </row>
    <row r="249" spans="3:39" x14ac:dyDescent="0.25">
      <c r="C249" s="7"/>
      <c r="D249" s="7" t="s">
        <v>72</v>
      </c>
      <c r="E249" s="7"/>
      <c r="F249" s="7"/>
      <c r="G249" s="7"/>
      <c r="H249" s="7"/>
      <c r="I249" s="7"/>
      <c r="J249" s="7"/>
      <c r="K249" s="7"/>
      <c r="L249" s="7"/>
      <c r="M249" s="7"/>
      <c r="N249" s="7"/>
      <c r="P249" t="str">
        <f>+'[7]Fcast Adjustments 2021'!$B$35</f>
        <v>NSW Export</v>
      </c>
      <c r="R249" s="110">
        <f>+'[7]Fcast Adjustments 2021'!F$35</f>
        <v>15767770.852799663</v>
      </c>
      <c r="S249" s="110">
        <f>+'[7]Fcast Adjustments 2021'!G$35</f>
        <v>11290778.37442773</v>
      </c>
      <c r="T249" s="110">
        <f>+'[7]Fcast Adjustments 2021'!H$35</f>
        <v>12128797.140328692</v>
      </c>
      <c r="U249" s="110">
        <f>+'[7]Fcast Adjustments 2021'!I$35</f>
        <v>18934171.732971512</v>
      </c>
      <c r="V249" s="110">
        <f>+'[7]Fcast Adjustments 2021'!J$35</f>
        <v>11358769.291814014</v>
      </c>
      <c r="W249" s="398">
        <f>AVERAGE(R249:V249)</f>
        <v>13896057.478468323</v>
      </c>
      <c r="X249" s="101"/>
      <c r="Y249" s="101"/>
      <c r="Z249" s="399"/>
      <c r="AA249" s="399"/>
      <c r="AB249" s="399"/>
      <c r="AC249" s="399"/>
      <c r="AD249" s="399">
        <v>18934171.732971512</v>
      </c>
      <c r="AE249" s="399">
        <f>AVERAGE($R$249:$V$249)</f>
        <v>13896057.478468323</v>
      </c>
      <c r="AF249" s="399">
        <f>AVERAGE($R$249:$V$249)</f>
        <v>13896057.478468323</v>
      </c>
      <c r="AG249" s="399">
        <f>+AF249</f>
        <v>13896057.478468323</v>
      </c>
      <c r="AH249" s="399">
        <f t="shared" ref="AH249:AJ249" si="2">+AG249</f>
        <v>13896057.478468323</v>
      </c>
      <c r="AI249" s="399">
        <f t="shared" si="2"/>
        <v>13896057.478468323</v>
      </c>
      <c r="AJ249" s="399">
        <f t="shared" si="2"/>
        <v>13896057.478468323</v>
      </c>
      <c r="AK249" s="399">
        <f t="shared" ref="AK249:AM249" si="3">+AJ249</f>
        <v>13896057.478468323</v>
      </c>
      <c r="AL249" s="399">
        <f t="shared" si="3"/>
        <v>13896057.478468323</v>
      </c>
      <c r="AM249" s="399">
        <f t="shared" si="3"/>
        <v>13896057.478468323</v>
      </c>
    </row>
    <row r="250" spans="3:39" x14ac:dyDescent="0.25">
      <c r="C250" s="7"/>
      <c r="D250" s="7" t="s">
        <v>73</v>
      </c>
      <c r="E250" s="7"/>
      <c r="F250" s="7"/>
      <c r="G250" s="7"/>
      <c r="H250" s="7"/>
      <c r="I250" s="7"/>
      <c r="J250" s="7"/>
      <c r="K250" s="7"/>
      <c r="L250" s="7"/>
      <c r="M250" s="7"/>
      <c r="N250" s="7"/>
      <c r="R250" s="101"/>
      <c r="S250" s="101"/>
      <c r="T250" s="101"/>
      <c r="U250" s="101"/>
      <c r="V250" s="101"/>
      <c r="W250" s="101"/>
      <c r="X250" s="101"/>
      <c r="Y250" s="101"/>
      <c r="Z250" s="399"/>
      <c r="AA250" s="399"/>
      <c r="AB250" s="399"/>
      <c r="AC250" s="399"/>
      <c r="AD250" s="399"/>
      <c r="AE250" s="399"/>
      <c r="AF250" s="399"/>
      <c r="AG250" s="399"/>
      <c r="AH250" s="399"/>
      <c r="AI250" s="399"/>
      <c r="AJ250" s="399"/>
      <c r="AK250" s="399"/>
      <c r="AL250" s="399"/>
      <c r="AM250" s="399"/>
    </row>
    <row r="251" spans="3:39" x14ac:dyDescent="0.25">
      <c r="C251" s="7"/>
      <c r="D251" s="7" t="s">
        <v>74</v>
      </c>
      <c r="E251" s="7"/>
      <c r="F251" s="7"/>
      <c r="G251" s="7"/>
      <c r="H251" s="7"/>
      <c r="I251" s="7"/>
      <c r="J251" s="7"/>
      <c r="K251" s="7"/>
      <c r="L251" s="7"/>
      <c r="M251" s="7"/>
      <c r="N251" s="7"/>
      <c r="R251" s="101"/>
      <c r="S251" s="101"/>
      <c r="T251" s="101"/>
      <c r="U251" s="101"/>
      <c r="V251" s="101"/>
      <c r="W251" s="101"/>
      <c r="X251" s="101"/>
      <c r="Y251" s="101"/>
      <c r="Z251" s="399" t="s">
        <v>207</v>
      </c>
      <c r="AA251" s="399"/>
      <c r="AB251" s="399"/>
      <c r="AC251" s="399"/>
      <c r="AD251" s="400">
        <f>+'Figure 29'!L29</f>
        <v>1</v>
      </c>
      <c r="AE251" s="400">
        <f>+'Figure 29'!M29</f>
        <v>0.83040965638121012</v>
      </c>
      <c r="AF251" s="400">
        <f>+'Figure 29'!N29</f>
        <v>0.66081931276242034</v>
      </c>
      <c r="AG251" s="400">
        <f>+'Figure 29'!O29</f>
        <v>0.48293592818268699</v>
      </c>
      <c r="AH251" s="400">
        <f>+'Figure 29'!P29</f>
        <v>0.30505254360295375</v>
      </c>
      <c r="AI251" s="400">
        <f>+'Figure 29'!Q29</f>
        <v>7.4975739187648438E-2</v>
      </c>
      <c r="AJ251" s="400">
        <f>+'Figure 29'!R29</f>
        <v>3.7487869593824219E-2</v>
      </c>
      <c r="AK251" s="400">
        <f>+'Figure 29'!S29</f>
        <v>0</v>
      </c>
      <c r="AL251" s="400">
        <f>+'Figure 29'!T29</f>
        <v>0</v>
      </c>
      <c r="AM251" s="400">
        <f>+'Figure 29'!U29</f>
        <v>0</v>
      </c>
    </row>
    <row r="252" spans="3:39" x14ac:dyDescent="0.25">
      <c r="C252" s="7"/>
      <c r="D252" s="39" t="s">
        <v>17</v>
      </c>
      <c r="E252" s="39"/>
      <c r="F252" s="39"/>
      <c r="G252" s="7"/>
      <c r="H252" s="7"/>
      <c r="I252" s="7"/>
      <c r="J252" s="7"/>
      <c r="K252" s="7"/>
      <c r="L252" s="7"/>
      <c r="M252" s="7"/>
      <c r="N252" s="7"/>
      <c r="R252" s="101"/>
      <c r="S252" s="101"/>
      <c r="T252" s="101"/>
      <c r="U252" s="101"/>
      <c r="V252" s="101"/>
      <c r="W252" s="101"/>
      <c r="X252" s="101"/>
      <c r="Y252" s="101"/>
      <c r="Z252" s="399"/>
      <c r="AA252" s="399"/>
      <c r="AB252" s="399"/>
      <c r="AC252" s="399"/>
      <c r="AD252" s="399"/>
      <c r="AE252" s="399"/>
      <c r="AF252" s="399"/>
      <c r="AG252" s="399"/>
      <c r="AH252" s="399"/>
      <c r="AI252" s="399"/>
      <c r="AJ252" s="399"/>
      <c r="AK252" s="399"/>
      <c r="AL252" s="399"/>
      <c r="AM252" s="399"/>
    </row>
    <row r="253" spans="3:39" x14ac:dyDescent="0.25">
      <c r="C253" s="7"/>
      <c r="D253" s="7"/>
      <c r="E253" s="7"/>
      <c r="F253" s="7"/>
      <c r="G253" s="7"/>
      <c r="H253" s="7"/>
      <c r="I253" s="7"/>
      <c r="J253" s="7"/>
      <c r="K253" s="7"/>
      <c r="L253" s="7"/>
      <c r="M253" s="7"/>
      <c r="N253" s="7"/>
      <c r="R253" s="101"/>
      <c r="S253" s="101"/>
      <c r="T253" s="101"/>
      <c r="U253" s="101"/>
      <c r="V253" s="101"/>
      <c r="W253" s="101"/>
      <c r="X253" s="101"/>
      <c r="Y253" s="101"/>
      <c r="Z253" s="399" t="s">
        <v>208</v>
      </c>
      <c r="AA253" s="399"/>
      <c r="AB253" s="399"/>
      <c r="AC253" s="399" t="s">
        <v>209</v>
      </c>
      <c r="AD253" s="399">
        <f>+AD249*AD251</f>
        <v>18934171.732971512</v>
      </c>
      <c r="AE253" s="399">
        <f t="shared" ref="AE253:AJ253" si="4">+AE249*AE251</f>
        <v>11539420.315748425</v>
      </c>
      <c r="AF253" s="399">
        <f t="shared" si="4"/>
        <v>9182783.1530285291</v>
      </c>
      <c r="AG253" s="399">
        <f t="shared" si="4"/>
        <v>6710905.4164440688</v>
      </c>
      <c r="AH253" s="399">
        <f t="shared" si="4"/>
        <v>4239027.6798596093</v>
      </c>
      <c r="AI253" s="399">
        <f t="shared" si="4"/>
        <v>1041867.1812422127</v>
      </c>
      <c r="AJ253" s="399">
        <f t="shared" si="4"/>
        <v>520933.59062110633</v>
      </c>
      <c r="AK253" s="399">
        <f t="shared" ref="AK253:AM253" si="5">+AK249*AK251</f>
        <v>0</v>
      </c>
      <c r="AL253" s="399">
        <f t="shared" si="5"/>
        <v>0</v>
      </c>
      <c r="AM253" s="399">
        <f t="shared" si="5"/>
        <v>0</v>
      </c>
    </row>
    <row r="254" spans="3:39" x14ac:dyDescent="0.25">
      <c r="C254" s="7"/>
      <c r="D254" s="39" t="s">
        <v>84</v>
      </c>
      <c r="E254" s="39"/>
      <c r="F254" s="39"/>
      <c r="G254" s="39"/>
      <c r="H254" s="39"/>
      <c r="I254" s="7"/>
      <c r="J254" s="7"/>
      <c r="K254" s="7"/>
      <c r="L254" s="7"/>
      <c r="M254" s="7"/>
      <c r="N254" s="7"/>
      <c r="R254" s="101"/>
      <c r="S254" s="101"/>
      <c r="T254" s="101"/>
      <c r="U254" s="101"/>
      <c r="V254" s="101"/>
      <c r="W254" s="101"/>
      <c r="X254" s="101"/>
      <c r="Y254" s="101"/>
      <c r="Z254" s="399"/>
      <c r="AA254" s="399"/>
      <c r="AB254" s="399"/>
      <c r="AC254" s="399" t="s">
        <v>210</v>
      </c>
      <c r="AD254" s="399">
        <f>+AD253/1000</f>
        <v>18934.17173297151</v>
      </c>
      <c r="AE254" s="399">
        <f t="shared" ref="AE254:AM254" si="6">+AE253/1000</f>
        <v>11539.420315748424</v>
      </c>
      <c r="AF254" s="399">
        <f t="shared" si="6"/>
        <v>9182.7831530285293</v>
      </c>
      <c r="AG254" s="399">
        <f t="shared" si="6"/>
        <v>6710.9054164440686</v>
      </c>
      <c r="AH254" s="399">
        <f t="shared" si="6"/>
        <v>4239.0276798596096</v>
      </c>
      <c r="AI254" s="399">
        <f t="shared" si="6"/>
        <v>1041.8671812422126</v>
      </c>
      <c r="AJ254" s="399">
        <f t="shared" si="6"/>
        <v>520.9335906211063</v>
      </c>
      <c r="AK254" s="399">
        <f t="shared" si="6"/>
        <v>0</v>
      </c>
      <c r="AL254" s="399">
        <f t="shared" si="6"/>
        <v>0</v>
      </c>
      <c r="AM254" s="399">
        <f t="shared" si="6"/>
        <v>0</v>
      </c>
    </row>
    <row r="255" spans="3:39" x14ac:dyDescent="0.25">
      <c r="C255" s="7"/>
      <c r="D255" s="7"/>
      <c r="E255" s="7"/>
      <c r="F255" s="7"/>
      <c r="G255" s="7"/>
      <c r="H255" s="7"/>
      <c r="I255" s="7">
        <v>2022</v>
      </c>
      <c r="J255" s="7">
        <v>2023</v>
      </c>
      <c r="K255" s="7">
        <v>2024</v>
      </c>
      <c r="L255" s="7">
        <v>2025</v>
      </c>
      <c r="M255" s="7">
        <v>2026</v>
      </c>
      <c r="N255" s="7">
        <v>2027</v>
      </c>
      <c r="R255" s="101"/>
      <c r="S255" s="101"/>
      <c r="T255" s="101"/>
      <c r="U255" s="101"/>
      <c r="V255" s="101"/>
      <c r="W255" s="101"/>
      <c r="X255" s="101"/>
      <c r="Y255" s="101"/>
      <c r="Z255" s="399"/>
      <c r="AA255" s="399"/>
      <c r="AB255" s="399"/>
      <c r="AC255" s="399"/>
      <c r="AD255" s="399"/>
      <c r="AE255" s="399"/>
      <c r="AF255" s="399"/>
      <c r="AG255" s="399"/>
      <c r="AH255" s="399"/>
      <c r="AI255" s="399"/>
      <c r="AJ255" s="399"/>
      <c r="AK255" s="194"/>
      <c r="AL255" s="194"/>
      <c r="AM255" s="194"/>
    </row>
    <row r="256" spans="3:39" x14ac:dyDescent="0.25">
      <c r="C256" s="7"/>
      <c r="D256" s="7" t="s">
        <v>85</v>
      </c>
      <c r="E256" s="7"/>
      <c r="F256" s="7"/>
      <c r="G256" s="7"/>
      <c r="H256" s="7"/>
      <c r="I256" s="383"/>
      <c r="J256" s="81"/>
      <c r="K256" s="81"/>
      <c r="L256" s="81"/>
      <c r="M256" s="81"/>
      <c r="N256" s="81"/>
      <c r="R256" s="101"/>
      <c r="S256" s="101"/>
      <c r="T256" s="101"/>
      <c r="U256" s="101"/>
      <c r="V256" s="101"/>
      <c r="W256" s="101"/>
      <c r="X256" s="101"/>
      <c r="Y256" s="101"/>
      <c r="Z256" s="399" t="s">
        <v>211</v>
      </c>
      <c r="AA256" s="399"/>
      <c r="AB256" s="399"/>
      <c r="AC256" s="399"/>
      <c r="AD256" s="400">
        <f>+'Figure 29'!L36</f>
        <v>0.97534246499999999</v>
      </c>
      <c r="AE256" s="400">
        <f>+'Figure 29'!M36</f>
        <v>0.91369862950000003</v>
      </c>
      <c r="AF256" s="400">
        <f>+'Figure 29'!N36</f>
        <v>0.85205479399999995</v>
      </c>
      <c r="AG256" s="400">
        <f>+'Figure 29'!O36</f>
        <v>0.71369862949999996</v>
      </c>
      <c r="AH256" s="400">
        <f>+'Figure 29'!P36</f>
        <v>0.57534246499999997</v>
      </c>
      <c r="AI256" s="400">
        <f>+'Figure 29'!Q36</f>
        <v>0.52876712299999995</v>
      </c>
      <c r="AJ256" s="400">
        <f>+'Figure 29'!R36</f>
        <v>0.2657534245</v>
      </c>
      <c r="AK256" s="400">
        <f>+'Figure 29'!S36</f>
        <v>2.7397260000000001E-3</v>
      </c>
      <c r="AL256" s="400">
        <f>+'Figure 29'!T36</f>
        <v>2.7397260000000001E-3</v>
      </c>
      <c r="AM256" s="400">
        <f>+'Figure 29'!U36</f>
        <v>2.7397260000000001E-3</v>
      </c>
    </row>
    <row r="257" spans="3:39" x14ac:dyDescent="0.25">
      <c r="C257" s="7"/>
      <c r="D257" s="7" t="s">
        <v>86</v>
      </c>
      <c r="E257" s="7"/>
      <c r="F257" s="7"/>
      <c r="G257" s="7"/>
      <c r="H257" s="7"/>
      <c r="I257" s="384">
        <f>(AE249/1000)/I262/I258</f>
        <v>114.32849955545947</v>
      </c>
      <c r="J257" s="384">
        <f t="shared" ref="J257:N257" si="7">(AF249/1000)/J262/J258</f>
        <v>114.32849955545947</v>
      </c>
      <c r="K257" s="384">
        <f t="shared" si="7"/>
        <v>114.0161266058544</v>
      </c>
      <c r="L257" s="384">
        <f t="shared" si="7"/>
        <v>114.32849955545947</v>
      </c>
      <c r="M257" s="384">
        <f t="shared" si="7"/>
        <v>114.32849955545947</v>
      </c>
      <c r="N257" s="384">
        <f t="shared" si="7"/>
        <v>114.32849955545947</v>
      </c>
      <c r="R257" s="101"/>
      <c r="S257" s="101"/>
      <c r="T257" s="101"/>
      <c r="U257" s="101"/>
      <c r="V257" s="101"/>
      <c r="W257" s="101"/>
      <c r="X257" s="101"/>
      <c r="Y257" s="101"/>
      <c r="Z257" s="194" t="s">
        <v>212</v>
      </c>
      <c r="AA257" s="194"/>
      <c r="AB257" s="194"/>
      <c r="AC257" s="194"/>
      <c r="AD257" s="194"/>
      <c r="AE257" s="194"/>
      <c r="AF257" s="194"/>
      <c r="AG257" s="194"/>
      <c r="AH257" s="194"/>
      <c r="AI257" s="194"/>
      <c r="AJ257" s="194"/>
      <c r="AK257" s="194"/>
      <c r="AL257" s="194"/>
      <c r="AM257" s="194"/>
    </row>
    <row r="258" spans="3:39" x14ac:dyDescent="0.25">
      <c r="C258" s="7"/>
      <c r="D258" s="7" t="s">
        <v>88</v>
      </c>
      <c r="E258" s="7"/>
      <c r="F258" s="7"/>
      <c r="G258" s="7"/>
      <c r="H258" s="7"/>
      <c r="I258" s="385">
        <v>0.33300000000000002</v>
      </c>
      <c r="J258" s="385">
        <f>+I258</f>
        <v>0.33300000000000002</v>
      </c>
      <c r="K258" s="385">
        <f t="shared" ref="K258:N258" si="8">+J258</f>
        <v>0.33300000000000002</v>
      </c>
      <c r="L258" s="385">
        <f t="shared" si="8"/>
        <v>0.33300000000000002</v>
      </c>
      <c r="M258" s="385">
        <f t="shared" si="8"/>
        <v>0.33300000000000002</v>
      </c>
      <c r="N258" s="385">
        <f t="shared" si="8"/>
        <v>0.33300000000000002</v>
      </c>
      <c r="O258" t="s">
        <v>213</v>
      </c>
      <c r="R258" s="101"/>
      <c r="S258" s="101"/>
      <c r="T258" s="101"/>
      <c r="U258" s="101"/>
      <c r="V258" s="101"/>
      <c r="W258" s="101"/>
      <c r="X258" s="101"/>
      <c r="Y258" s="101"/>
      <c r="Z258" s="194"/>
      <c r="AA258" s="194"/>
      <c r="AB258" s="194"/>
      <c r="AC258" s="194"/>
      <c r="AD258" s="194"/>
      <c r="AE258" s="194"/>
      <c r="AF258" s="194"/>
      <c r="AG258" s="194"/>
      <c r="AH258" s="194"/>
      <c r="AI258" s="194"/>
      <c r="AJ258" s="194"/>
      <c r="AK258" s="194"/>
      <c r="AL258" s="194"/>
      <c r="AM258" s="194"/>
    </row>
    <row r="259" spans="3:39" x14ac:dyDescent="0.25">
      <c r="C259" s="7"/>
      <c r="D259" s="7" t="s">
        <v>90</v>
      </c>
      <c r="E259" s="7"/>
      <c r="F259" s="7"/>
      <c r="G259" s="7"/>
      <c r="H259" s="7"/>
      <c r="I259" s="82">
        <f t="shared" ref="I259:N259" si="9">I73</f>
        <v>0</v>
      </c>
      <c r="J259" s="81">
        <f t="shared" si="9"/>
        <v>0</v>
      </c>
      <c r="K259" s="81">
        <f t="shared" si="9"/>
        <v>0</v>
      </c>
      <c r="L259" s="81">
        <f t="shared" si="9"/>
        <v>0</v>
      </c>
      <c r="M259" s="81">
        <f t="shared" si="9"/>
        <v>0</v>
      </c>
      <c r="N259" s="81">
        <f t="shared" si="9"/>
        <v>0</v>
      </c>
      <c r="R259" s="101"/>
      <c r="S259" s="101"/>
      <c r="T259" s="101"/>
      <c r="U259" s="101"/>
      <c r="V259" s="101"/>
      <c r="W259" s="101"/>
      <c r="X259" s="101"/>
      <c r="Y259" s="101"/>
      <c r="Z259" s="194" t="s">
        <v>214</v>
      </c>
      <c r="AA259" s="194"/>
      <c r="AB259" s="194"/>
      <c r="AC259" s="194"/>
      <c r="AD259" s="194">
        <v>365</v>
      </c>
      <c r="AE259" s="194">
        <v>365</v>
      </c>
      <c r="AF259" s="194">
        <v>365</v>
      </c>
      <c r="AG259" s="194">
        <v>366</v>
      </c>
      <c r="AH259" s="194">
        <v>365</v>
      </c>
      <c r="AI259" s="194">
        <v>365</v>
      </c>
      <c r="AJ259" s="194">
        <v>365</v>
      </c>
      <c r="AK259" s="194">
        <v>366</v>
      </c>
      <c r="AL259" s="194">
        <v>365</v>
      </c>
      <c r="AM259" s="194">
        <v>365</v>
      </c>
    </row>
    <row r="260" spans="3:39" x14ac:dyDescent="0.25">
      <c r="I260" t="s">
        <v>215</v>
      </c>
      <c r="R260" s="101"/>
      <c r="S260" s="101"/>
      <c r="T260" s="101"/>
      <c r="U260" s="101"/>
      <c r="V260" s="101"/>
      <c r="W260" s="101"/>
      <c r="X260" s="101"/>
      <c r="Y260" s="101"/>
      <c r="Z260" s="194"/>
      <c r="AA260" s="194"/>
      <c r="AB260" s="194"/>
      <c r="AC260" s="194"/>
      <c r="AD260" s="194"/>
      <c r="AE260" s="194"/>
      <c r="AF260" s="194"/>
      <c r="AG260" s="194"/>
      <c r="AH260" s="194"/>
      <c r="AI260" s="194"/>
      <c r="AJ260" s="194"/>
      <c r="AK260" s="194"/>
      <c r="AL260" s="194"/>
      <c r="AM260" s="194"/>
    </row>
    <row r="261" spans="3:39" x14ac:dyDescent="0.25">
      <c r="R261" s="101"/>
      <c r="S261" s="101"/>
      <c r="T261" s="101"/>
      <c r="U261" s="101"/>
      <c r="V261" s="101"/>
      <c r="W261" s="101"/>
      <c r="X261" s="101"/>
      <c r="Y261" s="101"/>
      <c r="Z261" s="194" t="s">
        <v>216</v>
      </c>
      <c r="AA261" s="194"/>
      <c r="AB261" s="194"/>
      <c r="AC261" s="194"/>
      <c r="AD261" s="401">
        <f>+AD254/AD259/AD256</f>
        <v>53.18587569549895</v>
      </c>
      <c r="AE261" s="401">
        <f t="shared" ref="AE261:AM261" si="10">+AE254/AE259/AE256</f>
        <v>34.600960491133876</v>
      </c>
      <c r="AF261" s="401">
        <f t="shared" si="10"/>
        <v>29.526633950606399</v>
      </c>
      <c r="AG261" s="401">
        <f t="shared" si="10"/>
        <v>25.691246123871512</v>
      </c>
      <c r="AH261" s="401">
        <f t="shared" si="10"/>
        <v>20.185846121003419</v>
      </c>
      <c r="AI261" s="401">
        <f t="shared" si="10"/>
        <v>5.3982755534146714</v>
      </c>
      <c r="AJ261" s="401">
        <f t="shared" si="10"/>
        <v>5.37044939102997</v>
      </c>
      <c r="AK261" s="194">
        <f t="shared" si="10"/>
        <v>0</v>
      </c>
      <c r="AL261" s="194">
        <f t="shared" si="10"/>
        <v>0</v>
      </c>
      <c r="AM261" s="194">
        <f t="shared" si="10"/>
        <v>0</v>
      </c>
    </row>
    <row r="262" spans="3:39" x14ac:dyDescent="0.25">
      <c r="H262" t="s">
        <v>217</v>
      </c>
      <c r="I262">
        <v>365</v>
      </c>
      <c r="J262">
        <v>365</v>
      </c>
      <c r="K262" s="88">
        <v>366</v>
      </c>
      <c r="L262">
        <v>365</v>
      </c>
      <c r="M262">
        <v>365</v>
      </c>
      <c r="N262">
        <v>365</v>
      </c>
      <c r="R262" s="101"/>
      <c r="S262" s="101"/>
      <c r="T262" s="101"/>
      <c r="U262" s="101"/>
      <c r="V262" s="101"/>
      <c r="W262" s="101"/>
      <c r="X262" s="101"/>
      <c r="Y262" s="101"/>
    </row>
    <row r="264" spans="3:39" x14ac:dyDescent="0.25">
      <c r="P264" t="s">
        <v>218</v>
      </c>
    </row>
    <row r="265" spans="3:39" x14ac:dyDescent="0.25">
      <c r="P265" s="277" t="s">
        <v>219</v>
      </c>
    </row>
    <row r="266" spans="3:39" x14ac:dyDescent="0.25">
      <c r="Q266" t="s">
        <v>220</v>
      </c>
    </row>
    <row r="290" spans="17:17" x14ac:dyDescent="0.25">
      <c r="Q290" t="s">
        <v>221</v>
      </c>
    </row>
    <row r="291" spans="17:17" x14ac:dyDescent="0.25">
      <c r="Q291" t="s">
        <v>222</v>
      </c>
    </row>
  </sheetData>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U386"/>
  <sheetViews>
    <sheetView topLeftCell="C1" workbookViewId="0">
      <selection activeCell="M36" sqref="M36"/>
    </sheetView>
  </sheetViews>
  <sheetFormatPr defaultColWidth="10.28515625" defaultRowHeight="15" x14ac:dyDescent="0.25"/>
  <cols>
    <col min="1" max="1" width="10.140625" style="71" customWidth="1"/>
    <col min="2" max="2" width="7" style="71" customWidth="1"/>
    <col min="3" max="10" width="16.5703125" style="71" bestFit="1" customWidth="1"/>
    <col min="11" max="11" width="15.28515625" style="71" bestFit="1" customWidth="1"/>
    <col min="12" max="21" width="10.7109375" style="71" customWidth="1"/>
    <col min="22" max="16384" width="10.28515625" style="71"/>
  </cols>
  <sheetData>
    <row r="1" spans="2:2" x14ac:dyDescent="0.25">
      <c r="B1" s="70" t="s">
        <v>223</v>
      </c>
    </row>
    <row r="20" spans="2:21" ht="15.75" thickBot="1" x14ac:dyDescent="0.3">
      <c r="B20" s="102"/>
      <c r="C20" s="73">
        <v>2021</v>
      </c>
      <c r="D20" s="73">
        <v>2023</v>
      </c>
      <c r="E20" s="73">
        <v>2025</v>
      </c>
      <c r="F20" s="73">
        <v>2026</v>
      </c>
      <c r="G20" s="73">
        <v>2028</v>
      </c>
      <c r="H20" s="73">
        <v>2030</v>
      </c>
      <c r="L20" s="73">
        <v>2021</v>
      </c>
      <c r="M20" s="96">
        <v>2022</v>
      </c>
      <c r="N20" s="73">
        <v>2023</v>
      </c>
      <c r="O20" s="96">
        <v>2024</v>
      </c>
      <c r="P20" s="73">
        <v>2025</v>
      </c>
      <c r="Q20" s="73">
        <v>2026</v>
      </c>
      <c r="R20" s="71">
        <v>2027</v>
      </c>
      <c r="S20" s="73">
        <v>2028</v>
      </c>
      <c r="T20" s="71">
        <v>2029</v>
      </c>
      <c r="U20" s="73">
        <v>2030</v>
      </c>
    </row>
    <row r="21" spans="2:21" ht="15.75" thickBot="1" x14ac:dyDescent="0.3">
      <c r="B21" s="103">
        <v>2.7397260000000001E-3</v>
      </c>
      <c r="C21" s="74">
        <v>390.59665774752699</v>
      </c>
      <c r="D21" s="74">
        <v>335.77158814366999</v>
      </c>
      <c r="E21" s="74">
        <v>223.00279898358701</v>
      </c>
      <c r="F21" s="74">
        <v>52.840520191600099</v>
      </c>
      <c r="G21" s="74">
        <v>-49.4016704632771</v>
      </c>
      <c r="H21" s="74">
        <v>-171</v>
      </c>
      <c r="K21" s="95" t="s">
        <v>224</v>
      </c>
      <c r="L21" s="104">
        <f>SUMIF(C21:C385,"&gt;0")</f>
        <v>92061.144914536213</v>
      </c>
      <c r="M21" s="104">
        <f>+(L21+N21)/2</f>
        <v>76448.463714540805</v>
      </c>
      <c r="N21" s="104">
        <f>SUMIF(D21:D385,"&gt;0")</f>
        <v>60835.782514545404</v>
      </c>
      <c r="O21" s="104">
        <f>+(N21+P21)/2</f>
        <v>44459.634468862401</v>
      </c>
      <c r="P21" s="104">
        <f>SUMIF(E21:E385,"&gt;0")</f>
        <v>28083.486423179402</v>
      </c>
      <c r="Q21" s="104">
        <f>SUMIF(F21:F385,"&gt;0")</f>
        <v>6902.3523904285748</v>
      </c>
      <c r="R21" s="104">
        <f>+(Q21+S21)/2</f>
        <v>3451.1761952142874</v>
      </c>
      <c r="S21" s="104">
        <f>SUMIF(G21:G385,"&gt;0")</f>
        <v>0</v>
      </c>
      <c r="T21" s="104">
        <f>+(S21+U21)/2</f>
        <v>0</v>
      </c>
      <c r="U21" s="104">
        <f>SUMIF(H21:H385,"&gt;0")</f>
        <v>0</v>
      </c>
    </row>
    <row r="22" spans="2:21" ht="15.75" thickBot="1" x14ac:dyDescent="0.3">
      <c r="B22" s="103">
        <v>5.4794520000000001E-3</v>
      </c>
      <c r="C22" s="75">
        <v>387.462066915028</v>
      </c>
      <c r="D22" s="75">
        <v>324.56649937497099</v>
      </c>
      <c r="E22" s="75">
        <v>221.693949166886</v>
      </c>
      <c r="F22" s="75">
        <v>52.840520191600099</v>
      </c>
      <c r="G22" s="75">
        <v>-58.3176684407929</v>
      </c>
      <c r="H22" s="75">
        <v>-171</v>
      </c>
      <c r="K22" s="95" t="s">
        <v>225</v>
      </c>
      <c r="L22" s="104">
        <f>SUMIF(C21:C385,"&lt;0")</f>
        <v>-333.34109613430269</v>
      </c>
      <c r="N22" s="104">
        <f>SUMIF(D21:D385,"&lt;0")</f>
        <v>-1022.939126761524</v>
      </c>
      <c r="P22" s="104">
        <f>SUMIF(E21:E385,"&lt;0")</f>
        <v>-8843.2635940569453</v>
      </c>
      <c r="Q22" s="104">
        <f>SUMIF(F21:F385,"&lt;0")</f>
        <v>-37509.084951359502</v>
      </c>
      <c r="R22" s="104"/>
      <c r="S22" s="104">
        <f>SUMIF(G21:G385,"&lt;0")</f>
        <v>-78668.81685301727</v>
      </c>
      <c r="T22" s="104"/>
      <c r="U22" s="104">
        <f>SUMIF(H21:H385,"&lt;0")</f>
        <v>-109539.91273995412</v>
      </c>
    </row>
    <row r="23" spans="2:21" ht="15.75" thickBot="1" x14ac:dyDescent="0.3">
      <c r="B23" s="103">
        <v>8.2191780000000006E-3</v>
      </c>
      <c r="C23" s="74">
        <v>382.89524619532801</v>
      </c>
      <c r="D23" s="74">
        <v>316.84396710757699</v>
      </c>
      <c r="E23" s="74">
        <v>218.36727797365</v>
      </c>
      <c r="F23" s="74">
        <v>52.840520191600099</v>
      </c>
      <c r="G23" s="74">
        <v>-67.5700167409112</v>
      </c>
      <c r="H23" s="74">
        <v>-171</v>
      </c>
      <c r="K23" s="71" t="s">
        <v>226</v>
      </c>
      <c r="L23" s="104">
        <f>+L21+L22</f>
        <v>91727.80381840191</v>
      </c>
      <c r="N23" s="104">
        <f t="shared" ref="N23" si="0">+N21+N22</f>
        <v>59812.843387783883</v>
      </c>
      <c r="P23" s="104">
        <f>+P21+P22</f>
        <v>19240.222829122456</v>
      </c>
      <c r="Q23" s="104">
        <f>+Q21+Q22</f>
        <v>-30606.732560930926</v>
      </c>
      <c r="R23" s="104"/>
      <c r="S23" s="104">
        <f>+S21+S22</f>
        <v>-78668.81685301727</v>
      </c>
      <c r="T23" s="104"/>
      <c r="U23" s="104">
        <f>+U21+U22</f>
        <v>-109539.91273995412</v>
      </c>
    </row>
    <row r="24" spans="2:21" ht="15.75" thickBot="1" x14ac:dyDescent="0.3">
      <c r="B24" s="103">
        <v>1.0958904E-2</v>
      </c>
      <c r="C24" s="75">
        <v>375.83900242972499</v>
      </c>
      <c r="D24" s="75">
        <v>315.11508871960598</v>
      </c>
      <c r="E24" s="75">
        <v>217.21214776695899</v>
      </c>
      <c r="F24" s="75">
        <v>52.840520191600099</v>
      </c>
      <c r="G24" s="75">
        <v>-74.084447776003501</v>
      </c>
      <c r="H24" s="75">
        <v>-171</v>
      </c>
      <c r="L24" s="71" t="b">
        <f>L23=C386</f>
        <v>1</v>
      </c>
      <c r="N24" s="71" t="b">
        <f>N23=D386</f>
        <v>1</v>
      </c>
      <c r="P24" s="71" t="b">
        <f>P23=E386</f>
        <v>1</v>
      </c>
      <c r="Q24" s="71" t="b">
        <f>Q23=F386</f>
        <v>1</v>
      </c>
      <c r="S24" s="71" t="b">
        <f>S23=G386</f>
        <v>1</v>
      </c>
      <c r="U24" s="71" t="b">
        <f>U23=H386</f>
        <v>1</v>
      </c>
    </row>
    <row r="25" spans="2:21" ht="15.75" thickBot="1" x14ac:dyDescent="0.3">
      <c r="B25" s="103">
        <v>1.369863E-2</v>
      </c>
      <c r="C25" s="74">
        <v>371.27962284009999</v>
      </c>
      <c r="D25" s="74">
        <v>312.98876138392802</v>
      </c>
      <c r="E25" s="74">
        <v>216.30056808048599</v>
      </c>
      <c r="F25" s="74">
        <v>52.840520191600099</v>
      </c>
      <c r="G25" s="74">
        <v>-77.086325865736896</v>
      </c>
      <c r="H25" s="74">
        <v>-171</v>
      </c>
    </row>
    <row r="26" spans="2:21" ht="15.75" thickBot="1" x14ac:dyDescent="0.3">
      <c r="B26" s="103">
        <v>1.6438356000000001E-2</v>
      </c>
      <c r="C26" s="75">
        <v>370.60366671588702</v>
      </c>
      <c r="D26" s="75">
        <v>312.534837906137</v>
      </c>
      <c r="E26" s="75">
        <v>216.16080148342499</v>
      </c>
      <c r="F26" s="75">
        <v>52.840520191600099</v>
      </c>
      <c r="G26" s="75">
        <v>-79.378452787186802</v>
      </c>
      <c r="H26" s="75">
        <v>-171</v>
      </c>
    </row>
    <row r="27" spans="2:21" ht="15.75" thickBot="1" x14ac:dyDescent="0.3">
      <c r="B27" s="103">
        <v>1.9178081999999999E-2</v>
      </c>
      <c r="C27" s="74">
        <v>369.23536536236998</v>
      </c>
      <c r="D27" s="74">
        <v>312.38787582501402</v>
      </c>
      <c r="E27" s="74">
        <v>215.594150616728</v>
      </c>
      <c r="F27" s="74">
        <v>52.840520191600099</v>
      </c>
      <c r="G27" s="74">
        <v>-79.378452787186802</v>
      </c>
      <c r="H27" s="74">
        <v>-171</v>
      </c>
      <c r="K27" s="71" t="s">
        <v>227</v>
      </c>
    </row>
    <row r="28" spans="2:21" ht="15.75" thickBot="1" x14ac:dyDescent="0.3">
      <c r="B28" s="103">
        <v>2.1917808E-2</v>
      </c>
      <c r="C28" s="75">
        <v>362.39634948501401</v>
      </c>
      <c r="D28" s="75">
        <v>312.21346055683199</v>
      </c>
      <c r="E28" s="75">
        <v>214.39546486135799</v>
      </c>
      <c r="F28" s="75">
        <v>52.840520191600099</v>
      </c>
      <c r="G28" s="75">
        <v>-79.378452787186802</v>
      </c>
      <c r="H28" s="75">
        <v>-171</v>
      </c>
      <c r="L28" s="96">
        <v>2021</v>
      </c>
      <c r="M28" s="96">
        <v>2022</v>
      </c>
      <c r="N28" s="96">
        <v>2023</v>
      </c>
      <c r="O28" s="96">
        <v>2024</v>
      </c>
      <c r="P28" s="96">
        <v>2025</v>
      </c>
      <c r="Q28" s="96">
        <v>2026</v>
      </c>
      <c r="R28" s="96">
        <v>2027</v>
      </c>
      <c r="S28" s="96">
        <v>2028</v>
      </c>
      <c r="T28" s="96">
        <v>2029</v>
      </c>
      <c r="U28" s="71">
        <v>2030</v>
      </c>
    </row>
    <row r="29" spans="2:21" ht="15.75" thickBot="1" x14ac:dyDescent="0.3">
      <c r="B29" s="103">
        <v>2.4657533999999998E-2</v>
      </c>
      <c r="C29" s="74">
        <v>361.99999999999898</v>
      </c>
      <c r="D29" s="74">
        <v>308.45533066091298</v>
      </c>
      <c r="E29" s="74">
        <v>213.88225824343201</v>
      </c>
      <c r="F29" s="74">
        <v>52.840520191600099</v>
      </c>
      <c r="G29" s="74">
        <v>-82.198216163944394</v>
      </c>
      <c r="H29" s="74">
        <v>-171</v>
      </c>
      <c r="K29" s="71" t="s">
        <v>228</v>
      </c>
      <c r="L29" s="105">
        <f>+L21/$L$21</f>
        <v>1</v>
      </c>
      <c r="M29" s="105">
        <f t="shared" ref="M29:U29" si="1">+M21/$L$21</f>
        <v>0.83040965638121012</v>
      </c>
      <c r="N29" s="105">
        <f t="shared" si="1"/>
        <v>0.66081931276242034</v>
      </c>
      <c r="O29" s="105">
        <f t="shared" si="1"/>
        <v>0.48293592818268699</v>
      </c>
      <c r="P29" s="105">
        <f t="shared" si="1"/>
        <v>0.30505254360295375</v>
      </c>
      <c r="Q29" s="105">
        <f t="shared" si="1"/>
        <v>7.4975739187648438E-2</v>
      </c>
      <c r="R29" s="105">
        <f t="shared" si="1"/>
        <v>3.7487869593824219E-2</v>
      </c>
      <c r="S29" s="105">
        <f t="shared" si="1"/>
        <v>0</v>
      </c>
      <c r="T29" s="105">
        <f t="shared" si="1"/>
        <v>0</v>
      </c>
      <c r="U29" s="105">
        <f t="shared" si="1"/>
        <v>0</v>
      </c>
    </row>
    <row r="30" spans="2:21" ht="15.75" thickBot="1" x14ac:dyDescent="0.3">
      <c r="B30" s="103">
        <v>2.739726E-2</v>
      </c>
      <c r="C30" s="75">
        <v>361.99999999999898</v>
      </c>
      <c r="D30" s="75">
        <v>308.45146831252998</v>
      </c>
      <c r="E30" s="75">
        <v>213.59274415112</v>
      </c>
      <c r="F30" s="75">
        <v>52.840520191600099</v>
      </c>
      <c r="G30" s="75">
        <v>-82.387514890761906</v>
      </c>
      <c r="H30" s="75">
        <v>-171</v>
      </c>
    </row>
    <row r="31" spans="2:21" ht="15.75" thickBot="1" x14ac:dyDescent="0.3">
      <c r="B31" s="103">
        <v>3.0136986000000001E-2</v>
      </c>
      <c r="C31" s="74">
        <v>361.99999999999898</v>
      </c>
      <c r="D31" s="74">
        <v>308.08338204237401</v>
      </c>
      <c r="E31" s="74">
        <v>212.970267780944</v>
      </c>
      <c r="F31" s="74">
        <v>52.840520191600099</v>
      </c>
      <c r="G31" s="74">
        <v>-82.763015807134806</v>
      </c>
      <c r="H31" s="74">
        <v>-171</v>
      </c>
      <c r="K31" s="56" t="s">
        <v>229</v>
      </c>
      <c r="L31" s="56"/>
      <c r="M31" s="56"/>
      <c r="N31" s="56"/>
      <c r="O31" s="56"/>
      <c r="P31" s="56"/>
      <c r="Q31" s="56"/>
    </row>
    <row r="32" spans="2:21" ht="15.75" thickBot="1" x14ac:dyDescent="0.3">
      <c r="B32" s="103">
        <v>3.2876712000000002E-2</v>
      </c>
      <c r="C32" s="75">
        <v>361.99999999999898</v>
      </c>
      <c r="D32" s="75">
        <v>305.44822279754402</v>
      </c>
      <c r="E32" s="75">
        <v>212.00492984873401</v>
      </c>
      <c r="F32" s="75">
        <v>52.840520191600099</v>
      </c>
      <c r="G32" s="75">
        <v>-84.238869696983201</v>
      </c>
      <c r="H32" s="75">
        <v>-171</v>
      </c>
      <c r="K32" s="56" t="s">
        <v>230</v>
      </c>
      <c r="L32" s="56"/>
      <c r="M32" s="56"/>
      <c r="N32" s="56"/>
      <c r="O32" s="56"/>
      <c r="P32" s="56"/>
      <c r="Q32" s="56"/>
    </row>
    <row r="33" spans="2:21" ht="15.75" thickBot="1" x14ac:dyDescent="0.3">
      <c r="B33" s="103">
        <v>3.5616438E-2</v>
      </c>
      <c r="C33" s="74">
        <v>361.99999999999898</v>
      </c>
      <c r="D33" s="74">
        <v>304.80049988083698</v>
      </c>
      <c r="E33" s="74">
        <v>210.08402963342601</v>
      </c>
      <c r="F33" s="74">
        <v>52.840520191600099</v>
      </c>
      <c r="G33" s="74">
        <v>-87.697207697159897</v>
      </c>
      <c r="H33" s="74">
        <v>-171</v>
      </c>
    </row>
    <row r="34" spans="2:21" ht="15.75" thickBot="1" x14ac:dyDescent="0.3">
      <c r="B34" s="103">
        <v>3.8356163999999998E-2</v>
      </c>
      <c r="C34" s="75">
        <v>361.99999999999898</v>
      </c>
      <c r="D34" s="75">
        <v>304.65058940773201</v>
      </c>
      <c r="E34" s="75">
        <v>209.79739903662301</v>
      </c>
      <c r="F34" s="75">
        <v>52.840520191600099</v>
      </c>
      <c r="G34" s="75">
        <v>-88.459640625821805</v>
      </c>
      <c r="H34" s="75">
        <v>-171</v>
      </c>
      <c r="K34" s="71" t="s">
        <v>231</v>
      </c>
    </row>
    <row r="35" spans="2:21" ht="15.75" thickBot="1" x14ac:dyDescent="0.3">
      <c r="B35" s="103">
        <v>4.1095890000000003E-2</v>
      </c>
      <c r="C35" s="74">
        <v>361.99999999999898</v>
      </c>
      <c r="D35" s="74">
        <v>304.08147920171302</v>
      </c>
      <c r="E35" s="74">
        <v>207.50402072038199</v>
      </c>
      <c r="F35" s="74">
        <v>52.840520191600099</v>
      </c>
      <c r="G35" s="74">
        <v>-88.459640625821805</v>
      </c>
      <c r="H35" s="74">
        <v>-173.95063965689101</v>
      </c>
      <c r="L35" s="73">
        <v>2021</v>
      </c>
      <c r="M35" s="96">
        <v>2022</v>
      </c>
      <c r="N35" s="73">
        <v>2023</v>
      </c>
      <c r="O35" s="96">
        <v>2024</v>
      </c>
      <c r="P35" s="73">
        <v>2025</v>
      </c>
      <c r="Q35" s="73">
        <v>2026</v>
      </c>
      <c r="R35" s="71">
        <v>2027</v>
      </c>
      <c r="S35" s="73">
        <v>2028</v>
      </c>
      <c r="T35" s="71">
        <v>2029</v>
      </c>
      <c r="U35" s="73">
        <v>2030</v>
      </c>
    </row>
    <row r="36" spans="2:21" ht="15.75" thickBot="1" x14ac:dyDescent="0.3">
      <c r="B36" s="103">
        <v>4.3835616000000001E-2</v>
      </c>
      <c r="C36" s="75">
        <v>361.99999999999898</v>
      </c>
      <c r="D36" s="75">
        <v>300.69079328357299</v>
      </c>
      <c r="E36" s="75">
        <v>207.046560700123</v>
      </c>
      <c r="F36" s="75">
        <v>52.840520191600099</v>
      </c>
      <c r="G36" s="75">
        <v>-91.216008172698693</v>
      </c>
      <c r="H36" s="75">
        <v>-178.784467957435</v>
      </c>
      <c r="K36" s="95" t="s">
        <v>211</v>
      </c>
      <c r="L36" s="105">
        <f>+B376</f>
        <v>0.97534246499999999</v>
      </c>
      <c r="M36" s="105">
        <f>+(L36+N36)/2</f>
        <v>0.91369862950000003</v>
      </c>
      <c r="N36" s="105">
        <f>+B331</f>
        <v>0.85205479399999995</v>
      </c>
      <c r="O36" s="105">
        <f>+(N36+P36)/2</f>
        <v>0.71369862949999996</v>
      </c>
      <c r="P36" s="105">
        <f>+B230</f>
        <v>0.57534246499999997</v>
      </c>
      <c r="Q36" s="105">
        <f>+B213</f>
        <v>0.52876712299999995</v>
      </c>
      <c r="R36" s="105">
        <f>+(Q36+S36)/2</f>
        <v>0.2657534245</v>
      </c>
      <c r="S36" s="105">
        <f>+B21</f>
        <v>2.7397260000000001E-3</v>
      </c>
      <c r="T36" s="105">
        <f>+(S36+U36)/2</f>
        <v>2.7397260000000001E-3</v>
      </c>
      <c r="U36" s="105">
        <f>+B21</f>
        <v>2.7397260000000001E-3</v>
      </c>
    </row>
    <row r="37" spans="2:21" ht="15.75" thickBot="1" x14ac:dyDescent="0.3">
      <c r="B37" s="103">
        <v>4.6575341999999999E-2</v>
      </c>
      <c r="C37" s="74">
        <v>361.99999999999898</v>
      </c>
      <c r="D37" s="74">
        <v>297.86330495811097</v>
      </c>
      <c r="E37" s="74">
        <v>206.883869926372</v>
      </c>
      <c r="F37" s="74">
        <v>52.840520191600099</v>
      </c>
      <c r="G37" s="74">
        <v>-91.216008172698693</v>
      </c>
      <c r="H37" s="74">
        <v>-180.741782419694</v>
      </c>
    </row>
    <row r="38" spans="2:21" ht="15.75" thickBot="1" x14ac:dyDescent="0.3">
      <c r="B38" s="103">
        <v>4.9315067999999997E-2</v>
      </c>
      <c r="C38" s="75">
        <v>361.99999999999898</v>
      </c>
      <c r="D38" s="75">
        <v>297.56393345977</v>
      </c>
      <c r="E38" s="75">
        <v>204.274161664297</v>
      </c>
      <c r="F38" s="75">
        <v>52.840520191600099</v>
      </c>
      <c r="G38" s="75">
        <v>-94.866394901967197</v>
      </c>
      <c r="H38" s="75">
        <v>-186.84272527072</v>
      </c>
    </row>
    <row r="39" spans="2:21" ht="15.75" thickBot="1" x14ac:dyDescent="0.3">
      <c r="B39" s="103">
        <v>5.2054794000000001E-2</v>
      </c>
      <c r="C39" s="74">
        <v>361.99999999999898</v>
      </c>
      <c r="D39" s="74">
        <v>297.17519698472199</v>
      </c>
      <c r="E39" s="74">
        <v>204.11750209314499</v>
      </c>
      <c r="F39" s="74">
        <v>52.840520191600099</v>
      </c>
      <c r="G39" s="74">
        <v>-96.148511209555494</v>
      </c>
      <c r="H39" s="74">
        <v>-188.48270635432399</v>
      </c>
    </row>
    <row r="40" spans="2:21" ht="15.75" thickBot="1" x14ac:dyDescent="0.3">
      <c r="B40" s="103">
        <v>5.4794519999999999E-2</v>
      </c>
      <c r="C40" s="75">
        <v>361.99999999999898</v>
      </c>
      <c r="D40" s="75">
        <v>297.13941783399599</v>
      </c>
      <c r="E40" s="75">
        <v>203.780394411066</v>
      </c>
      <c r="F40" s="75">
        <v>52.840520191600099</v>
      </c>
      <c r="G40" s="75">
        <v>-96.578318693514504</v>
      </c>
      <c r="H40" s="75">
        <v>-188.64206111484</v>
      </c>
    </row>
    <row r="41" spans="2:21" ht="15.75" thickBot="1" x14ac:dyDescent="0.3">
      <c r="B41" s="103">
        <v>5.7534245999999997E-2</v>
      </c>
      <c r="C41" s="74">
        <v>361.99999999999898</v>
      </c>
      <c r="D41" s="74">
        <v>297.04881289006602</v>
      </c>
      <c r="E41" s="74">
        <v>203.087660912118</v>
      </c>
      <c r="F41" s="74">
        <v>52.840520191600099</v>
      </c>
      <c r="G41" s="74">
        <v>-97.916321982096605</v>
      </c>
      <c r="H41" s="74">
        <v>-188.96760151076199</v>
      </c>
    </row>
    <row r="42" spans="2:21" ht="15.75" thickBot="1" x14ac:dyDescent="0.3">
      <c r="B42" s="103">
        <v>6.0273972000000002E-2</v>
      </c>
      <c r="C42" s="75">
        <v>360.04762664937402</v>
      </c>
      <c r="D42" s="75">
        <v>297.02594089861401</v>
      </c>
      <c r="E42" s="75">
        <v>202.86902490420201</v>
      </c>
      <c r="F42" s="75">
        <v>52.840520191600099</v>
      </c>
      <c r="G42" s="75">
        <v>-99.774315670363507</v>
      </c>
      <c r="H42" s="75">
        <v>-190.243341522365</v>
      </c>
    </row>
    <row r="43" spans="2:21" ht="15.75" thickBot="1" x14ac:dyDescent="0.3">
      <c r="B43" s="103">
        <v>6.3013698000000007E-2</v>
      </c>
      <c r="C43" s="74">
        <v>358.15642242843802</v>
      </c>
      <c r="D43" s="74">
        <v>296.79284409628298</v>
      </c>
      <c r="E43" s="74">
        <v>202.70271948135999</v>
      </c>
      <c r="F43" s="74">
        <v>52.840520191600099</v>
      </c>
      <c r="G43" s="74">
        <v>-101.39823281944599</v>
      </c>
      <c r="H43" s="74">
        <v>-190.45927660023801</v>
      </c>
    </row>
    <row r="44" spans="2:21" ht="15.75" thickBot="1" x14ac:dyDescent="0.3">
      <c r="B44" s="103">
        <v>6.5753424000000005E-2</v>
      </c>
      <c r="C44" s="75">
        <v>357.981813438899</v>
      </c>
      <c r="D44" s="75">
        <v>294.50267623219003</v>
      </c>
      <c r="E44" s="75">
        <v>202.10661176409999</v>
      </c>
      <c r="F44" s="75">
        <v>52.840520191600099</v>
      </c>
      <c r="G44" s="75">
        <v>-103.730388542668</v>
      </c>
      <c r="H44" s="75">
        <v>-190.81825972668199</v>
      </c>
    </row>
    <row r="45" spans="2:21" ht="15.75" thickBot="1" x14ac:dyDescent="0.3">
      <c r="B45" s="103">
        <v>6.8493150000000003E-2</v>
      </c>
      <c r="C45" s="74">
        <v>357.94036016134601</v>
      </c>
      <c r="D45" s="74">
        <v>294.16886590977401</v>
      </c>
      <c r="E45" s="74">
        <v>202.039049258934</v>
      </c>
      <c r="F45" s="74">
        <v>52.840520191600099</v>
      </c>
      <c r="G45" s="74">
        <v>-103.873926537622</v>
      </c>
      <c r="H45" s="74">
        <v>-191.477451624445</v>
      </c>
    </row>
    <row r="46" spans="2:21" ht="15.75" thickBot="1" x14ac:dyDescent="0.3">
      <c r="B46" s="103">
        <v>7.1232876000000001E-2</v>
      </c>
      <c r="C46" s="75">
        <v>357.73934593393199</v>
      </c>
      <c r="D46" s="75">
        <v>293.548277623123</v>
      </c>
      <c r="E46" s="75">
        <v>201.79068707413501</v>
      </c>
      <c r="F46" s="75">
        <v>52.840520191600099</v>
      </c>
      <c r="G46" s="75">
        <v>-107.6673021447</v>
      </c>
      <c r="H46" s="75">
        <v>-192.88038308151201</v>
      </c>
    </row>
    <row r="47" spans="2:21" ht="15.75" thickBot="1" x14ac:dyDescent="0.3">
      <c r="B47" s="103">
        <v>7.3972601999999998E-2</v>
      </c>
      <c r="C47" s="74">
        <v>356.52351624985897</v>
      </c>
      <c r="D47" s="74">
        <v>293.22803540192899</v>
      </c>
      <c r="E47" s="74">
        <v>201.19557464343299</v>
      </c>
      <c r="F47" s="74">
        <v>52.840520191600099</v>
      </c>
      <c r="G47" s="74">
        <v>-109.97562869290201</v>
      </c>
      <c r="H47" s="74">
        <v>-194.18473732327899</v>
      </c>
    </row>
    <row r="48" spans="2:21" ht="15.75" thickBot="1" x14ac:dyDescent="0.3">
      <c r="B48" s="103">
        <v>7.6712327999999996E-2</v>
      </c>
      <c r="C48" s="75">
        <v>355.78868251120099</v>
      </c>
      <c r="D48" s="75">
        <v>293.06492394638201</v>
      </c>
      <c r="E48" s="75">
        <v>200.992926082899</v>
      </c>
      <c r="F48" s="75">
        <v>52.840520191600099</v>
      </c>
      <c r="G48" s="75">
        <v>-110.55598858937</v>
      </c>
      <c r="H48" s="75">
        <v>-195.015733053828</v>
      </c>
    </row>
    <row r="49" spans="2:8" ht="15.75" thickBot="1" x14ac:dyDescent="0.3">
      <c r="B49" s="103">
        <v>7.9452053999999994E-2</v>
      </c>
      <c r="C49" s="74">
        <v>354.47891056236801</v>
      </c>
      <c r="D49" s="74">
        <v>292.583004925061</v>
      </c>
      <c r="E49" s="74">
        <v>197.76348856461701</v>
      </c>
      <c r="F49" s="74">
        <v>52.840520191600099</v>
      </c>
      <c r="G49" s="74">
        <v>-110.55598858937</v>
      </c>
      <c r="H49" s="74">
        <v>-199.51865770080599</v>
      </c>
    </row>
    <row r="50" spans="2:8" ht="15.75" thickBot="1" x14ac:dyDescent="0.3">
      <c r="B50" s="103">
        <v>8.2191780000000006E-2</v>
      </c>
      <c r="C50" s="75">
        <v>354.01553391738702</v>
      </c>
      <c r="D50" s="75">
        <v>292.299933545518</v>
      </c>
      <c r="E50" s="75">
        <v>197.394835127146</v>
      </c>
      <c r="F50" s="75">
        <v>52.840520191600099</v>
      </c>
      <c r="G50" s="75">
        <v>-110.55598858937</v>
      </c>
      <c r="H50" s="75">
        <v>-199.996836085712</v>
      </c>
    </row>
    <row r="51" spans="2:8" ht="15.75" thickBot="1" x14ac:dyDescent="0.3">
      <c r="B51" s="103">
        <v>8.4931506000000004E-2</v>
      </c>
      <c r="C51" s="74">
        <v>352.804553919478</v>
      </c>
      <c r="D51" s="74">
        <v>291.846058876087</v>
      </c>
      <c r="E51" s="74">
        <v>196.84318167359001</v>
      </c>
      <c r="F51" s="74">
        <v>52.840520191600099</v>
      </c>
      <c r="G51" s="74">
        <v>-110.835241223464</v>
      </c>
      <c r="H51" s="74">
        <v>-200.98706388211301</v>
      </c>
    </row>
    <row r="52" spans="2:8" ht="15.75" thickBot="1" x14ac:dyDescent="0.3">
      <c r="B52" s="103">
        <v>8.7671232000000002E-2</v>
      </c>
      <c r="C52" s="75">
        <v>350.06361233278602</v>
      </c>
      <c r="D52" s="75">
        <v>291.04196358566901</v>
      </c>
      <c r="E52" s="75">
        <v>196.21279622271001</v>
      </c>
      <c r="F52" s="75">
        <v>52.840520191600099</v>
      </c>
      <c r="G52" s="75">
        <v>-110.924897149975</v>
      </c>
      <c r="H52" s="75">
        <v>-201.827683333702</v>
      </c>
    </row>
    <row r="53" spans="2:8" ht="15.75" thickBot="1" x14ac:dyDescent="0.3">
      <c r="B53" s="103">
        <v>9.0410958E-2</v>
      </c>
      <c r="C53" s="74">
        <v>349.99999999999898</v>
      </c>
      <c r="D53" s="74">
        <v>290.52725249927801</v>
      </c>
      <c r="E53" s="74">
        <v>195.429019432508</v>
      </c>
      <c r="F53" s="74">
        <v>52.840520191600099</v>
      </c>
      <c r="G53" s="74">
        <v>-110.94894833234299</v>
      </c>
      <c r="H53" s="74">
        <v>-202.39504715146199</v>
      </c>
    </row>
    <row r="54" spans="2:8" ht="15.75" thickBot="1" x14ac:dyDescent="0.3">
      <c r="B54" s="103">
        <v>9.3150683999999997E-2</v>
      </c>
      <c r="C54" s="75">
        <v>349.99999999999898</v>
      </c>
      <c r="D54" s="75">
        <v>290.33692989768701</v>
      </c>
      <c r="E54" s="75">
        <v>195.071582771647</v>
      </c>
      <c r="F54" s="75">
        <v>52.840520191600099</v>
      </c>
      <c r="G54" s="75">
        <v>-111.76770804057401</v>
      </c>
      <c r="H54" s="75">
        <v>-203.08566956745599</v>
      </c>
    </row>
    <row r="55" spans="2:8" ht="15.75" thickBot="1" x14ac:dyDescent="0.3">
      <c r="B55" s="103">
        <v>9.5890409999999995E-2</v>
      </c>
      <c r="C55" s="74">
        <v>349.99999999999898</v>
      </c>
      <c r="D55" s="74">
        <v>289.88092181987798</v>
      </c>
      <c r="E55" s="74">
        <v>194.94740097480201</v>
      </c>
      <c r="F55" s="74">
        <v>52.840520191600099</v>
      </c>
      <c r="G55" s="74">
        <v>-114.099307991964</v>
      </c>
      <c r="H55" s="74">
        <v>-203.83223629051099</v>
      </c>
    </row>
    <row r="56" spans="2:8" ht="15.75" thickBot="1" x14ac:dyDescent="0.3">
      <c r="B56" s="103">
        <v>9.8630135999999993E-2</v>
      </c>
      <c r="C56" s="75">
        <v>349.99999999999898</v>
      </c>
      <c r="D56" s="75">
        <v>289.85824266140901</v>
      </c>
      <c r="E56" s="75">
        <v>194.38125618413301</v>
      </c>
      <c r="F56" s="75">
        <v>52.840520191600099</v>
      </c>
      <c r="G56" s="75">
        <v>-114.958970095249</v>
      </c>
      <c r="H56" s="75">
        <v>-205.388629370839</v>
      </c>
    </row>
    <row r="57" spans="2:8" ht="15.75" thickBot="1" x14ac:dyDescent="0.3">
      <c r="B57" s="103">
        <v>0.101369863</v>
      </c>
      <c r="C57" s="74">
        <v>349.99999999999898</v>
      </c>
      <c r="D57" s="74">
        <v>289.73286970819697</v>
      </c>
      <c r="E57" s="74">
        <v>194.26508760694199</v>
      </c>
      <c r="F57" s="74">
        <v>52.840520191600099</v>
      </c>
      <c r="G57" s="74">
        <v>-115.523673802583</v>
      </c>
      <c r="H57" s="74">
        <v>-205.75711588347599</v>
      </c>
    </row>
    <row r="58" spans="2:8" ht="15.75" thickBot="1" x14ac:dyDescent="0.3">
      <c r="B58" s="103">
        <v>0.104109589</v>
      </c>
      <c r="C58" s="75">
        <v>349.99999999999898</v>
      </c>
      <c r="D58" s="75">
        <v>289.55235360006998</v>
      </c>
      <c r="E58" s="75">
        <v>194.07396383503399</v>
      </c>
      <c r="F58" s="75">
        <v>52.840520191600099</v>
      </c>
      <c r="G58" s="75">
        <v>-117.410769964987</v>
      </c>
      <c r="H58" s="75">
        <v>-208.16188530572001</v>
      </c>
    </row>
    <row r="59" spans="2:8" ht="15.75" thickBot="1" x14ac:dyDescent="0.3">
      <c r="B59" s="103">
        <v>0.106849315</v>
      </c>
      <c r="C59" s="74">
        <v>349.99999999999898</v>
      </c>
      <c r="D59" s="74">
        <v>289.31668736152301</v>
      </c>
      <c r="E59" s="74">
        <v>193.189409106288</v>
      </c>
      <c r="F59" s="74">
        <v>52.840520191600099</v>
      </c>
      <c r="G59" s="74">
        <v>-123.410816220656</v>
      </c>
      <c r="H59" s="74">
        <v>-209.40437649961501</v>
      </c>
    </row>
    <row r="60" spans="2:8" ht="15.75" thickBot="1" x14ac:dyDescent="0.3">
      <c r="B60" s="103">
        <v>0.109589041</v>
      </c>
      <c r="C60" s="75">
        <v>349.99999999999898</v>
      </c>
      <c r="D60" s="75">
        <v>289.31668736152301</v>
      </c>
      <c r="E60" s="75">
        <v>193.130621342647</v>
      </c>
      <c r="F60" s="75">
        <v>52.840520191600099</v>
      </c>
      <c r="G60" s="75">
        <v>-124.685189075751</v>
      </c>
      <c r="H60" s="75">
        <v>-210.382592944306</v>
      </c>
    </row>
    <row r="61" spans="2:8" ht="15.75" thickBot="1" x14ac:dyDescent="0.3">
      <c r="B61" s="103">
        <v>0.112328767</v>
      </c>
      <c r="C61" s="74">
        <v>349.99999999999898</v>
      </c>
      <c r="D61" s="74">
        <v>289.261034377253</v>
      </c>
      <c r="E61" s="74">
        <v>193.11817850520501</v>
      </c>
      <c r="F61" s="74">
        <v>52.840520191600099</v>
      </c>
      <c r="G61" s="74">
        <v>-124.849045285774</v>
      </c>
      <c r="H61" s="74">
        <v>-211.09310500049301</v>
      </c>
    </row>
    <row r="62" spans="2:8" ht="15.75" thickBot="1" x14ac:dyDescent="0.3">
      <c r="B62" s="103">
        <v>0.11506849299999999</v>
      </c>
      <c r="C62" s="75">
        <v>349.99999999999898</v>
      </c>
      <c r="D62" s="75">
        <v>288.91601167422499</v>
      </c>
      <c r="E62" s="75">
        <v>192.99684396656801</v>
      </c>
      <c r="F62" s="75">
        <v>52.840520191600099</v>
      </c>
      <c r="G62" s="75">
        <v>-126.270970127889</v>
      </c>
      <c r="H62" s="75">
        <v>-211.653179242025</v>
      </c>
    </row>
    <row r="63" spans="2:8" ht="15.75" thickBot="1" x14ac:dyDescent="0.3">
      <c r="B63" s="103">
        <v>0.11780821900000001</v>
      </c>
      <c r="C63" s="74">
        <v>347.958885895555</v>
      </c>
      <c r="D63" s="74">
        <v>288.25010623600099</v>
      </c>
      <c r="E63" s="74">
        <v>191.59327561038299</v>
      </c>
      <c r="F63" s="74">
        <v>52.840520191600099</v>
      </c>
      <c r="G63" s="74">
        <v>-126.30544852452201</v>
      </c>
      <c r="H63" s="74">
        <v>-213.779983350321</v>
      </c>
    </row>
    <row r="64" spans="2:8" ht="15.75" thickBot="1" x14ac:dyDescent="0.3">
      <c r="B64" s="103">
        <v>0.120547945</v>
      </c>
      <c r="C64" s="75">
        <v>347.41049739505002</v>
      </c>
      <c r="D64" s="75">
        <v>288.200851005571</v>
      </c>
      <c r="E64" s="75">
        <v>191.276754882555</v>
      </c>
      <c r="F64" s="75">
        <v>52.840520191600099</v>
      </c>
      <c r="G64" s="75">
        <v>-126.638691955295</v>
      </c>
      <c r="H64" s="75">
        <v>-215.064789844567</v>
      </c>
    </row>
    <row r="65" spans="2:8" ht="15.75" thickBot="1" x14ac:dyDescent="0.3">
      <c r="B65" s="103">
        <v>0.123287671</v>
      </c>
      <c r="C65" s="74">
        <v>347.29131022363902</v>
      </c>
      <c r="D65" s="74">
        <v>288.07579059547402</v>
      </c>
      <c r="E65" s="74">
        <v>191.006307503616</v>
      </c>
      <c r="F65" s="74">
        <v>52.840520191600099</v>
      </c>
      <c r="G65" s="74">
        <v>-126.838866890063</v>
      </c>
      <c r="H65" s="74">
        <v>-215.50990475517401</v>
      </c>
    </row>
    <row r="66" spans="2:8" ht="15.75" thickBot="1" x14ac:dyDescent="0.3">
      <c r="B66" s="103">
        <v>0.12602739700000001</v>
      </c>
      <c r="C66" s="75">
        <v>347.204760492643</v>
      </c>
      <c r="D66" s="75">
        <v>287.83339050436803</v>
      </c>
      <c r="E66" s="75">
        <v>190.93400570568301</v>
      </c>
      <c r="F66" s="75">
        <v>52.840520191600099</v>
      </c>
      <c r="G66" s="75">
        <v>-127.36434090324499</v>
      </c>
      <c r="H66" s="75">
        <v>-216.77225944860001</v>
      </c>
    </row>
    <row r="67" spans="2:8" ht="15.75" thickBot="1" x14ac:dyDescent="0.3">
      <c r="B67" s="103">
        <v>0.12876712300000001</v>
      </c>
      <c r="C67" s="74">
        <v>346.89818437513401</v>
      </c>
      <c r="D67" s="74">
        <v>287.26073367945799</v>
      </c>
      <c r="E67" s="74">
        <v>189.93839146864701</v>
      </c>
      <c r="F67" s="74">
        <v>52.840520191600099</v>
      </c>
      <c r="G67" s="74">
        <v>-127.591293962786</v>
      </c>
      <c r="H67" s="74">
        <v>-216.78365200917099</v>
      </c>
    </row>
    <row r="68" spans="2:8" ht="15.75" thickBot="1" x14ac:dyDescent="0.3">
      <c r="B68" s="103">
        <v>0.13150684900000001</v>
      </c>
      <c r="C68" s="75">
        <v>345.32822023639898</v>
      </c>
      <c r="D68" s="75">
        <v>287.07199009523998</v>
      </c>
      <c r="E68" s="75">
        <v>189.54726364219499</v>
      </c>
      <c r="F68" s="75">
        <v>52.840520191600099</v>
      </c>
      <c r="G68" s="75">
        <v>-128.36197885939799</v>
      </c>
      <c r="H68" s="75">
        <v>-218.14717983846299</v>
      </c>
    </row>
    <row r="69" spans="2:8" ht="15.75" thickBot="1" x14ac:dyDescent="0.3">
      <c r="B69" s="103">
        <v>0.13424657500000001</v>
      </c>
      <c r="C69" s="74">
        <v>344.59360184276602</v>
      </c>
      <c r="D69" s="74">
        <v>286.88807438978603</v>
      </c>
      <c r="E69" s="74">
        <v>189.371476752554</v>
      </c>
      <c r="F69" s="74">
        <v>52.840520191600099</v>
      </c>
      <c r="G69" s="74">
        <v>-128.883488475127</v>
      </c>
      <c r="H69" s="74">
        <v>-218.41125603280901</v>
      </c>
    </row>
    <row r="70" spans="2:8" ht="15.75" thickBot="1" x14ac:dyDescent="0.3">
      <c r="B70" s="103">
        <v>0.136986301</v>
      </c>
      <c r="C70" s="75">
        <v>342.00018776509</v>
      </c>
      <c r="D70" s="75">
        <v>286.85381387018901</v>
      </c>
      <c r="E70" s="75">
        <v>189.24320553185899</v>
      </c>
      <c r="F70" s="75">
        <v>52.840520191600099</v>
      </c>
      <c r="G70" s="75">
        <v>-129.992402345172</v>
      </c>
      <c r="H70" s="75">
        <v>-218.78208938997301</v>
      </c>
    </row>
    <row r="71" spans="2:8" ht="15.75" thickBot="1" x14ac:dyDescent="0.3">
      <c r="B71" s="103">
        <v>0.139726027</v>
      </c>
      <c r="C71" s="74">
        <v>341.68786674704597</v>
      </c>
      <c r="D71" s="74">
        <v>286.27126904485198</v>
      </c>
      <c r="E71" s="74">
        <v>189.00298817262399</v>
      </c>
      <c r="F71" s="74">
        <v>52.840520191600099</v>
      </c>
      <c r="G71" s="74">
        <v>-130.14388617251899</v>
      </c>
      <c r="H71" s="74">
        <v>-221.97998335032099</v>
      </c>
    </row>
    <row r="72" spans="2:8" ht="15.75" thickBot="1" x14ac:dyDescent="0.3">
      <c r="B72" s="103">
        <v>0.142465753</v>
      </c>
      <c r="C72" s="75">
        <v>340.95212471579299</v>
      </c>
      <c r="D72" s="75">
        <v>285.89948230416701</v>
      </c>
      <c r="E72" s="75">
        <v>188.95994081321101</v>
      </c>
      <c r="F72" s="75">
        <v>52.840520191600099</v>
      </c>
      <c r="G72" s="75">
        <v>-130.54761783987999</v>
      </c>
      <c r="H72" s="75">
        <v>-223.02648470742699</v>
      </c>
    </row>
    <row r="73" spans="2:8" ht="15.75" thickBot="1" x14ac:dyDescent="0.3">
      <c r="B73" s="103">
        <v>0.145205479</v>
      </c>
      <c r="C73" s="74">
        <v>340.797532431756</v>
      </c>
      <c r="D73" s="74">
        <v>285.75399035856702</v>
      </c>
      <c r="E73" s="74">
        <v>188.85461118748401</v>
      </c>
      <c r="F73" s="74">
        <v>52.840520191600099</v>
      </c>
      <c r="G73" s="74">
        <v>-131.025490676392</v>
      </c>
      <c r="H73" s="74">
        <v>-223.42944211452499</v>
      </c>
    </row>
    <row r="74" spans="2:8" ht="15.75" thickBot="1" x14ac:dyDescent="0.3">
      <c r="B74" s="103">
        <v>0.147945205</v>
      </c>
      <c r="C74" s="75">
        <v>339.48261140010499</v>
      </c>
      <c r="D74" s="75">
        <v>285.66560279203401</v>
      </c>
      <c r="E74" s="75">
        <v>188.60201641374599</v>
      </c>
      <c r="F74" s="75">
        <v>52.840520191600099</v>
      </c>
      <c r="G74" s="75">
        <v>-134.212447639929</v>
      </c>
      <c r="H74" s="75">
        <v>-224.91765724081699</v>
      </c>
    </row>
    <row r="75" spans="2:8" ht="15.75" thickBot="1" x14ac:dyDescent="0.3">
      <c r="B75" s="103">
        <v>0.15068493099999999</v>
      </c>
      <c r="C75" s="74">
        <v>339.40473805766601</v>
      </c>
      <c r="D75" s="74">
        <v>284.80253291818298</v>
      </c>
      <c r="E75" s="74">
        <v>188.13711092671701</v>
      </c>
      <c r="F75" s="74">
        <v>52.840520191600099</v>
      </c>
      <c r="G75" s="74">
        <v>-134.81540015823001</v>
      </c>
      <c r="H75" s="74">
        <v>-226.433091736107</v>
      </c>
    </row>
    <row r="76" spans="2:8" ht="15.75" thickBot="1" x14ac:dyDescent="0.3">
      <c r="B76" s="103">
        <v>0.15342465699999999</v>
      </c>
      <c r="C76" s="75">
        <v>338.84919921292999</v>
      </c>
      <c r="D76" s="75">
        <v>284.687801335877</v>
      </c>
      <c r="E76" s="75">
        <v>187.64445091397999</v>
      </c>
      <c r="F76" s="75">
        <v>52.840520191600099</v>
      </c>
      <c r="G76" s="75">
        <v>-137.33402989459401</v>
      </c>
      <c r="H76" s="75">
        <v>-226.85887395068801</v>
      </c>
    </row>
    <row r="77" spans="2:8" ht="15.75" thickBot="1" x14ac:dyDescent="0.3">
      <c r="B77" s="103">
        <v>0.15616438299999999</v>
      </c>
      <c r="C77" s="74">
        <v>336.99007109108402</v>
      </c>
      <c r="D77" s="74">
        <v>284.28797365257799</v>
      </c>
      <c r="E77" s="74">
        <v>185.69462164196</v>
      </c>
      <c r="F77" s="74">
        <v>52.840520191600099</v>
      </c>
      <c r="G77" s="74">
        <v>-137.716112052504</v>
      </c>
      <c r="H77" s="74">
        <v>-226.96903010022299</v>
      </c>
    </row>
    <row r="78" spans="2:8" ht="15.75" thickBot="1" x14ac:dyDescent="0.3">
      <c r="B78" s="103">
        <v>0.15890410899999999</v>
      </c>
      <c r="C78" s="75">
        <v>336.75498752132899</v>
      </c>
      <c r="D78" s="75">
        <v>284.11186308647501</v>
      </c>
      <c r="E78" s="75">
        <v>185.50118419747201</v>
      </c>
      <c r="F78" s="75">
        <v>52.840520191600099</v>
      </c>
      <c r="G78" s="75">
        <v>-137.79566358124001</v>
      </c>
      <c r="H78" s="75">
        <v>-227.05530266238199</v>
      </c>
    </row>
    <row r="79" spans="2:8" ht="15.75" thickBot="1" x14ac:dyDescent="0.3">
      <c r="B79" s="103">
        <v>0.16164383500000001</v>
      </c>
      <c r="C79" s="74">
        <v>336.70193317734697</v>
      </c>
      <c r="D79" s="74">
        <v>283.767215960057</v>
      </c>
      <c r="E79" s="74">
        <v>185.34701063924399</v>
      </c>
      <c r="F79" s="74">
        <v>52.840520191600099</v>
      </c>
      <c r="G79" s="74">
        <v>-138.50443528189501</v>
      </c>
      <c r="H79" s="74">
        <v>-228.04078341962301</v>
      </c>
    </row>
    <row r="80" spans="2:8" ht="15.75" thickBot="1" x14ac:dyDescent="0.3">
      <c r="B80" s="103">
        <v>0.16438356100000001</v>
      </c>
      <c r="C80" s="75">
        <v>336.31210665285801</v>
      </c>
      <c r="D80" s="75">
        <v>283.11990172329598</v>
      </c>
      <c r="E80" s="75">
        <v>184.25455779635499</v>
      </c>
      <c r="F80" s="75">
        <v>52.840520191600099</v>
      </c>
      <c r="G80" s="75">
        <v>-138.64850727580099</v>
      </c>
      <c r="H80" s="75">
        <v>-230.190440462851</v>
      </c>
    </row>
    <row r="81" spans="2:8" ht="15.75" thickBot="1" x14ac:dyDescent="0.3">
      <c r="B81" s="103">
        <v>0.16712328700000001</v>
      </c>
      <c r="C81" s="74">
        <v>335.95506272759798</v>
      </c>
      <c r="D81" s="74">
        <v>281.76628604068299</v>
      </c>
      <c r="E81" s="74">
        <v>184.23358861990801</v>
      </c>
      <c r="F81" s="74">
        <v>52.840520191600099</v>
      </c>
      <c r="G81" s="74">
        <v>-138.65748016964</v>
      </c>
      <c r="H81" s="74">
        <v>-231.13995351950399</v>
      </c>
    </row>
    <row r="82" spans="2:8" ht="15.75" thickBot="1" x14ac:dyDescent="0.3">
      <c r="B82" s="103">
        <v>0.16986301300000001</v>
      </c>
      <c r="C82" s="75">
        <v>335.69237809639401</v>
      </c>
      <c r="D82" s="75">
        <v>281.38628674811002</v>
      </c>
      <c r="E82" s="75">
        <v>184.06672637860399</v>
      </c>
      <c r="F82" s="75">
        <v>52.840520191600099</v>
      </c>
      <c r="G82" s="75">
        <v>-139.87207752653001</v>
      </c>
      <c r="H82" s="75">
        <v>-231.27735784074699</v>
      </c>
    </row>
    <row r="83" spans="2:8" ht="15.75" thickBot="1" x14ac:dyDescent="0.3">
      <c r="B83" s="103">
        <v>0.17260273900000001</v>
      </c>
      <c r="C83" s="74">
        <v>335.40386262067898</v>
      </c>
      <c r="D83" s="74">
        <v>280.82608648349299</v>
      </c>
      <c r="E83" s="74">
        <v>183.91629013664701</v>
      </c>
      <c r="F83" s="74">
        <v>52.840520191600099</v>
      </c>
      <c r="G83" s="74">
        <v>-140.288564963997</v>
      </c>
      <c r="H83" s="74">
        <v>-231.997145895546</v>
      </c>
    </row>
    <row r="84" spans="2:8" ht="15.75" thickBot="1" x14ac:dyDescent="0.3">
      <c r="B84" s="103">
        <v>0.175342465</v>
      </c>
      <c r="C84" s="75">
        <v>334.23587454427002</v>
      </c>
      <c r="D84" s="75">
        <v>280.23933300882999</v>
      </c>
      <c r="E84" s="75">
        <v>183.56674638118901</v>
      </c>
      <c r="F84" s="75">
        <v>52.840520191600099</v>
      </c>
      <c r="G84" s="75">
        <v>-140.47952066373799</v>
      </c>
      <c r="H84" s="75">
        <v>-232.50987872284699</v>
      </c>
    </row>
    <row r="85" spans="2:8" ht="15.75" thickBot="1" x14ac:dyDescent="0.3">
      <c r="B85" s="103">
        <v>0.178082191</v>
      </c>
      <c r="C85" s="74">
        <v>331.38761953302202</v>
      </c>
      <c r="D85" s="74">
        <v>279.86957275577998</v>
      </c>
      <c r="E85" s="74">
        <v>183.02701835667199</v>
      </c>
      <c r="F85" s="74">
        <v>52.840520191600099</v>
      </c>
      <c r="G85" s="74">
        <v>-142.60404067017399</v>
      </c>
      <c r="H85" s="74">
        <v>-232.813154375312</v>
      </c>
    </row>
    <row r="86" spans="2:8" ht="15.75" thickBot="1" x14ac:dyDescent="0.3">
      <c r="B86" s="103">
        <v>0.180821917</v>
      </c>
      <c r="C86" s="75">
        <v>330.17596401564703</v>
      </c>
      <c r="D86" s="75">
        <v>279.50334737340199</v>
      </c>
      <c r="E86" s="75">
        <v>182.97644174433901</v>
      </c>
      <c r="F86" s="75">
        <v>52.840520191600099</v>
      </c>
      <c r="G86" s="75">
        <v>-143.041425423205</v>
      </c>
      <c r="H86" s="75">
        <v>-232.856311870555</v>
      </c>
    </row>
    <row r="87" spans="2:8" ht="15.75" thickBot="1" x14ac:dyDescent="0.3">
      <c r="B87" s="103">
        <v>0.183561643</v>
      </c>
      <c r="C87" s="74">
        <v>329.64893186458801</v>
      </c>
      <c r="D87" s="74">
        <v>279.33586555560498</v>
      </c>
      <c r="E87" s="74">
        <v>182.72771947685999</v>
      </c>
      <c r="F87" s="74">
        <v>52.840520191600099</v>
      </c>
      <c r="G87" s="74">
        <v>-144.09363137736199</v>
      </c>
      <c r="H87" s="74">
        <v>-234.11436309212499</v>
      </c>
    </row>
    <row r="88" spans="2:8" ht="15.75" thickBot="1" x14ac:dyDescent="0.3">
      <c r="B88" s="103">
        <v>0.18630136899999999</v>
      </c>
      <c r="C88" s="75">
        <v>329.581193381964</v>
      </c>
      <c r="D88" s="75">
        <v>279.06845097781002</v>
      </c>
      <c r="E88" s="75">
        <v>182.395687846708</v>
      </c>
      <c r="F88" s="75">
        <v>52.840520191600099</v>
      </c>
      <c r="G88" s="75">
        <v>-144.308815586051</v>
      </c>
      <c r="H88" s="75">
        <v>-234.430009444055</v>
      </c>
    </row>
    <row r="89" spans="2:8" ht="15.75" thickBot="1" x14ac:dyDescent="0.3">
      <c r="B89" s="103">
        <v>0.18904109499999999</v>
      </c>
      <c r="C89" s="74">
        <v>329.348715172759</v>
      </c>
      <c r="D89" s="74">
        <v>278.72835814220599</v>
      </c>
      <c r="E89" s="74">
        <v>181.593785853317</v>
      </c>
      <c r="F89" s="74">
        <v>52.840520191600099</v>
      </c>
      <c r="G89" s="74">
        <v>-144.346501173467</v>
      </c>
      <c r="H89" s="74">
        <v>-234.456599769582</v>
      </c>
    </row>
    <row r="90" spans="2:8" ht="15.75" thickBot="1" x14ac:dyDescent="0.3">
      <c r="B90" s="103">
        <v>0.19178082099999999</v>
      </c>
      <c r="C90" s="75">
        <v>325.611076628582</v>
      </c>
      <c r="D90" s="75">
        <v>278.27339095707401</v>
      </c>
      <c r="E90" s="75">
        <v>181.40357315280301</v>
      </c>
      <c r="F90" s="75">
        <v>52.840520191600099</v>
      </c>
      <c r="G90" s="75">
        <v>-144.569120287007</v>
      </c>
      <c r="H90" s="75">
        <v>-235.09440720157201</v>
      </c>
    </row>
    <row r="91" spans="2:8" ht="15.75" thickBot="1" x14ac:dyDescent="0.3">
      <c r="B91" s="103">
        <v>0.19452054699999999</v>
      </c>
      <c r="C91" s="74">
        <v>325.34928159091203</v>
      </c>
      <c r="D91" s="74">
        <v>277.74727603189001</v>
      </c>
      <c r="E91" s="74">
        <v>181.21124317329301</v>
      </c>
      <c r="F91" s="74">
        <v>52.840520191600099</v>
      </c>
      <c r="G91" s="74">
        <v>-145.10491891635499</v>
      </c>
      <c r="H91" s="74">
        <v>-236.15215295368799</v>
      </c>
    </row>
    <row r="92" spans="2:8" ht="15.75" thickBot="1" x14ac:dyDescent="0.3">
      <c r="B92" s="103">
        <v>0.19726027300000001</v>
      </c>
      <c r="C92" s="75">
        <v>323.729201088835</v>
      </c>
      <c r="D92" s="75">
        <v>277.267959179066</v>
      </c>
      <c r="E92" s="75">
        <v>181.07810189286201</v>
      </c>
      <c r="F92" s="75">
        <v>52.840520191600099</v>
      </c>
      <c r="G92" s="75">
        <v>-145.37899935938401</v>
      </c>
      <c r="H92" s="75">
        <v>-236.91952224142699</v>
      </c>
    </row>
    <row r="93" spans="2:8" ht="15.75" thickBot="1" x14ac:dyDescent="0.3">
      <c r="B93" s="103">
        <v>0.2</v>
      </c>
      <c r="C93" s="74">
        <v>323.47469693962302</v>
      </c>
      <c r="D93" s="74">
        <v>277.04518833983002</v>
      </c>
      <c r="E93" s="74">
        <v>180.98638447824001</v>
      </c>
      <c r="F93" s="74">
        <v>52.840520191600099</v>
      </c>
      <c r="G93" s="74">
        <v>-147.02941242276299</v>
      </c>
      <c r="H93" s="74">
        <v>-237.61532965973899</v>
      </c>
    </row>
    <row r="94" spans="2:8" ht="15.75" thickBot="1" x14ac:dyDescent="0.3">
      <c r="B94" s="103">
        <v>0.20273972600000001</v>
      </c>
      <c r="C94" s="75">
        <v>323.13192858392199</v>
      </c>
      <c r="D94" s="75">
        <v>276.48489851569201</v>
      </c>
      <c r="E94" s="75">
        <v>180.58341771278</v>
      </c>
      <c r="F94" s="75">
        <v>52.840520191600099</v>
      </c>
      <c r="G94" s="75">
        <v>-147.93489850024201</v>
      </c>
      <c r="H94" s="75">
        <v>-239.305026153597</v>
      </c>
    </row>
    <row r="95" spans="2:8" ht="15.75" thickBot="1" x14ac:dyDescent="0.3">
      <c r="B95" s="103">
        <v>0.20547945200000001</v>
      </c>
      <c r="C95" s="74">
        <v>321.61062327856098</v>
      </c>
      <c r="D95" s="74">
        <v>276.02976415946398</v>
      </c>
      <c r="E95" s="74">
        <v>179.96378915301801</v>
      </c>
      <c r="F95" s="74">
        <v>52.840520191600099</v>
      </c>
      <c r="G95" s="74">
        <v>-148.301849553213</v>
      </c>
      <c r="H95" s="74">
        <v>-240.251243332466</v>
      </c>
    </row>
    <row r="96" spans="2:8" ht="15.75" thickBot="1" x14ac:dyDescent="0.3">
      <c r="B96" s="103">
        <v>0.208219178</v>
      </c>
      <c r="C96" s="75">
        <v>319.03326605316499</v>
      </c>
      <c r="D96" s="75">
        <v>275.87925510809998</v>
      </c>
      <c r="E96" s="75">
        <v>179.59624556957499</v>
      </c>
      <c r="F96" s="75">
        <v>52.840520191600099</v>
      </c>
      <c r="G96" s="75">
        <v>-148.83634730529499</v>
      </c>
      <c r="H96" s="75">
        <v>-240.96998151447301</v>
      </c>
    </row>
    <row r="97" spans="2:8" ht="15.75" thickBot="1" x14ac:dyDescent="0.3">
      <c r="B97" s="103">
        <v>0.210958904</v>
      </c>
      <c r="C97" s="74">
        <v>318.54852725106701</v>
      </c>
      <c r="D97" s="74">
        <v>275.539213312198</v>
      </c>
      <c r="E97" s="74">
        <v>178.77529659924599</v>
      </c>
      <c r="F97" s="74">
        <v>52.840520191600099</v>
      </c>
      <c r="G97" s="74">
        <v>-148.89493483364799</v>
      </c>
      <c r="H97" s="74">
        <v>-241.083611608366</v>
      </c>
    </row>
    <row r="98" spans="2:8" ht="15.75" thickBot="1" x14ac:dyDescent="0.3">
      <c r="B98" s="103">
        <v>0.21369863</v>
      </c>
      <c r="C98" s="75">
        <v>318.19261474125102</v>
      </c>
      <c r="D98" s="75">
        <v>275.29543282204997</v>
      </c>
      <c r="E98" s="75">
        <v>178.431341849718</v>
      </c>
      <c r="F98" s="75">
        <v>52.840520191600099</v>
      </c>
      <c r="G98" s="75">
        <v>-150.33633017895201</v>
      </c>
      <c r="H98" s="75">
        <v>-243.19360817542801</v>
      </c>
    </row>
    <row r="99" spans="2:8" ht="15.75" thickBot="1" x14ac:dyDescent="0.3">
      <c r="B99" s="103">
        <v>0.216438356</v>
      </c>
      <c r="C99" s="74">
        <v>316.912553433602</v>
      </c>
      <c r="D99" s="74">
        <v>275.20613500223999</v>
      </c>
      <c r="E99" s="74">
        <v>178.10247871780001</v>
      </c>
      <c r="F99" s="74">
        <v>52.840520191600099</v>
      </c>
      <c r="G99" s="74">
        <v>-150.544094888958</v>
      </c>
      <c r="H99" s="74">
        <v>-243.354785767046</v>
      </c>
    </row>
    <row r="100" spans="2:8" ht="15.75" thickBot="1" x14ac:dyDescent="0.3">
      <c r="B100" s="103">
        <v>0.219178082</v>
      </c>
      <c r="C100" s="75">
        <v>316.878168889481</v>
      </c>
      <c r="D100" s="75">
        <v>275.052154551809</v>
      </c>
      <c r="E100" s="75">
        <v>178.03632395381999</v>
      </c>
      <c r="F100" s="75">
        <v>52.840520191600099</v>
      </c>
      <c r="G100" s="75">
        <v>-150.562799531145</v>
      </c>
      <c r="H100" s="75">
        <v>-244.030191758862</v>
      </c>
    </row>
    <row r="101" spans="2:8" ht="15.75" thickBot="1" x14ac:dyDescent="0.3">
      <c r="B101" s="103">
        <v>0.22191780799999999</v>
      </c>
      <c r="C101" s="74">
        <v>315.49101220530702</v>
      </c>
      <c r="D101" s="74">
        <v>274.94383886716099</v>
      </c>
      <c r="E101" s="74">
        <v>177.697481014695</v>
      </c>
      <c r="F101" s="74">
        <v>52.840520191600099</v>
      </c>
      <c r="G101" s="74">
        <v>-150.971961886614</v>
      </c>
      <c r="H101" s="74">
        <v>-244.733733561478</v>
      </c>
    </row>
    <row r="102" spans="2:8" ht="15.75" thickBot="1" x14ac:dyDescent="0.3">
      <c r="B102" s="103">
        <v>0.22465753399999999</v>
      </c>
      <c r="C102" s="75">
        <v>314.51832263501001</v>
      </c>
      <c r="D102" s="75">
        <v>274.79685745701602</v>
      </c>
      <c r="E102" s="75">
        <v>176.917756169141</v>
      </c>
      <c r="F102" s="75">
        <v>52.840520191600099</v>
      </c>
      <c r="G102" s="75">
        <v>-151.01975141094499</v>
      </c>
      <c r="H102" s="75">
        <v>-245.979772245482</v>
      </c>
    </row>
    <row r="103" spans="2:8" ht="15.75" thickBot="1" x14ac:dyDescent="0.3">
      <c r="B103" s="103">
        <v>0.22739725999999999</v>
      </c>
      <c r="C103" s="74">
        <v>313.706668843594</v>
      </c>
      <c r="D103" s="74">
        <v>274.543438272662</v>
      </c>
      <c r="E103" s="74">
        <v>176.68290510074601</v>
      </c>
      <c r="F103" s="74">
        <v>52.840520191600099</v>
      </c>
      <c r="G103" s="74">
        <v>-151.032517837933</v>
      </c>
      <c r="H103" s="74">
        <v>-246.284871749524</v>
      </c>
    </row>
    <row r="104" spans="2:8" ht="15.75" thickBot="1" x14ac:dyDescent="0.3">
      <c r="B104" s="103">
        <v>0.23013698599999999</v>
      </c>
      <c r="C104" s="75">
        <v>313.20335614023799</v>
      </c>
      <c r="D104" s="75">
        <v>273.36968968474798</v>
      </c>
      <c r="E104" s="75">
        <v>176.363135506525</v>
      </c>
      <c r="F104" s="75">
        <v>52.840520191600099</v>
      </c>
      <c r="G104" s="75">
        <v>-151.23278777310099</v>
      </c>
      <c r="H104" s="75">
        <v>-246.79930753857701</v>
      </c>
    </row>
    <row r="105" spans="2:8" ht="15.75" thickBot="1" x14ac:dyDescent="0.3">
      <c r="B105" s="103">
        <v>0.23287671200000001</v>
      </c>
      <c r="C105" s="74">
        <v>311.98913531062999</v>
      </c>
      <c r="D105" s="74">
        <v>273.189404143589</v>
      </c>
      <c r="E105" s="74">
        <v>175.56089023544999</v>
      </c>
      <c r="F105" s="74">
        <v>52.840520191600099</v>
      </c>
      <c r="G105" s="74">
        <v>-151.49586106657</v>
      </c>
      <c r="H105" s="74">
        <v>-247.12806434773901</v>
      </c>
    </row>
    <row r="106" spans="2:8" ht="15.75" thickBot="1" x14ac:dyDescent="0.3">
      <c r="B106" s="103">
        <v>0.23561643800000001</v>
      </c>
      <c r="C106" s="75">
        <v>311.484063899918</v>
      </c>
      <c r="D106" s="75">
        <v>273.15475853432901</v>
      </c>
      <c r="E106" s="75">
        <v>174.78102754916901</v>
      </c>
      <c r="F106" s="75">
        <v>52.840520191600099</v>
      </c>
      <c r="G106" s="75">
        <v>-151.61884744071301</v>
      </c>
      <c r="H106" s="75">
        <v>-248.58831791135901</v>
      </c>
    </row>
    <row r="107" spans="2:8" ht="15.75" thickBot="1" x14ac:dyDescent="0.3">
      <c r="B107" s="103">
        <v>0.23835616400000001</v>
      </c>
      <c r="C107" s="74">
        <v>310.579673774122</v>
      </c>
      <c r="D107" s="74">
        <v>272.20542311463601</v>
      </c>
      <c r="E107" s="74">
        <v>174.564650660935</v>
      </c>
      <c r="F107" s="74">
        <v>52.840520191600099</v>
      </c>
      <c r="G107" s="74">
        <v>-151.93799066609699</v>
      </c>
      <c r="H107" s="74">
        <v>-248.702754324457</v>
      </c>
    </row>
    <row r="108" spans="2:8" ht="15.75" thickBot="1" x14ac:dyDescent="0.3">
      <c r="B108" s="103">
        <v>0.24109589000000001</v>
      </c>
      <c r="C108" s="75">
        <v>309.23970991459902</v>
      </c>
      <c r="D108" s="75">
        <v>271.72908133636798</v>
      </c>
      <c r="E108" s="75">
        <v>174.164641046041</v>
      </c>
      <c r="F108" s="75">
        <v>52.840520191600099</v>
      </c>
      <c r="G108" s="75">
        <v>-151.985630830074</v>
      </c>
      <c r="H108" s="75">
        <v>-249.514823712251</v>
      </c>
    </row>
    <row r="109" spans="2:8" ht="15.75" thickBot="1" x14ac:dyDescent="0.3">
      <c r="B109" s="103">
        <v>0.24383561600000001</v>
      </c>
      <c r="C109" s="74">
        <v>308.14481362354098</v>
      </c>
      <c r="D109" s="74">
        <v>271.12979620378297</v>
      </c>
      <c r="E109" s="74">
        <v>173.61389110701899</v>
      </c>
      <c r="F109" s="74">
        <v>52.840520191600099</v>
      </c>
      <c r="G109" s="74">
        <v>-152.04461654901101</v>
      </c>
      <c r="H109" s="74">
        <v>-249.979989321852</v>
      </c>
    </row>
    <row r="110" spans="2:8" ht="15.75" thickBot="1" x14ac:dyDescent="0.3">
      <c r="B110" s="103">
        <v>0.246575342</v>
      </c>
      <c r="C110" s="75">
        <v>307.97982428485199</v>
      </c>
      <c r="D110" s="75">
        <v>271.07897251175302</v>
      </c>
      <c r="E110" s="75">
        <v>173.50921366415901</v>
      </c>
      <c r="F110" s="75">
        <v>52.840520191600099</v>
      </c>
      <c r="G110" s="75">
        <v>-152.25418680286199</v>
      </c>
      <c r="H110" s="75">
        <v>-250.077846038171</v>
      </c>
    </row>
    <row r="111" spans="2:8" ht="15.75" thickBot="1" x14ac:dyDescent="0.3">
      <c r="B111" s="103">
        <v>0.249315068</v>
      </c>
      <c r="C111" s="74">
        <v>304.59116081513798</v>
      </c>
      <c r="D111" s="74">
        <v>270.35818164755301</v>
      </c>
      <c r="E111" s="74">
        <v>172.806739742807</v>
      </c>
      <c r="F111" s="74">
        <v>52.840520191600099</v>
      </c>
      <c r="G111" s="74">
        <v>-152.533851425687</v>
      </c>
      <c r="H111" s="74">
        <v>-250.85167080794</v>
      </c>
    </row>
    <row r="112" spans="2:8" ht="15.75" thickBot="1" x14ac:dyDescent="0.3">
      <c r="B112" s="103">
        <v>0.25205479400000003</v>
      </c>
      <c r="C112" s="75">
        <v>304.06270834253797</v>
      </c>
      <c r="D112" s="75">
        <v>269.73303615998401</v>
      </c>
      <c r="E112" s="75">
        <v>171.89168431926899</v>
      </c>
      <c r="F112" s="75">
        <v>52.840520191600099</v>
      </c>
      <c r="G112" s="75">
        <v>-152.689306400536</v>
      </c>
      <c r="H112" s="75">
        <v>-251.682266685272</v>
      </c>
    </row>
    <row r="113" spans="2:8" ht="15.75" thickBot="1" x14ac:dyDescent="0.3">
      <c r="B113" s="103">
        <v>0.25479452000000002</v>
      </c>
      <c r="C113" s="74">
        <v>303.88574787574998</v>
      </c>
      <c r="D113" s="74">
        <v>269.657208131196</v>
      </c>
      <c r="E113" s="74">
        <v>171.14843984641601</v>
      </c>
      <c r="F113" s="74">
        <v>52.840520191600099</v>
      </c>
      <c r="G113" s="74">
        <v>-152.86834530504501</v>
      </c>
      <c r="H113" s="74">
        <v>-252.11028937125599</v>
      </c>
    </row>
    <row r="114" spans="2:8" ht="15.75" thickBot="1" x14ac:dyDescent="0.3">
      <c r="B114" s="103">
        <v>0.25753424600000002</v>
      </c>
      <c r="C114" s="75">
        <v>303.626256466798</v>
      </c>
      <c r="D114" s="75">
        <v>269.35113501808598</v>
      </c>
      <c r="E114" s="75">
        <v>171.00104455104099</v>
      </c>
      <c r="F114" s="75">
        <v>52.840520191600099</v>
      </c>
      <c r="G114" s="75">
        <v>-152.90852548245999</v>
      </c>
      <c r="H114" s="75">
        <v>-252.574166434245</v>
      </c>
    </row>
    <row r="115" spans="2:8" ht="15.75" thickBot="1" x14ac:dyDescent="0.3">
      <c r="B115" s="103">
        <v>0.26027397200000002</v>
      </c>
      <c r="C115" s="74">
        <v>303.52008459763698</v>
      </c>
      <c r="D115" s="74">
        <v>269.203127391446</v>
      </c>
      <c r="E115" s="74">
        <v>170.708478907954</v>
      </c>
      <c r="F115" s="74">
        <v>52.840520191600099</v>
      </c>
      <c r="G115" s="74">
        <v>-154.00207119359101</v>
      </c>
      <c r="H115" s="74">
        <v>-253.39627295116401</v>
      </c>
    </row>
    <row r="116" spans="2:8" ht="15.75" thickBot="1" x14ac:dyDescent="0.3">
      <c r="B116" s="103">
        <v>0.26301369800000002</v>
      </c>
      <c r="C116" s="75">
        <v>303.26546635739498</v>
      </c>
      <c r="D116" s="75">
        <v>268.67617874902999</v>
      </c>
      <c r="E116" s="75">
        <v>169.04934006840099</v>
      </c>
      <c r="F116" s="75">
        <v>52.840520191600099</v>
      </c>
      <c r="G116" s="75">
        <v>-154.40185348543301</v>
      </c>
      <c r="H116" s="75">
        <v>-254.19835652140901</v>
      </c>
    </row>
    <row r="117" spans="2:8" ht="15.75" thickBot="1" x14ac:dyDescent="0.3">
      <c r="B117" s="103">
        <v>0.26575342400000002</v>
      </c>
      <c r="C117" s="74">
        <v>303.06288174633602</v>
      </c>
      <c r="D117" s="74">
        <v>268.46161379671202</v>
      </c>
      <c r="E117" s="74">
        <v>168.74967070165999</v>
      </c>
      <c r="F117" s="74">
        <v>52.840520191600099</v>
      </c>
      <c r="G117" s="74">
        <v>-155.07190116062301</v>
      </c>
      <c r="H117" s="74">
        <v>-254.75630964905099</v>
      </c>
    </row>
    <row r="118" spans="2:8" ht="15.75" thickBot="1" x14ac:dyDescent="0.3">
      <c r="B118" s="103">
        <v>0.26849315000000001</v>
      </c>
      <c r="C118" s="75">
        <v>303.03980671962501</v>
      </c>
      <c r="D118" s="75">
        <v>267.93593517312001</v>
      </c>
      <c r="E118" s="75">
        <v>166.71022651856001</v>
      </c>
      <c r="F118" s="75">
        <v>52.840520191600099</v>
      </c>
      <c r="G118" s="75">
        <v>-155.193601214365</v>
      </c>
      <c r="H118" s="75">
        <v>-255.036327556695</v>
      </c>
    </row>
    <row r="119" spans="2:8" ht="15.75" thickBot="1" x14ac:dyDescent="0.3">
      <c r="B119" s="103">
        <v>0.27123287600000001</v>
      </c>
      <c r="C119" s="74">
        <v>303.01341776562998</v>
      </c>
      <c r="D119" s="74">
        <v>267.46635656627001</v>
      </c>
      <c r="E119" s="74">
        <v>164.11641880225</v>
      </c>
      <c r="F119" s="74">
        <v>52.840520191600099</v>
      </c>
      <c r="G119" s="74">
        <v>-155.56398443505699</v>
      </c>
      <c r="H119" s="74">
        <v>-256.292181080229</v>
      </c>
    </row>
    <row r="120" spans="2:8" ht="15.75" thickBot="1" x14ac:dyDescent="0.3">
      <c r="B120" s="103">
        <v>0.27397260200000001</v>
      </c>
      <c r="C120" s="75">
        <v>300.96255483269499</v>
      </c>
      <c r="D120" s="75">
        <v>267.26070220519199</v>
      </c>
      <c r="E120" s="75">
        <v>162.72860461192499</v>
      </c>
      <c r="F120" s="75">
        <v>52.840520191600099</v>
      </c>
      <c r="G120" s="75">
        <v>-155.63816604213201</v>
      </c>
      <c r="H120" s="75">
        <v>-256.48687097288899</v>
      </c>
    </row>
    <row r="121" spans="2:8" ht="15.75" thickBot="1" x14ac:dyDescent="0.3">
      <c r="B121" s="103">
        <v>0.27671232800000001</v>
      </c>
      <c r="C121" s="74">
        <v>300.23206183494199</v>
      </c>
      <c r="D121" s="74">
        <v>266.66104709589598</v>
      </c>
      <c r="E121" s="74">
        <v>161.827854801359</v>
      </c>
      <c r="F121" s="74">
        <v>52.840520191600099</v>
      </c>
      <c r="G121" s="74">
        <v>-155.81106023849799</v>
      </c>
      <c r="H121" s="74">
        <v>-256.70350917268797</v>
      </c>
    </row>
    <row r="122" spans="2:8" ht="15.75" thickBot="1" x14ac:dyDescent="0.3">
      <c r="B122" s="103">
        <v>0.27945205400000001</v>
      </c>
      <c r="C122" s="75">
        <v>299.73957229587597</v>
      </c>
      <c r="D122" s="75">
        <v>265.99183128874301</v>
      </c>
      <c r="E122" s="75">
        <v>161.74413008739401</v>
      </c>
      <c r="F122" s="75">
        <v>52.737726990822701</v>
      </c>
      <c r="G122" s="75">
        <v>-155.91026064676799</v>
      </c>
      <c r="H122" s="75">
        <v>-257.57143790223603</v>
      </c>
    </row>
    <row r="123" spans="2:8" ht="15.75" thickBot="1" x14ac:dyDescent="0.3">
      <c r="B123" s="103">
        <v>0.28219178</v>
      </c>
      <c r="C123" s="74">
        <v>297.90964373823402</v>
      </c>
      <c r="D123" s="74">
        <v>265.19200529375502</v>
      </c>
      <c r="E123" s="74">
        <v>161.255240179342</v>
      </c>
      <c r="F123" s="74">
        <v>52.532140589268003</v>
      </c>
      <c r="G123" s="74">
        <v>-155.91852643943901</v>
      </c>
      <c r="H123" s="74">
        <v>-257.90026630516599</v>
      </c>
    </row>
    <row r="124" spans="2:8" ht="15.75" thickBot="1" x14ac:dyDescent="0.3">
      <c r="B124" s="103">
        <v>0.284931506</v>
      </c>
      <c r="C124" s="75">
        <v>297.31885770130299</v>
      </c>
      <c r="D124" s="75">
        <v>264.91384939439803</v>
      </c>
      <c r="E124" s="75">
        <v>160.740841490028</v>
      </c>
      <c r="F124" s="75">
        <v>52.223760986936199</v>
      </c>
      <c r="G124" s="75">
        <v>-156.541764805101</v>
      </c>
      <c r="H124" s="75">
        <v>-257.97654053315898</v>
      </c>
    </row>
    <row r="125" spans="2:8" ht="15.75" thickBot="1" x14ac:dyDescent="0.3">
      <c r="B125" s="103">
        <v>0.287671232</v>
      </c>
      <c r="C125" s="74">
        <v>297.23835602399299</v>
      </c>
      <c r="D125" s="74">
        <v>264.18574409118202</v>
      </c>
      <c r="E125" s="74">
        <v>160.63712904390101</v>
      </c>
      <c r="F125" s="74">
        <v>51.143104310164603</v>
      </c>
      <c r="G125" s="74">
        <v>-156.57165352396601</v>
      </c>
      <c r="H125" s="74">
        <v>-258.91150029285802</v>
      </c>
    </row>
    <row r="126" spans="2:8" ht="15.75" thickBot="1" x14ac:dyDescent="0.3">
      <c r="B126" s="103">
        <v>0.290410958</v>
      </c>
      <c r="C126" s="75">
        <v>296.68039500488402</v>
      </c>
      <c r="D126" s="75">
        <v>263.82017086058198</v>
      </c>
      <c r="E126" s="75">
        <v>158.879783569306</v>
      </c>
      <c r="F126" s="75">
        <v>49.235268537030699</v>
      </c>
      <c r="G126" s="75">
        <v>-156.70398711799399</v>
      </c>
      <c r="H126" s="75">
        <v>-258.99524531400198</v>
      </c>
    </row>
    <row r="127" spans="2:8" ht="15.75" thickBot="1" x14ac:dyDescent="0.3">
      <c r="B127" s="103">
        <v>0.29315068399999999</v>
      </c>
      <c r="C127" s="74">
        <v>296.40400365565</v>
      </c>
      <c r="D127" s="74">
        <v>263.60978236356999</v>
      </c>
      <c r="E127" s="74">
        <v>158.72518449483999</v>
      </c>
      <c r="F127" s="74">
        <v>44.448873704276401</v>
      </c>
      <c r="G127" s="74">
        <v>-156.838091674037</v>
      </c>
      <c r="H127" s="74">
        <v>-260.83617382414099</v>
      </c>
    </row>
    <row r="128" spans="2:8" ht="15.75" thickBot="1" x14ac:dyDescent="0.3">
      <c r="B128" s="103">
        <v>0.29589040999999999</v>
      </c>
      <c r="C128" s="75">
        <v>296.19192425647702</v>
      </c>
      <c r="D128" s="75">
        <v>263.561552882174</v>
      </c>
      <c r="E128" s="75">
        <v>158.711980386682</v>
      </c>
      <c r="F128" s="75">
        <v>43.618068945990998</v>
      </c>
      <c r="G128" s="75">
        <v>-157.09705805693699</v>
      </c>
      <c r="H128" s="75">
        <v>-261.02347605839498</v>
      </c>
    </row>
    <row r="129" spans="2:8" ht="15.75" thickBot="1" x14ac:dyDescent="0.3">
      <c r="B129" s="103">
        <v>0.29863013599999999</v>
      </c>
      <c r="C129" s="74">
        <v>295.96299709147002</v>
      </c>
      <c r="D129" s="74">
        <v>263.09439055744099</v>
      </c>
      <c r="E129" s="74">
        <v>158.14994198602199</v>
      </c>
      <c r="F129" s="74">
        <v>42.315887538120002</v>
      </c>
      <c r="G129" s="74">
        <v>-157.13906319877299</v>
      </c>
      <c r="H129" s="74">
        <v>-263.614949336108</v>
      </c>
    </row>
    <row r="130" spans="2:8" ht="15.75" thickBot="1" x14ac:dyDescent="0.3">
      <c r="B130" s="103">
        <v>0.30136986300000002</v>
      </c>
      <c r="C130" s="75">
        <v>295.058244579845</v>
      </c>
      <c r="D130" s="75">
        <v>263.08961231390902</v>
      </c>
      <c r="E130" s="75">
        <v>157.08152551576501</v>
      </c>
      <c r="F130" s="75">
        <v>41.750401154028502</v>
      </c>
      <c r="G130" s="75">
        <v>-157.13906319877299</v>
      </c>
      <c r="H130" s="75">
        <v>-263.70160888017199</v>
      </c>
    </row>
    <row r="131" spans="2:8" ht="15.75" thickBot="1" x14ac:dyDescent="0.3">
      <c r="B131" s="103">
        <v>0.30410958900000001</v>
      </c>
      <c r="C131" s="74">
        <v>294.85587725284302</v>
      </c>
      <c r="D131" s="74">
        <v>262.55423340918702</v>
      </c>
      <c r="E131" s="74">
        <v>155.88696803690499</v>
      </c>
      <c r="F131" s="74">
        <v>40.685694964303401</v>
      </c>
      <c r="G131" s="74">
        <v>-157.70071914667099</v>
      </c>
      <c r="H131" s="74">
        <v>-264.35434674285301</v>
      </c>
    </row>
    <row r="132" spans="2:8" ht="15.75" thickBot="1" x14ac:dyDescent="0.3">
      <c r="B132" s="103">
        <v>0.30684931500000001</v>
      </c>
      <c r="C132" s="75">
        <v>294.00105547470503</v>
      </c>
      <c r="D132" s="75">
        <v>262.34753570216202</v>
      </c>
      <c r="E132" s="75">
        <v>153.808493603362</v>
      </c>
      <c r="F132" s="75">
        <v>37.925969076023499</v>
      </c>
      <c r="G132" s="75">
        <v>-157.879801064704</v>
      </c>
      <c r="H132" s="75">
        <v>-264.399013834524</v>
      </c>
    </row>
    <row r="133" spans="2:8" ht="15.75" thickBot="1" x14ac:dyDescent="0.3">
      <c r="B133" s="103">
        <v>0.30958904100000001</v>
      </c>
      <c r="C133" s="74">
        <v>293.96880330931702</v>
      </c>
      <c r="D133" s="74">
        <v>262.26903843523399</v>
      </c>
      <c r="E133" s="74">
        <v>153.719717158077</v>
      </c>
      <c r="F133" s="74">
        <v>37.789488049874599</v>
      </c>
      <c r="G133" s="74">
        <v>-157.94095845005501</v>
      </c>
      <c r="H133" s="74">
        <v>-264.617018865945</v>
      </c>
    </row>
    <row r="134" spans="2:8" ht="15.75" thickBot="1" x14ac:dyDescent="0.3">
      <c r="B134" s="103">
        <v>0.31232876700000001</v>
      </c>
      <c r="C134" s="75">
        <v>293.96551410137499</v>
      </c>
      <c r="D134" s="75">
        <v>261.94283280757003</v>
      </c>
      <c r="E134" s="75">
        <v>153.56621532936799</v>
      </c>
      <c r="F134" s="75">
        <v>37.6095674467282</v>
      </c>
      <c r="G134" s="75">
        <v>-158.280747989205</v>
      </c>
      <c r="H134" s="75">
        <v>-265.990436458315</v>
      </c>
    </row>
    <row r="135" spans="2:8" ht="15.75" thickBot="1" x14ac:dyDescent="0.3">
      <c r="B135" s="103">
        <v>0.31506849300000001</v>
      </c>
      <c r="C135" s="74">
        <v>293.94109707813402</v>
      </c>
      <c r="D135" s="74">
        <v>261.76742286050597</v>
      </c>
      <c r="E135" s="74">
        <v>153.54754554419</v>
      </c>
      <c r="F135" s="74">
        <v>35.636910966080201</v>
      </c>
      <c r="G135" s="74">
        <v>-158.420992921383</v>
      </c>
      <c r="H135" s="74">
        <v>-266.53118808855601</v>
      </c>
    </row>
    <row r="136" spans="2:8" ht="15.75" thickBot="1" x14ac:dyDescent="0.3">
      <c r="B136" s="103">
        <v>0.317808219</v>
      </c>
      <c r="C136" s="75">
        <v>293.81902216985299</v>
      </c>
      <c r="D136" s="75">
        <v>261.43632076526598</v>
      </c>
      <c r="E136" s="75">
        <v>153.152472588894</v>
      </c>
      <c r="F136" s="75">
        <v>32.468364708944897</v>
      </c>
      <c r="G136" s="75">
        <v>-158.54806437094399</v>
      </c>
      <c r="H136" s="75">
        <v>-266.61829788665398</v>
      </c>
    </row>
    <row r="137" spans="2:8" ht="15.75" thickBot="1" x14ac:dyDescent="0.3">
      <c r="B137" s="103">
        <v>0.320547945</v>
      </c>
      <c r="C137" s="74">
        <v>293.45639385882498</v>
      </c>
      <c r="D137" s="74">
        <v>261.40756537913501</v>
      </c>
      <c r="E137" s="74">
        <v>152.91841691752799</v>
      </c>
      <c r="F137" s="74">
        <v>30.286030895139401</v>
      </c>
      <c r="G137" s="74">
        <v>-158.707426648969</v>
      </c>
      <c r="H137" s="74">
        <v>-266.76581897495402</v>
      </c>
    </row>
    <row r="138" spans="2:8" ht="15.75" thickBot="1" x14ac:dyDescent="0.3">
      <c r="B138" s="103">
        <v>0.323287671</v>
      </c>
      <c r="C138" s="75">
        <v>292.67741597785403</v>
      </c>
      <c r="D138" s="75">
        <v>261.33249964947601</v>
      </c>
      <c r="E138" s="75">
        <v>150.827082111143</v>
      </c>
      <c r="F138" s="75">
        <v>25.969912882817798</v>
      </c>
      <c r="G138" s="75">
        <v>-158.906279750849</v>
      </c>
      <c r="H138" s="75">
        <v>-266.89407282309497</v>
      </c>
    </row>
    <row r="139" spans="2:8" ht="15.75" thickBot="1" x14ac:dyDescent="0.3">
      <c r="B139" s="103">
        <v>0.326027397</v>
      </c>
      <c r="C139" s="74">
        <v>292.49535957082998</v>
      </c>
      <c r="D139" s="74">
        <v>260.35845129740198</v>
      </c>
      <c r="E139" s="74">
        <v>150.78076715816999</v>
      </c>
      <c r="F139" s="74">
        <v>24.0345964330584</v>
      </c>
      <c r="G139" s="74">
        <v>-159.13854378320801</v>
      </c>
      <c r="H139" s="74">
        <v>-267.01255085237602</v>
      </c>
    </row>
    <row r="140" spans="2:8" ht="15.75" thickBot="1" x14ac:dyDescent="0.3">
      <c r="B140" s="103">
        <v>0.32876712299999999</v>
      </c>
      <c r="C140" s="75">
        <v>292.40505381327802</v>
      </c>
      <c r="D140" s="75">
        <v>260.34794526115002</v>
      </c>
      <c r="E140" s="75">
        <v>148.186325650821</v>
      </c>
      <c r="F140" s="75">
        <v>23.3736743035827</v>
      </c>
      <c r="G140" s="75">
        <v>-159.52169047679999</v>
      </c>
      <c r="H140" s="75">
        <v>-268.952439975076</v>
      </c>
    </row>
    <row r="141" spans="2:8" ht="15.75" thickBot="1" x14ac:dyDescent="0.3">
      <c r="B141" s="103">
        <v>0.33150684899999999</v>
      </c>
      <c r="C141" s="74">
        <v>292.13114286514298</v>
      </c>
      <c r="D141" s="74">
        <v>259.56905689231201</v>
      </c>
      <c r="E141" s="74">
        <v>144.597212926732</v>
      </c>
      <c r="F141" s="74">
        <v>21.802405426204199</v>
      </c>
      <c r="G141" s="74">
        <v>-159.522810269677</v>
      </c>
      <c r="H141" s="74">
        <v>-269.45513807466102</v>
      </c>
    </row>
    <row r="142" spans="2:8" ht="15.75" thickBot="1" x14ac:dyDescent="0.3">
      <c r="B142" s="103">
        <v>0.33424657499999999</v>
      </c>
      <c r="C142" s="75">
        <v>291.72937582193799</v>
      </c>
      <c r="D142" s="75">
        <v>259.55845344859898</v>
      </c>
      <c r="E142" s="75">
        <v>143.89915063338</v>
      </c>
      <c r="F142" s="75">
        <v>21.461027210603099</v>
      </c>
      <c r="G142" s="75">
        <v>-159.60846106535399</v>
      </c>
      <c r="H142" s="75">
        <v>-269.87083126723002</v>
      </c>
    </row>
    <row r="143" spans="2:8" ht="15.75" thickBot="1" x14ac:dyDescent="0.3">
      <c r="B143" s="103">
        <v>0.33698630099999999</v>
      </c>
      <c r="C143" s="74">
        <v>291.609024407942</v>
      </c>
      <c r="D143" s="74">
        <v>259.19451454335598</v>
      </c>
      <c r="E143" s="74">
        <v>143.837319637669</v>
      </c>
      <c r="F143" s="74">
        <v>20.9065943819331</v>
      </c>
      <c r="G143" s="74">
        <v>-159.66956977087699</v>
      </c>
      <c r="H143" s="74">
        <v>-269.962249595505</v>
      </c>
    </row>
    <row r="144" spans="2:8" ht="15.75" thickBot="1" x14ac:dyDescent="0.3">
      <c r="B144" s="103">
        <v>0.33972602699999999</v>
      </c>
      <c r="C144" s="75">
        <v>291.57418368133</v>
      </c>
      <c r="D144" s="75">
        <v>259.01167440578899</v>
      </c>
      <c r="E144" s="75">
        <v>142.735353878501</v>
      </c>
      <c r="F144" s="75">
        <v>20.844947092612902</v>
      </c>
      <c r="G144" s="75">
        <v>-159.804404120789</v>
      </c>
      <c r="H144" s="75">
        <v>-270.752566064576</v>
      </c>
    </row>
    <row r="145" spans="2:8" ht="15.75" thickBot="1" x14ac:dyDescent="0.3">
      <c r="B145" s="103">
        <v>0.34246575299999998</v>
      </c>
      <c r="C145" s="74">
        <v>290.81403108285798</v>
      </c>
      <c r="D145" s="74">
        <v>258.899970602537</v>
      </c>
      <c r="E145" s="74">
        <v>142.64481379959199</v>
      </c>
      <c r="F145" s="74">
        <v>20.623090203589499</v>
      </c>
      <c r="G145" s="74">
        <v>-159.80806109759399</v>
      </c>
      <c r="H145" s="74">
        <v>-270.88540210734197</v>
      </c>
    </row>
    <row r="146" spans="2:8" ht="15.75" thickBot="1" x14ac:dyDescent="0.3">
      <c r="B146" s="103">
        <v>0.34520547899999998</v>
      </c>
      <c r="C146" s="75">
        <v>290.50671901454899</v>
      </c>
      <c r="D146" s="75">
        <v>258.24887599646399</v>
      </c>
      <c r="E146" s="75">
        <v>137.77020181685</v>
      </c>
      <c r="F146" s="75">
        <v>18.760728205940801</v>
      </c>
      <c r="G146" s="75">
        <v>-160.09171440378799</v>
      </c>
      <c r="H146" s="75">
        <v>-271.57817388702398</v>
      </c>
    </row>
    <row r="147" spans="2:8" ht="15.75" thickBot="1" x14ac:dyDescent="0.3">
      <c r="B147" s="103">
        <v>0.34794520499999998</v>
      </c>
      <c r="C147" s="74">
        <v>290.17333779998398</v>
      </c>
      <c r="D147" s="74">
        <v>257.56627830217701</v>
      </c>
      <c r="E147" s="74">
        <v>137.147725483773</v>
      </c>
      <c r="F147" s="74">
        <v>18.120005235540301</v>
      </c>
      <c r="G147" s="74">
        <v>-160.144905225694</v>
      </c>
      <c r="H147" s="74">
        <v>-272.41789725921399</v>
      </c>
    </row>
    <row r="148" spans="2:8" ht="15.75" thickBot="1" x14ac:dyDescent="0.3">
      <c r="B148" s="103">
        <v>0.35068493099999998</v>
      </c>
      <c r="C148" s="75">
        <v>289.76998709003999</v>
      </c>
      <c r="D148" s="75">
        <v>256.51422603855798</v>
      </c>
      <c r="E148" s="75">
        <v>136.42950964241501</v>
      </c>
      <c r="F148" s="75">
        <v>18.100324156367702</v>
      </c>
      <c r="G148" s="75">
        <v>-160.179028872174</v>
      </c>
      <c r="H148" s="75">
        <v>-273.184150438068</v>
      </c>
    </row>
    <row r="149" spans="2:8" ht="15.75" thickBot="1" x14ac:dyDescent="0.3">
      <c r="B149" s="103">
        <v>0.35342465699999998</v>
      </c>
      <c r="C149" s="74">
        <v>289.60097995684299</v>
      </c>
      <c r="D149" s="74">
        <v>256.13388600018197</v>
      </c>
      <c r="E149" s="74">
        <v>132.973440525673</v>
      </c>
      <c r="F149" s="74">
        <v>17.585783457073902</v>
      </c>
      <c r="G149" s="74">
        <v>-160.19083979998001</v>
      </c>
      <c r="H149" s="74">
        <v>-274.99461263447103</v>
      </c>
    </row>
    <row r="150" spans="2:8" ht="15.75" thickBot="1" x14ac:dyDescent="0.3">
      <c r="B150" s="103">
        <v>0.35616438299999997</v>
      </c>
      <c r="C150" s="75">
        <v>289.39235113106901</v>
      </c>
      <c r="D150" s="75">
        <v>255.93804355066601</v>
      </c>
      <c r="E150" s="75">
        <v>125.149405408208</v>
      </c>
      <c r="F150" s="75">
        <v>17.285133285678999</v>
      </c>
      <c r="G150" s="75">
        <v>-160.21083159949799</v>
      </c>
      <c r="H150" s="75">
        <v>-275.25167040709601</v>
      </c>
    </row>
    <row r="151" spans="2:8" ht="15.75" thickBot="1" x14ac:dyDescent="0.3">
      <c r="B151" s="103">
        <v>0.35890410900000003</v>
      </c>
      <c r="C151" s="74">
        <v>289.01085753353999</v>
      </c>
      <c r="D151" s="74">
        <v>254.921275797936</v>
      </c>
      <c r="E151" s="74">
        <v>112.534414119282</v>
      </c>
      <c r="F151" s="74">
        <v>16.380658314682499</v>
      </c>
      <c r="G151" s="74">
        <v>-160.35978215094599</v>
      </c>
      <c r="H151" s="74">
        <v>-275.28057547660001</v>
      </c>
    </row>
    <row r="152" spans="2:8" ht="15.75" thickBot="1" x14ac:dyDescent="0.3">
      <c r="B152" s="103">
        <v>0.36164383500000002</v>
      </c>
      <c r="C152" s="75">
        <v>287.88292565236799</v>
      </c>
      <c r="D152" s="75">
        <v>254.49021567102</v>
      </c>
      <c r="E152" s="75">
        <v>110.26521348118099</v>
      </c>
      <c r="F152" s="75">
        <v>16.2561013279823</v>
      </c>
      <c r="G152" s="75">
        <v>-160.64037963055699</v>
      </c>
      <c r="H152" s="75">
        <v>-275.34026941128201</v>
      </c>
    </row>
    <row r="153" spans="2:8" ht="15.75" thickBot="1" x14ac:dyDescent="0.3">
      <c r="B153" s="103">
        <v>0.36438356100000002</v>
      </c>
      <c r="C153" s="74">
        <v>287.76596004309403</v>
      </c>
      <c r="D153" s="74">
        <v>254.298158114974</v>
      </c>
      <c r="E153" s="74">
        <v>101.768293011092</v>
      </c>
      <c r="F153" s="74">
        <v>16.189830987552799</v>
      </c>
      <c r="G153" s="74">
        <v>-160.64468372912501</v>
      </c>
      <c r="H153" s="74">
        <v>-275.39279901223199</v>
      </c>
    </row>
    <row r="154" spans="2:8" ht="15.75" thickBot="1" x14ac:dyDescent="0.3">
      <c r="B154" s="103">
        <v>0.36712328700000002</v>
      </c>
      <c r="C154" s="75">
        <v>287.38707866595598</v>
      </c>
      <c r="D154" s="75">
        <v>253.95283709431399</v>
      </c>
      <c r="E154" s="75">
        <v>98.345683399543404</v>
      </c>
      <c r="F154" s="75">
        <v>15.798744389309601</v>
      </c>
      <c r="G154" s="75">
        <v>-160.660739371852</v>
      </c>
      <c r="H154" s="75">
        <v>-276.49169693199502</v>
      </c>
    </row>
    <row r="155" spans="2:8" ht="15.75" thickBot="1" x14ac:dyDescent="0.3">
      <c r="B155" s="103">
        <v>0.36986301300000002</v>
      </c>
      <c r="C155" s="74">
        <v>286.97186113659399</v>
      </c>
      <c r="D155" s="74">
        <v>253.68321295960601</v>
      </c>
      <c r="E155" s="74">
        <v>96.9948125684448</v>
      </c>
      <c r="F155" s="74">
        <v>15.597953683042</v>
      </c>
      <c r="G155" s="74">
        <v>-160.754397232206</v>
      </c>
      <c r="H155" s="74">
        <v>-277.18030580758301</v>
      </c>
    </row>
    <row r="156" spans="2:8" ht="15.75" thickBot="1" x14ac:dyDescent="0.3">
      <c r="B156" s="103">
        <v>0.37260273900000002</v>
      </c>
      <c r="C156" s="75">
        <v>286.81547685668602</v>
      </c>
      <c r="D156" s="75">
        <v>253.497117115397</v>
      </c>
      <c r="E156" s="75">
        <v>95.713493014272998</v>
      </c>
      <c r="F156" s="75">
        <v>15.2900286656725</v>
      </c>
      <c r="G156" s="75">
        <v>-160.93996596902701</v>
      </c>
      <c r="H156" s="75">
        <v>-277.60513117491797</v>
      </c>
    </row>
    <row r="157" spans="2:8" ht="15.75" thickBot="1" x14ac:dyDescent="0.3">
      <c r="B157" s="103">
        <v>0.37534246500000001</v>
      </c>
      <c r="C157" s="74">
        <v>286.19375929832898</v>
      </c>
      <c r="D157" s="74">
        <v>252.97093691777999</v>
      </c>
      <c r="E157" s="74">
        <v>87.706424943918506</v>
      </c>
      <c r="F157" s="74">
        <v>15.2318095327665</v>
      </c>
      <c r="G157" s="74">
        <v>-160.98339633395599</v>
      </c>
      <c r="H157" s="74">
        <v>-278.49513569274302</v>
      </c>
    </row>
    <row r="158" spans="2:8" ht="15.75" thickBot="1" x14ac:dyDescent="0.3">
      <c r="B158" s="103">
        <v>0.37808219100000001</v>
      </c>
      <c r="C158" s="75">
        <v>286.04195779521598</v>
      </c>
      <c r="D158" s="75">
        <v>252.101250849552</v>
      </c>
      <c r="E158" s="75">
        <v>83.138668519164995</v>
      </c>
      <c r="F158" s="75">
        <v>15.077240762785999</v>
      </c>
      <c r="G158" s="75">
        <v>-161.03246748822301</v>
      </c>
      <c r="H158" s="75">
        <v>-279.457749914548</v>
      </c>
    </row>
    <row r="159" spans="2:8" ht="15.75" thickBot="1" x14ac:dyDescent="0.3">
      <c r="B159" s="103">
        <v>0.38082191700000001</v>
      </c>
      <c r="C159" s="74">
        <v>286.03382163057398</v>
      </c>
      <c r="D159" s="74">
        <v>251.80032907506501</v>
      </c>
      <c r="E159" s="74">
        <v>79.147164248889396</v>
      </c>
      <c r="F159" s="74">
        <v>15.0729397527821</v>
      </c>
      <c r="G159" s="74">
        <v>-161.695300404715</v>
      </c>
      <c r="H159" s="74">
        <v>-279.78017061250898</v>
      </c>
    </row>
    <row r="160" spans="2:8" ht="15.75" thickBot="1" x14ac:dyDescent="0.3">
      <c r="B160" s="103">
        <v>0.38356164300000001</v>
      </c>
      <c r="C160" s="75">
        <v>285.57187757103401</v>
      </c>
      <c r="D160" s="75">
        <v>250.64131815021099</v>
      </c>
      <c r="E160" s="75">
        <v>77.141270136460093</v>
      </c>
      <c r="F160" s="75">
        <v>14.996133667893799</v>
      </c>
      <c r="G160" s="75">
        <v>-161.87693638166999</v>
      </c>
      <c r="H160" s="75">
        <v>-280.16795270383398</v>
      </c>
    </row>
    <row r="161" spans="2:8" ht="15.75" thickBot="1" x14ac:dyDescent="0.3">
      <c r="B161" s="103">
        <v>0.38630136900000001</v>
      </c>
      <c r="C161" s="74">
        <v>285.46830856278501</v>
      </c>
      <c r="D161" s="74">
        <v>250.52948189388999</v>
      </c>
      <c r="E161" s="74">
        <v>65.137702583618903</v>
      </c>
      <c r="F161" s="74">
        <v>14.751313756340799</v>
      </c>
      <c r="G161" s="74">
        <v>-161.91758612453299</v>
      </c>
      <c r="H161" s="74">
        <v>-280.75590028555598</v>
      </c>
    </row>
    <row r="162" spans="2:8" ht="15.75" thickBot="1" x14ac:dyDescent="0.3">
      <c r="B162" s="103">
        <v>0.389041095</v>
      </c>
      <c r="C162" s="75">
        <v>285.35417575030101</v>
      </c>
      <c r="D162" s="75">
        <v>249.539920931165</v>
      </c>
      <c r="E162" s="75">
        <v>60.232717316899901</v>
      </c>
      <c r="F162" s="75">
        <v>13.4359030598047</v>
      </c>
      <c r="G162" s="75">
        <v>-161.95756972833999</v>
      </c>
      <c r="H162" s="75">
        <v>-280.99763850499301</v>
      </c>
    </row>
    <row r="163" spans="2:8" ht="15.75" thickBot="1" x14ac:dyDescent="0.3">
      <c r="B163" s="103">
        <v>0.391780821</v>
      </c>
      <c r="C163" s="74">
        <v>284.696107206958</v>
      </c>
      <c r="D163" s="74">
        <v>249.398974732651</v>
      </c>
      <c r="E163" s="74">
        <v>60.232717316899901</v>
      </c>
      <c r="F163" s="74">
        <v>13.3638154622315</v>
      </c>
      <c r="G163" s="74">
        <v>-162.114500890644</v>
      </c>
      <c r="H163" s="74">
        <v>-281.11882219528098</v>
      </c>
    </row>
    <row r="164" spans="2:8" ht="15.75" thickBot="1" x14ac:dyDescent="0.3">
      <c r="B164" s="103">
        <v>0.394520547</v>
      </c>
      <c r="C164" s="75">
        <v>284.61872639453497</v>
      </c>
      <c r="D164" s="75">
        <v>249.38903611950499</v>
      </c>
      <c r="E164" s="75">
        <v>60.232717316899901</v>
      </c>
      <c r="F164" s="75">
        <v>13.137283922285601</v>
      </c>
      <c r="G164" s="75">
        <v>-162.225404939523</v>
      </c>
      <c r="H164" s="75">
        <v>-281.210482608262</v>
      </c>
    </row>
    <row r="165" spans="2:8" ht="15.75" thickBot="1" x14ac:dyDescent="0.3">
      <c r="B165" s="103">
        <v>0.397260273</v>
      </c>
      <c r="C165" s="74">
        <v>284.49937892585302</v>
      </c>
      <c r="D165" s="74">
        <v>248.37142297080001</v>
      </c>
      <c r="E165" s="74">
        <v>60.232717316899901</v>
      </c>
      <c r="F165" s="74">
        <v>12.6393021009896</v>
      </c>
      <c r="G165" s="74">
        <v>-162.97417785660099</v>
      </c>
      <c r="H165" s="74">
        <v>-282.19577139822502</v>
      </c>
    </row>
    <row r="166" spans="2:8" ht="15.75" thickBot="1" x14ac:dyDescent="0.3">
      <c r="B166" s="103">
        <v>0.4</v>
      </c>
      <c r="C166" s="75">
        <v>283.65742764569501</v>
      </c>
      <c r="D166" s="75">
        <v>247.954636586834</v>
      </c>
      <c r="E166" s="75">
        <v>60.232717316899901</v>
      </c>
      <c r="F166" s="75">
        <v>12.35146781622</v>
      </c>
      <c r="G166" s="75">
        <v>-163.24538342711099</v>
      </c>
      <c r="H166" s="75">
        <v>-283.02107555663201</v>
      </c>
    </row>
    <row r="167" spans="2:8" ht="15.75" thickBot="1" x14ac:dyDescent="0.3">
      <c r="B167" s="103">
        <v>0.40273972600000002</v>
      </c>
      <c r="C167" s="74">
        <v>283.173236490938</v>
      </c>
      <c r="D167" s="74">
        <v>247.10430770727399</v>
      </c>
      <c r="E167" s="74">
        <v>60.232717316899901</v>
      </c>
      <c r="F167" s="74">
        <v>12.1372571771302</v>
      </c>
      <c r="G167" s="74">
        <v>-163.57765315167401</v>
      </c>
      <c r="H167" s="74">
        <v>-283.05758216379502</v>
      </c>
    </row>
    <row r="168" spans="2:8" ht="15.75" thickBot="1" x14ac:dyDescent="0.3">
      <c r="B168" s="103">
        <v>0.40547945200000002</v>
      </c>
      <c r="C168" s="75">
        <v>283.09431355079499</v>
      </c>
      <c r="D168" s="75">
        <v>246.671326646306</v>
      </c>
      <c r="E168" s="75">
        <v>60.232717316899901</v>
      </c>
      <c r="F168" s="75">
        <v>11.919541468397</v>
      </c>
      <c r="G168" s="75">
        <v>-163.68000573159901</v>
      </c>
      <c r="H168" s="75">
        <v>-283.08694269739999</v>
      </c>
    </row>
    <row r="169" spans="2:8" ht="15.75" thickBot="1" x14ac:dyDescent="0.3">
      <c r="B169" s="103">
        <v>0.40821917800000002</v>
      </c>
      <c r="C169" s="74">
        <v>283.032665854416</v>
      </c>
      <c r="D169" s="74">
        <v>246.59427048922799</v>
      </c>
      <c r="E169" s="74">
        <v>60.232717316899901</v>
      </c>
      <c r="F169" s="74">
        <v>11.8677850203471</v>
      </c>
      <c r="G169" s="74">
        <v>-163.68997465325</v>
      </c>
      <c r="H169" s="74">
        <v>-283.62366512495498</v>
      </c>
    </row>
    <row r="170" spans="2:8" ht="15.75" thickBot="1" x14ac:dyDescent="0.3">
      <c r="B170" s="103">
        <v>0.41095890400000001</v>
      </c>
      <c r="C170" s="75">
        <v>282.82469080009901</v>
      </c>
      <c r="D170" s="75">
        <v>245.91900131281199</v>
      </c>
      <c r="E170" s="75">
        <v>60.232717316899901</v>
      </c>
      <c r="F170" s="75">
        <v>11.313703564692201</v>
      </c>
      <c r="G170" s="75">
        <v>-163.73376243945</v>
      </c>
      <c r="H170" s="75">
        <v>-283.75664204334498</v>
      </c>
    </row>
    <row r="171" spans="2:8" ht="15.75" thickBot="1" x14ac:dyDescent="0.3">
      <c r="B171" s="103">
        <v>0.41369863000000001</v>
      </c>
      <c r="C171" s="74">
        <v>282.79626724232401</v>
      </c>
      <c r="D171" s="74">
        <v>245.050429890994</v>
      </c>
      <c r="E171" s="74">
        <v>60.232717316899901</v>
      </c>
      <c r="F171" s="74">
        <v>11.080206418018401</v>
      </c>
      <c r="G171" s="74">
        <v>-163.83650988156799</v>
      </c>
      <c r="H171" s="74">
        <v>-283.76597863203699</v>
      </c>
    </row>
    <row r="172" spans="2:8" ht="15.75" thickBot="1" x14ac:dyDescent="0.3">
      <c r="B172" s="103">
        <v>0.41643835600000001</v>
      </c>
      <c r="C172" s="75">
        <v>282.10341229643501</v>
      </c>
      <c r="D172" s="75">
        <v>244.844388474211</v>
      </c>
      <c r="E172" s="75">
        <v>60.232717316899901</v>
      </c>
      <c r="F172" s="75">
        <v>10.112917129922</v>
      </c>
      <c r="G172" s="75">
        <v>-163.85708087444101</v>
      </c>
      <c r="H172" s="75">
        <v>-284.05115384805799</v>
      </c>
    </row>
    <row r="173" spans="2:8" ht="15.75" thickBot="1" x14ac:dyDescent="0.3">
      <c r="B173" s="103">
        <v>0.41917808200000001</v>
      </c>
      <c r="C173" s="74">
        <v>281.78232565843001</v>
      </c>
      <c r="D173" s="74">
        <v>244.679878458122</v>
      </c>
      <c r="E173" s="74">
        <v>60.232717316899901</v>
      </c>
      <c r="F173" s="74">
        <v>9.7925712629367396</v>
      </c>
      <c r="G173" s="74">
        <v>-163.91738195807901</v>
      </c>
      <c r="H173" s="74">
        <v>-284.35842913680898</v>
      </c>
    </row>
    <row r="174" spans="2:8" ht="15.75" thickBot="1" x14ac:dyDescent="0.3">
      <c r="B174" s="103">
        <v>0.42191780800000001</v>
      </c>
      <c r="C174" s="75">
        <v>281.64611306101699</v>
      </c>
      <c r="D174" s="75">
        <v>244.09235694203301</v>
      </c>
      <c r="E174" s="75">
        <v>60.232717316899901</v>
      </c>
      <c r="F174" s="75">
        <v>9.4459269205075902</v>
      </c>
      <c r="G174" s="75">
        <v>-163.96470326068999</v>
      </c>
      <c r="H174" s="75">
        <v>-284.49312343136899</v>
      </c>
    </row>
    <row r="175" spans="2:8" ht="15.75" thickBot="1" x14ac:dyDescent="0.3">
      <c r="B175" s="103">
        <v>0.424657534</v>
      </c>
      <c r="C175" s="74">
        <v>281.534838309946</v>
      </c>
      <c r="D175" s="74">
        <v>242.804625991015</v>
      </c>
      <c r="E175" s="74">
        <v>60.232717316899901</v>
      </c>
      <c r="F175" s="74">
        <v>9.4443539776742895</v>
      </c>
      <c r="G175" s="74">
        <v>-163.984588879559</v>
      </c>
      <c r="H175" s="74">
        <v>-284.97189606935501</v>
      </c>
    </row>
    <row r="176" spans="2:8" ht="15.75" thickBot="1" x14ac:dyDescent="0.3">
      <c r="B176" s="103">
        <v>0.42739726</v>
      </c>
      <c r="C176" s="75">
        <v>281.27031247401601</v>
      </c>
      <c r="D176" s="75">
        <v>242.18615238948499</v>
      </c>
      <c r="E176" s="75">
        <v>60.232717316899901</v>
      </c>
      <c r="F176" s="75">
        <v>9.3768269022305795</v>
      </c>
      <c r="G176" s="75">
        <v>-164.00289722571699</v>
      </c>
      <c r="H176" s="75">
        <v>-285.471658202073</v>
      </c>
    </row>
    <row r="177" spans="2:8" ht="15.75" thickBot="1" x14ac:dyDescent="0.3">
      <c r="B177" s="103">
        <v>0.430136986</v>
      </c>
      <c r="C177" s="74">
        <v>281.05942243242703</v>
      </c>
      <c r="D177" s="74">
        <v>241.05992410671101</v>
      </c>
      <c r="E177" s="74">
        <v>60.232717316899901</v>
      </c>
      <c r="F177" s="74">
        <v>9.3384953657580692</v>
      </c>
      <c r="G177" s="74">
        <v>-164.01137058909899</v>
      </c>
      <c r="H177" s="74">
        <v>-286.00118092260499</v>
      </c>
    </row>
    <row r="178" spans="2:8" ht="15.75" thickBot="1" x14ac:dyDescent="0.3">
      <c r="B178" s="103">
        <v>0.432876712</v>
      </c>
      <c r="C178" s="75">
        <v>280.84207882419798</v>
      </c>
      <c r="D178" s="75">
        <v>241.041510000746</v>
      </c>
      <c r="E178" s="75">
        <v>60.232717316899901</v>
      </c>
      <c r="F178" s="75">
        <v>9.1792794898815409</v>
      </c>
      <c r="G178" s="75">
        <v>-164.14753179246799</v>
      </c>
      <c r="H178" s="75">
        <v>-286.103104115907</v>
      </c>
    </row>
    <row r="179" spans="2:8" ht="15.75" thickBot="1" x14ac:dyDescent="0.3">
      <c r="B179" s="103">
        <v>0.43561643799999999</v>
      </c>
      <c r="C179" s="74">
        <v>280.64891945273001</v>
      </c>
      <c r="D179" s="74">
        <v>240.98023698195399</v>
      </c>
      <c r="E179" s="74">
        <v>60.232717316899901</v>
      </c>
      <c r="F179" s="74">
        <v>9.1311046795187991</v>
      </c>
      <c r="G179" s="74">
        <v>-164.16585752676599</v>
      </c>
      <c r="H179" s="74">
        <v>-286.33126815338397</v>
      </c>
    </row>
    <row r="180" spans="2:8" ht="15.75" thickBot="1" x14ac:dyDescent="0.3">
      <c r="B180" s="103">
        <v>0.43835616399999999</v>
      </c>
      <c r="C180" s="75">
        <v>280.27674188968098</v>
      </c>
      <c r="D180" s="75">
        <v>240.50472776435001</v>
      </c>
      <c r="E180" s="75">
        <v>60.232717316899901</v>
      </c>
      <c r="F180" s="75">
        <v>9.0176841379281392</v>
      </c>
      <c r="G180" s="75">
        <v>-164.17881513850199</v>
      </c>
      <c r="H180" s="75">
        <v>-286.75515464697202</v>
      </c>
    </row>
    <row r="181" spans="2:8" ht="15.75" thickBot="1" x14ac:dyDescent="0.3">
      <c r="B181" s="103">
        <v>0.44109588999999999</v>
      </c>
      <c r="C181" s="74">
        <v>280.02258005994003</v>
      </c>
      <c r="D181" s="74">
        <v>239.98622050673401</v>
      </c>
      <c r="E181" s="74">
        <v>60.232717316899901</v>
      </c>
      <c r="F181" s="74">
        <v>8.9239270019962103</v>
      </c>
      <c r="G181" s="74">
        <v>-164.30739661692601</v>
      </c>
      <c r="H181" s="74">
        <v>-287.52414847241499</v>
      </c>
    </row>
    <row r="182" spans="2:8" ht="15.75" thickBot="1" x14ac:dyDescent="0.3">
      <c r="B182" s="103">
        <v>0.44383561599999999</v>
      </c>
      <c r="C182" s="75">
        <v>279.70177670448999</v>
      </c>
      <c r="D182" s="75">
        <v>239.03274777621601</v>
      </c>
      <c r="E182" s="75">
        <v>60.232717316899901</v>
      </c>
      <c r="F182" s="75">
        <v>8.6088486596229608</v>
      </c>
      <c r="G182" s="75">
        <v>-164.36068214671801</v>
      </c>
      <c r="H182" s="75">
        <v>-287.72386061463197</v>
      </c>
    </row>
    <row r="183" spans="2:8" ht="15.75" thickBot="1" x14ac:dyDescent="0.3">
      <c r="B183" s="103">
        <v>0.44657534199999999</v>
      </c>
      <c r="C183" s="74">
        <v>279.69054475771401</v>
      </c>
      <c r="D183" s="74">
        <v>238.58482227684701</v>
      </c>
      <c r="E183" s="74">
        <v>60.232717316899901</v>
      </c>
      <c r="F183" s="74">
        <v>8.5016750101612093</v>
      </c>
      <c r="G183" s="74">
        <v>-164.39154035134899</v>
      </c>
      <c r="H183" s="74">
        <v>-288.908778902655</v>
      </c>
    </row>
    <row r="184" spans="2:8" ht="15.75" thickBot="1" x14ac:dyDescent="0.3">
      <c r="B184" s="103">
        <v>0.44931506799999998</v>
      </c>
      <c r="C184" s="75">
        <v>279.38691888342498</v>
      </c>
      <c r="D184" s="75">
        <v>238.36489480997</v>
      </c>
      <c r="E184" s="75">
        <v>60.232717316899901</v>
      </c>
      <c r="F184" s="75">
        <v>8.4478630790071403</v>
      </c>
      <c r="G184" s="75">
        <v>-164.44701759136399</v>
      </c>
      <c r="H184" s="75">
        <v>-288.92133871591102</v>
      </c>
    </row>
    <row r="185" spans="2:8" ht="15.75" thickBot="1" x14ac:dyDescent="0.3">
      <c r="B185" s="103">
        <v>0.45205479399999998</v>
      </c>
      <c r="C185" s="74">
        <v>279.29082796561403</v>
      </c>
      <c r="D185" s="74">
        <v>237.922596728906</v>
      </c>
      <c r="E185" s="74">
        <v>60.232717316899901</v>
      </c>
      <c r="F185" s="74">
        <v>8.3127569008633699</v>
      </c>
      <c r="G185" s="74">
        <v>-164.51281444326401</v>
      </c>
      <c r="H185" s="74">
        <v>-289.12945106134703</v>
      </c>
    </row>
    <row r="186" spans="2:8" ht="15.75" thickBot="1" x14ac:dyDescent="0.3">
      <c r="B186" s="103">
        <v>0.45479451999999998</v>
      </c>
      <c r="C186" s="75">
        <v>278.91656921055801</v>
      </c>
      <c r="D186" s="75">
        <v>236.83448587676301</v>
      </c>
      <c r="E186" s="75">
        <v>60.232717316899901</v>
      </c>
      <c r="F186" s="75">
        <v>8.2925906237877598</v>
      </c>
      <c r="G186" s="75">
        <v>-164.54251071267799</v>
      </c>
      <c r="H186" s="75">
        <v>-289.235122422698</v>
      </c>
    </row>
    <row r="187" spans="2:8" ht="15.75" thickBot="1" x14ac:dyDescent="0.3">
      <c r="B187" s="103">
        <v>0.45753424599999998</v>
      </c>
      <c r="C187" s="74">
        <v>278.83384867633902</v>
      </c>
      <c r="D187" s="74">
        <v>236.74575811616799</v>
      </c>
      <c r="E187" s="74">
        <v>60.232717316899901</v>
      </c>
      <c r="F187" s="74">
        <v>8.2857875206418203</v>
      </c>
      <c r="G187" s="74">
        <v>-164.54916402255401</v>
      </c>
      <c r="H187" s="74">
        <v>-290.76615852383702</v>
      </c>
    </row>
    <row r="188" spans="2:8" ht="15.75" thickBot="1" x14ac:dyDescent="0.3">
      <c r="B188" s="103">
        <v>0.46027397199999998</v>
      </c>
      <c r="C188" s="75">
        <v>278.73058423453898</v>
      </c>
      <c r="D188" s="75">
        <v>236.73530269981501</v>
      </c>
      <c r="E188" s="75">
        <v>60.232717316899901</v>
      </c>
      <c r="F188" s="75">
        <v>8.2687386721390101</v>
      </c>
      <c r="G188" s="75">
        <v>-164.57017869133799</v>
      </c>
      <c r="H188" s="75">
        <v>-291.872544424426</v>
      </c>
    </row>
    <row r="189" spans="2:8" ht="15.75" thickBot="1" x14ac:dyDescent="0.3">
      <c r="B189" s="103">
        <v>0.46301369799999997</v>
      </c>
      <c r="C189" s="74">
        <v>278.68724190190602</v>
      </c>
      <c r="D189" s="74">
        <v>235.274027327781</v>
      </c>
      <c r="E189" s="74">
        <v>60.232717316899901</v>
      </c>
      <c r="F189" s="74">
        <v>8.2685124852508807</v>
      </c>
      <c r="G189" s="74">
        <v>-164.62317330341</v>
      </c>
      <c r="H189" s="74">
        <v>-292.18021265200201</v>
      </c>
    </row>
    <row r="190" spans="2:8" ht="15.75" thickBot="1" x14ac:dyDescent="0.3">
      <c r="B190" s="103">
        <v>0.46575342400000003</v>
      </c>
      <c r="C190" s="75">
        <v>277.715651980102</v>
      </c>
      <c r="D190" s="75">
        <v>234.77659043830101</v>
      </c>
      <c r="E190" s="75">
        <v>60.232717316899901</v>
      </c>
      <c r="F190" s="75">
        <v>8.1579184263036204</v>
      </c>
      <c r="G190" s="75">
        <v>-164.67286242895599</v>
      </c>
      <c r="H190" s="75">
        <v>-293.32814740829599</v>
      </c>
    </row>
    <row r="191" spans="2:8" ht="15.75" thickBot="1" x14ac:dyDescent="0.3">
      <c r="B191" s="103">
        <v>0.46849315000000002</v>
      </c>
      <c r="C191" s="74">
        <v>277.43994287318901</v>
      </c>
      <c r="D191" s="74">
        <v>234.607195898963</v>
      </c>
      <c r="E191" s="74">
        <v>60.232717316899901</v>
      </c>
      <c r="F191" s="74">
        <v>8.1172551169532898</v>
      </c>
      <c r="G191" s="74">
        <v>-164.678030243314</v>
      </c>
      <c r="H191" s="74">
        <v>-295.47054756618701</v>
      </c>
    </row>
    <row r="192" spans="2:8" ht="15.75" thickBot="1" x14ac:dyDescent="0.3">
      <c r="B192" s="103">
        <v>0.47123287600000002</v>
      </c>
      <c r="C192" s="75">
        <v>277.00764814118401</v>
      </c>
      <c r="D192" s="75">
        <v>234.24030434473801</v>
      </c>
      <c r="E192" s="75">
        <v>60.232717316899901</v>
      </c>
      <c r="F192" s="75">
        <v>8.0957521087097497</v>
      </c>
      <c r="G192" s="75">
        <v>-164.698620227828</v>
      </c>
      <c r="H192" s="75">
        <v>-297.21628155171601</v>
      </c>
    </row>
    <row r="193" spans="2:8" ht="15.75" thickBot="1" x14ac:dyDescent="0.3">
      <c r="B193" s="103">
        <v>0.47397260200000002</v>
      </c>
      <c r="C193" s="74">
        <v>276.97682266477398</v>
      </c>
      <c r="D193" s="74">
        <v>233.14103057816399</v>
      </c>
      <c r="E193" s="74">
        <v>60.232717316899901</v>
      </c>
      <c r="F193" s="74">
        <v>8.0677441571890096</v>
      </c>
      <c r="G193" s="74">
        <v>-164.704231328052</v>
      </c>
      <c r="H193" s="74">
        <v>-298.48604898556198</v>
      </c>
    </row>
    <row r="194" spans="2:8" ht="15.75" thickBot="1" x14ac:dyDescent="0.3">
      <c r="B194" s="103">
        <v>0.47671232800000002</v>
      </c>
      <c r="C194" s="75">
        <v>276.39415872425798</v>
      </c>
      <c r="D194" s="75">
        <v>232.39696872091901</v>
      </c>
      <c r="E194" s="75">
        <v>60.232717316899901</v>
      </c>
      <c r="F194" s="75">
        <v>7.9465663686430599</v>
      </c>
      <c r="G194" s="75">
        <v>-164.81920783394099</v>
      </c>
      <c r="H194" s="75">
        <v>-299.59363697007001</v>
      </c>
    </row>
    <row r="195" spans="2:8" ht="15.75" thickBot="1" x14ac:dyDescent="0.3">
      <c r="B195" s="103">
        <v>0.47945205400000002</v>
      </c>
      <c r="C195" s="74">
        <v>275.31303638182101</v>
      </c>
      <c r="D195" s="74">
        <v>232.34831386962099</v>
      </c>
      <c r="E195" s="74">
        <v>60.232717316899901</v>
      </c>
      <c r="F195" s="74">
        <v>7.8375564841530201</v>
      </c>
      <c r="G195" s="74">
        <v>-164.82983384652701</v>
      </c>
      <c r="H195" s="74">
        <v>-302.42697312460098</v>
      </c>
    </row>
    <row r="196" spans="2:8" ht="15.75" thickBot="1" x14ac:dyDescent="0.3">
      <c r="B196" s="103">
        <v>0.48219178000000001</v>
      </c>
      <c r="C196" s="75">
        <v>274.517731399414</v>
      </c>
      <c r="D196" s="75">
        <v>231.76534922906799</v>
      </c>
      <c r="E196" s="75">
        <v>60.232717316899901</v>
      </c>
      <c r="F196" s="75">
        <v>7.8184718455358899</v>
      </c>
      <c r="G196" s="75">
        <v>-164.86193272089099</v>
      </c>
      <c r="H196" s="75">
        <v>-302.427832350899</v>
      </c>
    </row>
    <row r="197" spans="2:8" ht="15.75" thickBot="1" x14ac:dyDescent="0.3">
      <c r="B197" s="103">
        <v>0.48493150600000001</v>
      </c>
      <c r="C197" s="74">
        <v>274.42641695492199</v>
      </c>
      <c r="D197" s="74">
        <v>230.75657134666</v>
      </c>
      <c r="E197" s="74">
        <v>60.232717316899901</v>
      </c>
      <c r="F197" s="74">
        <v>7.6226637047772998</v>
      </c>
      <c r="G197" s="74">
        <v>-164.90783236271599</v>
      </c>
      <c r="H197" s="74">
        <v>-302.45654007276198</v>
      </c>
    </row>
    <row r="198" spans="2:8" ht="15.75" thickBot="1" x14ac:dyDescent="0.3">
      <c r="B198" s="103">
        <v>0.48767123200000001</v>
      </c>
      <c r="C198" s="75">
        <v>274.335333550298</v>
      </c>
      <c r="D198" s="75">
        <v>230.74816788592901</v>
      </c>
      <c r="E198" s="75">
        <v>60.232717316899901</v>
      </c>
      <c r="F198" s="75">
        <v>7.5927200609285999</v>
      </c>
      <c r="G198" s="75">
        <v>-164.950439472254</v>
      </c>
      <c r="H198" s="75">
        <v>-303.30297848396401</v>
      </c>
    </row>
    <row r="199" spans="2:8" ht="15.75" thickBot="1" x14ac:dyDescent="0.3">
      <c r="B199" s="103">
        <v>0.49041095800000001</v>
      </c>
      <c r="C199" s="74">
        <v>273.26240826228502</v>
      </c>
      <c r="D199" s="74">
        <v>230.09239745602099</v>
      </c>
      <c r="E199" s="74">
        <v>60.232717316899901</v>
      </c>
      <c r="F199" s="74">
        <v>7.4706152259859202</v>
      </c>
      <c r="G199" s="74">
        <v>-165.054432330689</v>
      </c>
      <c r="H199" s="74">
        <v>-303.42974922654997</v>
      </c>
    </row>
    <row r="200" spans="2:8" ht="15.75" thickBot="1" x14ac:dyDescent="0.3">
      <c r="B200" s="103">
        <v>0.49315068400000001</v>
      </c>
      <c r="C200" s="75">
        <v>273.12748380349001</v>
      </c>
      <c r="D200" s="75">
        <v>227.71642655032599</v>
      </c>
      <c r="E200" s="75">
        <v>60.232717316899901</v>
      </c>
      <c r="F200" s="75">
        <v>7.3663437869178701</v>
      </c>
      <c r="G200" s="75">
        <v>-165.115422163207</v>
      </c>
      <c r="H200" s="75">
        <v>-303.79691443493402</v>
      </c>
    </row>
    <row r="201" spans="2:8" ht="15.75" thickBot="1" x14ac:dyDescent="0.3">
      <c r="B201" s="103">
        <v>0.49589041</v>
      </c>
      <c r="C201" s="74">
        <v>272.724486047688</v>
      </c>
      <c r="D201" s="74">
        <v>227.58913804888101</v>
      </c>
      <c r="E201" s="74">
        <v>60.232717316899901</v>
      </c>
      <c r="F201" s="74">
        <v>7.3259916977020803</v>
      </c>
      <c r="G201" s="74">
        <v>-165.20759538761101</v>
      </c>
      <c r="H201" s="74">
        <v>-306.20798109862699</v>
      </c>
    </row>
    <row r="202" spans="2:8" ht="15.75" thickBot="1" x14ac:dyDescent="0.3">
      <c r="B202" s="103">
        <v>0.498630136</v>
      </c>
      <c r="C202" s="75">
        <v>272.36070057995801</v>
      </c>
      <c r="D202" s="75">
        <v>226.715545267518</v>
      </c>
      <c r="E202" s="75">
        <v>60.232717316899901</v>
      </c>
      <c r="F202" s="75">
        <v>7.1452635720755797</v>
      </c>
      <c r="G202" s="75">
        <v>-165.338303645792</v>
      </c>
      <c r="H202" s="75">
        <v>-307.422423006663</v>
      </c>
    </row>
    <row r="203" spans="2:8" ht="15.75" thickBot="1" x14ac:dyDescent="0.3">
      <c r="B203" s="103">
        <v>0.50136986299999997</v>
      </c>
      <c r="C203" s="74">
        <v>272.345868604901</v>
      </c>
      <c r="D203" s="74">
        <v>226.58561983505399</v>
      </c>
      <c r="E203" s="74">
        <v>60.232717316899901</v>
      </c>
      <c r="F203" s="74">
        <v>7.0569642915708002</v>
      </c>
      <c r="G203" s="74">
        <v>-165.41903886192401</v>
      </c>
      <c r="H203" s="74">
        <v>-309.823704641527</v>
      </c>
    </row>
    <row r="204" spans="2:8" ht="15.75" thickBot="1" x14ac:dyDescent="0.3">
      <c r="B204" s="103">
        <v>0.50410958900000002</v>
      </c>
      <c r="C204" s="75">
        <v>272.14493947774798</v>
      </c>
      <c r="D204" s="75">
        <v>224.83353351939101</v>
      </c>
      <c r="E204" s="75">
        <v>60.232717316899901</v>
      </c>
      <c r="F204" s="75">
        <v>6.8370661355705797</v>
      </c>
      <c r="G204" s="75">
        <v>-165.634430842265</v>
      </c>
      <c r="H204" s="75">
        <v>-310.24892136151999</v>
      </c>
    </row>
    <row r="205" spans="2:8" ht="15.75" thickBot="1" x14ac:dyDescent="0.3">
      <c r="B205" s="103">
        <v>0.50684931499999997</v>
      </c>
      <c r="C205" s="74">
        <v>271.89891105916303</v>
      </c>
      <c r="D205" s="74">
        <v>224.65607111525401</v>
      </c>
      <c r="E205" s="74">
        <v>60.232717316899901</v>
      </c>
      <c r="F205" s="74">
        <v>6.67557960297506</v>
      </c>
      <c r="G205" s="74">
        <v>-165.80561246312001</v>
      </c>
      <c r="H205" s="74">
        <v>-310.837321441482</v>
      </c>
    </row>
    <row r="206" spans="2:8" ht="15.75" thickBot="1" x14ac:dyDescent="0.3">
      <c r="B206" s="103">
        <v>0.50958904100000002</v>
      </c>
      <c r="C206" s="75">
        <v>271.81711489105197</v>
      </c>
      <c r="D206" s="75">
        <v>224.32796902048401</v>
      </c>
      <c r="E206" s="75">
        <v>60.232717316899901</v>
      </c>
      <c r="F206" s="75">
        <v>6.6561909895189704</v>
      </c>
      <c r="G206" s="75">
        <v>-167.73847531162099</v>
      </c>
      <c r="H206" s="75">
        <v>-311.03295705220802</v>
      </c>
    </row>
    <row r="207" spans="2:8" ht="15.75" thickBot="1" x14ac:dyDescent="0.3">
      <c r="B207" s="103">
        <v>0.51232876699999996</v>
      </c>
      <c r="C207" s="74">
        <v>271.710120993271</v>
      </c>
      <c r="D207" s="74">
        <v>223.04396331465699</v>
      </c>
      <c r="E207" s="74">
        <v>60.129924116122801</v>
      </c>
      <c r="F207" s="74">
        <v>6.6523746877799299</v>
      </c>
      <c r="G207" s="74">
        <v>-168.074861932733</v>
      </c>
      <c r="H207" s="74">
        <v>-312.650139592833</v>
      </c>
    </row>
    <row r="208" spans="2:8" ht="15.75" thickBot="1" x14ac:dyDescent="0.3">
      <c r="B208" s="103">
        <v>0.51506849300000002</v>
      </c>
      <c r="C208" s="75">
        <v>270.427257560508</v>
      </c>
      <c r="D208" s="75">
        <v>221.80846970968199</v>
      </c>
      <c r="E208" s="75">
        <v>59.924337714568097</v>
      </c>
      <c r="F208" s="75">
        <v>6.48637875916915</v>
      </c>
      <c r="G208" s="75">
        <v>-168.21104871326199</v>
      </c>
      <c r="H208" s="75">
        <v>-314.51516400851301</v>
      </c>
    </row>
    <row r="209" spans="2:8" ht="15.75" thickBot="1" x14ac:dyDescent="0.3">
      <c r="B209" s="103">
        <v>0.51780821899999996</v>
      </c>
      <c r="C209" s="74">
        <v>270.11832441129599</v>
      </c>
      <c r="D209" s="74">
        <v>220.95381063487099</v>
      </c>
      <c r="E209" s="74">
        <v>59.821544513790698</v>
      </c>
      <c r="F209" s="74">
        <v>5.7344494710653802</v>
      </c>
      <c r="G209" s="74">
        <v>-168.45076463188201</v>
      </c>
      <c r="H209" s="74">
        <v>-314.51749366566901</v>
      </c>
    </row>
    <row r="210" spans="2:8" ht="15.75" thickBot="1" x14ac:dyDescent="0.3">
      <c r="B210" s="103">
        <v>0.52054794500000001</v>
      </c>
      <c r="C210" s="75">
        <v>270.09686676259201</v>
      </c>
      <c r="D210" s="75">
        <v>220.273528974947</v>
      </c>
      <c r="E210" s="75">
        <v>59.6159581122362</v>
      </c>
      <c r="F210" s="75">
        <v>5.3155234641103197</v>
      </c>
      <c r="G210" s="75">
        <v>-169.51714880559399</v>
      </c>
      <c r="H210" s="75">
        <v>-314.95127742174401</v>
      </c>
    </row>
    <row r="211" spans="2:8" ht="15.75" thickBot="1" x14ac:dyDescent="0.3">
      <c r="B211" s="103">
        <v>0.52328767099999995</v>
      </c>
      <c r="C211" s="74">
        <v>270.021488517835</v>
      </c>
      <c r="D211" s="74">
        <v>219.62229125520699</v>
      </c>
      <c r="E211" s="74">
        <v>59.109333954550998</v>
      </c>
      <c r="F211" s="74">
        <v>4.2932398872534199</v>
      </c>
      <c r="G211" s="74">
        <v>-170.369209949929</v>
      </c>
      <c r="H211" s="74">
        <v>-315.881519273111</v>
      </c>
    </row>
    <row r="212" spans="2:8" ht="15.75" thickBot="1" x14ac:dyDescent="0.3">
      <c r="B212" s="108">
        <v>0.52602739700000001</v>
      </c>
      <c r="C212" s="75">
        <v>269.927538058896</v>
      </c>
      <c r="D212" s="75">
        <v>219.32790545370099</v>
      </c>
      <c r="E212" s="75">
        <v>58.793612506017801</v>
      </c>
      <c r="F212" s="106">
        <v>3.2728594225819201</v>
      </c>
      <c r="G212" s="75">
        <v>-170.82386364593799</v>
      </c>
      <c r="H212" s="75">
        <v>-316.29656656639497</v>
      </c>
    </row>
    <row r="213" spans="2:8" ht="15.75" thickBot="1" x14ac:dyDescent="0.3">
      <c r="B213" s="103">
        <v>0.52876712299999995</v>
      </c>
      <c r="C213" s="74">
        <v>269.70528490854002</v>
      </c>
      <c r="D213" s="74">
        <v>216.11939403186801</v>
      </c>
      <c r="E213" s="74">
        <v>57.048895215616803</v>
      </c>
      <c r="F213" s="74">
        <v>-1.4268206157062899</v>
      </c>
      <c r="G213" s="74">
        <v>-171</v>
      </c>
      <c r="H213" s="74">
        <v>-317.10408706506797</v>
      </c>
    </row>
    <row r="214" spans="2:8" ht="15.75" thickBot="1" x14ac:dyDescent="0.3">
      <c r="B214" s="103">
        <v>0.531506849</v>
      </c>
      <c r="C214" s="75">
        <v>269.63239131514302</v>
      </c>
      <c r="D214" s="75">
        <v>215.357725640604</v>
      </c>
      <c r="E214" s="75">
        <v>57.048895215616803</v>
      </c>
      <c r="F214" s="75">
        <v>-3.0063986197428001</v>
      </c>
      <c r="G214" s="75">
        <v>-171</v>
      </c>
      <c r="H214" s="75">
        <v>-317.62812779077501</v>
      </c>
    </row>
    <row r="215" spans="2:8" ht="15.75" thickBot="1" x14ac:dyDescent="0.3">
      <c r="B215" s="103">
        <v>0.53424657499999995</v>
      </c>
      <c r="C215" s="74">
        <v>269.10077077183399</v>
      </c>
      <c r="D215" s="74">
        <v>213.664115895111</v>
      </c>
      <c r="E215" s="74">
        <v>56.448040220216598</v>
      </c>
      <c r="F215" s="74">
        <v>-7.0979998228007499</v>
      </c>
      <c r="G215" s="74">
        <v>-171</v>
      </c>
      <c r="H215" s="74">
        <v>-318.69473275185499</v>
      </c>
    </row>
    <row r="216" spans="2:8" ht="15.75" thickBot="1" x14ac:dyDescent="0.3">
      <c r="B216" s="103">
        <v>0.536986301</v>
      </c>
      <c r="C216" s="75">
        <v>268.849343022168</v>
      </c>
      <c r="D216" s="75">
        <v>213.44776795119901</v>
      </c>
      <c r="E216" s="75">
        <v>53.394041512126599</v>
      </c>
      <c r="F216" s="75">
        <v>-8.4346274930025604</v>
      </c>
      <c r="G216" s="75">
        <v>-171</v>
      </c>
      <c r="H216" s="75">
        <v>-319.46813986758701</v>
      </c>
    </row>
    <row r="217" spans="2:8" ht="15.75" thickBot="1" x14ac:dyDescent="0.3">
      <c r="B217" s="103">
        <v>0.53972602700000005</v>
      </c>
      <c r="C217" s="74">
        <v>268.550833551778</v>
      </c>
      <c r="D217" s="74">
        <v>213.21865039543999</v>
      </c>
      <c r="E217" s="74">
        <v>50.747979560012602</v>
      </c>
      <c r="F217" s="74">
        <v>-10.7324942334408</v>
      </c>
      <c r="G217" s="74">
        <v>-171</v>
      </c>
      <c r="H217" s="74">
        <v>-321.64745959047798</v>
      </c>
    </row>
    <row r="218" spans="2:8" ht="15.75" thickBot="1" x14ac:dyDescent="0.3">
      <c r="B218" s="103">
        <v>0.54246575299999999</v>
      </c>
      <c r="C218" s="75">
        <v>268.34172342974199</v>
      </c>
      <c r="D218" s="75">
        <v>213.21865039543999</v>
      </c>
      <c r="E218" s="75">
        <v>28.077075479290801</v>
      </c>
      <c r="F218" s="75">
        <v>-11.8520358592846</v>
      </c>
      <c r="G218" s="75">
        <v>-171</v>
      </c>
      <c r="H218" s="75">
        <v>-321.746132156567</v>
      </c>
    </row>
    <row r="219" spans="2:8" ht="15.75" thickBot="1" x14ac:dyDescent="0.3">
      <c r="B219" s="103">
        <v>0.54520547900000005</v>
      </c>
      <c r="C219" s="74">
        <v>267.45616525917097</v>
      </c>
      <c r="D219" s="74">
        <v>205.98575767218401</v>
      </c>
      <c r="E219" s="74">
        <v>25.304297699588201</v>
      </c>
      <c r="F219" s="74">
        <v>-12.4814139056491</v>
      </c>
      <c r="G219" s="74">
        <v>-171</v>
      </c>
      <c r="H219" s="74">
        <v>-323.00551897707101</v>
      </c>
    </row>
    <row r="220" spans="2:8" ht="15.75" thickBot="1" x14ac:dyDescent="0.3">
      <c r="B220" s="103">
        <v>0.54794520499999999</v>
      </c>
      <c r="C220" s="75">
        <v>267.15733920549098</v>
      </c>
      <c r="D220" s="75">
        <v>204.669598834026</v>
      </c>
      <c r="E220" s="75">
        <v>20.524598445043999</v>
      </c>
      <c r="F220" s="75">
        <v>-12.5185885766198</v>
      </c>
      <c r="G220" s="75">
        <v>-171</v>
      </c>
      <c r="H220" s="75">
        <v>-323.71945422457799</v>
      </c>
    </row>
    <row r="221" spans="2:8" ht="15.75" thickBot="1" x14ac:dyDescent="0.3">
      <c r="B221" s="103">
        <v>0.55068493100000004</v>
      </c>
      <c r="C221" s="74">
        <v>267.13936381367802</v>
      </c>
      <c r="D221" s="74">
        <v>204.05522132038399</v>
      </c>
      <c r="E221" s="74">
        <v>20.208991326121001</v>
      </c>
      <c r="F221" s="74">
        <v>-12.670900124218299</v>
      </c>
      <c r="G221" s="74">
        <v>-171</v>
      </c>
      <c r="H221" s="74">
        <v>-323.93303359900898</v>
      </c>
    </row>
    <row r="222" spans="2:8" ht="15.75" thickBot="1" x14ac:dyDescent="0.3">
      <c r="B222" s="103">
        <v>0.55342465699999999</v>
      </c>
      <c r="C222" s="75">
        <v>266.73872638293801</v>
      </c>
      <c r="D222" s="75">
        <v>199.697571806132</v>
      </c>
      <c r="E222" s="75">
        <v>20.081369336548299</v>
      </c>
      <c r="F222" s="75">
        <v>-13.1845678478177</v>
      </c>
      <c r="G222" s="75">
        <v>-171</v>
      </c>
      <c r="H222" s="75">
        <v>-325.77394644227002</v>
      </c>
    </row>
    <row r="223" spans="2:8" ht="15.75" thickBot="1" x14ac:dyDescent="0.3">
      <c r="B223" s="103">
        <v>0.55616438300000004</v>
      </c>
      <c r="C223" s="74">
        <v>266.56867087120099</v>
      </c>
      <c r="D223" s="74">
        <v>199.41952045727399</v>
      </c>
      <c r="E223" s="74">
        <v>15.271591382094799</v>
      </c>
      <c r="F223" s="74">
        <v>-13.727556640331599</v>
      </c>
      <c r="G223" s="74">
        <v>-171</v>
      </c>
      <c r="H223" s="74">
        <v>-326.35687199824901</v>
      </c>
    </row>
    <row r="224" spans="2:8" ht="15.75" thickBot="1" x14ac:dyDescent="0.3">
      <c r="B224" s="103">
        <v>0.55890410899999998</v>
      </c>
      <c r="C224" s="75">
        <v>266.28239246179203</v>
      </c>
      <c r="D224" s="75">
        <v>195.651595147168</v>
      </c>
      <c r="E224" s="75">
        <v>10.2033506983714</v>
      </c>
      <c r="F224" s="75">
        <v>-13.8044131481414</v>
      </c>
      <c r="G224" s="75">
        <v>-171</v>
      </c>
      <c r="H224" s="75">
        <v>-328.83323764317498</v>
      </c>
    </row>
    <row r="225" spans="2:8" ht="15.75" thickBot="1" x14ac:dyDescent="0.3">
      <c r="B225" s="103">
        <v>0.56164383500000004</v>
      </c>
      <c r="C225" s="74">
        <v>265.87767042661199</v>
      </c>
      <c r="D225" s="74">
        <v>194.42043692062501</v>
      </c>
      <c r="E225" s="74">
        <v>5.9103220249923396</v>
      </c>
      <c r="F225" s="74">
        <v>-18.4594686791208</v>
      </c>
      <c r="G225" s="74">
        <v>-171</v>
      </c>
      <c r="H225" s="74">
        <v>-329.16455285598403</v>
      </c>
    </row>
    <row r="226" spans="2:8" ht="15.75" thickBot="1" x14ac:dyDescent="0.3">
      <c r="B226" s="103">
        <v>0.56438356099999998</v>
      </c>
      <c r="C226" s="75">
        <v>265.15827919496201</v>
      </c>
      <c r="D226" s="75">
        <v>192.13445293510699</v>
      </c>
      <c r="E226" s="75">
        <v>5.8146066951014399</v>
      </c>
      <c r="F226" s="75">
        <v>-19.978026727685801</v>
      </c>
      <c r="G226" s="75">
        <v>-171</v>
      </c>
      <c r="H226" s="75">
        <v>-329.73516919029902</v>
      </c>
    </row>
    <row r="227" spans="2:8" ht="15.75" thickBot="1" x14ac:dyDescent="0.3">
      <c r="B227" s="103">
        <v>0.56712328700000003</v>
      </c>
      <c r="C227" s="74">
        <v>264.37761032287398</v>
      </c>
      <c r="D227" s="74">
        <v>185.895874186604</v>
      </c>
      <c r="E227" s="74">
        <v>3.8431039664901601</v>
      </c>
      <c r="F227" s="74">
        <v>-20.429146773358799</v>
      </c>
      <c r="G227" s="74">
        <v>-171</v>
      </c>
      <c r="H227" s="74">
        <v>-330.82553664426098</v>
      </c>
    </row>
    <row r="228" spans="2:8" ht="15.75" thickBot="1" x14ac:dyDescent="0.3">
      <c r="B228" s="103">
        <v>0.56986301299999997</v>
      </c>
      <c r="C228" s="75">
        <v>264.291686921419</v>
      </c>
      <c r="D228" s="75">
        <v>183.835312878108</v>
      </c>
      <c r="E228" s="75">
        <v>3.5395258189519199</v>
      </c>
      <c r="F228" s="75">
        <v>-20.752439976006698</v>
      </c>
      <c r="G228" s="75">
        <v>-171</v>
      </c>
      <c r="H228" s="75">
        <v>-331.12431034524502</v>
      </c>
    </row>
    <row r="229" spans="2:8" ht="15.75" thickBot="1" x14ac:dyDescent="0.3">
      <c r="B229" s="103">
        <v>0.57260273900000003</v>
      </c>
      <c r="C229" s="74">
        <v>264.286146209359</v>
      </c>
      <c r="D229" s="74">
        <v>183.21603327041299</v>
      </c>
      <c r="E229" s="74">
        <v>2.8658286350131199</v>
      </c>
      <c r="F229" s="74">
        <v>-21.3739225528997</v>
      </c>
      <c r="G229" s="74">
        <v>-171</v>
      </c>
      <c r="H229" s="74">
        <v>-332.37519910896401</v>
      </c>
    </row>
    <row r="230" spans="2:8" ht="15.75" thickBot="1" x14ac:dyDescent="0.3">
      <c r="B230" s="108">
        <v>0.57534246499999997</v>
      </c>
      <c r="C230" s="75">
        <v>264.15801316992503</v>
      </c>
      <c r="D230" s="75">
        <v>182.26321315354099</v>
      </c>
      <c r="E230" s="106">
        <v>1.44719878905912</v>
      </c>
      <c r="F230" s="75">
        <v>-21.536612193699099</v>
      </c>
      <c r="G230" s="75">
        <v>-171</v>
      </c>
      <c r="H230" s="75">
        <v>-332.94755795704799</v>
      </c>
    </row>
    <row r="231" spans="2:8" ht="15.75" thickBot="1" x14ac:dyDescent="0.3">
      <c r="B231" s="103">
        <v>0.57808219100000002</v>
      </c>
      <c r="C231" s="74">
        <v>263.58396254391602</v>
      </c>
      <c r="D231" s="74">
        <v>180.76208590981699</v>
      </c>
      <c r="E231" s="74">
        <v>-0.124255801146715</v>
      </c>
      <c r="F231" s="74">
        <v>-22.843053810861999</v>
      </c>
      <c r="G231" s="74">
        <v>-171</v>
      </c>
      <c r="H231" s="74">
        <v>-333.74028841699698</v>
      </c>
    </row>
    <row r="232" spans="2:8" ht="15.75" thickBot="1" x14ac:dyDescent="0.3">
      <c r="B232" s="103">
        <v>0.58082191699999997</v>
      </c>
      <c r="C232" s="75">
        <v>263.49314741463098</v>
      </c>
      <c r="D232" s="75">
        <v>162.25116265161799</v>
      </c>
      <c r="E232" s="75">
        <v>-6.9254015568987404</v>
      </c>
      <c r="F232" s="75">
        <v>-23.170044716364501</v>
      </c>
      <c r="G232" s="75">
        <v>-171</v>
      </c>
      <c r="H232" s="75">
        <v>-334.88549176660001</v>
      </c>
    </row>
    <row r="233" spans="2:8" ht="15.75" thickBot="1" x14ac:dyDescent="0.3">
      <c r="B233" s="103">
        <v>0.58356164300000002</v>
      </c>
      <c r="C233" s="74">
        <v>263.41645726005402</v>
      </c>
      <c r="D233" s="74">
        <v>159.71516562288301</v>
      </c>
      <c r="E233" s="74">
        <v>-7.50534781420897</v>
      </c>
      <c r="F233" s="74">
        <v>-23.239628401825499</v>
      </c>
      <c r="G233" s="74">
        <v>-171</v>
      </c>
      <c r="H233" s="74">
        <v>-335.44659418907702</v>
      </c>
    </row>
    <row r="234" spans="2:8" ht="15.75" thickBot="1" x14ac:dyDescent="0.3">
      <c r="B234" s="103">
        <v>0.58630136899999996</v>
      </c>
      <c r="C234" s="75">
        <v>263.112535750966</v>
      </c>
      <c r="D234" s="75">
        <v>153.76375199103299</v>
      </c>
      <c r="E234" s="75">
        <v>-7.5938783132469601</v>
      </c>
      <c r="F234" s="75">
        <v>-25.724784440539601</v>
      </c>
      <c r="G234" s="75">
        <v>-171</v>
      </c>
      <c r="H234" s="75">
        <v>-335.55809062753599</v>
      </c>
    </row>
    <row r="235" spans="2:8" ht="15.75" thickBot="1" x14ac:dyDescent="0.3">
      <c r="B235" s="103">
        <v>0.58904109500000001</v>
      </c>
      <c r="C235" s="74">
        <v>262.992596643007</v>
      </c>
      <c r="D235" s="74">
        <v>153.46712636899699</v>
      </c>
      <c r="E235" s="74">
        <v>-8.0475019584578398</v>
      </c>
      <c r="F235" s="74">
        <v>-32.035437953102999</v>
      </c>
      <c r="G235" s="74">
        <v>-171</v>
      </c>
      <c r="H235" s="74">
        <v>-335.95963968108998</v>
      </c>
    </row>
    <row r="236" spans="2:8" ht="15.75" thickBot="1" x14ac:dyDescent="0.3">
      <c r="B236" s="103">
        <v>0.59178082099999996</v>
      </c>
      <c r="C236" s="75">
        <v>262.77891403609198</v>
      </c>
      <c r="D236" s="75">
        <v>152.454499210584</v>
      </c>
      <c r="E236" s="75">
        <v>-8.6515172913672007</v>
      </c>
      <c r="F236" s="75">
        <v>-33.806363850411699</v>
      </c>
      <c r="G236" s="75">
        <v>-171</v>
      </c>
      <c r="H236" s="75">
        <v>-336.49203866946499</v>
      </c>
    </row>
    <row r="237" spans="2:8" ht="15.75" thickBot="1" x14ac:dyDescent="0.3">
      <c r="B237" s="103">
        <v>0.59452054700000001</v>
      </c>
      <c r="C237" s="74">
        <v>262.27507496520201</v>
      </c>
      <c r="D237" s="74">
        <v>152.34890763811401</v>
      </c>
      <c r="E237" s="74">
        <v>-8.7259575694279192</v>
      </c>
      <c r="F237" s="74">
        <v>-37.411571446952898</v>
      </c>
      <c r="G237" s="74">
        <v>-171</v>
      </c>
      <c r="H237" s="74">
        <v>-336.51194098814398</v>
      </c>
    </row>
    <row r="238" spans="2:8" ht="15.75" thickBot="1" x14ac:dyDescent="0.3">
      <c r="B238" s="103">
        <v>0.59726027299999995</v>
      </c>
      <c r="C238" s="75">
        <v>261.814300338713</v>
      </c>
      <c r="D238" s="75">
        <v>146.001844099377</v>
      </c>
      <c r="E238" s="75">
        <v>-10.623325114961499</v>
      </c>
      <c r="F238" s="75">
        <v>-37.414483883230403</v>
      </c>
      <c r="G238" s="75">
        <v>-171</v>
      </c>
      <c r="H238" s="75">
        <v>-336.77141742129402</v>
      </c>
    </row>
    <row r="239" spans="2:8" ht="15.75" thickBot="1" x14ac:dyDescent="0.3">
      <c r="B239" s="103">
        <v>0.6</v>
      </c>
      <c r="C239" s="74">
        <v>261.50615933945801</v>
      </c>
      <c r="D239" s="74">
        <v>141.111595936919</v>
      </c>
      <c r="E239" s="74">
        <v>-13.271523511212999</v>
      </c>
      <c r="F239" s="74">
        <v>-39.397921852276099</v>
      </c>
      <c r="G239" s="74">
        <v>-171</v>
      </c>
      <c r="H239" s="74">
        <v>-336.87591418031701</v>
      </c>
    </row>
    <row r="240" spans="2:8" ht="15.75" thickBot="1" x14ac:dyDescent="0.3">
      <c r="B240" s="103">
        <v>0.60273972600000003</v>
      </c>
      <c r="C240" s="75">
        <v>261.14468847449803</v>
      </c>
      <c r="D240" s="75">
        <v>137.52877334521199</v>
      </c>
      <c r="E240" s="75">
        <v>-13.6798209552058</v>
      </c>
      <c r="F240" s="75">
        <v>-40.546170928716798</v>
      </c>
      <c r="G240" s="75">
        <v>-171</v>
      </c>
      <c r="H240" s="75">
        <v>-337.29282011117601</v>
      </c>
    </row>
    <row r="241" spans="2:8" ht="15.75" thickBot="1" x14ac:dyDescent="0.3">
      <c r="B241" s="103">
        <v>0.60547945199999997</v>
      </c>
      <c r="C241" s="74">
        <v>260.961054476573</v>
      </c>
      <c r="D241" s="74">
        <v>136.95905723262501</v>
      </c>
      <c r="E241" s="74">
        <v>-14.312089120008199</v>
      </c>
      <c r="F241" s="74">
        <v>-43.979674217319698</v>
      </c>
      <c r="G241" s="74">
        <v>-171</v>
      </c>
      <c r="H241" s="74">
        <v>-337.302398720018</v>
      </c>
    </row>
    <row r="242" spans="2:8" ht="15.75" thickBot="1" x14ac:dyDescent="0.3">
      <c r="B242" s="103">
        <v>0.60821917800000003</v>
      </c>
      <c r="C242" s="75">
        <v>259.64140117222797</v>
      </c>
      <c r="D242" s="75">
        <v>133.088818339683</v>
      </c>
      <c r="E242" s="75">
        <v>-15.5587494757046</v>
      </c>
      <c r="F242" s="75">
        <v>-46.5353721449247</v>
      </c>
      <c r="G242" s="75">
        <v>-171</v>
      </c>
      <c r="H242" s="75">
        <v>-338.32568986959001</v>
      </c>
    </row>
    <row r="243" spans="2:8" ht="15.75" thickBot="1" x14ac:dyDescent="0.3">
      <c r="B243" s="103">
        <v>0.61095890399999997</v>
      </c>
      <c r="C243" s="74">
        <v>259.47770615285498</v>
      </c>
      <c r="D243" s="74">
        <v>131.01722024610601</v>
      </c>
      <c r="E243" s="74">
        <v>-15.7856964013435</v>
      </c>
      <c r="F243" s="74">
        <v>-50.246717670646298</v>
      </c>
      <c r="G243" s="74">
        <v>-171</v>
      </c>
      <c r="H243" s="74">
        <v>-338.48960155976698</v>
      </c>
    </row>
    <row r="244" spans="2:8" ht="15.75" thickBot="1" x14ac:dyDescent="0.3">
      <c r="B244" s="103">
        <v>0.61369863000000002</v>
      </c>
      <c r="C244" s="75">
        <v>259.42902973051702</v>
      </c>
      <c r="D244" s="75">
        <v>122.211756808057</v>
      </c>
      <c r="E244" s="75">
        <v>-16.443510979732299</v>
      </c>
      <c r="F244" s="75">
        <v>-59.335243948185003</v>
      </c>
      <c r="G244" s="75">
        <v>-171</v>
      </c>
      <c r="H244" s="75">
        <v>-339.91083136030602</v>
      </c>
    </row>
    <row r="245" spans="2:8" ht="15.75" thickBot="1" x14ac:dyDescent="0.3">
      <c r="B245" s="103">
        <v>0.61643835599999997</v>
      </c>
      <c r="C245" s="74">
        <v>259.27492462705698</v>
      </c>
      <c r="D245" s="74">
        <v>112.701948793715</v>
      </c>
      <c r="E245" s="74">
        <v>-16.518774371464101</v>
      </c>
      <c r="F245" s="74">
        <v>-61.500538922067797</v>
      </c>
      <c r="G245" s="74">
        <v>-171</v>
      </c>
      <c r="H245" s="74">
        <v>-340.275145125444</v>
      </c>
    </row>
    <row r="246" spans="2:8" ht="15.75" thickBot="1" x14ac:dyDescent="0.3">
      <c r="B246" s="103">
        <v>0.61917808200000002</v>
      </c>
      <c r="C246" s="75">
        <v>259.12696422993099</v>
      </c>
      <c r="D246" s="75">
        <v>112.143300147894</v>
      </c>
      <c r="E246" s="75">
        <v>-17.239175972392101</v>
      </c>
      <c r="F246" s="75">
        <v>-64.818381814237696</v>
      </c>
      <c r="G246" s="75">
        <v>-171</v>
      </c>
      <c r="H246" s="75">
        <v>-340.39986603504502</v>
      </c>
    </row>
    <row r="247" spans="2:8" ht="15.75" thickBot="1" x14ac:dyDescent="0.3">
      <c r="B247" s="103">
        <v>0.62191780799999996</v>
      </c>
      <c r="C247" s="74">
        <v>258.748724446925</v>
      </c>
      <c r="D247" s="74">
        <v>108.896408811325</v>
      </c>
      <c r="E247" s="74">
        <v>-18.493488551417801</v>
      </c>
      <c r="F247" s="74">
        <v>-69.828342105540301</v>
      </c>
      <c r="G247" s="74">
        <v>-171</v>
      </c>
      <c r="H247" s="74">
        <v>-340.97670714692202</v>
      </c>
    </row>
    <row r="248" spans="2:8" ht="15.75" thickBot="1" x14ac:dyDescent="0.3">
      <c r="B248" s="103">
        <v>0.62465753400000001</v>
      </c>
      <c r="C248" s="75">
        <v>258.00085216244901</v>
      </c>
      <c r="D248" s="75">
        <v>108.157981368812</v>
      </c>
      <c r="E248" s="75">
        <v>-19.1018349002801</v>
      </c>
      <c r="F248" s="75">
        <v>-70.085588888962803</v>
      </c>
      <c r="G248" s="75">
        <v>-174.70943296815801</v>
      </c>
      <c r="H248" s="75">
        <v>-341.94622461221297</v>
      </c>
    </row>
    <row r="249" spans="2:8" ht="15.75" thickBot="1" x14ac:dyDescent="0.3">
      <c r="B249" s="103">
        <v>0.62739725999999996</v>
      </c>
      <c r="C249" s="74">
        <v>257.06947323859902</v>
      </c>
      <c r="D249" s="74">
        <v>104.682782159827</v>
      </c>
      <c r="E249" s="74">
        <v>-19.1821859166871</v>
      </c>
      <c r="F249" s="74">
        <v>-75.147196692355706</v>
      </c>
      <c r="G249" s="74">
        <v>-175.779356574373</v>
      </c>
      <c r="H249" s="74">
        <v>-342.07078396263103</v>
      </c>
    </row>
    <row r="250" spans="2:8" ht="15.75" thickBot="1" x14ac:dyDescent="0.3">
      <c r="B250" s="103">
        <v>0.63013698600000001</v>
      </c>
      <c r="C250" s="75">
        <v>256.93071429017499</v>
      </c>
      <c r="D250" s="75">
        <v>103.037223797501</v>
      </c>
      <c r="E250" s="75">
        <v>-19.420606660229801</v>
      </c>
      <c r="F250" s="75">
        <v>-80.760702427052493</v>
      </c>
      <c r="G250" s="75">
        <v>-180.06129137849999</v>
      </c>
      <c r="H250" s="75">
        <v>-344.02454258363002</v>
      </c>
    </row>
    <row r="251" spans="2:8" ht="15.75" thickBot="1" x14ac:dyDescent="0.3">
      <c r="B251" s="103">
        <v>0.63287671199999995</v>
      </c>
      <c r="C251" s="74">
        <v>255.84319303001499</v>
      </c>
      <c r="D251" s="74">
        <v>102.44174980196</v>
      </c>
      <c r="E251" s="74">
        <v>-21.319604975092801</v>
      </c>
      <c r="F251" s="74">
        <v>-81.239572929700003</v>
      </c>
      <c r="G251" s="74">
        <v>-181.92886234024201</v>
      </c>
      <c r="H251" s="74">
        <v>-344.34411972297102</v>
      </c>
    </row>
    <row r="252" spans="2:8" ht="15.75" thickBot="1" x14ac:dyDescent="0.3">
      <c r="B252" s="103">
        <v>0.63561643800000001</v>
      </c>
      <c r="C252" s="75">
        <v>255.076576268292</v>
      </c>
      <c r="D252" s="75">
        <v>93.166147601551899</v>
      </c>
      <c r="E252" s="75">
        <v>-21.3311092266689</v>
      </c>
      <c r="F252" s="75">
        <v>-83.867277420412407</v>
      </c>
      <c r="G252" s="75">
        <v>-185.69084082833399</v>
      </c>
      <c r="H252" s="75">
        <v>-344.67375739460101</v>
      </c>
    </row>
    <row r="253" spans="2:8" ht="15.75" thickBot="1" x14ac:dyDescent="0.3">
      <c r="B253" s="103">
        <v>0.63835616399999995</v>
      </c>
      <c r="C253" s="74">
        <v>255.06237607301799</v>
      </c>
      <c r="D253" s="74">
        <v>89.939773243332994</v>
      </c>
      <c r="E253" s="74">
        <v>-22.0537296327151</v>
      </c>
      <c r="F253" s="74">
        <v>-83.983360616311799</v>
      </c>
      <c r="G253" s="74">
        <v>-190.50533122697499</v>
      </c>
      <c r="H253" s="74">
        <v>-344.900191786314</v>
      </c>
    </row>
    <row r="254" spans="2:8" ht="15.75" thickBot="1" x14ac:dyDescent="0.3">
      <c r="B254" s="103">
        <v>0.64109589</v>
      </c>
      <c r="C254" s="75">
        <v>254.25755456505101</v>
      </c>
      <c r="D254" s="75">
        <v>87.818136137702197</v>
      </c>
      <c r="E254" s="75">
        <v>-22.2378476505619</v>
      </c>
      <c r="F254" s="75">
        <v>-88.816191057247295</v>
      </c>
      <c r="G254" s="75">
        <v>-194.59073309484299</v>
      </c>
      <c r="H254" s="75">
        <v>-345.231948936207</v>
      </c>
    </row>
    <row r="255" spans="2:8" ht="15.75" thickBot="1" x14ac:dyDescent="0.3">
      <c r="B255" s="103">
        <v>0.64383561600000005</v>
      </c>
      <c r="C255" s="74">
        <v>253.99252071548599</v>
      </c>
      <c r="D255" s="74">
        <v>87.2343358366562</v>
      </c>
      <c r="E255" s="74">
        <v>-23.195854758062399</v>
      </c>
      <c r="F255" s="74">
        <v>-92.765232469907303</v>
      </c>
      <c r="G255" s="74">
        <v>-196.59632530697201</v>
      </c>
      <c r="H255" s="74">
        <v>-346.237437452927</v>
      </c>
    </row>
    <row r="256" spans="2:8" ht="15.75" thickBot="1" x14ac:dyDescent="0.3">
      <c r="B256" s="103">
        <v>0.646575342</v>
      </c>
      <c r="C256" s="75">
        <v>253.99252071548599</v>
      </c>
      <c r="D256" s="75">
        <v>86.839706386318099</v>
      </c>
      <c r="E256" s="75">
        <v>-23.7839463591298</v>
      </c>
      <c r="F256" s="75">
        <v>-98.879496732248199</v>
      </c>
      <c r="G256" s="75">
        <v>-198.78146716622999</v>
      </c>
      <c r="H256" s="75">
        <v>-346.41820877605301</v>
      </c>
    </row>
    <row r="257" spans="2:8" ht="15.75" thickBot="1" x14ac:dyDescent="0.3">
      <c r="B257" s="103">
        <v>0.64931506800000005</v>
      </c>
      <c r="C257" s="74">
        <v>253.99252071548599</v>
      </c>
      <c r="D257" s="74">
        <v>83.786678082558495</v>
      </c>
      <c r="E257" s="74">
        <v>-23.943105350766501</v>
      </c>
      <c r="F257" s="74">
        <v>-103.974534346968</v>
      </c>
      <c r="G257" s="74">
        <v>-203.52391611138</v>
      </c>
      <c r="H257" s="74">
        <v>-346.56841496782198</v>
      </c>
    </row>
    <row r="258" spans="2:8" ht="15.75" thickBot="1" x14ac:dyDescent="0.3">
      <c r="B258" s="103">
        <v>0.65205479399999999</v>
      </c>
      <c r="C258" s="75">
        <v>250.16071839523201</v>
      </c>
      <c r="D258" s="75">
        <v>78.860758483403202</v>
      </c>
      <c r="E258" s="75">
        <v>-24.318864227350598</v>
      </c>
      <c r="F258" s="75">
        <v>-108.809725213473</v>
      </c>
      <c r="G258" s="75">
        <v>-208.15868692159901</v>
      </c>
      <c r="H258" s="75">
        <v>-347.53878819080501</v>
      </c>
    </row>
    <row r="259" spans="2:8" ht="15.75" thickBot="1" x14ac:dyDescent="0.3">
      <c r="B259" s="103">
        <v>0.65479452000000005</v>
      </c>
      <c r="C259" s="74">
        <v>249.67197764233001</v>
      </c>
      <c r="D259" s="74">
        <v>75.667911314596793</v>
      </c>
      <c r="E259" s="74">
        <v>-26.351595952294801</v>
      </c>
      <c r="F259" s="74">
        <v>-112.5616830112</v>
      </c>
      <c r="G259" s="74">
        <v>-209.29284850477001</v>
      </c>
      <c r="H259" s="74">
        <v>-348.43293227250302</v>
      </c>
    </row>
    <row r="260" spans="2:8" ht="15.75" thickBot="1" x14ac:dyDescent="0.3">
      <c r="B260" s="103">
        <v>0.65753424599999999</v>
      </c>
      <c r="C260" s="75">
        <v>248.40011804631399</v>
      </c>
      <c r="D260" s="75">
        <v>74.3045409393292</v>
      </c>
      <c r="E260" s="75">
        <v>-27.716398961107199</v>
      </c>
      <c r="F260" s="75">
        <v>-114.254017157067</v>
      </c>
      <c r="G260" s="75">
        <v>-216.95850841808601</v>
      </c>
      <c r="H260" s="75">
        <v>-348.76410130764202</v>
      </c>
    </row>
    <row r="261" spans="2:8" ht="15.75" thickBot="1" x14ac:dyDescent="0.3">
      <c r="B261" s="103">
        <v>0.66027397200000004</v>
      </c>
      <c r="C261" s="74">
        <v>247.012975068998</v>
      </c>
      <c r="D261" s="74">
        <v>73.729142312896798</v>
      </c>
      <c r="E261" s="74">
        <v>-28.312667047311599</v>
      </c>
      <c r="F261" s="74">
        <v>-116.414992760985</v>
      </c>
      <c r="G261" s="74">
        <v>-220.92076644585299</v>
      </c>
      <c r="H261" s="74">
        <v>-349.798025322184</v>
      </c>
    </row>
    <row r="262" spans="2:8" ht="15.75" thickBot="1" x14ac:dyDescent="0.3">
      <c r="B262" s="103">
        <v>0.66301369799999998</v>
      </c>
      <c r="C262" s="75">
        <v>245.82207272970501</v>
      </c>
      <c r="D262" s="75">
        <v>72.989317656396494</v>
      </c>
      <c r="E262" s="75">
        <v>-28.561202741785898</v>
      </c>
      <c r="F262" s="75">
        <v>-126.934133028335</v>
      </c>
      <c r="G262" s="75">
        <v>-226.17800722017401</v>
      </c>
      <c r="H262" s="75">
        <v>-350.286353633163</v>
      </c>
    </row>
    <row r="263" spans="2:8" ht="15.75" thickBot="1" x14ac:dyDescent="0.3">
      <c r="B263" s="103">
        <v>0.66575342400000004</v>
      </c>
      <c r="C263" s="74">
        <v>245.157166885267</v>
      </c>
      <c r="D263" s="74">
        <v>69.944182798758504</v>
      </c>
      <c r="E263" s="74">
        <v>-28.9166072154331</v>
      </c>
      <c r="F263" s="74">
        <v>-129.25252510784301</v>
      </c>
      <c r="G263" s="74">
        <v>-231.76425863131999</v>
      </c>
      <c r="H263" s="74">
        <v>-350.548251672356</v>
      </c>
    </row>
    <row r="264" spans="2:8" ht="15.75" thickBot="1" x14ac:dyDescent="0.3">
      <c r="B264" s="103">
        <v>0.66849314999999998</v>
      </c>
      <c r="C264" s="75">
        <v>244.34172785963801</v>
      </c>
      <c r="D264" s="75">
        <v>69.400930531476007</v>
      </c>
      <c r="E264" s="75">
        <v>-29.294204496037199</v>
      </c>
      <c r="F264" s="75">
        <v>-135.68418819910599</v>
      </c>
      <c r="G264" s="75">
        <v>-240.62927390596599</v>
      </c>
      <c r="H264" s="75">
        <v>-351.05803285307201</v>
      </c>
    </row>
    <row r="265" spans="2:8" ht="15.75" thickBot="1" x14ac:dyDescent="0.3">
      <c r="B265" s="103">
        <v>0.67123287600000003</v>
      </c>
      <c r="C265" s="74">
        <v>243.788126811794</v>
      </c>
      <c r="D265" s="74">
        <v>67.613723346168996</v>
      </c>
      <c r="E265" s="74">
        <v>-30.067772801194799</v>
      </c>
      <c r="F265" s="74">
        <v>-136.68392034475201</v>
      </c>
      <c r="G265" s="74">
        <v>-242.35203395799101</v>
      </c>
      <c r="H265" s="74">
        <v>-351.43079850600498</v>
      </c>
    </row>
    <row r="266" spans="2:8" ht="15.75" thickBot="1" x14ac:dyDescent="0.3">
      <c r="B266" s="103">
        <v>0.67397260199999998</v>
      </c>
      <c r="C266" s="75">
        <v>241.940010282744</v>
      </c>
      <c r="D266" s="75">
        <v>64.460889856585396</v>
      </c>
      <c r="E266" s="75">
        <v>-31.2456448450572</v>
      </c>
      <c r="F266" s="75">
        <v>-137.48245655956899</v>
      </c>
      <c r="G266" s="75">
        <v>-248.77592923236799</v>
      </c>
      <c r="H266" s="75">
        <v>-351.56760411384101</v>
      </c>
    </row>
    <row r="267" spans="2:8" ht="15.75" thickBot="1" x14ac:dyDescent="0.3">
      <c r="B267" s="103">
        <v>0.67671232800000003</v>
      </c>
      <c r="C267" s="74">
        <v>240.65265847178401</v>
      </c>
      <c r="D267" s="74">
        <v>63.579427711726602</v>
      </c>
      <c r="E267" s="74">
        <v>-31.261790239452701</v>
      </c>
      <c r="F267" s="74">
        <v>-138.39909276186401</v>
      </c>
      <c r="G267" s="74">
        <v>-251.30305244101899</v>
      </c>
      <c r="H267" s="74">
        <v>-351.83563006017499</v>
      </c>
    </row>
    <row r="268" spans="2:8" ht="15.75" thickBot="1" x14ac:dyDescent="0.3">
      <c r="B268" s="103">
        <v>0.67945205399999997</v>
      </c>
      <c r="C268" s="75">
        <v>239.73052299136799</v>
      </c>
      <c r="D268" s="75">
        <v>62.085037303126803</v>
      </c>
      <c r="E268" s="75">
        <v>-31.446099352833599</v>
      </c>
      <c r="F268" s="75">
        <v>-140.89121694978999</v>
      </c>
      <c r="G268" s="75">
        <v>-252.502942045677</v>
      </c>
      <c r="H268" s="75">
        <v>-352.61773386602999</v>
      </c>
    </row>
    <row r="269" spans="2:8" ht="15.75" thickBot="1" x14ac:dyDescent="0.3">
      <c r="B269" s="103">
        <v>0.68219178000000003</v>
      </c>
      <c r="C269" s="74">
        <v>238.164735362915</v>
      </c>
      <c r="D269" s="74">
        <v>60.232717316899901</v>
      </c>
      <c r="E269" s="74">
        <v>-32.143569367866498</v>
      </c>
      <c r="F269" s="74">
        <v>-143.292157604941</v>
      </c>
      <c r="G269" s="74">
        <v>-253.46212819943</v>
      </c>
      <c r="H269" s="74">
        <v>-352.74273395908602</v>
      </c>
    </row>
    <row r="270" spans="2:8" ht="15.75" thickBot="1" x14ac:dyDescent="0.3">
      <c r="B270" s="103">
        <v>0.68493150599999997</v>
      </c>
      <c r="C270" s="75">
        <v>237.74944792282099</v>
      </c>
      <c r="D270" s="75">
        <v>60.232717316899901</v>
      </c>
      <c r="E270" s="75">
        <v>-33.669326364172598</v>
      </c>
      <c r="F270" s="75">
        <v>-143.93989212234399</v>
      </c>
      <c r="G270" s="75">
        <v>-257.40803409168001</v>
      </c>
      <c r="H270" s="75">
        <v>-352.96807528821199</v>
      </c>
    </row>
    <row r="271" spans="2:8" ht="15.75" thickBot="1" x14ac:dyDescent="0.3">
      <c r="B271" s="103">
        <v>0.68767123200000002</v>
      </c>
      <c r="C271" s="74">
        <v>237.437060656455</v>
      </c>
      <c r="D271" s="74">
        <v>60.232717316899901</v>
      </c>
      <c r="E271" s="74">
        <v>-34.475542558469499</v>
      </c>
      <c r="F271" s="74">
        <v>-149.90431036075901</v>
      </c>
      <c r="G271" s="74">
        <v>-261.21729661921</v>
      </c>
      <c r="H271" s="74">
        <v>-353.11153469222597</v>
      </c>
    </row>
    <row r="272" spans="2:8" ht="15.75" thickBot="1" x14ac:dyDescent="0.3">
      <c r="B272" s="103">
        <v>0.69041095799999996</v>
      </c>
      <c r="C272" s="75">
        <v>237.30874475787101</v>
      </c>
      <c r="D272" s="75">
        <v>60.232717316899901</v>
      </c>
      <c r="E272" s="75">
        <v>-34.590642868223298</v>
      </c>
      <c r="F272" s="75">
        <v>-151.62571122298701</v>
      </c>
      <c r="G272" s="75">
        <v>-263.74805060578899</v>
      </c>
      <c r="H272" s="75">
        <v>-354.28954056684802</v>
      </c>
    </row>
    <row r="273" spans="2:8" ht="15.75" thickBot="1" x14ac:dyDescent="0.3">
      <c r="B273" s="103">
        <v>0.69315068400000002</v>
      </c>
      <c r="C273" s="74">
        <v>236.80739259005799</v>
      </c>
      <c r="D273" s="74">
        <v>60.129924116122801</v>
      </c>
      <c r="E273" s="74">
        <v>-34.620952516011599</v>
      </c>
      <c r="F273" s="74">
        <v>-158.6473442768</v>
      </c>
      <c r="G273" s="74">
        <v>-284.78062209328601</v>
      </c>
      <c r="H273" s="74">
        <v>-354.60136560949098</v>
      </c>
    </row>
    <row r="274" spans="2:8" ht="15.75" thickBot="1" x14ac:dyDescent="0.3">
      <c r="B274" s="103">
        <v>0.69589040999999996</v>
      </c>
      <c r="C274" s="75">
        <v>236.22000302430499</v>
      </c>
      <c r="D274" s="75">
        <v>60.027130915345403</v>
      </c>
      <c r="E274" s="75">
        <v>-34.734134799358998</v>
      </c>
      <c r="F274" s="75">
        <v>-163.30547857777199</v>
      </c>
      <c r="G274" s="75">
        <v>-285.21933152192298</v>
      </c>
      <c r="H274" s="75">
        <v>-354.69492182660099</v>
      </c>
    </row>
    <row r="275" spans="2:8" ht="15.75" thickBot="1" x14ac:dyDescent="0.3">
      <c r="B275" s="103">
        <v>0.69863013600000001</v>
      </c>
      <c r="C275" s="74">
        <v>236.21623203265301</v>
      </c>
      <c r="D275" s="74">
        <v>59.513164911458901</v>
      </c>
      <c r="E275" s="74">
        <v>-35.053332738482403</v>
      </c>
      <c r="F275" s="74">
        <v>-168.496758051499</v>
      </c>
      <c r="G275" s="74">
        <v>-288.547218344192</v>
      </c>
      <c r="H275" s="74">
        <v>-354.80884671915101</v>
      </c>
    </row>
    <row r="276" spans="2:8" ht="15.75" thickBot="1" x14ac:dyDescent="0.3">
      <c r="B276" s="103">
        <v>0.70136986300000004</v>
      </c>
      <c r="C276" s="75">
        <v>235.400314308942</v>
      </c>
      <c r="D276" s="75">
        <v>58.9991989075723</v>
      </c>
      <c r="E276" s="75">
        <v>-36.612192182503897</v>
      </c>
      <c r="F276" s="75">
        <v>-170.17579769647801</v>
      </c>
      <c r="G276" s="75">
        <v>-289.12982114399301</v>
      </c>
      <c r="H276" s="75">
        <v>-354.91174063003399</v>
      </c>
    </row>
    <row r="277" spans="2:8" ht="15.75" thickBot="1" x14ac:dyDescent="0.3">
      <c r="B277" s="103">
        <v>0.70410958899999998</v>
      </c>
      <c r="C277" s="74">
        <v>235.173353257526</v>
      </c>
      <c r="D277" s="74">
        <v>57.371383304390299</v>
      </c>
      <c r="E277" s="74">
        <v>-36.740454839966901</v>
      </c>
      <c r="F277" s="74">
        <v>-172.60817303244301</v>
      </c>
      <c r="G277" s="74">
        <v>-293.52477914628503</v>
      </c>
      <c r="H277" s="74">
        <v>-354.913646795913</v>
      </c>
    </row>
    <row r="278" spans="2:8" ht="15.75" thickBot="1" x14ac:dyDescent="0.3">
      <c r="B278" s="103">
        <v>0.70684931500000003</v>
      </c>
      <c r="C278" s="75">
        <v>234.61132507499099</v>
      </c>
      <c r="D278" s="75">
        <v>56.1215760654175</v>
      </c>
      <c r="E278" s="75">
        <v>-37.9290307528656</v>
      </c>
      <c r="F278" s="75">
        <v>-182.52603009818301</v>
      </c>
      <c r="G278" s="75">
        <v>-295.29109750400397</v>
      </c>
      <c r="H278" s="75">
        <v>-354.91414622561098</v>
      </c>
    </row>
    <row r="279" spans="2:8" ht="15.75" thickBot="1" x14ac:dyDescent="0.3">
      <c r="B279" s="103">
        <v>0.70958904099999998</v>
      </c>
      <c r="C279" s="74">
        <v>234.54178393991401</v>
      </c>
      <c r="D279" s="74">
        <v>55.629347693892299</v>
      </c>
      <c r="E279" s="74">
        <v>-38.341428329702701</v>
      </c>
      <c r="F279" s="74">
        <v>-184.03559524340599</v>
      </c>
      <c r="G279" s="74">
        <v>-298.65846145260701</v>
      </c>
      <c r="H279" s="74">
        <v>-355.19392895587902</v>
      </c>
    </row>
    <row r="280" spans="2:8" ht="15.75" thickBot="1" x14ac:dyDescent="0.3">
      <c r="B280" s="103">
        <v>0.71232876700000003</v>
      </c>
      <c r="C280" s="75">
        <v>234.41963441069399</v>
      </c>
      <c r="D280" s="75">
        <v>55.161598086161</v>
      </c>
      <c r="E280" s="75">
        <v>-38.627150252651298</v>
      </c>
      <c r="F280" s="75">
        <v>-186.97425115541401</v>
      </c>
      <c r="G280" s="75">
        <v>-299.08077285977902</v>
      </c>
      <c r="H280" s="75">
        <v>-355.34991911146102</v>
      </c>
    </row>
    <row r="281" spans="2:8" ht="15.75" thickBot="1" x14ac:dyDescent="0.3">
      <c r="B281" s="103">
        <v>0.71506849299999997</v>
      </c>
      <c r="C281" s="74">
        <v>234.395461875938</v>
      </c>
      <c r="D281" s="74">
        <v>46.680862495604003</v>
      </c>
      <c r="E281" s="74">
        <v>-39.137373860199602</v>
      </c>
      <c r="F281" s="74">
        <v>-189.00103988667101</v>
      </c>
      <c r="G281" s="74">
        <v>-301.22124106358501</v>
      </c>
      <c r="H281" s="74">
        <v>-356.41763132227601</v>
      </c>
    </row>
    <row r="282" spans="2:8" ht="15.75" thickBot="1" x14ac:dyDescent="0.3">
      <c r="B282" s="103">
        <v>0.71780821900000003</v>
      </c>
      <c r="C282" s="75">
        <v>233.892322015151</v>
      </c>
      <c r="D282" s="75">
        <v>46.007059004977897</v>
      </c>
      <c r="E282" s="75">
        <v>-39.235733252280198</v>
      </c>
      <c r="F282" s="75">
        <v>-192.46051852061501</v>
      </c>
      <c r="G282" s="75">
        <v>-302.49603727158598</v>
      </c>
      <c r="H282" s="75">
        <v>-356.80384560540398</v>
      </c>
    </row>
    <row r="283" spans="2:8" ht="15.75" thickBot="1" x14ac:dyDescent="0.3">
      <c r="B283" s="103">
        <v>0.72054794499999997</v>
      </c>
      <c r="C283" s="74">
        <v>233.86502892123301</v>
      </c>
      <c r="D283" s="74">
        <v>41.082985561768098</v>
      </c>
      <c r="E283" s="74">
        <v>-39.887193095279002</v>
      </c>
      <c r="F283" s="74">
        <v>-192.501160787137</v>
      </c>
      <c r="G283" s="74">
        <v>-305.49952220581002</v>
      </c>
      <c r="H283" s="74">
        <v>-356.88933743573699</v>
      </c>
    </row>
    <row r="284" spans="2:8" ht="15.75" thickBot="1" x14ac:dyDescent="0.3">
      <c r="B284" s="103">
        <v>0.72328767100000002</v>
      </c>
      <c r="C284" s="75">
        <v>233.75435593596299</v>
      </c>
      <c r="D284" s="75">
        <v>40.9151563957234</v>
      </c>
      <c r="E284" s="75">
        <v>-40.409338755797997</v>
      </c>
      <c r="F284" s="75">
        <v>-193.78723830979601</v>
      </c>
      <c r="G284" s="75">
        <v>-305.576130045539</v>
      </c>
      <c r="H284" s="75">
        <v>-357.13060354877598</v>
      </c>
    </row>
    <row r="285" spans="2:8" ht="15.75" thickBot="1" x14ac:dyDescent="0.3">
      <c r="B285" s="103">
        <v>0.72602739699999996</v>
      </c>
      <c r="C285" s="74">
        <v>232.75644983884001</v>
      </c>
      <c r="D285" s="74">
        <v>39.395855172106501</v>
      </c>
      <c r="E285" s="74">
        <v>-40.488296019702702</v>
      </c>
      <c r="F285" s="74">
        <v>-195.06542627438299</v>
      </c>
      <c r="G285" s="74">
        <v>-307.13509092822602</v>
      </c>
      <c r="H285" s="74">
        <v>-358.50606945829202</v>
      </c>
    </row>
    <row r="286" spans="2:8" ht="15.75" thickBot="1" x14ac:dyDescent="0.3">
      <c r="B286" s="103">
        <v>0.72876712300000002</v>
      </c>
      <c r="C286" s="75">
        <v>232.510927184021</v>
      </c>
      <c r="D286" s="75">
        <v>38.634444793597901</v>
      </c>
      <c r="E286" s="75">
        <v>-41.169358488261601</v>
      </c>
      <c r="F286" s="75">
        <v>-202.700474661035</v>
      </c>
      <c r="G286" s="75">
        <v>-308.59835243428802</v>
      </c>
      <c r="H286" s="75">
        <v>-359.66156384133302</v>
      </c>
    </row>
    <row r="287" spans="2:8" ht="15.75" thickBot="1" x14ac:dyDescent="0.3">
      <c r="B287" s="103">
        <v>0.73150684899999996</v>
      </c>
      <c r="C287" s="74">
        <v>230.324145431978</v>
      </c>
      <c r="D287" s="74">
        <v>36.861091415506102</v>
      </c>
      <c r="E287" s="74">
        <v>-41.362498944097197</v>
      </c>
      <c r="F287" s="74">
        <v>-203.86944822917999</v>
      </c>
      <c r="G287" s="74">
        <v>-309.57427854177598</v>
      </c>
      <c r="H287" s="74">
        <v>-360.25753285226801</v>
      </c>
    </row>
    <row r="288" spans="2:8" ht="15.75" thickBot="1" x14ac:dyDescent="0.3">
      <c r="B288" s="103">
        <v>0.73424657500000001</v>
      </c>
      <c r="C288" s="75">
        <v>229.863604438501</v>
      </c>
      <c r="D288" s="75">
        <v>36.677605960499797</v>
      </c>
      <c r="E288" s="75">
        <v>-41.377697356873902</v>
      </c>
      <c r="F288" s="75">
        <v>-205.28546638621</v>
      </c>
      <c r="G288" s="75">
        <v>-315.69357117172899</v>
      </c>
      <c r="H288" s="75">
        <v>-360.76201676456702</v>
      </c>
    </row>
    <row r="289" spans="2:8" ht="15.75" thickBot="1" x14ac:dyDescent="0.3">
      <c r="B289" s="103">
        <v>0.73698630099999995</v>
      </c>
      <c r="C289" s="74">
        <v>229.842526705582</v>
      </c>
      <c r="D289" s="74">
        <v>36.144068213539001</v>
      </c>
      <c r="E289" s="74">
        <v>-41.511166729381799</v>
      </c>
      <c r="F289" s="74">
        <v>-206.37312326442799</v>
      </c>
      <c r="G289" s="74">
        <v>-316.96083895050799</v>
      </c>
      <c r="H289" s="74">
        <v>-360.85138409488002</v>
      </c>
    </row>
    <row r="290" spans="2:8" ht="15.75" thickBot="1" x14ac:dyDescent="0.3">
      <c r="B290" s="103">
        <v>0.73972602700000001</v>
      </c>
      <c r="C290" s="75">
        <v>228.737593520481</v>
      </c>
      <c r="D290" s="75">
        <v>34.960223953602998</v>
      </c>
      <c r="E290" s="75">
        <v>-42.854261991925199</v>
      </c>
      <c r="F290" s="75">
        <v>-208.16320129689399</v>
      </c>
      <c r="G290" s="75">
        <v>-320.117777055592</v>
      </c>
      <c r="H290" s="75">
        <v>-361.094057935043</v>
      </c>
    </row>
    <row r="291" spans="2:8" ht="15.75" thickBot="1" x14ac:dyDescent="0.3">
      <c r="B291" s="103">
        <v>0.74246575299999995</v>
      </c>
      <c r="C291" s="74">
        <v>228.63922203426699</v>
      </c>
      <c r="D291" s="74">
        <v>31.346339540840599</v>
      </c>
      <c r="E291" s="74">
        <v>-43.016073508843697</v>
      </c>
      <c r="F291" s="74">
        <v>-208.24658651007499</v>
      </c>
      <c r="G291" s="74">
        <v>-322.119351975933</v>
      </c>
      <c r="H291" s="74">
        <v>-361.09945018767002</v>
      </c>
    </row>
    <row r="292" spans="2:8" ht="15.75" thickBot="1" x14ac:dyDescent="0.3">
      <c r="B292" s="103">
        <v>0.745205479</v>
      </c>
      <c r="C292" s="75">
        <v>228.274308878288</v>
      </c>
      <c r="D292" s="75">
        <v>31.1569785073745</v>
      </c>
      <c r="E292" s="75">
        <v>-43.2408108444859</v>
      </c>
      <c r="F292" s="75">
        <v>-211.43725686733001</v>
      </c>
      <c r="G292" s="75">
        <v>-328.17227007500998</v>
      </c>
      <c r="H292" s="75">
        <v>-361.29114850832701</v>
      </c>
    </row>
    <row r="293" spans="2:8" ht="15.75" thickBot="1" x14ac:dyDescent="0.3">
      <c r="B293" s="103">
        <v>0.74794520499999995</v>
      </c>
      <c r="C293" s="74">
        <v>227.240529875791</v>
      </c>
      <c r="D293" s="74">
        <v>30.866549130526799</v>
      </c>
      <c r="E293" s="74">
        <v>-43.363140195098602</v>
      </c>
      <c r="F293" s="74">
        <v>-211.56133434062301</v>
      </c>
      <c r="G293" s="74">
        <v>-328.34932136887198</v>
      </c>
      <c r="H293" s="74">
        <v>-361.49330128138399</v>
      </c>
    </row>
    <row r="294" spans="2:8" ht="15.75" thickBot="1" x14ac:dyDescent="0.3">
      <c r="B294" s="103">
        <v>0.750684931</v>
      </c>
      <c r="C294" s="75">
        <v>226.91665068373101</v>
      </c>
      <c r="D294" s="75">
        <v>27.361242753822001</v>
      </c>
      <c r="E294" s="75">
        <v>-43.944841565849998</v>
      </c>
      <c r="F294" s="75">
        <v>-222.82493456927801</v>
      </c>
      <c r="G294" s="75">
        <v>-329.54802662707198</v>
      </c>
      <c r="H294" s="75">
        <v>-362.86850888060297</v>
      </c>
    </row>
    <row r="295" spans="2:8" ht="15.75" thickBot="1" x14ac:dyDescent="0.3">
      <c r="B295" s="103">
        <v>0.75342465700000005</v>
      </c>
      <c r="C295" s="74">
        <v>225.28302264704899</v>
      </c>
      <c r="D295" s="74">
        <v>25.295211939070601</v>
      </c>
      <c r="E295" s="74">
        <v>-45.506369716285199</v>
      </c>
      <c r="F295" s="74">
        <v>-222.91508867449099</v>
      </c>
      <c r="G295" s="74">
        <v>-332.03807982531902</v>
      </c>
      <c r="H295" s="74">
        <v>-362.90495660104898</v>
      </c>
    </row>
    <row r="296" spans="2:8" ht="15.75" thickBot="1" x14ac:dyDescent="0.3">
      <c r="B296" s="103">
        <v>0.756164383</v>
      </c>
      <c r="C296" s="75">
        <v>225.25042817865301</v>
      </c>
      <c r="D296" s="75">
        <v>24.673388836058599</v>
      </c>
      <c r="E296" s="75">
        <v>-46.732846827108197</v>
      </c>
      <c r="F296" s="75">
        <v>-226.64404158131899</v>
      </c>
      <c r="G296" s="75">
        <v>-337.074766211667</v>
      </c>
      <c r="H296" s="75">
        <v>-362.95587031501702</v>
      </c>
    </row>
    <row r="297" spans="2:8" ht="15.75" thickBot="1" x14ac:dyDescent="0.3">
      <c r="B297" s="103">
        <v>0.75890410900000005</v>
      </c>
      <c r="C297" s="74">
        <v>224.308011486998</v>
      </c>
      <c r="D297" s="74">
        <v>24.205071216337199</v>
      </c>
      <c r="E297" s="74">
        <v>-47.176225599144502</v>
      </c>
      <c r="F297" s="74">
        <v>-232.417220729284</v>
      </c>
      <c r="G297" s="74">
        <v>-339.27389998512001</v>
      </c>
      <c r="H297" s="74">
        <v>-363.33589791607398</v>
      </c>
    </row>
    <row r="298" spans="2:8" ht="15.75" thickBot="1" x14ac:dyDescent="0.3">
      <c r="B298" s="103">
        <v>0.76164383499999999</v>
      </c>
      <c r="C298" s="75">
        <v>224.255591128699</v>
      </c>
      <c r="D298" s="75">
        <v>22.7290044842964</v>
      </c>
      <c r="E298" s="75">
        <v>-49.1722225857377</v>
      </c>
      <c r="F298" s="75">
        <v>-233.84240653732999</v>
      </c>
      <c r="G298" s="75">
        <v>-339.468885616492</v>
      </c>
      <c r="H298" s="75">
        <v>-363.63685785349202</v>
      </c>
    </row>
    <row r="299" spans="2:8" ht="15.75" thickBot="1" x14ac:dyDescent="0.3">
      <c r="B299" s="103">
        <v>0.76438356100000004</v>
      </c>
      <c r="C299" s="74">
        <v>224.13247215366101</v>
      </c>
      <c r="D299" s="74">
        <v>22.373091514674499</v>
      </c>
      <c r="E299" s="74">
        <v>-49.306472626404499</v>
      </c>
      <c r="F299" s="74">
        <v>-234.526997678736</v>
      </c>
      <c r="G299" s="74">
        <v>-340.55652145779402</v>
      </c>
      <c r="H299" s="74">
        <v>-363.763270094365</v>
      </c>
    </row>
    <row r="300" spans="2:8" ht="15.75" thickBot="1" x14ac:dyDescent="0.3">
      <c r="B300" s="103">
        <v>0.76712328699999999</v>
      </c>
      <c r="C300" s="75">
        <v>222.36809151255801</v>
      </c>
      <c r="D300" s="75">
        <v>21.477573568309399</v>
      </c>
      <c r="E300" s="75">
        <v>-49.360862666383902</v>
      </c>
      <c r="F300" s="75">
        <v>-238.54108963415501</v>
      </c>
      <c r="G300" s="75">
        <v>-340.55985402305498</v>
      </c>
      <c r="H300" s="75">
        <v>-363.82535493937002</v>
      </c>
    </row>
    <row r="301" spans="2:8" ht="15.75" thickBot="1" x14ac:dyDescent="0.3">
      <c r="B301" s="103">
        <v>0.76986301300000004</v>
      </c>
      <c r="C301" s="74">
        <v>219.93838644650199</v>
      </c>
      <c r="D301" s="74">
        <v>21.062948982287502</v>
      </c>
      <c r="E301" s="74">
        <v>-50.551643447866297</v>
      </c>
      <c r="F301" s="74">
        <v>-239.624005957767</v>
      </c>
      <c r="G301" s="74">
        <v>-340.89320952500498</v>
      </c>
      <c r="H301" s="74">
        <v>-364.14083191500401</v>
      </c>
    </row>
    <row r="302" spans="2:8" ht="15.75" thickBot="1" x14ac:dyDescent="0.3">
      <c r="B302" s="103">
        <v>0.77260273899999998</v>
      </c>
      <c r="C302" s="75">
        <v>219.306581690412</v>
      </c>
      <c r="D302" s="75">
        <v>20.1830917690536</v>
      </c>
      <c r="E302" s="75">
        <v>-51.668821476719003</v>
      </c>
      <c r="F302" s="75">
        <v>-243.09139220250401</v>
      </c>
      <c r="G302" s="75">
        <v>-343.27332020328498</v>
      </c>
      <c r="H302" s="75">
        <v>-364.41843934865</v>
      </c>
    </row>
    <row r="303" spans="2:8" ht="15.75" thickBot="1" x14ac:dyDescent="0.3">
      <c r="B303" s="103">
        <v>0.77534246500000004</v>
      </c>
      <c r="C303" s="74">
        <v>216.88286866973601</v>
      </c>
      <c r="D303" s="74">
        <v>18.8113316148204</v>
      </c>
      <c r="E303" s="74">
        <v>-51.861090556012101</v>
      </c>
      <c r="F303" s="74">
        <v>-243.515370681755</v>
      </c>
      <c r="G303" s="74">
        <v>-343.94247287778398</v>
      </c>
      <c r="H303" s="74">
        <v>-364.41843934865</v>
      </c>
    </row>
    <row r="304" spans="2:8" ht="15.75" thickBot="1" x14ac:dyDescent="0.3">
      <c r="B304" s="103">
        <v>0.77808219099999998</v>
      </c>
      <c r="C304" s="75">
        <v>214.942101269669</v>
      </c>
      <c r="D304" s="75">
        <v>18.3438908678866</v>
      </c>
      <c r="E304" s="75">
        <v>-51.883803331536001</v>
      </c>
      <c r="F304" s="75">
        <v>-243.73939351000701</v>
      </c>
      <c r="G304" s="75">
        <v>-344.79271887957202</v>
      </c>
      <c r="H304" s="75">
        <v>-365.14972386546702</v>
      </c>
    </row>
    <row r="305" spans="2:8" ht="15.75" thickBot="1" x14ac:dyDescent="0.3">
      <c r="B305" s="103">
        <v>0.78082191700000003</v>
      </c>
      <c r="C305" s="74">
        <v>214.24007948787201</v>
      </c>
      <c r="D305" s="74">
        <v>18.161619843136101</v>
      </c>
      <c r="E305" s="74">
        <v>-52.4229464901413</v>
      </c>
      <c r="F305" s="74">
        <v>-246.959819420234</v>
      </c>
      <c r="G305" s="74">
        <v>-346.55196789299498</v>
      </c>
      <c r="H305" s="74">
        <v>-365.14972386546702</v>
      </c>
    </row>
    <row r="306" spans="2:8" ht="15.75" thickBot="1" x14ac:dyDescent="0.3">
      <c r="B306" s="103">
        <v>0.78356164299999997</v>
      </c>
      <c r="C306" s="75">
        <v>213.15393416596299</v>
      </c>
      <c r="D306" s="75">
        <v>17.7947061519634</v>
      </c>
      <c r="E306" s="75">
        <v>-52.5214912250796</v>
      </c>
      <c r="F306" s="75">
        <v>-248.244042303025</v>
      </c>
      <c r="G306" s="75">
        <v>-347.43239497909798</v>
      </c>
      <c r="H306" s="75">
        <v>-365.20315704399502</v>
      </c>
    </row>
    <row r="307" spans="2:8" ht="15.75" thickBot="1" x14ac:dyDescent="0.3">
      <c r="B307" s="103">
        <v>0.78630136900000003</v>
      </c>
      <c r="C307" s="74">
        <v>212.13247215366101</v>
      </c>
      <c r="D307" s="74">
        <v>17.340051156460099</v>
      </c>
      <c r="E307" s="74">
        <v>-54.380937175906297</v>
      </c>
      <c r="F307" s="74">
        <v>-250.74514468757701</v>
      </c>
      <c r="G307" s="74">
        <v>-347.88403233923998</v>
      </c>
      <c r="H307" s="74">
        <v>-365.30981431382702</v>
      </c>
    </row>
    <row r="308" spans="2:8" ht="15.75" thickBot="1" x14ac:dyDescent="0.3">
      <c r="B308" s="103">
        <v>0.78904109499999997</v>
      </c>
      <c r="C308" s="75">
        <v>212.13247215366101</v>
      </c>
      <c r="D308" s="75">
        <v>16.880443570591702</v>
      </c>
      <c r="E308" s="75">
        <v>-54.548872238576202</v>
      </c>
      <c r="F308" s="75">
        <v>-253.111823653578</v>
      </c>
      <c r="G308" s="75">
        <v>-349.69323199312402</v>
      </c>
      <c r="H308" s="75">
        <v>-365.88100838228399</v>
      </c>
    </row>
    <row r="309" spans="2:8" ht="15.75" thickBot="1" x14ac:dyDescent="0.3">
      <c r="B309" s="103">
        <v>0.79178082100000002</v>
      </c>
      <c r="C309" s="74">
        <v>211.32845195067699</v>
      </c>
      <c r="D309" s="74">
        <v>16.6284638539829</v>
      </c>
      <c r="E309" s="74">
        <v>-54.986614061170798</v>
      </c>
      <c r="F309" s="74">
        <v>-253.351621950674</v>
      </c>
      <c r="G309" s="74">
        <v>-353.915010396122</v>
      </c>
      <c r="H309" s="74">
        <v>-365.88100838228399</v>
      </c>
    </row>
    <row r="310" spans="2:8" ht="15.75" thickBot="1" x14ac:dyDescent="0.3">
      <c r="B310" s="103">
        <v>0.79452054699999997</v>
      </c>
      <c r="C310" s="75">
        <v>210.784705239239</v>
      </c>
      <c r="D310" s="75">
        <v>15.5233300504469</v>
      </c>
      <c r="E310" s="75">
        <v>-56.519356749586102</v>
      </c>
      <c r="F310" s="75">
        <v>-268.46344536072002</v>
      </c>
      <c r="G310" s="75">
        <v>-355.64302514684999</v>
      </c>
      <c r="H310" s="75">
        <v>-366.6122928991</v>
      </c>
    </row>
    <row r="311" spans="2:8" ht="15.75" thickBot="1" x14ac:dyDescent="0.3">
      <c r="B311" s="103">
        <v>0.79726027300000002</v>
      </c>
      <c r="C311" s="74">
        <v>202.401514784471</v>
      </c>
      <c r="D311" s="74">
        <v>14.8670030225258</v>
      </c>
      <c r="E311" s="74">
        <v>-56.887786920988098</v>
      </c>
      <c r="F311" s="74">
        <v>-275.18463802464601</v>
      </c>
      <c r="G311" s="74">
        <v>-356.63744055175101</v>
      </c>
      <c r="H311" s="74">
        <v>-367.34357741591703</v>
      </c>
    </row>
    <row r="312" spans="2:8" ht="15.75" thickBot="1" x14ac:dyDescent="0.3">
      <c r="B312" s="103">
        <v>0.8</v>
      </c>
      <c r="C312" s="75">
        <v>201.70332449768901</v>
      </c>
      <c r="D312" s="75">
        <v>14.503642454758801</v>
      </c>
      <c r="E312" s="75">
        <v>-56.9185654535083</v>
      </c>
      <c r="F312" s="75">
        <v>-278.41342364830098</v>
      </c>
      <c r="G312" s="75">
        <v>-357.07601750519302</v>
      </c>
      <c r="H312" s="75">
        <v>-368.37860456127203</v>
      </c>
    </row>
    <row r="313" spans="2:8" ht="15.75" thickBot="1" x14ac:dyDescent="0.3">
      <c r="B313" s="103">
        <v>0.80273972599999999</v>
      </c>
      <c r="C313" s="74">
        <v>201.54650127040699</v>
      </c>
      <c r="D313" s="74">
        <v>13.8914597120256</v>
      </c>
      <c r="E313" s="74">
        <v>-57.811817118471097</v>
      </c>
      <c r="F313" s="74">
        <v>-280.08465125768601</v>
      </c>
      <c r="G313" s="74">
        <v>-358.56816321411702</v>
      </c>
      <c r="H313" s="74">
        <v>-368.55803870310399</v>
      </c>
    </row>
    <row r="314" spans="2:8" ht="15.75" thickBot="1" x14ac:dyDescent="0.3">
      <c r="B314" s="103">
        <v>0.80547945200000004</v>
      </c>
      <c r="C314" s="75">
        <v>200.37009170616</v>
      </c>
      <c r="D314" s="75">
        <v>11.373659105895401</v>
      </c>
      <c r="E314" s="75">
        <v>-58.032684086782297</v>
      </c>
      <c r="F314" s="75">
        <v>-280.089038551464</v>
      </c>
      <c r="G314" s="75">
        <v>-358.82689695942798</v>
      </c>
      <c r="H314" s="75">
        <v>-369.00975430801901</v>
      </c>
    </row>
    <row r="315" spans="2:8" ht="15.75" thickBot="1" x14ac:dyDescent="0.3">
      <c r="B315" s="103">
        <v>0.80821917799999998</v>
      </c>
      <c r="C315" s="74">
        <v>198.96432240956699</v>
      </c>
      <c r="D315" s="74">
        <v>11.353826845171399</v>
      </c>
      <c r="E315" s="74">
        <v>-58.443123330774498</v>
      </c>
      <c r="F315" s="74">
        <v>-280.15043470851299</v>
      </c>
      <c r="G315" s="74">
        <v>-359.29944773093399</v>
      </c>
      <c r="H315" s="74">
        <v>-369.53743096636703</v>
      </c>
    </row>
    <row r="316" spans="2:8" ht="15.75" thickBot="1" x14ac:dyDescent="0.3">
      <c r="B316" s="103">
        <v>0.81095890400000004</v>
      </c>
      <c r="C316" s="75">
        <v>195.01642665907599</v>
      </c>
      <c r="D316" s="75">
        <v>11.150185848857999</v>
      </c>
      <c r="E316" s="75">
        <v>-59.160954144911003</v>
      </c>
      <c r="F316" s="75">
        <v>-288.01729360587399</v>
      </c>
      <c r="G316" s="75">
        <v>-359.66523591978802</v>
      </c>
      <c r="H316" s="75">
        <v>-369.53743096636703</v>
      </c>
    </row>
    <row r="317" spans="2:8" ht="15.75" thickBot="1" x14ac:dyDescent="0.3">
      <c r="B317" s="103">
        <v>0.81369862999999998</v>
      </c>
      <c r="C317" s="74">
        <v>193.50918570673599</v>
      </c>
      <c r="D317" s="74">
        <v>11.056571174011699</v>
      </c>
      <c r="E317" s="74">
        <v>-59.620343438367598</v>
      </c>
      <c r="F317" s="74">
        <v>-295.18405426113497</v>
      </c>
      <c r="G317" s="74">
        <v>-360.30128974551701</v>
      </c>
      <c r="H317" s="74">
        <v>-370.268715483184</v>
      </c>
    </row>
    <row r="318" spans="2:8" ht="15.75" thickBot="1" x14ac:dyDescent="0.3">
      <c r="B318" s="103">
        <v>0.81643835600000003</v>
      </c>
      <c r="C318" s="75">
        <v>192.12181031512901</v>
      </c>
      <c r="D318" s="75">
        <v>10.5302002247539</v>
      </c>
      <c r="E318" s="75">
        <v>-60.610756353273601</v>
      </c>
      <c r="F318" s="75">
        <v>-295.22507505124599</v>
      </c>
      <c r="G318" s="75">
        <v>-360.31475545183702</v>
      </c>
      <c r="H318" s="75">
        <v>-370.268715483184</v>
      </c>
    </row>
    <row r="319" spans="2:8" ht="15.75" thickBot="1" x14ac:dyDescent="0.3">
      <c r="B319" s="103">
        <v>0.81917808199999997</v>
      </c>
      <c r="C319" s="74">
        <v>190.44974219309401</v>
      </c>
      <c r="D319" s="74">
        <v>10.4804317041442</v>
      </c>
      <c r="E319" s="74">
        <v>-60.877232478726</v>
      </c>
      <c r="F319" s="74">
        <v>-297.74992231324501</v>
      </c>
      <c r="G319" s="74">
        <v>-360.35667176732301</v>
      </c>
      <c r="H319" s="74">
        <v>-370.71469382028698</v>
      </c>
    </row>
    <row r="320" spans="2:8" ht="15.75" thickBot="1" x14ac:dyDescent="0.3">
      <c r="B320" s="103">
        <v>0.82191780800000003</v>
      </c>
      <c r="C320" s="75">
        <v>189.970283187934</v>
      </c>
      <c r="D320" s="75">
        <v>10.1724238061849</v>
      </c>
      <c r="E320" s="75">
        <v>-61.884941756240899</v>
      </c>
      <c r="F320" s="75">
        <v>-298.62952146758403</v>
      </c>
      <c r="G320" s="75">
        <v>-360.474877084394</v>
      </c>
      <c r="H320" s="75">
        <v>-371</v>
      </c>
    </row>
    <row r="321" spans="2:8" ht="15.75" thickBot="1" x14ac:dyDescent="0.3">
      <c r="B321" s="103">
        <v>0.82465753399999997</v>
      </c>
      <c r="C321" s="74">
        <v>187.07752544198101</v>
      </c>
      <c r="D321" s="74">
        <v>9.6756936629872801</v>
      </c>
      <c r="E321" s="74">
        <v>-62.150022506360898</v>
      </c>
      <c r="F321" s="74">
        <v>-299.60284776067402</v>
      </c>
      <c r="G321" s="74">
        <v>-360.76201676456702</v>
      </c>
      <c r="H321" s="74">
        <v>-371</v>
      </c>
    </row>
    <row r="322" spans="2:8" ht="15.75" thickBot="1" x14ac:dyDescent="0.3">
      <c r="B322" s="103">
        <v>0.82739726000000002</v>
      </c>
      <c r="C322" s="75">
        <v>185.20571364860601</v>
      </c>
      <c r="D322" s="75">
        <v>9.2139059577144007</v>
      </c>
      <c r="E322" s="75">
        <v>-62.4725017253526</v>
      </c>
      <c r="F322" s="75">
        <v>-300.46838511376802</v>
      </c>
      <c r="G322" s="75">
        <v>-361.59697337669002</v>
      </c>
      <c r="H322" s="75">
        <v>-371</v>
      </c>
    </row>
    <row r="323" spans="2:8" ht="15.75" thickBot="1" x14ac:dyDescent="0.3">
      <c r="B323" s="103">
        <v>0.83013698599999997</v>
      </c>
      <c r="C323" s="74">
        <v>183.39234370219901</v>
      </c>
      <c r="D323" s="74">
        <v>7.6160424110884799</v>
      </c>
      <c r="E323" s="74">
        <v>-62.569430490142302</v>
      </c>
      <c r="F323" s="74">
        <v>-304.12302349983401</v>
      </c>
      <c r="G323" s="74">
        <v>-362.68473952775702</v>
      </c>
      <c r="H323" s="74">
        <v>-371</v>
      </c>
    </row>
    <row r="324" spans="2:8" ht="15.75" thickBot="1" x14ac:dyDescent="0.3">
      <c r="B324" s="103">
        <v>0.83287671200000002</v>
      </c>
      <c r="C324" s="75">
        <v>181.85169470491201</v>
      </c>
      <c r="D324" s="75">
        <v>7.2008906147987997</v>
      </c>
      <c r="E324" s="75">
        <v>-62.7084322820278</v>
      </c>
      <c r="F324" s="75">
        <v>-305.681019253898</v>
      </c>
      <c r="G324" s="75">
        <v>-362.95587031501702</v>
      </c>
      <c r="H324" s="75">
        <v>-371</v>
      </c>
    </row>
    <row r="325" spans="2:8" ht="15.75" thickBot="1" x14ac:dyDescent="0.3">
      <c r="B325" s="103">
        <v>0.83561643799999996</v>
      </c>
      <c r="C325" s="74">
        <v>181.732931552254</v>
      </c>
      <c r="D325" s="74">
        <v>7.1907655005362399</v>
      </c>
      <c r="E325" s="74">
        <v>-63.261130642690198</v>
      </c>
      <c r="F325" s="74">
        <v>-309.35503039685602</v>
      </c>
      <c r="G325" s="74">
        <v>-362.95587031501702</v>
      </c>
      <c r="H325" s="74">
        <v>-371</v>
      </c>
    </row>
    <row r="326" spans="2:8" ht="15.75" thickBot="1" x14ac:dyDescent="0.3">
      <c r="B326" s="103">
        <v>0.83835616400000001</v>
      </c>
      <c r="C326" s="75">
        <v>180.72805209619199</v>
      </c>
      <c r="D326" s="75">
        <v>5.5591306469606501</v>
      </c>
      <c r="E326" s="75">
        <v>-63.793892538474203</v>
      </c>
      <c r="F326" s="75">
        <v>-311.207365399362</v>
      </c>
      <c r="G326" s="75">
        <v>-363.68715483183399</v>
      </c>
      <c r="H326" s="75">
        <v>-371</v>
      </c>
    </row>
    <row r="327" spans="2:8" ht="15.75" thickBot="1" x14ac:dyDescent="0.3">
      <c r="B327" s="103">
        <v>0.84109588999999996</v>
      </c>
      <c r="C327" s="74">
        <v>179.80192386580001</v>
      </c>
      <c r="D327" s="74">
        <v>3.9190957964800899</v>
      </c>
      <c r="E327" s="74">
        <v>-64.135541347566999</v>
      </c>
      <c r="F327" s="74">
        <v>-314.29402458931702</v>
      </c>
      <c r="G327" s="74">
        <v>-364.57304089014502</v>
      </c>
      <c r="H327" s="74">
        <v>-371</v>
      </c>
    </row>
    <row r="328" spans="2:8" ht="15.75" thickBot="1" x14ac:dyDescent="0.3">
      <c r="B328" s="103">
        <v>0.84383561600000001</v>
      </c>
      <c r="C328" s="75">
        <v>177.21249118772599</v>
      </c>
      <c r="D328" s="75">
        <v>3.0111359425651201</v>
      </c>
      <c r="E328" s="75">
        <v>-64.972245591609095</v>
      </c>
      <c r="F328" s="75">
        <v>-315.38325428592901</v>
      </c>
      <c r="G328" s="75">
        <v>-366.15533141519398</v>
      </c>
      <c r="H328" s="75">
        <v>-371</v>
      </c>
    </row>
    <row r="329" spans="2:8" ht="15.75" thickBot="1" x14ac:dyDescent="0.3">
      <c r="B329" s="103">
        <v>0.84657534199999995</v>
      </c>
      <c r="C329" s="74">
        <v>175.176771705487</v>
      </c>
      <c r="D329" s="74">
        <v>2.4246644505592898</v>
      </c>
      <c r="E329" s="74">
        <v>-65.025893970887495</v>
      </c>
      <c r="F329" s="74">
        <v>-316.23554913017</v>
      </c>
      <c r="G329" s="74">
        <v>-366.6122928991</v>
      </c>
      <c r="H329" s="74">
        <v>-371</v>
      </c>
    </row>
    <row r="330" spans="2:8" ht="15.75" thickBot="1" x14ac:dyDescent="0.3">
      <c r="B330" s="103">
        <v>0.84931506800000001</v>
      </c>
      <c r="C330" s="75">
        <v>172.75672822797401</v>
      </c>
      <c r="D330" s="75">
        <v>1.94195294534639</v>
      </c>
      <c r="E330" s="75">
        <v>-65.315937397034403</v>
      </c>
      <c r="F330" s="75">
        <v>-316.58889852892003</v>
      </c>
      <c r="G330" s="75">
        <v>-367.34357741591703</v>
      </c>
      <c r="H330" s="75">
        <v>-371</v>
      </c>
    </row>
    <row r="331" spans="2:8" ht="15.75" thickBot="1" x14ac:dyDescent="0.3">
      <c r="B331" s="108">
        <v>0.85205479399999995</v>
      </c>
      <c r="C331" s="74">
        <v>168.64571496155901</v>
      </c>
      <c r="D331" s="107">
        <v>1.0897718869922399</v>
      </c>
      <c r="E331" s="74">
        <v>-66.106411275251801</v>
      </c>
      <c r="F331" s="74">
        <v>-317.16488741361002</v>
      </c>
      <c r="G331" s="74">
        <v>-368.07486193273297</v>
      </c>
      <c r="H331" s="74">
        <v>-371</v>
      </c>
    </row>
    <row r="332" spans="2:8" ht="15.75" thickBot="1" x14ac:dyDescent="0.3">
      <c r="B332" s="103">
        <v>0.85479452</v>
      </c>
      <c r="C332" s="75">
        <v>164.59349475721399</v>
      </c>
      <c r="D332" s="75">
        <v>-1.0169795201366401</v>
      </c>
      <c r="E332" s="75">
        <v>-66.298301446471896</v>
      </c>
      <c r="F332" s="75">
        <v>-328.11930420375899</v>
      </c>
      <c r="G332" s="75">
        <v>-368.07486193273297</v>
      </c>
      <c r="H332" s="75">
        <v>-371</v>
      </c>
    </row>
    <row r="333" spans="2:8" ht="15.75" thickBot="1" x14ac:dyDescent="0.3">
      <c r="B333" s="103">
        <v>0.85753424599999994</v>
      </c>
      <c r="C333" s="74">
        <v>156.36500237017199</v>
      </c>
      <c r="D333" s="74">
        <v>-1.4027191893184701</v>
      </c>
      <c r="E333" s="74">
        <v>-66.718570643100193</v>
      </c>
      <c r="F333" s="74">
        <v>-328.63068722208601</v>
      </c>
      <c r="G333" s="74">
        <v>-368.49587485676801</v>
      </c>
      <c r="H333" s="74">
        <v>-371</v>
      </c>
    </row>
    <row r="334" spans="2:8" ht="15.75" thickBot="1" x14ac:dyDescent="0.3">
      <c r="B334" s="103">
        <v>0.860273972</v>
      </c>
      <c r="C334" s="75">
        <v>150.407033229387</v>
      </c>
      <c r="D334" s="75">
        <v>-2.0341355996822501</v>
      </c>
      <c r="E334" s="75">
        <v>-67.283873964187705</v>
      </c>
      <c r="F334" s="75">
        <v>-330.50255804829499</v>
      </c>
      <c r="G334" s="75">
        <v>-368.69156852772699</v>
      </c>
      <c r="H334" s="75">
        <v>-371</v>
      </c>
    </row>
    <row r="335" spans="2:8" ht="15.75" thickBot="1" x14ac:dyDescent="0.3">
      <c r="B335" s="103">
        <v>0.86301369800000005</v>
      </c>
      <c r="C335" s="74">
        <v>150.389178617276</v>
      </c>
      <c r="D335" s="74">
        <v>-2.3705619418389601</v>
      </c>
      <c r="E335" s="74">
        <v>-67.623774364386506</v>
      </c>
      <c r="F335" s="74">
        <v>-330.64463798781702</v>
      </c>
      <c r="G335" s="74">
        <v>-368.98203511299602</v>
      </c>
      <c r="H335" s="74">
        <v>-371</v>
      </c>
    </row>
    <row r="336" spans="2:8" ht="15.75" thickBot="1" x14ac:dyDescent="0.3">
      <c r="B336" s="103">
        <v>0.86575342399999999</v>
      </c>
      <c r="C336" s="75">
        <v>149.18486827267199</v>
      </c>
      <c r="D336" s="75">
        <v>-2.9906326557180001</v>
      </c>
      <c r="E336" s="75">
        <v>-67.900020557511496</v>
      </c>
      <c r="F336" s="75">
        <v>-332.88364209285402</v>
      </c>
      <c r="G336" s="75">
        <v>-369.01533218773102</v>
      </c>
      <c r="H336" s="75">
        <v>-371</v>
      </c>
    </row>
    <row r="337" spans="2:8" ht="15.75" thickBot="1" x14ac:dyDescent="0.3">
      <c r="B337" s="103">
        <v>0.86849315000000005</v>
      </c>
      <c r="C337" s="74">
        <v>148.919453502192</v>
      </c>
      <c r="D337" s="74">
        <v>-4.1940750118819201</v>
      </c>
      <c r="E337" s="74">
        <v>-68.501508187780999</v>
      </c>
      <c r="F337" s="74">
        <v>-333.85284990593402</v>
      </c>
      <c r="G337" s="74">
        <v>-369.53743096636703</v>
      </c>
      <c r="H337" s="74">
        <v>-371</v>
      </c>
    </row>
    <row r="338" spans="2:8" ht="15.75" thickBot="1" x14ac:dyDescent="0.3">
      <c r="B338" s="103">
        <v>0.87123287599999999</v>
      </c>
      <c r="C338" s="75">
        <v>143.65935120694701</v>
      </c>
      <c r="D338" s="75">
        <v>-5.25990880788311</v>
      </c>
      <c r="E338" s="75">
        <v>-68.587338237102003</v>
      </c>
      <c r="F338" s="75">
        <v>-338.294225652845</v>
      </c>
      <c r="G338" s="75">
        <v>-370.17960492357901</v>
      </c>
      <c r="H338" s="75">
        <v>-371</v>
      </c>
    </row>
    <row r="339" spans="2:8" ht="15.75" thickBot="1" x14ac:dyDescent="0.3">
      <c r="B339" s="103">
        <v>0.87397260200000004</v>
      </c>
      <c r="C339" s="74">
        <v>137.35840371297601</v>
      </c>
      <c r="D339" s="74">
        <v>-6.0896543638149696</v>
      </c>
      <c r="E339" s="74">
        <v>-68.760710244118101</v>
      </c>
      <c r="F339" s="74">
        <v>-340.54406323558402</v>
      </c>
      <c r="G339" s="74">
        <v>-371</v>
      </c>
      <c r="H339" s="74">
        <v>-371</v>
      </c>
    </row>
    <row r="340" spans="2:8" ht="15.75" thickBot="1" x14ac:dyDescent="0.3">
      <c r="B340" s="103">
        <v>0.87671232799999999</v>
      </c>
      <c r="C340" s="75">
        <v>136.732272096836</v>
      </c>
      <c r="D340" s="75">
        <v>-7.0018848421077502</v>
      </c>
      <c r="E340" s="75">
        <v>-69.3482810661054</v>
      </c>
      <c r="F340" s="75">
        <v>-341.59006068983399</v>
      </c>
      <c r="G340" s="75">
        <v>-371</v>
      </c>
      <c r="H340" s="75">
        <v>-371</v>
      </c>
    </row>
    <row r="341" spans="2:8" ht="15.75" thickBot="1" x14ac:dyDescent="0.3">
      <c r="B341" s="103">
        <v>0.87945205400000004</v>
      </c>
      <c r="C341" s="74">
        <v>134.937552858255</v>
      </c>
      <c r="D341" s="74">
        <v>-8.5053366066772806</v>
      </c>
      <c r="E341" s="74">
        <v>-69.987698574223501</v>
      </c>
      <c r="F341" s="74">
        <v>-343.61413518218097</v>
      </c>
      <c r="G341" s="74">
        <v>-371</v>
      </c>
      <c r="H341" s="74">
        <v>-371</v>
      </c>
    </row>
    <row r="342" spans="2:8" ht="15.75" thickBot="1" x14ac:dyDescent="0.3">
      <c r="B342" s="103">
        <v>0.88219177999999998</v>
      </c>
      <c r="C342" s="75">
        <v>133.300611873409</v>
      </c>
      <c r="D342" s="75">
        <v>-11.121206691944399</v>
      </c>
      <c r="E342" s="75">
        <v>-70.4732879177147</v>
      </c>
      <c r="F342" s="75">
        <v>-344.12725171550699</v>
      </c>
      <c r="G342" s="75">
        <v>-371</v>
      </c>
      <c r="H342" s="75">
        <v>-371</v>
      </c>
    </row>
    <row r="343" spans="2:8" ht="15.75" thickBot="1" x14ac:dyDescent="0.3">
      <c r="B343" s="103">
        <v>0.88493150600000003</v>
      </c>
      <c r="C343" s="74">
        <v>133.24885832343199</v>
      </c>
      <c r="D343" s="74">
        <v>-11.3173271535734</v>
      </c>
      <c r="E343" s="74">
        <v>-71.952200157961002</v>
      </c>
      <c r="F343" s="74">
        <v>-345.85308446194801</v>
      </c>
      <c r="G343" s="74">
        <v>-371</v>
      </c>
      <c r="H343" s="74">
        <v>-371</v>
      </c>
    </row>
    <row r="344" spans="2:8" ht="15.75" thickBot="1" x14ac:dyDescent="0.3">
      <c r="B344" s="103">
        <v>0.88767123199999998</v>
      </c>
      <c r="C344" s="75">
        <v>131.64372861659899</v>
      </c>
      <c r="D344" s="75">
        <v>-11.371735206155</v>
      </c>
      <c r="E344" s="75">
        <v>-72.153720248846795</v>
      </c>
      <c r="F344" s="75">
        <v>-345.969051600716</v>
      </c>
      <c r="G344" s="75">
        <v>-371</v>
      </c>
      <c r="H344" s="75">
        <v>-371</v>
      </c>
    </row>
    <row r="345" spans="2:8" ht="15.75" thickBot="1" x14ac:dyDescent="0.3">
      <c r="B345" s="103">
        <v>0.89041095800000003</v>
      </c>
      <c r="C345" s="74">
        <v>127.418145336435</v>
      </c>
      <c r="D345" s="74">
        <v>-11.856343622541401</v>
      </c>
      <c r="E345" s="74">
        <v>-72.445382580204907</v>
      </c>
      <c r="F345" s="74">
        <v>-347.22462308475599</v>
      </c>
      <c r="G345" s="74">
        <v>-371</v>
      </c>
      <c r="H345" s="74">
        <v>-371</v>
      </c>
    </row>
    <row r="346" spans="2:8" ht="15.75" thickBot="1" x14ac:dyDescent="0.3">
      <c r="B346" s="103">
        <v>0.89315068399999997</v>
      </c>
      <c r="C346" s="75">
        <v>126.89080747103399</v>
      </c>
      <c r="D346" s="75">
        <v>-12.5610969265135</v>
      </c>
      <c r="E346" s="75">
        <v>-73.687055100248401</v>
      </c>
      <c r="F346" s="75">
        <v>-348.91206716177697</v>
      </c>
      <c r="G346" s="75">
        <v>-371</v>
      </c>
      <c r="H346" s="75">
        <v>-371</v>
      </c>
    </row>
    <row r="347" spans="2:8" ht="15.75" thickBot="1" x14ac:dyDescent="0.3">
      <c r="B347" s="103">
        <v>0.89589041000000003</v>
      </c>
      <c r="C347" s="74">
        <v>126.32551861466899</v>
      </c>
      <c r="D347" s="74">
        <v>-12.890373696785501</v>
      </c>
      <c r="E347" s="74">
        <v>-74.152849789963696</v>
      </c>
      <c r="F347" s="74">
        <v>-349.24071529999901</v>
      </c>
      <c r="G347" s="74">
        <v>-371</v>
      </c>
      <c r="H347" s="74">
        <v>-371</v>
      </c>
    </row>
    <row r="348" spans="2:8" ht="15.75" thickBot="1" x14ac:dyDescent="0.3">
      <c r="B348" s="103">
        <v>0.89863013599999997</v>
      </c>
      <c r="C348" s="75">
        <v>124.129198696329</v>
      </c>
      <c r="D348" s="75">
        <v>-14.1627690479633</v>
      </c>
      <c r="E348" s="75">
        <v>-74.854068082071606</v>
      </c>
      <c r="F348" s="75">
        <v>-350.41457599011898</v>
      </c>
      <c r="G348" s="75">
        <v>-371</v>
      </c>
      <c r="H348" s="75">
        <v>-371</v>
      </c>
    </row>
    <row r="349" spans="2:8" ht="15.75" thickBot="1" x14ac:dyDescent="0.3">
      <c r="B349" s="103">
        <v>0.90136986299999999</v>
      </c>
      <c r="C349" s="74">
        <v>122.50496283739901</v>
      </c>
      <c r="D349" s="74">
        <v>-14.249865620616699</v>
      </c>
      <c r="E349" s="74">
        <v>-75.585642113419695</v>
      </c>
      <c r="F349" s="74">
        <v>-352.42659710764298</v>
      </c>
      <c r="G349" s="74">
        <v>-371</v>
      </c>
      <c r="H349" s="74">
        <v>-371</v>
      </c>
    </row>
    <row r="350" spans="2:8" ht="15.75" thickBot="1" x14ac:dyDescent="0.3">
      <c r="B350" s="103">
        <v>0.90410958900000005</v>
      </c>
      <c r="C350" s="75">
        <v>117.449457195481</v>
      </c>
      <c r="D350" s="75">
        <v>-14.5741657552754</v>
      </c>
      <c r="E350" s="75">
        <v>-76.254833095544896</v>
      </c>
      <c r="F350" s="75">
        <v>-353.32055532296499</v>
      </c>
      <c r="G350" s="75">
        <v>-371</v>
      </c>
      <c r="H350" s="75">
        <v>-371</v>
      </c>
    </row>
    <row r="351" spans="2:8" ht="15.75" thickBot="1" x14ac:dyDescent="0.3">
      <c r="B351" s="103">
        <v>0.90684931499999999</v>
      </c>
      <c r="C351" s="74">
        <v>111.266046641892</v>
      </c>
      <c r="D351" s="74">
        <v>-14.653717568225799</v>
      </c>
      <c r="E351" s="74">
        <v>-77.414186099929395</v>
      </c>
      <c r="F351" s="74">
        <v>-353.44917159640102</v>
      </c>
      <c r="G351" s="74">
        <v>-371</v>
      </c>
      <c r="H351" s="74">
        <v>-371</v>
      </c>
    </row>
    <row r="352" spans="2:8" ht="15.75" thickBot="1" x14ac:dyDescent="0.3">
      <c r="B352" s="103">
        <v>0.90958904100000004</v>
      </c>
      <c r="C352" s="75">
        <v>91.935276424467801</v>
      </c>
      <c r="D352" s="75">
        <v>-14.904165767525299</v>
      </c>
      <c r="E352" s="75">
        <v>-77.715341531261799</v>
      </c>
      <c r="F352" s="75">
        <v>-353.91362170767599</v>
      </c>
      <c r="G352" s="75">
        <v>-371</v>
      </c>
      <c r="H352" s="75">
        <v>-371</v>
      </c>
    </row>
    <row r="353" spans="2:8" ht="15.75" thickBot="1" x14ac:dyDescent="0.3">
      <c r="B353" s="103">
        <v>0.91232876699999998</v>
      </c>
      <c r="C353" s="74">
        <v>89.190098971113599</v>
      </c>
      <c r="D353" s="74">
        <v>-14.9844086076482</v>
      </c>
      <c r="E353" s="74">
        <v>-78.052659664423501</v>
      </c>
      <c r="F353" s="74">
        <v>-354.37421231804097</v>
      </c>
      <c r="G353" s="74">
        <v>-371</v>
      </c>
      <c r="H353" s="74">
        <v>-371</v>
      </c>
    </row>
    <row r="354" spans="2:8" ht="15.75" thickBot="1" x14ac:dyDescent="0.3">
      <c r="B354" s="103">
        <v>0.91506849300000004</v>
      </c>
      <c r="C354" s="75">
        <v>83.935578931701798</v>
      </c>
      <c r="D354" s="75">
        <v>-15.9820276464818</v>
      </c>
      <c r="E354" s="75">
        <v>-78.296328450242598</v>
      </c>
      <c r="F354" s="75">
        <v>-354.84556276976701</v>
      </c>
      <c r="G354" s="75">
        <v>-371</v>
      </c>
      <c r="H354" s="75">
        <v>-371</v>
      </c>
    </row>
    <row r="355" spans="2:8" ht="15.75" thickBot="1" x14ac:dyDescent="0.3">
      <c r="B355" s="103">
        <v>0.91780821899999998</v>
      </c>
      <c r="C355" s="74">
        <v>75.759126026987005</v>
      </c>
      <c r="D355" s="74">
        <v>-16.187818797410198</v>
      </c>
      <c r="E355" s="74">
        <v>-78.522192449189106</v>
      </c>
      <c r="F355" s="74">
        <v>-356.194264703214</v>
      </c>
      <c r="G355" s="74">
        <v>-371</v>
      </c>
      <c r="H355" s="74">
        <v>-371</v>
      </c>
    </row>
    <row r="356" spans="2:8" ht="15.75" thickBot="1" x14ac:dyDescent="0.3">
      <c r="B356" s="103">
        <v>0.92054794500000003</v>
      </c>
      <c r="C356" s="75">
        <v>75.106084588807704</v>
      </c>
      <c r="D356" s="75">
        <v>-16.267058121803998</v>
      </c>
      <c r="E356" s="75">
        <v>-78.611810479306698</v>
      </c>
      <c r="F356" s="75">
        <v>-356.23937884150899</v>
      </c>
      <c r="G356" s="75">
        <v>-371</v>
      </c>
      <c r="H356" s="75">
        <v>-371</v>
      </c>
    </row>
    <row r="357" spans="2:8" ht="15.75" thickBot="1" x14ac:dyDescent="0.3">
      <c r="B357" s="103">
        <v>0.92328767099999998</v>
      </c>
      <c r="C357" s="74">
        <v>71.770013436127698</v>
      </c>
      <c r="D357" s="74">
        <v>-16.950825490270802</v>
      </c>
      <c r="E357" s="74">
        <v>-79.271715661728507</v>
      </c>
      <c r="F357" s="74">
        <v>-360.623335818665</v>
      </c>
      <c r="G357" s="74">
        <v>-371</v>
      </c>
      <c r="H357" s="74">
        <v>-371</v>
      </c>
    </row>
    <row r="358" spans="2:8" ht="15.75" thickBot="1" x14ac:dyDescent="0.3">
      <c r="B358" s="103">
        <v>0.92602739700000003</v>
      </c>
      <c r="C358" s="75">
        <v>68.460541170144495</v>
      </c>
      <c r="D358" s="75">
        <v>-17.089223165858201</v>
      </c>
      <c r="E358" s="75">
        <v>-79.924916587901905</v>
      </c>
      <c r="F358" s="75">
        <v>-361.40368000241102</v>
      </c>
      <c r="G358" s="75">
        <v>-371</v>
      </c>
      <c r="H358" s="75">
        <v>-371</v>
      </c>
    </row>
    <row r="359" spans="2:8" ht="15.75" thickBot="1" x14ac:dyDescent="0.3">
      <c r="B359" s="103">
        <v>0.92876712299999997</v>
      </c>
      <c r="C359" s="74">
        <v>68.181142533662197</v>
      </c>
      <c r="D359" s="74">
        <v>-17.598687926880199</v>
      </c>
      <c r="E359" s="74">
        <v>-80.072452865254206</v>
      </c>
      <c r="F359" s="74">
        <v>-361.955767477395</v>
      </c>
      <c r="G359" s="74">
        <v>-371</v>
      </c>
      <c r="H359" s="74">
        <v>-371</v>
      </c>
    </row>
    <row r="360" spans="2:8" ht="15.75" thickBot="1" x14ac:dyDescent="0.3">
      <c r="B360" s="103">
        <v>0.93150684900000003</v>
      </c>
      <c r="C360" s="75">
        <v>67.600643393432605</v>
      </c>
      <c r="D360" s="75">
        <v>-17.718890106299298</v>
      </c>
      <c r="E360" s="75">
        <v>-80.153179541781</v>
      </c>
      <c r="F360" s="75">
        <v>-362.67512793762802</v>
      </c>
      <c r="G360" s="75">
        <v>-371</v>
      </c>
      <c r="H360" s="75">
        <v>-371</v>
      </c>
    </row>
    <row r="361" spans="2:8" ht="15.75" thickBot="1" x14ac:dyDescent="0.3">
      <c r="B361" s="103">
        <v>0.93424657499999997</v>
      </c>
      <c r="C361" s="74">
        <v>64.976756144634507</v>
      </c>
      <c r="D361" s="74">
        <v>-18.554881456571501</v>
      </c>
      <c r="E361" s="74">
        <v>-81.434192704058603</v>
      </c>
      <c r="F361" s="74">
        <v>-364.41843934865</v>
      </c>
      <c r="G361" s="74">
        <v>-371</v>
      </c>
      <c r="H361" s="74">
        <v>-371</v>
      </c>
    </row>
    <row r="362" spans="2:8" ht="15.75" thickBot="1" x14ac:dyDescent="0.3">
      <c r="B362" s="103">
        <v>0.93698630100000002</v>
      </c>
      <c r="C362" s="75">
        <v>55.042773241527001</v>
      </c>
      <c r="D362" s="75">
        <v>-18.6672155546899</v>
      </c>
      <c r="E362" s="75">
        <v>-82.127717502570505</v>
      </c>
      <c r="F362" s="75">
        <v>-364.41843934865</v>
      </c>
      <c r="G362" s="75">
        <v>-371</v>
      </c>
      <c r="H362" s="75">
        <v>-371</v>
      </c>
    </row>
    <row r="363" spans="2:8" ht="15.75" thickBot="1" x14ac:dyDescent="0.3">
      <c r="B363" s="103">
        <v>0.93972602699999996</v>
      </c>
      <c r="C363" s="74">
        <v>49.680477192262302</v>
      </c>
      <c r="D363" s="74">
        <v>-19.384634375589599</v>
      </c>
      <c r="E363" s="74">
        <v>-83.567608062922602</v>
      </c>
      <c r="F363" s="74">
        <v>-367.34357741591703</v>
      </c>
      <c r="G363" s="74">
        <v>-371</v>
      </c>
      <c r="H363" s="74">
        <v>-371</v>
      </c>
    </row>
    <row r="364" spans="2:8" ht="15.75" thickBot="1" x14ac:dyDescent="0.3">
      <c r="B364" s="103">
        <v>0.94246575300000002</v>
      </c>
      <c r="C364" s="75">
        <v>48.383809267409298</v>
      </c>
      <c r="D364" s="75">
        <v>-20.051239728670101</v>
      </c>
      <c r="E364" s="75">
        <v>-84.542402247455797</v>
      </c>
      <c r="F364" s="75">
        <v>-370.503463363197</v>
      </c>
      <c r="G364" s="75">
        <v>-371</v>
      </c>
      <c r="H364" s="75">
        <v>-371</v>
      </c>
    </row>
    <row r="365" spans="2:8" ht="15.75" thickBot="1" x14ac:dyDescent="0.3">
      <c r="B365" s="103">
        <v>0.94520547899999996</v>
      </c>
      <c r="C365" s="74">
        <v>43.965415824860102</v>
      </c>
      <c r="D365" s="74">
        <v>-20.150871328146199</v>
      </c>
      <c r="E365" s="74">
        <v>-86.190283005502295</v>
      </c>
      <c r="F365" s="74">
        <v>-371</v>
      </c>
      <c r="G365" s="74">
        <v>-371</v>
      </c>
      <c r="H365" s="74">
        <v>-371</v>
      </c>
    </row>
    <row r="366" spans="2:8" ht="15.75" thickBot="1" x14ac:dyDescent="0.3">
      <c r="B366" s="103">
        <v>0.94794520500000001</v>
      </c>
      <c r="C366" s="75">
        <v>41.6149584082413</v>
      </c>
      <c r="D366" s="75">
        <v>-20.449697368786101</v>
      </c>
      <c r="E366" s="75">
        <v>-86.2074599629441</v>
      </c>
      <c r="F366" s="75">
        <v>-371</v>
      </c>
      <c r="G366" s="75">
        <v>-371</v>
      </c>
      <c r="H366" s="75">
        <v>-371</v>
      </c>
    </row>
    <row r="367" spans="2:8" ht="15.75" thickBot="1" x14ac:dyDescent="0.3">
      <c r="B367" s="103">
        <v>0.95068493099999996</v>
      </c>
      <c r="C367" s="74">
        <v>39.540730643405503</v>
      </c>
      <c r="D367" s="74">
        <v>-21.358636381316401</v>
      </c>
      <c r="E367" s="74">
        <v>-89.145709072321694</v>
      </c>
      <c r="F367" s="74">
        <v>-371</v>
      </c>
      <c r="G367" s="74">
        <v>-371</v>
      </c>
      <c r="H367" s="74">
        <v>-371</v>
      </c>
    </row>
    <row r="368" spans="2:8" ht="15.75" thickBot="1" x14ac:dyDescent="0.3">
      <c r="B368" s="103">
        <v>0.95342465700000001</v>
      </c>
      <c r="C368" s="75">
        <v>38.411627145608001</v>
      </c>
      <c r="D368" s="75">
        <v>-21.745675583013799</v>
      </c>
      <c r="E368" s="75">
        <v>-89.883442493168303</v>
      </c>
      <c r="F368" s="75">
        <v>-371</v>
      </c>
      <c r="G368" s="75">
        <v>-371</v>
      </c>
      <c r="H368" s="75">
        <v>-371</v>
      </c>
    </row>
    <row r="369" spans="2:8" ht="15.75" thickBot="1" x14ac:dyDescent="0.3">
      <c r="B369" s="103">
        <v>0.95616438299999995</v>
      </c>
      <c r="C369" s="74">
        <v>36.694683924712798</v>
      </c>
      <c r="D369" s="74">
        <v>-21.905058669755299</v>
      </c>
      <c r="E369" s="74">
        <v>-91.046566164320794</v>
      </c>
      <c r="F369" s="74">
        <v>-371</v>
      </c>
      <c r="G369" s="74">
        <v>-371</v>
      </c>
      <c r="H369" s="74">
        <v>-371</v>
      </c>
    </row>
    <row r="370" spans="2:8" ht="15.75" thickBot="1" x14ac:dyDescent="0.3">
      <c r="B370" s="103">
        <v>0.958904109</v>
      </c>
      <c r="C370" s="75">
        <v>30.7798702661172</v>
      </c>
      <c r="D370" s="75">
        <v>-22.346682917181401</v>
      </c>
      <c r="E370" s="75">
        <v>-94.222654558431799</v>
      </c>
      <c r="F370" s="75">
        <v>-371</v>
      </c>
      <c r="G370" s="75">
        <v>-371</v>
      </c>
      <c r="H370" s="75">
        <v>-371</v>
      </c>
    </row>
    <row r="371" spans="2:8" ht="15.75" thickBot="1" x14ac:dyDescent="0.3">
      <c r="B371" s="103">
        <v>0.96164383499999995</v>
      </c>
      <c r="C371" s="74">
        <v>28.9118967059837</v>
      </c>
      <c r="D371" s="74">
        <v>-22.4725925342407</v>
      </c>
      <c r="E371" s="74">
        <v>-97.414545061478407</v>
      </c>
      <c r="F371" s="74">
        <v>-371</v>
      </c>
      <c r="G371" s="74">
        <v>-371</v>
      </c>
      <c r="H371" s="74">
        <v>-371</v>
      </c>
    </row>
    <row r="372" spans="2:8" ht="15.75" thickBot="1" x14ac:dyDescent="0.3">
      <c r="B372" s="103">
        <v>0.964383561</v>
      </c>
      <c r="C372" s="75">
        <v>26.093586345547902</v>
      </c>
      <c r="D372" s="75">
        <v>-22.535713695302199</v>
      </c>
      <c r="E372" s="75">
        <v>-99.157145228808204</v>
      </c>
      <c r="F372" s="75">
        <v>-371</v>
      </c>
      <c r="G372" s="75">
        <v>-371</v>
      </c>
      <c r="H372" s="75">
        <v>-371</v>
      </c>
    </row>
    <row r="373" spans="2:8" ht="15.75" thickBot="1" x14ac:dyDescent="0.3">
      <c r="B373" s="103">
        <v>0.96712328700000005</v>
      </c>
      <c r="C373" s="74">
        <v>16.0599307006214</v>
      </c>
      <c r="D373" s="74">
        <v>-22.835178556879399</v>
      </c>
      <c r="E373" s="74">
        <v>-99.463371056394195</v>
      </c>
      <c r="F373" s="74">
        <v>-371</v>
      </c>
      <c r="G373" s="74">
        <v>-371</v>
      </c>
      <c r="H373" s="74">
        <v>-371</v>
      </c>
    </row>
    <row r="374" spans="2:8" ht="15.75" thickBot="1" x14ac:dyDescent="0.3">
      <c r="B374" s="103">
        <v>0.969863013</v>
      </c>
      <c r="C374" s="75">
        <v>15.0015151675445</v>
      </c>
      <c r="D374" s="75">
        <v>-22.988067433233599</v>
      </c>
      <c r="E374" s="75">
        <v>-101.27470872297199</v>
      </c>
      <c r="F374" s="75">
        <v>-371</v>
      </c>
      <c r="G374" s="75">
        <v>-371</v>
      </c>
      <c r="H374" s="75">
        <v>-371</v>
      </c>
    </row>
    <row r="375" spans="2:8" ht="15.75" thickBot="1" x14ac:dyDescent="0.3">
      <c r="B375" s="103">
        <v>0.97260273900000005</v>
      </c>
      <c r="C375" s="74">
        <v>13.4910296494975</v>
      </c>
      <c r="D375" s="74">
        <v>-24.0417281393078</v>
      </c>
      <c r="E375" s="74">
        <v>-106.725380236135</v>
      </c>
      <c r="F375" s="74">
        <v>-371</v>
      </c>
      <c r="G375" s="74">
        <v>-371</v>
      </c>
      <c r="H375" s="74">
        <v>-371</v>
      </c>
    </row>
    <row r="376" spans="2:8" ht="15.75" thickBot="1" x14ac:dyDescent="0.3">
      <c r="B376" s="108">
        <v>0.97534246499999999</v>
      </c>
      <c r="C376" s="106">
        <v>0.564707200746003</v>
      </c>
      <c r="D376" s="75">
        <v>-24.149975441034499</v>
      </c>
      <c r="E376" s="75">
        <v>-112.437665862914</v>
      </c>
      <c r="F376" s="75">
        <v>-371</v>
      </c>
      <c r="G376" s="75">
        <v>-371</v>
      </c>
      <c r="H376" s="75">
        <v>-371</v>
      </c>
    </row>
    <row r="377" spans="2:8" ht="15.75" thickBot="1" x14ac:dyDescent="0.3">
      <c r="B377" s="103">
        <v>0.97808219100000005</v>
      </c>
      <c r="C377" s="74">
        <v>-9.1223668787234296</v>
      </c>
      <c r="D377" s="74">
        <v>-25.557060112862899</v>
      </c>
      <c r="E377" s="74">
        <v>-115.388170796221</v>
      </c>
      <c r="F377" s="74">
        <v>-371</v>
      </c>
      <c r="G377" s="74">
        <v>-371</v>
      </c>
      <c r="H377" s="74">
        <v>-371</v>
      </c>
    </row>
    <row r="378" spans="2:8" ht="15.75" thickBot="1" x14ac:dyDescent="0.3">
      <c r="B378" s="103">
        <v>0.98082191699999999</v>
      </c>
      <c r="C378" s="75">
        <v>-18.6905395776974</v>
      </c>
      <c r="D378" s="75">
        <v>-26.078401359045401</v>
      </c>
      <c r="E378" s="75">
        <v>-117.613097124579</v>
      </c>
      <c r="F378" s="75">
        <v>-371</v>
      </c>
      <c r="G378" s="75">
        <v>-371</v>
      </c>
      <c r="H378" s="75">
        <v>-371</v>
      </c>
    </row>
    <row r="379" spans="2:8" ht="15.75" thickBot="1" x14ac:dyDescent="0.3">
      <c r="B379" s="103">
        <v>0.98356164300000004</v>
      </c>
      <c r="C379" s="74">
        <v>-24.333360932833401</v>
      </c>
      <c r="D379" s="74">
        <v>-38.562203000607099</v>
      </c>
      <c r="E379" s="74">
        <v>-140.647403039339</v>
      </c>
      <c r="F379" s="74">
        <v>-371</v>
      </c>
      <c r="G379" s="74">
        <v>-371</v>
      </c>
      <c r="H379" s="74">
        <v>-371</v>
      </c>
    </row>
    <row r="380" spans="2:8" ht="15.75" thickBot="1" x14ac:dyDescent="0.3">
      <c r="B380" s="103">
        <v>0.98630136899999998</v>
      </c>
      <c r="C380" s="75">
        <v>-31.3626011041891</v>
      </c>
      <c r="D380" s="75">
        <v>-39.960638321327998</v>
      </c>
      <c r="E380" s="75">
        <v>-141.04867029671701</v>
      </c>
      <c r="F380" s="75">
        <v>-371</v>
      </c>
      <c r="G380" s="75">
        <v>-371</v>
      </c>
      <c r="H380" s="75">
        <v>-371</v>
      </c>
    </row>
    <row r="381" spans="2:8" ht="15.75" thickBot="1" x14ac:dyDescent="0.3">
      <c r="B381" s="103">
        <v>0.98904109500000004</v>
      </c>
      <c r="C381" s="74">
        <v>-32.217127077062599</v>
      </c>
      <c r="D381" s="74">
        <v>-40.052087487887</v>
      </c>
      <c r="E381" s="74">
        <v>-150.89477001250501</v>
      </c>
      <c r="F381" s="74">
        <v>-371</v>
      </c>
      <c r="G381" s="74">
        <v>-371</v>
      </c>
      <c r="H381" s="74">
        <v>-371</v>
      </c>
    </row>
    <row r="382" spans="2:8" ht="15.75" thickBot="1" x14ac:dyDescent="0.3">
      <c r="B382" s="103">
        <v>0.99178082099999998</v>
      </c>
      <c r="C382" s="75">
        <v>-37.254248099635703</v>
      </c>
      <c r="D382" s="75">
        <v>-42.0779028733361</v>
      </c>
      <c r="E382" s="75">
        <v>-156.53597532885101</v>
      </c>
      <c r="F382" s="75">
        <v>-371</v>
      </c>
      <c r="G382" s="75">
        <v>-371</v>
      </c>
      <c r="H382" s="75">
        <v>-371</v>
      </c>
    </row>
    <row r="383" spans="2:8" ht="15.75" thickBot="1" x14ac:dyDescent="0.3">
      <c r="B383" s="103">
        <v>0.99452054700000003</v>
      </c>
      <c r="C383" s="74">
        <v>-42.588984352205301</v>
      </c>
      <c r="D383" s="74">
        <v>-44.994825708221803</v>
      </c>
      <c r="E383" s="74">
        <v>-159.04504622688799</v>
      </c>
      <c r="F383" s="74">
        <v>-371</v>
      </c>
      <c r="G383" s="74">
        <v>-371</v>
      </c>
      <c r="H383" s="74">
        <v>-371</v>
      </c>
    </row>
    <row r="384" spans="2:8" ht="15.75" thickBot="1" x14ac:dyDescent="0.3">
      <c r="B384" s="103">
        <v>0.99726027299999997</v>
      </c>
      <c r="C384" s="75">
        <v>-55.772897593071399</v>
      </c>
      <c r="D384" s="75">
        <v>-50.053274843277102</v>
      </c>
      <c r="E384" s="75">
        <v>-163.93585520142099</v>
      </c>
      <c r="F384" s="75">
        <v>-371</v>
      </c>
      <c r="G384" s="75">
        <v>-371</v>
      </c>
      <c r="H384" s="75">
        <v>-371</v>
      </c>
    </row>
    <row r="385" spans="2:8" ht="15.75" thickBot="1" x14ac:dyDescent="0.3">
      <c r="B385" s="103">
        <v>1</v>
      </c>
      <c r="C385" s="74">
        <v>-81.998970518884306</v>
      </c>
      <c r="D385" s="74">
        <v>-54.657288432408201</v>
      </c>
      <c r="E385" s="74">
        <v>-230.25140251634099</v>
      </c>
      <c r="F385" s="74">
        <v>-371</v>
      </c>
      <c r="G385" s="74">
        <v>-371</v>
      </c>
      <c r="H385" s="74">
        <v>-371</v>
      </c>
    </row>
    <row r="386" spans="2:8" x14ac:dyDescent="0.25">
      <c r="C386" s="94">
        <f>SUM(C21:C385)</f>
        <v>91727.80381840191</v>
      </c>
      <c r="D386" s="94">
        <f t="shared" ref="D386:H386" si="2">SUM(D21:D385)</f>
        <v>59812.843387783891</v>
      </c>
      <c r="E386" s="94">
        <f t="shared" si="2"/>
        <v>19240.222829122464</v>
      </c>
      <c r="F386" s="94">
        <f t="shared" si="2"/>
        <v>-30606.732560930915</v>
      </c>
      <c r="G386" s="94">
        <f t="shared" si="2"/>
        <v>-78668.81685301727</v>
      </c>
      <c r="H386" s="94">
        <f t="shared" si="2"/>
        <v>-109539.91273995412</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R30"/>
  <sheetViews>
    <sheetView workbookViewId="0"/>
  </sheetViews>
  <sheetFormatPr defaultColWidth="10.28515625" defaultRowHeight="15" x14ac:dyDescent="0.25"/>
  <cols>
    <col min="1" max="1" width="10.28515625" style="71"/>
    <col min="2" max="2" width="23.140625" style="71" customWidth="1"/>
    <col min="3" max="3" width="9.140625" style="71" customWidth="1"/>
    <col min="4" max="4" width="9.7109375" style="71" customWidth="1"/>
    <col min="5" max="5" width="10.5703125" style="71" customWidth="1"/>
    <col min="6" max="6" width="11.7109375" style="71" customWidth="1"/>
    <col min="7" max="7" width="10.85546875" style="71" customWidth="1"/>
    <col min="8" max="9" width="11.28515625" style="71" customWidth="1"/>
    <col min="10" max="10" width="10.7109375" style="71" customWidth="1"/>
    <col min="11" max="11" width="12" style="71" customWidth="1"/>
    <col min="12" max="12" width="10.140625" style="71" customWidth="1"/>
    <col min="13" max="13" width="10.28515625" style="71" customWidth="1"/>
    <col min="14" max="16384" width="10.28515625" style="71"/>
  </cols>
  <sheetData>
    <row r="1" spans="2:9" x14ac:dyDescent="0.25">
      <c r="B1" s="70" t="s">
        <v>232</v>
      </c>
      <c r="I1" s="71" t="s">
        <v>233</v>
      </c>
    </row>
    <row r="2" spans="2:9" x14ac:dyDescent="0.25">
      <c r="I2" s="76" t="s">
        <v>234</v>
      </c>
    </row>
    <row r="21" spans="2:18" ht="15.75" thickBot="1" x14ac:dyDescent="0.3"/>
    <row r="22" spans="2:18" ht="15.75" thickBot="1" x14ac:dyDescent="0.3">
      <c r="B22" s="72"/>
      <c r="C22" s="73">
        <v>2010</v>
      </c>
      <c r="D22" s="73">
        <v>2011</v>
      </c>
      <c r="E22" s="73">
        <v>2012</v>
      </c>
      <c r="F22" s="73">
        <v>2013</v>
      </c>
      <c r="G22" s="73">
        <v>2014</v>
      </c>
      <c r="H22" s="73">
        <v>2015</v>
      </c>
      <c r="I22" s="73">
        <v>2016</v>
      </c>
      <c r="J22" s="73">
        <v>2017</v>
      </c>
      <c r="K22" s="73">
        <v>2018</v>
      </c>
      <c r="L22" s="73">
        <v>2019</v>
      </c>
      <c r="M22" s="73">
        <v>2020</v>
      </c>
      <c r="N22" s="73">
        <v>2021</v>
      </c>
      <c r="O22" s="73">
        <v>2022</v>
      </c>
      <c r="P22" s="73">
        <v>2023</v>
      </c>
      <c r="Q22" s="73">
        <v>2024</v>
      </c>
      <c r="R22" s="73">
        <v>2025</v>
      </c>
    </row>
    <row r="23" spans="2:18" ht="15.75" thickBot="1" x14ac:dyDescent="0.3">
      <c r="B23" s="72" t="s">
        <v>235</v>
      </c>
      <c r="C23" s="74"/>
      <c r="D23" s="74"/>
      <c r="E23" s="74"/>
      <c r="F23" s="74"/>
      <c r="G23" s="74">
        <v>24.1</v>
      </c>
      <c r="H23" s="74">
        <v>19</v>
      </c>
      <c r="I23" s="74">
        <v>12.9</v>
      </c>
      <c r="J23" s="74">
        <v>9.6</v>
      </c>
      <c r="K23" s="74">
        <v>7.2</v>
      </c>
      <c r="L23" s="74">
        <v>5.9</v>
      </c>
      <c r="M23" s="74">
        <v>6.2</v>
      </c>
      <c r="N23" s="74">
        <v>6.5</v>
      </c>
      <c r="O23" s="74">
        <v>7.1</v>
      </c>
      <c r="P23" s="74">
        <v>7.2</v>
      </c>
      <c r="Q23" s="74">
        <v>7.6</v>
      </c>
      <c r="R23" s="74">
        <v>7.7</v>
      </c>
    </row>
    <row r="24" spans="2:18" ht="15.75" thickBot="1" x14ac:dyDescent="0.3">
      <c r="B24" s="72" t="s">
        <v>236</v>
      </c>
      <c r="C24" s="75"/>
      <c r="D24" s="75"/>
      <c r="E24" s="75"/>
      <c r="F24" s="75"/>
      <c r="G24" s="75"/>
      <c r="H24" s="75">
        <v>9.4</v>
      </c>
      <c r="I24" s="75">
        <v>12.1</v>
      </c>
      <c r="J24" s="75">
        <v>10</v>
      </c>
      <c r="K24" s="75">
        <v>8.8000000000000007</v>
      </c>
      <c r="L24" s="75">
        <v>10.3</v>
      </c>
      <c r="M24" s="75">
        <v>9.9</v>
      </c>
      <c r="N24" s="75">
        <v>9.9</v>
      </c>
      <c r="O24" s="75">
        <v>10.199999999999999</v>
      </c>
      <c r="P24" s="75">
        <v>10.3</v>
      </c>
      <c r="Q24" s="75">
        <v>10.9</v>
      </c>
      <c r="R24" s="75">
        <v>11.1</v>
      </c>
    </row>
    <row r="25" spans="2:18" ht="15.75" thickBot="1" x14ac:dyDescent="0.3">
      <c r="B25" s="72" t="s">
        <v>237</v>
      </c>
      <c r="C25" s="74"/>
      <c r="D25" s="74"/>
      <c r="E25" s="74"/>
      <c r="F25" s="74"/>
      <c r="G25" s="74"/>
      <c r="H25" s="74"/>
      <c r="I25" s="74">
        <v>7.5</v>
      </c>
      <c r="J25" s="74">
        <v>14.5</v>
      </c>
      <c r="K25" s="74">
        <v>15</v>
      </c>
      <c r="L25" s="74">
        <v>10.4</v>
      </c>
      <c r="M25" s="74">
        <v>2.6</v>
      </c>
      <c r="N25" s="74">
        <v>3.6</v>
      </c>
      <c r="O25" s="74">
        <v>6.8</v>
      </c>
      <c r="P25" s="74">
        <v>9</v>
      </c>
      <c r="Q25" s="74">
        <v>9.1999999999999993</v>
      </c>
      <c r="R25" s="74">
        <v>8.1999999999999993</v>
      </c>
    </row>
    <row r="26" spans="2:18" ht="15.75" thickBot="1" x14ac:dyDescent="0.3">
      <c r="B26" s="72" t="s">
        <v>238</v>
      </c>
      <c r="C26" s="75"/>
      <c r="D26" s="75"/>
      <c r="E26" s="75"/>
      <c r="F26" s="75"/>
      <c r="G26" s="75"/>
      <c r="H26" s="75"/>
      <c r="I26" s="75"/>
      <c r="J26" s="75"/>
      <c r="K26" s="75">
        <v>22.2</v>
      </c>
      <c r="L26" s="75">
        <v>13.5</v>
      </c>
      <c r="M26" s="75">
        <v>6.4</v>
      </c>
      <c r="N26" s="75">
        <v>5.4</v>
      </c>
      <c r="O26" s="75">
        <v>5.7</v>
      </c>
      <c r="P26" s="75">
        <v>7.3</v>
      </c>
      <c r="Q26" s="75">
        <v>8.4</v>
      </c>
      <c r="R26" s="75">
        <v>9.9</v>
      </c>
    </row>
    <row r="27" spans="2:18" ht="15.75" thickBot="1" x14ac:dyDescent="0.3">
      <c r="B27" s="72" t="s">
        <v>239</v>
      </c>
      <c r="C27" s="74"/>
      <c r="D27" s="74"/>
      <c r="E27" s="74"/>
      <c r="F27" s="74"/>
      <c r="G27" s="74"/>
      <c r="H27" s="74"/>
      <c r="I27" s="74"/>
      <c r="J27" s="74"/>
      <c r="K27" s="74"/>
      <c r="L27" s="74">
        <v>14.1</v>
      </c>
      <c r="M27" s="74">
        <v>7.6</v>
      </c>
      <c r="N27" s="74">
        <v>8.5</v>
      </c>
      <c r="O27" s="74">
        <v>10</v>
      </c>
      <c r="P27" s="74">
        <v>17.7</v>
      </c>
      <c r="Q27" s="74">
        <v>27.1</v>
      </c>
      <c r="R27" s="74">
        <v>28</v>
      </c>
    </row>
    <row r="28" spans="2:18" ht="15.75" thickBot="1" x14ac:dyDescent="0.3">
      <c r="B28" s="72" t="s">
        <v>240</v>
      </c>
      <c r="C28" s="75"/>
      <c r="D28" s="75"/>
      <c r="E28" s="75"/>
      <c r="F28" s="75"/>
      <c r="G28" s="75"/>
      <c r="H28" s="75"/>
      <c r="I28" s="75"/>
      <c r="J28" s="75"/>
      <c r="K28" s="75"/>
      <c r="L28" s="75"/>
      <c r="M28" s="75">
        <v>18</v>
      </c>
      <c r="N28" s="75">
        <v>10.5</v>
      </c>
      <c r="O28" s="75">
        <v>9.9</v>
      </c>
      <c r="P28" s="75">
        <v>9.9</v>
      </c>
      <c r="Q28" s="75">
        <v>11.2</v>
      </c>
      <c r="R28" s="75">
        <v>8.1</v>
      </c>
    </row>
    <row r="29" spans="2:18" ht="15.75" thickBot="1" x14ac:dyDescent="0.3">
      <c r="B29" s="72" t="s">
        <v>241</v>
      </c>
      <c r="C29" s="74"/>
      <c r="D29" s="74"/>
      <c r="E29" s="74"/>
      <c r="F29" s="74"/>
      <c r="G29" s="74"/>
      <c r="H29" s="74"/>
      <c r="I29" s="74"/>
      <c r="J29" s="74"/>
      <c r="K29" s="74"/>
      <c r="L29" s="74"/>
      <c r="M29" s="74"/>
      <c r="N29" s="74">
        <v>8.5132324105602208</v>
      </c>
      <c r="O29" s="74">
        <v>5.5530495288982502</v>
      </c>
      <c r="P29" s="74">
        <v>4.9956938743429404</v>
      </c>
      <c r="Q29" s="74">
        <v>4.77830019620282</v>
      </c>
      <c r="R29" s="74">
        <v>2.6062657705901202</v>
      </c>
    </row>
    <row r="30" spans="2:18" ht="15.75" thickBot="1" x14ac:dyDescent="0.3">
      <c r="B30" s="72" t="s">
        <v>242</v>
      </c>
      <c r="C30" s="75">
        <v>7.6</v>
      </c>
      <c r="D30" s="75">
        <v>9.4</v>
      </c>
      <c r="E30" s="75">
        <v>16.2</v>
      </c>
      <c r="F30" s="75">
        <v>18.2</v>
      </c>
      <c r="G30" s="75">
        <v>23</v>
      </c>
      <c r="H30" s="75">
        <v>9.4</v>
      </c>
      <c r="I30" s="75">
        <v>8.6</v>
      </c>
      <c r="J30" s="75">
        <v>33.799999999999997</v>
      </c>
      <c r="K30" s="75">
        <v>23.7</v>
      </c>
      <c r="L30" s="75">
        <v>32.9</v>
      </c>
      <c r="M30" s="75">
        <v>18.062520120398901</v>
      </c>
      <c r="N30" s="75"/>
      <c r="O30" s="75"/>
      <c r="P30" s="75"/>
      <c r="Q30" s="75"/>
      <c r="R30" s="75"/>
    </row>
  </sheetData>
  <dataValidations count="1">
    <dataValidation type="list" allowBlank="1" showInputMessage="1" showErrorMessage="1" sqref="B22" xr:uid="{00000000-0002-0000-0800-000000000000}">
      <formula1>#REF!</formula1>
    </dataValidation>
  </dataValidations>
  <hyperlinks>
    <hyperlink ref="I2" r:id="rId1" xr:uid="{00000000-0004-0000-0800-000000000000}"/>
  </hyperlinks>
  <pageMargins left="0.7" right="0.7"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212:AO347"/>
  <sheetViews>
    <sheetView topLeftCell="A96" workbookViewId="0">
      <selection activeCell="P249" sqref="P249"/>
    </sheetView>
  </sheetViews>
  <sheetFormatPr defaultRowHeight="15" x14ac:dyDescent="0.25"/>
  <cols>
    <col min="1" max="5" width="3.28515625" customWidth="1"/>
    <col min="19" max="19" width="22.7109375" bestFit="1" customWidth="1"/>
    <col min="20" max="26" width="12.7109375" customWidth="1"/>
    <col min="28" max="28" width="12.7109375" customWidth="1"/>
    <col min="31" max="34" width="15.7109375" customWidth="1"/>
    <col min="35" max="35" width="13.42578125" customWidth="1"/>
    <col min="36" max="36" width="29.42578125" bestFit="1" customWidth="1"/>
    <col min="37" max="40" width="12.7109375" customWidth="1"/>
    <col min="41" max="41" width="12.5703125" customWidth="1"/>
    <col min="42" max="42" width="9.5703125" bestFit="1" customWidth="1"/>
  </cols>
  <sheetData>
    <row r="212" spans="3:34" x14ac:dyDescent="0.25">
      <c r="C212" s="56" t="s">
        <v>243</v>
      </c>
      <c r="D212" s="56"/>
      <c r="E212" s="56"/>
      <c r="F212" s="56"/>
      <c r="G212" s="56"/>
      <c r="H212" s="56"/>
      <c r="I212" s="56"/>
      <c r="J212" s="56"/>
      <c r="K212" s="56"/>
      <c r="L212" s="56"/>
      <c r="M212" s="56"/>
      <c r="N212" s="56"/>
      <c r="O212" s="56"/>
      <c r="P212" s="56"/>
      <c r="Q212" s="56"/>
      <c r="R212" s="56"/>
    </row>
    <row r="213" spans="3:34" x14ac:dyDescent="0.25">
      <c r="C213" s="56" t="s">
        <v>244</v>
      </c>
      <c r="D213" s="56"/>
      <c r="E213" s="56"/>
      <c r="F213" s="56"/>
      <c r="G213" s="56"/>
      <c r="H213" s="56"/>
      <c r="I213" s="56"/>
      <c r="J213" s="56"/>
      <c r="K213" s="56"/>
      <c r="L213" s="56"/>
      <c r="M213" s="56"/>
      <c r="N213" s="56"/>
      <c r="O213" s="56"/>
      <c r="P213" s="56"/>
      <c r="Q213" s="56"/>
      <c r="R213" s="56"/>
    </row>
    <row r="214" spans="3:34" x14ac:dyDescent="0.25">
      <c r="C214" s="56" t="s">
        <v>245</v>
      </c>
      <c r="D214" s="56"/>
      <c r="E214" s="56"/>
      <c r="F214" s="56"/>
      <c r="G214" s="56"/>
      <c r="H214" s="56"/>
      <c r="I214" s="56"/>
      <c r="J214" s="56"/>
      <c r="K214" s="56"/>
      <c r="L214" s="56"/>
      <c r="M214" s="56"/>
      <c r="N214" s="56"/>
      <c r="O214" s="56"/>
      <c r="P214" s="56"/>
      <c r="Q214" s="56"/>
      <c r="R214" s="56"/>
    </row>
    <row r="215" spans="3:34" x14ac:dyDescent="0.25">
      <c r="C215" s="56" t="s">
        <v>246</v>
      </c>
      <c r="D215" s="56"/>
      <c r="E215" s="56"/>
      <c r="F215" s="56"/>
      <c r="G215" s="56"/>
      <c r="H215" s="56"/>
      <c r="I215" s="56"/>
      <c r="J215" s="56"/>
      <c r="K215" s="56"/>
      <c r="L215" s="56"/>
      <c r="M215" s="56"/>
      <c r="N215" s="56"/>
      <c r="O215" s="56"/>
      <c r="P215" s="56"/>
      <c r="Q215" s="56"/>
      <c r="R215" s="56"/>
    </row>
    <row r="216" spans="3:34" x14ac:dyDescent="0.25">
      <c r="C216" s="56" t="s">
        <v>247</v>
      </c>
      <c r="D216" s="56"/>
      <c r="E216" s="56"/>
      <c r="F216" s="56"/>
      <c r="G216" s="56"/>
      <c r="H216" s="56"/>
      <c r="I216" s="56"/>
      <c r="J216" s="56"/>
      <c r="K216" s="56"/>
      <c r="L216" s="56"/>
      <c r="M216" s="56"/>
      <c r="N216" s="56"/>
      <c r="O216" s="56"/>
      <c r="P216" s="56"/>
      <c r="Q216" s="56"/>
      <c r="R216" s="56"/>
    </row>
    <row r="217" spans="3:34" x14ac:dyDescent="0.25">
      <c r="C217" s="56"/>
      <c r="D217" s="56" t="s">
        <v>248</v>
      </c>
      <c r="E217" s="56"/>
      <c r="F217" s="56"/>
      <c r="G217" s="56"/>
      <c r="H217" s="56"/>
      <c r="I217" s="56"/>
      <c r="J217" s="56"/>
      <c r="K217" s="56"/>
      <c r="L217" s="56"/>
      <c r="M217" s="56"/>
      <c r="N217" s="56"/>
      <c r="O217" s="56"/>
      <c r="P217" s="56"/>
      <c r="Q217" s="56"/>
      <c r="R217" s="56"/>
    </row>
    <row r="218" spans="3:34" x14ac:dyDescent="0.25">
      <c r="C218" s="56"/>
      <c r="D218" s="56" t="s">
        <v>249</v>
      </c>
      <c r="E218" s="56"/>
      <c r="F218" s="56"/>
      <c r="G218" s="56"/>
      <c r="H218" s="56"/>
      <c r="I218" s="56"/>
      <c r="J218" s="56"/>
      <c r="K218" s="56"/>
      <c r="L218" s="56"/>
      <c r="M218" s="56"/>
      <c r="N218" s="56"/>
      <c r="O218" s="56"/>
      <c r="P218" s="56"/>
      <c r="Q218" s="56"/>
      <c r="R218" s="56"/>
      <c r="T218" t="s">
        <v>250</v>
      </c>
      <c r="U218" s="173">
        <v>2022</v>
      </c>
      <c r="V218" s="7">
        <v>2023</v>
      </c>
      <c r="W218" s="7">
        <v>2024</v>
      </c>
      <c r="X218" s="7">
        <v>2025</v>
      </c>
      <c r="Y218" s="7">
        <v>2026</v>
      </c>
      <c r="Z218" s="7">
        <v>2027</v>
      </c>
      <c r="AE218" t="s">
        <v>251</v>
      </c>
    </row>
    <row r="219" spans="3:34" x14ac:dyDescent="0.25">
      <c r="T219" t="s">
        <v>18</v>
      </c>
      <c r="U219" s="174">
        <f>Volume_Assumptions_BA!I$16</f>
        <v>129600</v>
      </c>
      <c r="V219" s="146">
        <f>Volume_Assumptions_BA!J$16</f>
        <v>127600</v>
      </c>
      <c r="W219" s="146">
        <f>Volume_Assumptions_BA!K$16</f>
        <v>125900</v>
      </c>
      <c r="X219" s="146">
        <f>Volume_Assumptions_BA!L$16</f>
        <v>125200</v>
      </c>
      <c r="Y219" s="146">
        <f>Volume_Assumptions_BA!M$16</f>
        <v>119830.58562999997</v>
      </c>
      <c r="Z219" s="146">
        <f>Volume_Assumptions_BA!N$16</f>
        <v>121338.95364999998</v>
      </c>
    </row>
    <row r="220" spans="3:34" x14ac:dyDescent="0.25">
      <c r="T220" t="s">
        <v>19</v>
      </c>
      <c r="U220" s="174">
        <f>Volume_Assumptions_BA!I$26</f>
        <v>65300</v>
      </c>
      <c r="V220" s="146">
        <f>Volume_Assumptions_BA!J$26</f>
        <v>64500</v>
      </c>
      <c r="W220" s="146">
        <f>Volume_Assumptions_BA!K$26</f>
        <v>63600</v>
      </c>
      <c r="X220" s="146">
        <f>Volume_Assumptions_BA!L$26</f>
        <v>62400</v>
      </c>
      <c r="Y220" s="146">
        <f>Volume_Assumptions_BA!M$26</f>
        <v>63135.429611040709</v>
      </c>
      <c r="Z220" s="146">
        <f>Volume_Assumptions_BA!N$26</f>
        <v>62925.839915711906</v>
      </c>
      <c r="AH220" s="109"/>
    </row>
    <row r="221" spans="3:34" x14ac:dyDescent="0.25">
      <c r="C221" s="27" t="s">
        <v>67</v>
      </c>
      <c r="D221" s="7"/>
      <c r="E221" s="7"/>
      <c r="F221" s="7"/>
      <c r="G221" s="7"/>
      <c r="H221" s="7"/>
      <c r="I221" s="7"/>
      <c r="J221" s="7"/>
      <c r="K221" s="7"/>
      <c r="L221" s="7"/>
      <c r="M221" s="7"/>
      <c r="N221" s="7"/>
      <c r="O221" s="7"/>
      <c r="P221" s="7"/>
      <c r="Q221" s="7"/>
      <c r="T221" t="s">
        <v>98</v>
      </c>
      <c r="U221" s="174">
        <f>+Volume_Assumptions_BA!I42</f>
        <v>2190</v>
      </c>
      <c r="V221" s="146">
        <f>+Volume_Assumptions_BA!J42</f>
        <v>1900</v>
      </c>
      <c r="W221" s="146">
        <f>+Volume_Assumptions_BA!K42</f>
        <v>1770</v>
      </c>
      <c r="X221" s="146">
        <f>+Volume_Assumptions_BA!L42</f>
        <v>920</v>
      </c>
      <c r="Y221" s="146">
        <f>+Volume_Assumptions_BA!M42</f>
        <v>915.50161358182481</v>
      </c>
      <c r="Z221" s="146">
        <f>+Volume_Assumptions_BA!N42</f>
        <v>931.68620668929088</v>
      </c>
      <c r="AE221" t="s">
        <v>252</v>
      </c>
      <c r="AF221">
        <v>2019</v>
      </c>
      <c r="AG221">
        <v>2020</v>
      </c>
      <c r="AH221" s="109" t="s">
        <v>253</v>
      </c>
    </row>
    <row r="222" spans="3:34" x14ac:dyDescent="0.25">
      <c r="C222" s="7"/>
      <c r="D222" s="7"/>
      <c r="E222" s="7"/>
      <c r="F222" s="7"/>
      <c r="G222" s="7"/>
      <c r="H222" s="7"/>
      <c r="I222" s="7"/>
      <c r="J222" s="7"/>
      <c r="K222" s="7"/>
      <c r="L222" s="7"/>
      <c r="M222" s="7"/>
      <c r="N222" s="7"/>
      <c r="O222" s="7"/>
      <c r="P222" s="7"/>
      <c r="Q222" s="7"/>
      <c r="T222" t="s">
        <v>86</v>
      </c>
      <c r="U222" s="175">
        <f>+Volume_Assumptions_BA!I238</f>
        <v>13896.057478468323</v>
      </c>
      <c r="V222" s="168">
        <f>+Volume_Assumptions_BA!J238</f>
        <v>13896.057478468323</v>
      </c>
      <c r="W222" s="168">
        <f>+Volume_Assumptions_BA!K238</f>
        <v>13896.057478468323</v>
      </c>
      <c r="X222" s="168">
        <f>+Volume_Assumptions_BA!L238</f>
        <v>13896.057478468323</v>
      </c>
      <c r="Y222" s="168">
        <f>+Volume_Assumptions_BA!M238</f>
        <v>13896.057478468323</v>
      </c>
      <c r="Z222" s="168">
        <f>+Volume_Assumptions_BA!N238</f>
        <v>13896.057478468323</v>
      </c>
    </row>
    <row r="223" spans="3:34" x14ac:dyDescent="0.25">
      <c r="C223" s="7"/>
      <c r="D223" s="7"/>
      <c r="E223" s="7"/>
      <c r="F223" s="7"/>
      <c r="G223" s="7"/>
      <c r="H223" s="7"/>
      <c r="I223" s="327"/>
      <c r="J223" s="7"/>
      <c r="K223" s="7"/>
      <c r="L223" s="7"/>
      <c r="M223" s="7"/>
      <c r="N223" s="7"/>
      <c r="O223" s="7"/>
      <c r="P223" s="7"/>
      <c r="Q223" s="7"/>
      <c r="T223" s="166" t="s">
        <v>254</v>
      </c>
      <c r="U223" s="178"/>
      <c r="V223" s="167"/>
      <c r="W223" s="167"/>
      <c r="X223" s="167"/>
      <c r="Y223" s="167"/>
      <c r="Z223" s="167"/>
      <c r="AB223" t="s">
        <v>255</v>
      </c>
      <c r="AE223" s="101">
        <f>SUM('[7]Annual Wdl Data 2018'!$O$81:$Q$81)/1000</f>
        <v>51422.004484547659</v>
      </c>
      <c r="AF223" s="101">
        <f>+'[7]Annual Wdl Data 2019'!$R$81/1000</f>
        <v>266556.4603807088</v>
      </c>
      <c r="AG223" s="101">
        <f>+'[7]Annual Wdl Data 2020'!$R$81/1000</f>
        <v>258157.50927887668</v>
      </c>
      <c r="AH223" s="101">
        <f>SUM('[7]Annual Wdl Data 2021'!$F$81:$O$81)/1000</f>
        <v>229373.90000189818</v>
      </c>
    </row>
    <row r="224" spans="3:34" x14ac:dyDescent="0.25">
      <c r="C224" s="7"/>
      <c r="D224" s="7"/>
      <c r="E224" s="7"/>
      <c r="F224" s="7"/>
      <c r="G224" s="7"/>
      <c r="H224" s="7"/>
      <c r="I224" s="386">
        <v>1</v>
      </c>
      <c r="J224" s="7"/>
      <c r="K224" s="7"/>
      <c r="L224" s="7"/>
      <c r="M224" s="7"/>
      <c r="N224" s="7"/>
      <c r="O224" s="7"/>
      <c r="P224" s="7"/>
      <c r="Q224" s="7"/>
      <c r="T224" t="s">
        <v>256</v>
      </c>
      <c r="U224" s="146">
        <f t="shared" ref="U224:Y224" si="0">SUM(U219:U223)</f>
        <v>210986.05747846831</v>
      </c>
      <c r="V224" s="146">
        <f t="shared" si="0"/>
        <v>207896.05747846831</v>
      </c>
      <c r="W224" s="146">
        <f t="shared" si="0"/>
        <v>205166.05747846831</v>
      </c>
      <c r="X224" s="146">
        <f t="shared" si="0"/>
        <v>202416.05747846831</v>
      </c>
      <c r="Y224" s="146">
        <f t="shared" si="0"/>
        <v>197777.5743330908</v>
      </c>
      <c r="Z224" s="146">
        <f>SUM(Z219:Z223)</f>
        <v>199092.53725086947</v>
      </c>
    </row>
    <row r="225" spans="3:41" x14ac:dyDescent="0.25">
      <c r="C225" s="7"/>
      <c r="D225" s="7"/>
      <c r="E225" s="7"/>
      <c r="F225" s="7"/>
      <c r="G225" s="7"/>
      <c r="H225" s="7"/>
      <c r="I225" s="329"/>
      <c r="J225" s="7"/>
      <c r="K225" s="7"/>
      <c r="L225" s="7"/>
      <c r="M225" s="7"/>
      <c r="N225" s="7"/>
      <c r="O225" s="7"/>
      <c r="P225" s="7"/>
      <c r="Q225" s="7"/>
      <c r="T225" t="s">
        <v>257</v>
      </c>
      <c r="U225" s="176"/>
      <c r="AE225" t="s">
        <v>258</v>
      </c>
    </row>
    <row r="226" spans="3:41" x14ac:dyDescent="0.25">
      <c r="C226" s="7" t="s">
        <v>68</v>
      </c>
      <c r="D226" s="7"/>
      <c r="E226" s="7"/>
      <c r="F226" s="7"/>
      <c r="G226" s="7"/>
      <c r="H226" s="7"/>
      <c r="I226" s="7"/>
      <c r="J226" s="7"/>
      <c r="K226" s="7"/>
      <c r="L226" s="7"/>
      <c r="M226" s="7"/>
      <c r="N226" s="7"/>
      <c r="O226" s="7"/>
      <c r="P226" s="7"/>
      <c r="Q226" s="7"/>
      <c r="U226" s="176"/>
      <c r="AB226" s="113"/>
      <c r="AC226" s="113"/>
      <c r="AD226" s="113"/>
      <c r="AE226" s="113" t="s">
        <v>252</v>
      </c>
      <c r="AF226" s="113">
        <v>2019</v>
      </c>
      <c r="AG226" s="113">
        <v>2020</v>
      </c>
      <c r="AH226" s="114" t="s">
        <v>253</v>
      </c>
      <c r="AJ226" s="56" t="s">
        <v>259</v>
      </c>
      <c r="AK226" s="56" t="s">
        <v>252</v>
      </c>
      <c r="AL226" s="56">
        <v>2019</v>
      </c>
      <c r="AM226" s="56">
        <v>2020</v>
      </c>
      <c r="AN226" s="111" t="s">
        <v>253</v>
      </c>
      <c r="AO226" t="s">
        <v>260</v>
      </c>
    </row>
    <row r="227" spans="3:41" x14ac:dyDescent="0.25">
      <c r="C227" s="7"/>
      <c r="D227" s="7"/>
      <c r="E227" s="7"/>
      <c r="F227" s="7"/>
      <c r="G227" s="7"/>
      <c r="H227" s="7"/>
      <c r="I227" s="7">
        <v>2022</v>
      </c>
      <c r="J227" s="7">
        <v>2023</v>
      </c>
      <c r="K227" s="7">
        <v>2024</v>
      </c>
      <c r="L227" s="7">
        <v>2025</v>
      </c>
      <c r="M227" s="7">
        <v>2026</v>
      </c>
      <c r="N227" s="7">
        <v>2027</v>
      </c>
      <c r="O227" s="7"/>
      <c r="P227" s="7"/>
      <c r="Q227" s="7"/>
      <c r="U227" s="176"/>
      <c r="AB227" s="113"/>
      <c r="AC227" s="113"/>
      <c r="AD227" s="113"/>
      <c r="AE227" s="113"/>
      <c r="AF227" s="113"/>
      <c r="AG227" s="113"/>
      <c r="AH227" s="114"/>
      <c r="AJ227" s="56"/>
      <c r="AK227" s="56"/>
      <c r="AL227" s="56"/>
      <c r="AM227" s="56"/>
      <c r="AN227" s="111"/>
    </row>
    <row r="228" spans="3:41" x14ac:dyDescent="0.25">
      <c r="C228" s="7"/>
      <c r="D228" s="7" t="s">
        <v>69</v>
      </c>
      <c r="E228" s="7"/>
      <c r="F228" s="7"/>
      <c r="G228" s="7"/>
      <c r="H228" s="7"/>
      <c r="I228" s="387">
        <f>U$224*Injection!$AO228</f>
        <v>178084.8099899207</v>
      </c>
      <c r="J228" s="387">
        <f>V$224*Injection!$AO228</f>
        <v>175476.66578624499</v>
      </c>
      <c r="K228" s="387">
        <f>W$224*Injection!$AO228</f>
        <v>173172.38304319172</v>
      </c>
      <c r="L228" s="387">
        <f>X$224*Injection!$AO228</f>
        <v>170851.21910788162</v>
      </c>
      <c r="M228" s="387">
        <f>Y$224*Injection!$AO228</f>
        <v>166936.06282002927</v>
      </c>
      <c r="N228" s="387">
        <f>Z$224*Injection!$AO228</f>
        <v>168045.96991130852</v>
      </c>
      <c r="O228" s="7"/>
      <c r="P228" s="7"/>
      <c r="Q228" s="30"/>
      <c r="T228" s="67" t="s">
        <v>69</v>
      </c>
      <c r="U228" s="177">
        <f>U$224*Injection!$AO228</f>
        <v>178084.8099899207</v>
      </c>
      <c r="V228" s="148">
        <f>V$224*Injection!$AO228</f>
        <v>175476.66578624499</v>
      </c>
      <c r="W228" s="148">
        <f>W$224*Injection!$AO228</f>
        <v>173172.38304319172</v>
      </c>
      <c r="X228" s="148">
        <f>X$224*Injection!$AO228</f>
        <v>170851.21910788162</v>
      </c>
      <c r="Y228" s="148">
        <f>Y$224*Injection!$AO228</f>
        <v>166936.06282002927</v>
      </c>
      <c r="Z228" s="148">
        <f>Z$224*Injection!$AO228</f>
        <v>168045.96991130852</v>
      </c>
      <c r="AB228" s="113" t="s">
        <v>261</v>
      </c>
      <c r="AC228" s="115"/>
      <c r="AD228" s="115"/>
      <c r="AE228" s="115">
        <f t="shared" ref="AE228:AG228" si="1">+AE240</f>
        <v>41032.784</v>
      </c>
      <c r="AF228" s="115">
        <f t="shared" si="1"/>
        <v>195685.05500000023</v>
      </c>
      <c r="AG228" s="115">
        <f t="shared" si="1"/>
        <v>194043.11100000021</v>
      </c>
      <c r="AH228" s="115">
        <f>+AH240</f>
        <v>183664.2220000001</v>
      </c>
      <c r="AJ228" s="56" t="s">
        <v>261</v>
      </c>
      <c r="AK228" s="171">
        <f>+AE228/SUM(AE$228:AE$233)</f>
        <v>0.86417841868522227</v>
      </c>
      <c r="AL228" s="171">
        <f t="shared" ref="AL228:AN233" si="2">+AF228/SUM(AF$228:AF$233)</f>
        <v>0.80627002381558288</v>
      </c>
      <c r="AM228" s="171">
        <f t="shared" si="2"/>
        <v>0.83821759902681925</v>
      </c>
      <c r="AN228" s="171">
        <f t="shared" si="2"/>
        <v>0.86757240983250306</v>
      </c>
      <c r="AO228" s="172">
        <f>AVERAGE(AK228:AN228)</f>
        <v>0.84405961284003195</v>
      </c>
    </row>
    <row r="229" spans="3:41" x14ac:dyDescent="0.25">
      <c r="C229" s="7"/>
      <c r="D229" s="7" t="s">
        <v>70</v>
      </c>
      <c r="E229" s="7"/>
      <c r="F229" s="7"/>
      <c r="G229" s="7"/>
      <c r="H229" s="7"/>
      <c r="I229" s="387">
        <f>U$224*Injection!$AO229</f>
        <v>15013.636080866605</v>
      </c>
      <c r="J229" s="387">
        <f>V$224*Injection!$AO229</f>
        <v>14793.753610696214</v>
      </c>
      <c r="K229" s="387">
        <f>W$224*Injection!$AO229</f>
        <v>14599.488515691304</v>
      </c>
      <c r="L229" s="387">
        <f>X$224*Injection!$AO229</f>
        <v>14403.800233177202</v>
      </c>
      <c r="M229" s="387">
        <f>Y$224*Injection!$AO229</f>
        <v>14073.728669471915</v>
      </c>
      <c r="N229" s="387">
        <f>Z$224*Injection!$AO229</f>
        <v>14167.300609453676</v>
      </c>
      <c r="O229" s="7"/>
      <c r="P229" s="7"/>
      <c r="Q229" s="7"/>
      <c r="T229" s="67" t="s">
        <v>70</v>
      </c>
      <c r="U229" s="177">
        <f>U$224*Injection!$AO229</f>
        <v>15013.636080866605</v>
      </c>
      <c r="V229" s="148">
        <f>V$224*Injection!$AO229</f>
        <v>14793.753610696214</v>
      </c>
      <c r="W229" s="148">
        <f>W$224*Injection!$AO229</f>
        <v>14599.488515691304</v>
      </c>
      <c r="X229" s="148">
        <f>X$224*Injection!$AO229</f>
        <v>14403.800233177202</v>
      </c>
      <c r="Y229" s="148">
        <f>Y$224*Injection!$AO229</f>
        <v>14073.728669471915</v>
      </c>
      <c r="Z229" s="148">
        <f>Z$224*Injection!$AO229</f>
        <v>14167.300609453676</v>
      </c>
      <c r="AB229" s="113" t="s">
        <v>262</v>
      </c>
      <c r="AC229" s="115"/>
      <c r="AD229" s="115"/>
      <c r="AE229" s="115">
        <f>+AE247</f>
        <v>2716.7280000000001</v>
      </c>
      <c r="AF229" s="115">
        <f>+AF247</f>
        <v>21150.262000000002</v>
      </c>
      <c r="AG229" s="115">
        <f>+AG247</f>
        <v>11736.877000000024</v>
      </c>
      <c r="AH229" s="115">
        <f>+AH247</f>
        <v>18963.313000000027</v>
      </c>
      <c r="AJ229" s="56" t="s">
        <v>262</v>
      </c>
      <c r="AK229" s="171">
        <f>+AE229/SUM(AE$228:AE$233)</f>
        <v>5.7216144706093222E-2</v>
      </c>
      <c r="AL229" s="171">
        <f t="shared" si="2"/>
        <v>8.7144223898170461E-2</v>
      </c>
      <c r="AM229" s="171">
        <f t="shared" si="2"/>
        <v>5.0700366574792273E-2</v>
      </c>
      <c r="AN229" s="171">
        <f t="shared" si="2"/>
        <v>8.9576766659638526E-2</v>
      </c>
      <c r="AO229" s="172">
        <f t="shared" ref="AO229:AO233" si="3">AVERAGE(AK229:AN229)</f>
        <v>7.1159375459673616E-2</v>
      </c>
    </row>
    <row r="230" spans="3:41" x14ac:dyDescent="0.25">
      <c r="C230" s="7"/>
      <c r="D230" s="7" t="s">
        <v>71</v>
      </c>
      <c r="E230" s="7"/>
      <c r="F230" s="7"/>
      <c r="G230" s="7"/>
      <c r="H230" s="7"/>
      <c r="I230" s="387">
        <f>U$224*Injection!$AO230</f>
        <v>0</v>
      </c>
      <c r="J230" s="387">
        <f>V$224*Injection!$AO230</f>
        <v>0</v>
      </c>
      <c r="K230" s="387">
        <f>W$224*Injection!$AO230</f>
        <v>0</v>
      </c>
      <c r="L230" s="387">
        <f>X$224*Injection!$AO230</f>
        <v>0</v>
      </c>
      <c r="M230" s="387">
        <f>Y$224*Injection!$AO230</f>
        <v>0</v>
      </c>
      <c r="N230" s="387">
        <f>Z$224*Injection!$AO230</f>
        <v>0</v>
      </c>
      <c r="O230" s="7"/>
      <c r="P230" s="7"/>
      <c r="Q230" s="7"/>
      <c r="T230" s="67" t="s">
        <v>71</v>
      </c>
      <c r="U230" s="177">
        <f>U$224*Injection!$AO230</f>
        <v>0</v>
      </c>
      <c r="V230" s="148">
        <f>V$224*Injection!$AO230</f>
        <v>0</v>
      </c>
      <c r="W230" s="148">
        <f>W$224*Injection!$AO230</f>
        <v>0</v>
      </c>
      <c r="X230" s="148">
        <f>X$224*Injection!$AO230</f>
        <v>0</v>
      </c>
      <c r="Y230" s="148">
        <f>Y$224*Injection!$AO230</f>
        <v>0</v>
      </c>
      <c r="Z230" s="148">
        <f>Z$224*Injection!$AO230</f>
        <v>0</v>
      </c>
      <c r="AB230" s="113"/>
      <c r="AC230" s="115"/>
      <c r="AD230" s="115"/>
      <c r="AE230" s="115"/>
      <c r="AF230" s="115"/>
      <c r="AG230" s="115"/>
      <c r="AH230" s="115"/>
      <c r="AJ230" s="56"/>
      <c r="AK230" s="171"/>
      <c r="AL230" s="171"/>
      <c r="AM230" s="171"/>
      <c r="AN230" s="171"/>
      <c r="AO230" s="172"/>
    </row>
    <row r="231" spans="3:41" x14ac:dyDescent="0.25">
      <c r="C231" s="7"/>
      <c r="D231" s="7" t="s">
        <v>72</v>
      </c>
      <c r="E231" s="7"/>
      <c r="F231" s="7"/>
      <c r="G231" s="7"/>
      <c r="H231" s="7"/>
      <c r="I231" s="387">
        <f>U$224*Injection!$AO231</f>
        <v>7419.8919867081395</v>
      </c>
      <c r="J231" s="387">
        <f>V$224*Injection!$AO231</f>
        <v>7311.2238286651946</v>
      </c>
      <c r="K231" s="387">
        <f>W$224*Injection!$AO231</f>
        <v>7215.2160385495827</v>
      </c>
      <c r="L231" s="387">
        <f>X$224*Injection!$AO231</f>
        <v>7118.5048946602301</v>
      </c>
      <c r="M231" s="387">
        <f>Y$224*Injection!$AO231</f>
        <v>6955.3801634235242</v>
      </c>
      <c r="N231" s="387">
        <f>Z$224*Injection!$AO231</f>
        <v>7001.6243699509623</v>
      </c>
      <c r="O231" s="7"/>
      <c r="P231" s="7"/>
      <c r="Q231" s="7"/>
      <c r="T231" s="67" t="s">
        <v>72</v>
      </c>
      <c r="U231" s="177">
        <f>U$224*Injection!$AO231</f>
        <v>7419.8919867081395</v>
      </c>
      <c r="V231" s="148">
        <f>V$224*Injection!$AO231</f>
        <v>7311.2238286651946</v>
      </c>
      <c r="W231" s="148">
        <f>W$224*Injection!$AO231</f>
        <v>7215.2160385495827</v>
      </c>
      <c r="X231" s="148">
        <f>X$224*Injection!$AO231</f>
        <v>7118.5048946602301</v>
      </c>
      <c r="Y231" s="148">
        <f>Y$224*Injection!$AO231</f>
        <v>6955.3801634235242</v>
      </c>
      <c r="Z231" s="148">
        <f>Z$224*Injection!$AO231</f>
        <v>7001.6243699509623</v>
      </c>
      <c r="AB231" s="113" t="s">
        <v>263</v>
      </c>
      <c r="AC231" s="115"/>
      <c r="AD231" s="115"/>
      <c r="AE231" s="115">
        <v>159.02699999999999</v>
      </c>
      <c r="AF231" s="115">
        <v>14878.310000000014</v>
      </c>
      <c r="AG231" s="115">
        <v>14253.335000000005</v>
      </c>
      <c r="AH231" s="115">
        <v>3058.7220000000025</v>
      </c>
      <c r="AJ231" s="56" t="s">
        <v>263</v>
      </c>
      <c r="AK231" s="171">
        <f t="shared" ref="AK231:AK233" si="4">+AE231/SUM(AE$228:AE$233)</f>
        <v>3.3492170891513194E-3</v>
      </c>
      <c r="AL231" s="171">
        <f t="shared" si="2"/>
        <v>6.1302256107578695E-2</v>
      </c>
      <c r="AM231" s="171">
        <f t="shared" si="2"/>
        <v>6.1570834338070986E-2</v>
      </c>
      <c r="AN231" s="171">
        <f t="shared" si="2"/>
        <v>1.4448447213348358E-2</v>
      </c>
      <c r="AO231" s="172">
        <f t="shared" si="3"/>
        <v>3.5167688687037339E-2</v>
      </c>
    </row>
    <row r="232" spans="3:41" x14ac:dyDescent="0.25">
      <c r="C232" s="7"/>
      <c r="D232" s="7" t="s">
        <v>73</v>
      </c>
      <c r="E232" s="7"/>
      <c r="F232" s="7"/>
      <c r="G232" s="7"/>
      <c r="H232" s="7"/>
      <c r="I232" s="387">
        <f>U$224*Injection!$AO232</f>
        <v>9758.4716235264714</v>
      </c>
      <c r="J232" s="387">
        <f>V$224*Injection!$AO232</f>
        <v>9615.5537564547376</v>
      </c>
      <c r="K232" s="387">
        <f>W$224*Injection!$AO232</f>
        <v>9489.2865146729146</v>
      </c>
      <c r="L232" s="387">
        <f>X$224*Injection!$AO232</f>
        <v>9362.0942381527639</v>
      </c>
      <c r="M232" s="387">
        <f>Y$224*Injection!$AO232</f>
        <v>9147.5563360215219</v>
      </c>
      <c r="N232" s="387">
        <f>Z$224*Injection!$AO232</f>
        <v>9208.3756549494665</v>
      </c>
      <c r="O232" s="7"/>
      <c r="P232" s="7"/>
      <c r="Q232" s="7"/>
      <c r="T232" s="67" t="s">
        <v>73</v>
      </c>
      <c r="U232" s="177">
        <f>U$224*Injection!$AO232</f>
        <v>9758.4716235264714</v>
      </c>
      <c r="V232" s="148">
        <f>V$224*Injection!$AO232</f>
        <v>9615.5537564547376</v>
      </c>
      <c r="W232" s="148">
        <f>W$224*Injection!$AO232</f>
        <v>9489.2865146729146</v>
      </c>
      <c r="X232" s="148">
        <f>X$224*Injection!$AO232</f>
        <v>9362.0942381527639</v>
      </c>
      <c r="Y232" s="148">
        <f>Y$224*Injection!$AO232</f>
        <v>9147.5563360215219</v>
      </c>
      <c r="Z232" s="148">
        <f>Z$224*Injection!$AO232</f>
        <v>9208.3756549494665</v>
      </c>
      <c r="AB232" s="113" t="s">
        <v>264</v>
      </c>
      <c r="AC232" s="115"/>
      <c r="AD232" s="115"/>
      <c r="AE232" s="115">
        <v>3342.0990000000002</v>
      </c>
      <c r="AF232" s="115">
        <v>10301.410999999989</v>
      </c>
      <c r="AG232" s="115">
        <v>10502.564000000002</v>
      </c>
      <c r="AH232" s="115">
        <v>5675.0789999999961</v>
      </c>
      <c r="AJ232" s="56" t="s">
        <v>264</v>
      </c>
      <c r="AK232" s="171">
        <f t="shared" si="4"/>
        <v>7.0386884519204523E-2</v>
      </c>
      <c r="AL232" s="171">
        <f t="shared" si="2"/>
        <v>4.2444318971134966E-2</v>
      </c>
      <c r="AM232" s="171">
        <f t="shared" si="2"/>
        <v>4.5368443818165224E-2</v>
      </c>
      <c r="AN232" s="171">
        <f t="shared" si="2"/>
        <v>2.6807300357169321E-2</v>
      </c>
      <c r="AO232" s="172">
        <f t="shared" si="3"/>
        <v>4.6251736916418512E-2</v>
      </c>
    </row>
    <row r="233" spans="3:41" x14ac:dyDescent="0.25">
      <c r="C233" s="7"/>
      <c r="D233" s="7" t="s">
        <v>74</v>
      </c>
      <c r="E233" s="7"/>
      <c r="F233" s="7"/>
      <c r="G233" s="7"/>
      <c r="H233" s="7"/>
      <c r="I233" s="387">
        <f>U$224*Injection!$AO233</f>
        <v>709.24779744640819</v>
      </c>
      <c r="J233" s="387">
        <f>V$224*Injection!$AO233</f>
        <v>698.86049640717692</v>
      </c>
      <c r="K233" s="387">
        <f>W$224*Injection!$AO233</f>
        <v>689.68336636280753</v>
      </c>
      <c r="L233" s="387">
        <f>X$224*Injection!$AO233</f>
        <v>680.43900459650149</v>
      </c>
      <c r="M233" s="387">
        <f>Y$224*Injection!$AO233</f>
        <v>664.84634414458026</v>
      </c>
      <c r="N233" s="387">
        <f>Z$224*Injection!$AO233</f>
        <v>669.26670520684331</v>
      </c>
      <c r="O233" s="7"/>
      <c r="P233" s="7"/>
      <c r="Q233" s="7"/>
      <c r="T233" s="67" t="s">
        <v>74</v>
      </c>
      <c r="U233" s="178">
        <f>U$224*Injection!$AO233</f>
        <v>709.24779744640819</v>
      </c>
      <c r="V233" s="169">
        <f>V$224*Injection!$AO233</f>
        <v>698.86049640717692</v>
      </c>
      <c r="W233" s="169">
        <f>W$224*Injection!$AO233</f>
        <v>689.68336636280753</v>
      </c>
      <c r="X233" s="169">
        <f>X$224*Injection!$AO233</f>
        <v>680.43900459650149</v>
      </c>
      <c r="Y233" s="169">
        <f>Y$224*Injection!$AO233</f>
        <v>664.84634414458026</v>
      </c>
      <c r="Z233" s="169">
        <f>Z$224*Injection!$AO233</f>
        <v>669.26670520684331</v>
      </c>
      <c r="AB233" s="113" t="s">
        <v>265</v>
      </c>
      <c r="AC233" s="115"/>
      <c r="AD233" s="115"/>
      <c r="AE233" s="115">
        <v>231.20499999999998</v>
      </c>
      <c r="AF233" s="115">
        <v>689.08</v>
      </c>
      <c r="AG233" s="115">
        <v>959.02699999999959</v>
      </c>
      <c r="AH233" s="115">
        <v>337.6759999999997</v>
      </c>
      <c r="AJ233" s="56" t="s">
        <v>265</v>
      </c>
      <c r="AK233" s="171">
        <f t="shared" si="4"/>
        <v>4.8693350003284402E-3</v>
      </c>
      <c r="AL233" s="171">
        <f t="shared" si="2"/>
        <v>2.8391772075329986E-3</v>
      </c>
      <c r="AM233" s="171">
        <f t="shared" si="2"/>
        <v>4.1427562421522514E-3</v>
      </c>
      <c r="AN233" s="171">
        <f t="shared" si="2"/>
        <v>1.5950759373406971E-3</v>
      </c>
      <c r="AO233" s="172">
        <f t="shared" si="3"/>
        <v>3.3615860968385972E-3</v>
      </c>
    </row>
    <row r="234" spans="3:41" x14ac:dyDescent="0.25">
      <c r="C234" s="7"/>
      <c r="D234" s="39" t="s">
        <v>17</v>
      </c>
      <c r="E234" s="39"/>
      <c r="F234" s="39"/>
      <c r="G234" s="7"/>
      <c r="H234" s="7"/>
      <c r="I234" s="32">
        <f>SUM(I228:I233)</f>
        <v>210986.05747846831</v>
      </c>
      <c r="J234" s="32">
        <f t="shared" ref="J234:N234" si="5">SUM(J228:J233)</f>
        <v>207896.05747846828</v>
      </c>
      <c r="K234" s="32">
        <f t="shared" si="5"/>
        <v>205166.05747846834</v>
      </c>
      <c r="L234" s="32">
        <f t="shared" si="5"/>
        <v>202416.05747846831</v>
      </c>
      <c r="M234" s="32">
        <f t="shared" si="5"/>
        <v>197777.5743330908</v>
      </c>
      <c r="N234" s="32">
        <f t="shared" si="5"/>
        <v>199092.53725086947</v>
      </c>
      <c r="O234" s="7"/>
      <c r="P234" s="7"/>
      <c r="Q234" s="7"/>
      <c r="T234" s="170" t="s">
        <v>17</v>
      </c>
      <c r="U234" s="177">
        <f>SUM(U228:U233)</f>
        <v>210986.05747846831</v>
      </c>
      <c r="V234" s="148">
        <f t="shared" ref="V234:Z234" si="6">SUM(V228:V233)</f>
        <v>207896.05747846828</v>
      </c>
      <c r="W234" s="148">
        <f t="shared" si="6"/>
        <v>205166.05747846834</v>
      </c>
      <c r="X234" s="148">
        <f t="shared" si="6"/>
        <v>202416.05747846831</v>
      </c>
      <c r="Y234" s="148">
        <f t="shared" si="6"/>
        <v>197777.5743330908</v>
      </c>
      <c r="Z234" s="148">
        <f t="shared" si="6"/>
        <v>199092.53725086947</v>
      </c>
      <c r="AB234" s="113" t="s">
        <v>17</v>
      </c>
      <c r="AC234" s="113"/>
      <c r="AD234" s="113"/>
      <c r="AE234" s="115">
        <f>SUM(AE228:AE233)</f>
        <v>47481.843000000008</v>
      </c>
      <c r="AF234" s="115">
        <f t="shared" ref="AF234:AH234" si="7">SUM(AF228:AF233)</f>
        <v>242704.11800000022</v>
      </c>
      <c r="AG234" s="115">
        <f t="shared" si="7"/>
        <v>231494.91400000025</v>
      </c>
      <c r="AH234" s="115">
        <f t="shared" si="7"/>
        <v>211699.01200000013</v>
      </c>
      <c r="AK234" s="141">
        <f>SUM(AK228:AK233)</f>
        <v>0.99999999999999989</v>
      </c>
      <c r="AL234" s="141">
        <f t="shared" ref="AL234:AO234" si="8">SUM(AL228:AL233)</f>
        <v>1</v>
      </c>
      <c r="AM234" s="141">
        <f t="shared" si="8"/>
        <v>0.99999999999999989</v>
      </c>
      <c r="AN234" s="141">
        <f t="shared" si="8"/>
        <v>0.99999999999999989</v>
      </c>
      <c r="AO234" s="141">
        <f t="shared" si="8"/>
        <v>1</v>
      </c>
    </row>
    <row r="235" spans="3:41" x14ac:dyDescent="0.25">
      <c r="C235" s="7"/>
      <c r="D235" s="7"/>
      <c r="E235" s="7"/>
      <c r="F235" s="7"/>
      <c r="G235" s="7"/>
      <c r="H235" s="7"/>
      <c r="I235" s="7" t="b">
        <f t="shared" ref="I235:N235" si="9">I234=U224</f>
        <v>1</v>
      </c>
      <c r="J235" s="7" t="b">
        <f t="shared" si="9"/>
        <v>1</v>
      </c>
      <c r="K235" s="7" t="b">
        <f t="shared" si="9"/>
        <v>1</v>
      </c>
      <c r="L235" s="7" t="b">
        <f t="shared" si="9"/>
        <v>1</v>
      </c>
      <c r="M235" s="7" t="b">
        <f t="shared" si="9"/>
        <v>1</v>
      </c>
      <c r="N235" s="7" t="b">
        <f t="shared" si="9"/>
        <v>1</v>
      </c>
      <c r="O235" s="7"/>
      <c r="P235" s="7"/>
      <c r="Q235" s="7"/>
      <c r="U235" s="176" t="b">
        <f t="shared" ref="U235:Z235" si="10">U234=U224</f>
        <v>1</v>
      </c>
      <c r="V235" t="b">
        <f t="shared" si="10"/>
        <v>1</v>
      </c>
      <c r="W235" t="b">
        <f t="shared" si="10"/>
        <v>1</v>
      </c>
      <c r="X235" t="b">
        <f t="shared" si="10"/>
        <v>1</v>
      </c>
      <c r="Y235" t="b">
        <f t="shared" si="10"/>
        <v>1</v>
      </c>
      <c r="Z235" t="b">
        <f t="shared" si="10"/>
        <v>1</v>
      </c>
      <c r="AB235" s="113"/>
      <c r="AC235" s="113"/>
      <c r="AD235" s="113"/>
      <c r="AE235" s="113"/>
      <c r="AF235" s="113"/>
      <c r="AG235" s="113"/>
      <c r="AH235" s="118"/>
    </row>
    <row r="236" spans="3:41" x14ac:dyDescent="0.25">
      <c r="C236" s="7"/>
      <c r="D236" s="7" t="s">
        <v>204</v>
      </c>
      <c r="E236" s="7"/>
      <c r="F236" s="7"/>
      <c r="G236" s="7"/>
      <c r="H236" s="7"/>
      <c r="I236" s="32" t="b">
        <f>I234=Volume_Assumptions_BA!I239</f>
        <v>0</v>
      </c>
      <c r="J236" s="32"/>
      <c r="K236" s="32"/>
      <c r="L236" s="32"/>
      <c r="M236" s="32"/>
      <c r="N236" s="32"/>
      <c r="O236" s="7"/>
      <c r="P236" s="7"/>
      <c r="Q236" s="7"/>
      <c r="AB236" s="113"/>
      <c r="AC236" s="113"/>
      <c r="AD236" s="113"/>
      <c r="AE236" s="115"/>
      <c r="AF236" s="115"/>
      <c r="AG236" s="115"/>
      <c r="AH236" s="115"/>
    </row>
    <row r="237" spans="3:41" x14ac:dyDescent="0.25">
      <c r="C237" s="7"/>
      <c r="D237" s="7" t="s">
        <v>77</v>
      </c>
      <c r="E237" s="7"/>
      <c r="F237" s="7"/>
      <c r="G237" s="7"/>
      <c r="H237" s="7"/>
      <c r="I237" s="32"/>
      <c r="J237" s="32"/>
      <c r="K237" s="32"/>
      <c r="L237" s="32"/>
      <c r="M237" s="32"/>
      <c r="N237" s="32"/>
      <c r="O237" s="7"/>
      <c r="P237" s="7"/>
      <c r="Q237" s="7"/>
      <c r="AB237" s="113" t="s">
        <v>266</v>
      </c>
      <c r="AC237" s="115"/>
      <c r="AD237" s="115"/>
      <c r="AE237" s="115">
        <v>38744.406999999992</v>
      </c>
      <c r="AF237" s="115">
        <v>183725.07800000004</v>
      </c>
      <c r="AG237" s="115">
        <v>181734.42800000013</v>
      </c>
      <c r="AH237" s="115">
        <v>174716.07400000005</v>
      </c>
    </row>
    <row r="238" spans="3:41" x14ac:dyDescent="0.25">
      <c r="C238" s="7"/>
      <c r="D238" s="7" t="s">
        <v>79</v>
      </c>
      <c r="E238" s="7"/>
      <c r="F238" s="7"/>
      <c r="G238" s="7"/>
      <c r="H238" s="7"/>
      <c r="I238" s="32"/>
      <c r="J238" s="32"/>
      <c r="K238" s="32"/>
      <c r="L238" s="32"/>
      <c r="M238" s="32"/>
      <c r="N238" s="32"/>
      <c r="O238" s="7"/>
      <c r="P238" s="7"/>
      <c r="Q238" s="7"/>
      <c r="AB238" s="113" t="s">
        <v>267</v>
      </c>
      <c r="AC238" s="115"/>
      <c r="AD238" s="115"/>
      <c r="AE238" s="115">
        <v>2105.8860000000004</v>
      </c>
      <c r="AF238" s="115">
        <v>10368.950999999995</v>
      </c>
      <c r="AG238" s="115">
        <v>10357.087999999998</v>
      </c>
      <c r="AH238" s="115">
        <v>5763.7090000000007</v>
      </c>
    </row>
    <row r="239" spans="3:41" x14ac:dyDescent="0.25">
      <c r="C239" s="7"/>
      <c r="D239" s="39" t="s">
        <v>80</v>
      </c>
      <c r="E239" s="39"/>
      <c r="F239" s="39"/>
      <c r="G239" s="7"/>
      <c r="H239" s="7"/>
      <c r="I239" s="32"/>
      <c r="J239" s="32"/>
      <c r="K239" s="32"/>
      <c r="L239" s="32"/>
      <c r="M239" s="32"/>
      <c r="N239" s="32"/>
      <c r="O239" s="7"/>
      <c r="P239" s="34"/>
      <c r="Q239" s="34"/>
      <c r="AB239" s="113" t="s">
        <v>268</v>
      </c>
      <c r="AC239" s="115"/>
      <c r="AD239" s="115"/>
      <c r="AE239" s="115">
        <v>182.49100000000001</v>
      </c>
      <c r="AF239" s="115">
        <v>1591.0259999999994</v>
      </c>
      <c r="AG239" s="115">
        <v>1951.5949999999989</v>
      </c>
      <c r="AH239" s="115">
        <v>3184.4390000000026</v>
      </c>
    </row>
    <row r="240" spans="3:41" x14ac:dyDescent="0.25">
      <c r="C240" s="7"/>
      <c r="D240" s="7"/>
      <c r="E240" s="7"/>
      <c r="F240" s="7"/>
      <c r="G240" s="7"/>
      <c r="H240" s="7"/>
      <c r="I240" s="36"/>
      <c r="J240" s="36"/>
      <c r="K240" s="36"/>
      <c r="L240" s="36"/>
      <c r="M240" s="36"/>
      <c r="N240" s="36"/>
      <c r="O240" s="7"/>
      <c r="P240" s="34"/>
      <c r="Q240" s="34"/>
      <c r="AB240" s="116" t="s">
        <v>269</v>
      </c>
      <c r="AC240" s="116"/>
      <c r="AD240" s="116"/>
      <c r="AE240" s="117">
        <v>41032.784</v>
      </c>
      <c r="AF240" s="117">
        <v>195685.05500000023</v>
      </c>
      <c r="AG240" s="117">
        <v>194043.11100000021</v>
      </c>
      <c r="AH240" s="117">
        <v>183664.2220000001</v>
      </c>
    </row>
    <row r="241" spans="3:36" x14ac:dyDescent="0.25">
      <c r="C241" s="7"/>
      <c r="D241" s="7" t="s">
        <v>81</v>
      </c>
      <c r="E241" s="7"/>
      <c r="F241" s="7"/>
      <c r="G241" s="7"/>
      <c r="H241" s="7"/>
      <c r="I241" s="335">
        <f>+'WUGS LNG'!F17</f>
        <v>1713.954</v>
      </c>
      <c r="J241" s="335">
        <f>+'WUGS LNG'!$F$20</f>
        <v>2300</v>
      </c>
      <c r="K241" s="335">
        <f>+'WUGS LNG'!$F$20</f>
        <v>2300</v>
      </c>
      <c r="L241" s="335">
        <f>+'WUGS LNG'!$F$20</f>
        <v>2300</v>
      </c>
      <c r="M241" s="335">
        <f>+'WUGS LNG'!$F$20</f>
        <v>2300</v>
      </c>
      <c r="N241" s="335">
        <f>+'WUGS LNG'!$F$20</f>
        <v>2300</v>
      </c>
      <c r="O241" s="7"/>
      <c r="P241" s="34"/>
      <c r="Q241" s="34"/>
      <c r="AB241" s="113"/>
      <c r="AC241" s="113"/>
      <c r="AD241" s="113"/>
      <c r="AE241" s="113" t="b">
        <f>SUM(AE236:AE239)=AE240</f>
        <v>1</v>
      </c>
      <c r="AF241" s="113" t="b">
        <f>SUM(AF236:AF239)=AF240</f>
        <v>1</v>
      </c>
      <c r="AG241" s="113" t="b">
        <f>SUM(AG236:AG239)=AG240</f>
        <v>1</v>
      </c>
      <c r="AH241" s="113" t="b">
        <f>SUM(AH236:AH239)=AH240</f>
        <v>1</v>
      </c>
    </row>
    <row r="242" spans="3:36" x14ac:dyDescent="0.25">
      <c r="C242" s="7"/>
      <c r="D242" s="7" t="s">
        <v>82</v>
      </c>
      <c r="E242" s="7"/>
      <c r="F242" s="7"/>
      <c r="G242" s="7"/>
      <c r="H242" s="7"/>
      <c r="I242" s="369">
        <f>+'WUGS LNG'!$F$9</f>
        <v>15800</v>
      </c>
      <c r="J242" s="369">
        <f>+'WUGS LNG'!$F$9</f>
        <v>15800</v>
      </c>
      <c r="K242" s="369">
        <f>+'WUGS LNG'!$F$9</f>
        <v>15800</v>
      </c>
      <c r="L242" s="369">
        <f>+'WUGS LNG'!$F$9</f>
        <v>15800</v>
      </c>
      <c r="M242" s="369">
        <f>+'WUGS LNG'!$F$9</f>
        <v>15800</v>
      </c>
      <c r="N242" s="369">
        <f>+'WUGS LNG'!$F$9</f>
        <v>15800</v>
      </c>
      <c r="O242" s="7"/>
      <c r="P242" s="7"/>
      <c r="Q242" s="7"/>
      <c r="R242" t="s">
        <v>270</v>
      </c>
      <c r="AB242" s="113"/>
      <c r="AC242" s="113"/>
      <c r="AD242" s="113"/>
      <c r="AE242" s="115"/>
      <c r="AF242" s="115"/>
      <c r="AG242" s="115"/>
      <c r="AH242" s="115"/>
    </row>
    <row r="243" spans="3:36" x14ac:dyDescent="0.25">
      <c r="C243" s="7"/>
      <c r="D243" s="7"/>
      <c r="E243" s="7"/>
      <c r="F243" s="7"/>
      <c r="G243" s="7"/>
      <c r="H243" s="7"/>
      <c r="I243" s="7"/>
      <c r="J243" s="36"/>
      <c r="K243" s="36"/>
      <c r="L243" s="36"/>
      <c r="M243" s="36"/>
      <c r="N243" s="36"/>
      <c r="O243" s="7"/>
      <c r="P243" s="7"/>
      <c r="Q243" s="7"/>
      <c r="R243" t="s">
        <v>271</v>
      </c>
      <c r="AB243" s="113" t="s">
        <v>272</v>
      </c>
      <c r="AC243" s="115"/>
      <c r="AD243" s="115"/>
      <c r="AE243" s="115">
        <v>471.86299999999994</v>
      </c>
      <c r="AF243" s="115">
        <v>16948.797999999992</v>
      </c>
      <c r="AG243" s="115">
        <v>10027.514000000001</v>
      </c>
      <c r="AH243" s="115">
        <v>16993.319000000003</v>
      </c>
    </row>
    <row r="244" spans="3:36" x14ac:dyDescent="0.25">
      <c r="C244" s="7" t="s">
        <v>83</v>
      </c>
      <c r="D244" s="7"/>
      <c r="E244" s="7"/>
      <c r="F244" s="7"/>
      <c r="G244" s="7"/>
      <c r="H244" s="7"/>
      <c r="I244" s="7"/>
      <c r="J244" s="36"/>
      <c r="K244" s="36"/>
      <c r="L244" s="36"/>
      <c r="M244" s="36"/>
      <c r="N244" s="36"/>
      <c r="O244" s="7"/>
      <c r="P244" s="7"/>
      <c r="Q244" s="7"/>
      <c r="AB244" s="113" t="s">
        <v>273</v>
      </c>
      <c r="AC244" s="115"/>
      <c r="AD244" s="115"/>
      <c r="AE244" s="115">
        <v>1452.5850000000003</v>
      </c>
      <c r="AF244" s="115">
        <v>3189.8830000000016</v>
      </c>
      <c r="AG244" s="115">
        <v>1606.1319999999976</v>
      </c>
      <c r="AH244" s="115">
        <v>1601.4239999999986</v>
      </c>
    </row>
    <row r="245" spans="3:36" x14ac:dyDescent="0.25">
      <c r="C245" s="7"/>
      <c r="D245" s="7"/>
      <c r="E245" s="7"/>
      <c r="F245" s="7"/>
      <c r="G245" s="7"/>
      <c r="H245" s="7"/>
      <c r="I245" s="7"/>
      <c r="J245" s="7"/>
      <c r="K245" s="7"/>
      <c r="L245" s="7"/>
      <c r="M245" s="7"/>
      <c r="N245" s="7"/>
      <c r="O245" s="7"/>
      <c r="P245" s="7"/>
      <c r="Q245" s="30"/>
      <c r="T245" s="193" t="s">
        <v>274</v>
      </c>
      <c r="U245" s="194"/>
      <c r="V245" s="194"/>
      <c r="W245" s="194"/>
      <c r="X245" s="194"/>
      <c r="Y245" s="194"/>
      <c r="Z245" s="194"/>
      <c r="AB245" s="113" t="s">
        <v>275</v>
      </c>
      <c r="AC245" s="115"/>
      <c r="AD245" s="115"/>
      <c r="AE245" s="115">
        <v>0.59700000000000009</v>
      </c>
      <c r="AF245" s="115">
        <v>1.538</v>
      </c>
      <c r="AG245" s="115">
        <v>2.681</v>
      </c>
      <c r="AH245" s="115">
        <v>2.7240000000000002</v>
      </c>
    </row>
    <row r="246" spans="3:36" x14ac:dyDescent="0.25">
      <c r="C246" s="7"/>
      <c r="D246" s="7" t="s">
        <v>69</v>
      </c>
      <c r="E246" s="7"/>
      <c r="F246" s="7"/>
      <c r="G246" s="7"/>
      <c r="H246" s="7"/>
      <c r="I246" s="364">
        <f>+Volume_Assumptions_BA!I$52*Injection!$AO278</f>
        <v>910.15255095089265</v>
      </c>
      <c r="J246" s="364">
        <f>+Volume_Assumptions_BA!J$52*Injection!$AO278</f>
        <v>893.91688110182122</v>
      </c>
      <c r="K246" s="364">
        <f>+Volume_Assumptions_BA!K$52*Injection!$AO278</f>
        <v>882.93392796862577</v>
      </c>
      <c r="L246" s="364">
        <f>+Volume_Assumptions_BA!L$52*Injection!$AO278</f>
        <v>877.68121125274968</v>
      </c>
      <c r="M246" s="364">
        <f>+Volume_Assumptions_BA!M$52*Injection!$AO278</f>
        <v>939.39345156385014</v>
      </c>
      <c r="N246" s="364">
        <f>+Volume_Assumptions_BA!N$52*Injection!$AO278</f>
        <v>917.3030065675905</v>
      </c>
      <c r="O246" s="7"/>
      <c r="P246" s="7"/>
      <c r="Q246" s="7"/>
      <c r="T246" s="194" t="s">
        <v>276</v>
      </c>
      <c r="U246" s="194"/>
      <c r="V246" s="194"/>
      <c r="W246" s="194"/>
      <c r="X246" s="194"/>
      <c r="Y246" s="194"/>
      <c r="Z246" s="194"/>
      <c r="AB246" s="113" t="s">
        <v>277</v>
      </c>
      <c r="AC246" s="113"/>
      <c r="AD246" s="113"/>
      <c r="AE246" s="115">
        <v>791.68299999999999</v>
      </c>
      <c r="AF246" s="115">
        <v>1010.0429999999997</v>
      </c>
      <c r="AG246" s="115">
        <v>100.54999999999998</v>
      </c>
      <c r="AH246" s="115">
        <v>365.84599999999995</v>
      </c>
    </row>
    <row r="247" spans="3:36" x14ac:dyDescent="0.25">
      <c r="C247" s="7"/>
      <c r="D247" s="7" t="s">
        <v>70</v>
      </c>
      <c r="E247" s="7"/>
      <c r="F247" s="7"/>
      <c r="G247" s="7"/>
      <c r="H247" s="7"/>
      <c r="I247" s="364">
        <f>+Volume_Assumptions_BA!I$52*Injection!$AO279</f>
        <v>118.15500073599033</v>
      </c>
      <c r="J247" s="364">
        <f>+Volume_Assumptions_BA!J$52*Injection!$AO279</f>
        <v>116.04730397574707</v>
      </c>
      <c r="K247" s="364">
        <f>+Volume_Assumptions_BA!K$52*Injection!$AO279</f>
        <v>114.6215091085237</v>
      </c>
      <c r="L247" s="364">
        <f>+Volume_Assumptions_BA!L$52*Injection!$AO279</f>
        <v>113.9396072155038</v>
      </c>
      <c r="M247" s="364">
        <f>+Volume_Assumptions_BA!M$52*Injection!$AO279</f>
        <v>121.95102221594487</v>
      </c>
      <c r="N247" s="364">
        <f>+Volume_Assumptions_BA!N$52*Injection!$AO279</f>
        <v>119.08326500088847</v>
      </c>
      <c r="O247" s="7"/>
      <c r="P247" s="7"/>
      <c r="Q247" s="7"/>
      <c r="T247" s="194" t="s">
        <v>278</v>
      </c>
      <c r="U247" s="194"/>
      <c r="V247" s="194"/>
      <c r="W247" s="194"/>
      <c r="X247" s="194"/>
      <c r="Y247" s="194"/>
      <c r="Z247" s="194"/>
      <c r="AB247" s="116" t="s">
        <v>262</v>
      </c>
      <c r="AC247" s="117"/>
      <c r="AD247" s="117"/>
      <c r="AE247" s="117">
        <v>2716.7280000000001</v>
      </c>
      <c r="AF247" s="117">
        <v>21150.262000000002</v>
      </c>
      <c r="AG247" s="117">
        <v>11736.877000000024</v>
      </c>
      <c r="AH247" s="117">
        <v>18963.313000000027</v>
      </c>
    </row>
    <row r="248" spans="3:36" x14ac:dyDescent="0.25">
      <c r="C248" s="7"/>
      <c r="D248" s="7" t="s">
        <v>71</v>
      </c>
      <c r="E248" s="7"/>
      <c r="F248" s="7"/>
      <c r="G248" s="7"/>
      <c r="H248" s="7"/>
      <c r="I248" s="364">
        <f>+Volume_Assumptions_BA!I$52*Injection!$AO280</f>
        <v>0</v>
      </c>
      <c r="J248" s="364">
        <f>+Volume_Assumptions_BA!J$52*Injection!$AO280</f>
        <v>0</v>
      </c>
      <c r="K248" s="364">
        <f>+Volume_Assumptions_BA!K$52*Injection!$AO280</f>
        <v>0</v>
      </c>
      <c r="L248" s="364">
        <f>+Volume_Assumptions_BA!L$52*Injection!$AO280</f>
        <v>0</v>
      </c>
      <c r="M248" s="364">
        <f>+Volume_Assumptions_BA!M$52*Injection!$AO280</f>
        <v>0</v>
      </c>
      <c r="N248" s="364">
        <f>+Volume_Assumptions_BA!N$52*Injection!$AO280</f>
        <v>0</v>
      </c>
      <c r="O248" s="7"/>
      <c r="P248" s="7"/>
      <c r="Q248" s="7"/>
      <c r="T248" s="194" t="s">
        <v>279</v>
      </c>
      <c r="U248" s="194"/>
      <c r="V248" s="194"/>
      <c r="W248" s="194"/>
      <c r="X248" s="194"/>
      <c r="Y248" s="194"/>
      <c r="Z248" s="194"/>
      <c r="AB248" s="113"/>
      <c r="AC248" s="113"/>
      <c r="AD248" s="113"/>
      <c r="AE248" s="113" t="b">
        <f>SUM(AE243:AE246)=AE247</f>
        <v>1</v>
      </c>
      <c r="AF248" s="113" t="b">
        <f>SUM(AF243:AF246)=AF247</f>
        <v>1</v>
      </c>
      <c r="AG248" s="113" t="b">
        <f>SUM(AG243:AG246)=AG247</f>
        <v>1</v>
      </c>
      <c r="AH248" s="113" t="b">
        <f>SUM(AH243:AH246)=AH247</f>
        <v>1</v>
      </c>
    </row>
    <row r="249" spans="3:36" x14ac:dyDescent="0.25">
      <c r="C249" s="7"/>
      <c r="D249" s="7" t="s">
        <v>72</v>
      </c>
      <c r="E249" s="7"/>
      <c r="F249" s="7"/>
      <c r="G249" s="7"/>
      <c r="H249" s="7"/>
      <c r="I249" s="364">
        <f>+Volume_Assumptions_BA!I$52*Injection!$AO281</f>
        <v>83.548501272685556</v>
      </c>
      <c r="J249" s="364">
        <f>+Volume_Assumptions_BA!J$52*Injection!$AO281</f>
        <v>82.058129266771971</v>
      </c>
      <c r="K249" s="364">
        <f>+Volume_Assumptions_BA!K$52*Injection!$AO281</f>
        <v>81.049936439242188</v>
      </c>
      <c r="L249" s="364">
        <f>+Volume_Assumptions_BA!L$52*Injection!$AO281</f>
        <v>80.567757260858372</v>
      </c>
      <c r="M249" s="364">
        <f>+Volume_Assumptions_BA!M$52*Injection!$AO281</f>
        <v>86.232703409485325</v>
      </c>
      <c r="N249" s="364">
        <f>+Volume_Assumptions_BA!N$52*Injection!$AO281</f>
        <v>84.204885578336089</v>
      </c>
      <c r="O249" s="7"/>
      <c r="P249" s="7"/>
      <c r="Q249" s="7"/>
      <c r="T249" s="194" t="s">
        <v>280</v>
      </c>
      <c r="U249" s="194"/>
      <c r="V249" s="194"/>
      <c r="W249" s="194"/>
      <c r="X249" s="194"/>
      <c r="Y249" s="194"/>
      <c r="Z249" s="194"/>
      <c r="AB249" s="113"/>
      <c r="AC249" s="113"/>
      <c r="AD249" s="113"/>
      <c r="AE249" s="113"/>
      <c r="AF249" s="113"/>
      <c r="AG249" s="113"/>
      <c r="AH249" s="113"/>
    </row>
    <row r="250" spans="3:36" x14ac:dyDescent="0.25">
      <c r="C250" s="7"/>
      <c r="D250" s="7" t="s">
        <v>73</v>
      </c>
      <c r="E250" s="7"/>
      <c r="F250" s="7"/>
      <c r="G250" s="7"/>
      <c r="H250" s="7"/>
      <c r="I250" s="364">
        <f>+Volume_Assumptions_BA!I$52*Injection!$AO282</f>
        <v>28.234134782818753</v>
      </c>
      <c r="J250" s="364">
        <f>+Volume_Assumptions_BA!J$52*Injection!$AO282</f>
        <v>27.730482850701318</v>
      </c>
      <c r="K250" s="364">
        <f>+Volume_Assumptions_BA!K$52*Injection!$AO282</f>
        <v>27.389777131915995</v>
      </c>
      <c r="L250" s="364">
        <f>+Volume_Assumptions_BA!L$52*Injection!$AO282</f>
        <v>27.226830918583879</v>
      </c>
      <c r="M250" s="364">
        <f>+Volume_Assumptions_BA!M$52*Injection!$AO282</f>
        <v>29.14122615801152</v>
      </c>
      <c r="N250" s="364">
        <f>+Volume_Assumptions_BA!N$52*Injection!$AO282</f>
        <v>28.455951364478047</v>
      </c>
      <c r="O250" s="7"/>
      <c r="P250" s="7"/>
      <c r="Q250" s="7"/>
      <c r="T250" s="194" t="s">
        <v>281</v>
      </c>
      <c r="U250" s="194"/>
      <c r="V250" s="194"/>
      <c r="W250" s="194"/>
      <c r="X250" s="194"/>
      <c r="Y250" s="194"/>
      <c r="Z250" s="194"/>
      <c r="AB250" s="113"/>
      <c r="AC250" s="113"/>
      <c r="AD250" s="113"/>
      <c r="AE250" s="115"/>
      <c r="AF250" s="115"/>
      <c r="AG250" s="115"/>
      <c r="AH250" s="115"/>
    </row>
    <row r="251" spans="3:36" x14ac:dyDescent="0.25">
      <c r="C251" s="7"/>
      <c r="D251" s="7" t="s">
        <v>74</v>
      </c>
      <c r="E251" s="7"/>
      <c r="F251" s="7"/>
      <c r="G251" s="7"/>
      <c r="H251" s="7"/>
      <c r="I251" s="364">
        <f>+Volume_Assumptions_BA!I$52*Injection!$AO283</f>
        <v>3.5098122576125292</v>
      </c>
      <c r="J251" s="364">
        <f>+Volume_Assumptions_BA!J$52*Injection!$AO283</f>
        <v>3.4472028049583714</v>
      </c>
      <c r="K251" s="364">
        <f>+Volume_Assumptions_BA!K$52*Injection!$AO283</f>
        <v>3.4048493516923233</v>
      </c>
      <c r="L251" s="364">
        <f>+Volume_Assumptions_BA!L$52*Injection!$AO283</f>
        <v>3.3845933523042127</v>
      </c>
      <c r="M251" s="364">
        <f>+Volume_Assumptions_BA!M$52*Injection!$AO283</f>
        <v>3.6225736527080703</v>
      </c>
      <c r="N251" s="364">
        <f>+Volume_Assumptions_BA!N$52*Injection!$AO283</f>
        <v>3.5373864887068449</v>
      </c>
      <c r="O251" s="7"/>
      <c r="P251" s="7"/>
      <c r="Q251" s="7"/>
      <c r="T251" s="194" t="s">
        <v>282</v>
      </c>
      <c r="U251" s="194"/>
      <c r="V251" s="194"/>
      <c r="W251" s="194"/>
      <c r="X251" s="194"/>
      <c r="Y251" s="194"/>
      <c r="Z251" s="194"/>
      <c r="AB251" s="113"/>
      <c r="AC251" s="113"/>
      <c r="AD251" s="113"/>
      <c r="AE251" s="113"/>
      <c r="AF251" s="113"/>
      <c r="AG251" s="113"/>
      <c r="AH251" s="113"/>
    </row>
    <row r="252" spans="3:36" x14ac:dyDescent="0.25">
      <c r="C252" s="7"/>
      <c r="D252" s="39" t="s">
        <v>17</v>
      </c>
      <c r="E252" s="39"/>
      <c r="F252" s="39"/>
      <c r="G252" s="7"/>
      <c r="H252" s="7"/>
      <c r="I252" s="40">
        <f t="shared" ref="I252:N252" si="11">SUM(I246:I251)</f>
        <v>1143.5999999999999</v>
      </c>
      <c r="J252" s="40">
        <f t="shared" si="11"/>
        <v>1123.2</v>
      </c>
      <c r="K252" s="40">
        <f t="shared" si="11"/>
        <v>1109.3999999999999</v>
      </c>
      <c r="L252" s="40">
        <f t="shared" si="11"/>
        <v>1102.7999999999997</v>
      </c>
      <c r="M252" s="40">
        <f t="shared" si="11"/>
        <v>1180.3409769999998</v>
      </c>
      <c r="N252" s="40">
        <f t="shared" si="11"/>
        <v>1152.5844950000003</v>
      </c>
      <c r="O252" s="7"/>
      <c r="P252" s="7"/>
      <c r="Q252" s="7"/>
      <c r="T252" s="194" t="s">
        <v>283</v>
      </c>
      <c r="U252" s="194"/>
      <c r="V252" s="194"/>
      <c r="W252" s="194"/>
      <c r="X252" s="194"/>
      <c r="Y252" s="194"/>
      <c r="Z252" s="194"/>
      <c r="AB252" s="113"/>
      <c r="AC252" s="113"/>
      <c r="AD252" s="113"/>
      <c r="AE252" s="113"/>
      <c r="AF252" s="113"/>
      <c r="AG252" s="113"/>
      <c r="AH252" s="113"/>
    </row>
    <row r="253" spans="3:36" x14ac:dyDescent="0.25">
      <c r="C253" s="7"/>
      <c r="D253" s="7"/>
      <c r="E253" s="7"/>
      <c r="F253" s="7"/>
      <c r="G253" s="7"/>
      <c r="H253" s="7"/>
      <c r="I253" s="7" t="b">
        <f>Volume_Assumptions_BA!I52=Injection!I252</f>
        <v>1</v>
      </c>
      <c r="J253" s="7" t="b">
        <f>Volume_Assumptions_BA!J52=Injection!J252</f>
        <v>1</v>
      </c>
      <c r="K253" s="7" t="b">
        <f>Volume_Assumptions_BA!K52=Injection!K252</f>
        <v>1</v>
      </c>
      <c r="L253" s="7" t="b">
        <f>Volume_Assumptions_BA!L52=Injection!L252</f>
        <v>1</v>
      </c>
      <c r="M253" s="7" t="b">
        <f>Volume_Assumptions_BA!M52=Injection!M252</f>
        <v>1</v>
      </c>
      <c r="N253" s="7" t="b">
        <f>Volume_Assumptions_BA!N52=Injection!N252</f>
        <v>1</v>
      </c>
      <c r="O253" s="7"/>
      <c r="P253" s="7"/>
      <c r="Q253" s="7"/>
      <c r="T253" s="194" t="s">
        <v>284</v>
      </c>
      <c r="U253" s="194"/>
      <c r="V253" s="194"/>
      <c r="W253" s="194"/>
      <c r="X253" s="194"/>
      <c r="Y253" s="194"/>
      <c r="Z253" s="194"/>
      <c r="AB253" s="113"/>
      <c r="AC253" s="113"/>
      <c r="AD253" s="113"/>
      <c r="AE253" s="113"/>
      <c r="AF253" s="113"/>
      <c r="AG253" s="113"/>
      <c r="AH253" s="113"/>
    </row>
    <row r="254" spans="3:36" x14ac:dyDescent="0.25">
      <c r="C254" s="7"/>
      <c r="D254" s="39" t="s">
        <v>84</v>
      </c>
      <c r="E254" s="39"/>
      <c r="F254" s="39"/>
      <c r="G254" s="39"/>
      <c r="H254" s="39"/>
      <c r="I254" s="40">
        <f t="shared" ref="I254:N254" si="12">I71</f>
        <v>0</v>
      </c>
      <c r="J254" s="40">
        <f t="shared" si="12"/>
        <v>0</v>
      </c>
      <c r="K254" s="40">
        <f t="shared" si="12"/>
        <v>0</v>
      </c>
      <c r="L254" s="40">
        <f t="shared" si="12"/>
        <v>0</v>
      </c>
      <c r="M254" s="40">
        <f t="shared" si="12"/>
        <v>0</v>
      </c>
      <c r="N254" s="40">
        <f t="shared" si="12"/>
        <v>0</v>
      </c>
      <c r="O254" s="7"/>
      <c r="P254" s="7"/>
      <c r="Q254" s="7"/>
      <c r="AB254" s="113" t="s">
        <v>285</v>
      </c>
      <c r="AC254" s="113"/>
      <c r="AD254" s="113"/>
      <c r="AE254" s="113"/>
      <c r="AF254" s="113"/>
      <c r="AG254" s="113"/>
      <c r="AH254" s="113"/>
    </row>
    <row r="255" spans="3:36" x14ac:dyDescent="0.25">
      <c r="C255" s="7"/>
      <c r="D255" s="7"/>
      <c r="E255" s="7"/>
      <c r="F255" s="7"/>
      <c r="G255" s="7"/>
      <c r="H255" s="7"/>
      <c r="I255" s="7"/>
      <c r="J255" s="7"/>
      <c r="K255" s="7"/>
      <c r="L255" s="7"/>
      <c r="M255" s="7"/>
      <c r="N255" s="7"/>
      <c r="O255" s="7"/>
      <c r="P255" s="7"/>
      <c r="Q255" s="7"/>
      <c r="AB255" s="124" t="s">
        <v>286</v>
      </c>
      <c r="AC255" s="113"/>
      <c r="AD255" s="113"/>
      <c r="AE255" s="113"/>
      <c r="AF255" s="113"/>
      <c r="AG255" s="113"/>
      <c r="AH255" s="113"/>
      <c r="AI255" s="113"/>
      <c r="AJ255" s="113"/>
    </row>
    <row r="256" spans="3:36" x14ac:dyDescent="0.25">
      <c r="C256" s="7"/>
      <c r="D256" s="7" t="s">
        <v>85</v>
      </c>
      <c r="E256" s="7"/>
      <c r="F256" s="7"/>
      <c r="G256" s="7"/>
      <c r="H256" s="7"/>
      <c r="I256" s="383">
        <f t="shared" ref="I256:N256" si="13">I60</f>
        <v>0</v>
      </c>
      <c r="J256" s="81">
        <f t="shared" si="13"/>
        <v>0</v>
      </c>
      <c r="K256" s="81">
        <f t="shared" si="13"/>
        <v>0</v>
      </c>
      <c r="L256" s="81">
        <f t="shared" si="13"/>
        <v>0</v>
      </c>
      <c r="M256" s="81">
        <f t="shared" si="13"/>
        <v>0</v>
      </c>
      <c r="N256" s="81">
        <f t="shared" si="13"/>
        <v>0</v>
      </c>
      <c r="O256" s="7"/>
      <c r="P256" s="7"/>
      <c r="Q256" s="7"/>
      <c r="AB256" s="124" t="s">
        <v>287</v>
      </c>
      <c r="AC256" s="113"/>
      <c r="AD256" s="113"/>
      <c r="AE256" s="113"/>
      <c r="AF256" s="113"/>
      <c r="AG256" s="113"/>
      <c r="AH256" s="113"/>
      <c r="AI256" s="113"/>
      <c r="AJ256" s="113"/>
    </row>
    <row r="257" spans="3:36" x14ac:dyDescent="0.25">
      <c r="C257" s="7"/>
      <c r="D257" s="7" t="s">
        <v>86</v>
      </c>
      <c r="E257" s="7"/>
      <c r="F257" s="7"/>
      <c r="G257" s="7"/>
      <c r="H257" s="7"/>
      <c r="I257" s="388"/>
      <c r="J257" s="389"/>
      <c r="K257" s="52"/>
      <c r="L257" s="52"/>
      <c r="M257" s="52"/>
      <c r="N257" s="52"/>
      <c r="O257" s="7"/>
      <c r="P257" s="7"/>
      <c r="Q257" s="7"/>
      <c r="AB257" s="124" t="s">
        <v>288</v>
      </c>
      <c r="AC257" s="113"/>
      <c r="AD257" s="113"/>
      <c r="AE257" s="113"/>
      <c r="AF257" s="113"/>
      <c r="AG257" s="113"/>
      <c r="AH257" s="113"/>
      <c r="AI257" s="113"/>
      <c r="AJ257" s="113"/>
    </row>
    <row r="258" spans="3:36" x14ac:dyDescent="0.25">
      <c r="C258" s="7"/>
      <c r="D258" s="7" t="s">
        <v>88</v>
      </c>
      <c r="E258" s="7"/>
      <c r="F258" s="7"/>
      <c r="G258" s="7"/>
      <c r="H258" s="7"/>
      <c r="I258" s="390"/>
      <c r="J258" s="391"/>
      <c r="K258" s="53"/>
      <c r="L258" s="53"/>
      <c r="M258" s="53"/>
      <c r="N258" s="53"/>
      <c r="O258" s="7"/>
      <c r="P258" s="7"/>
      <c r="Q258" s="7"/>
      <c r="AB258" s="124" t="s">
        <v>289</v>
      </c>
      <c r="AC258" s="113"/>
      <c r="AD258" s="113"/>
      <c r="AE258" s="113"/>
      <c r="AF258" s="113"/>
      <c r="AG258" s="113"/>
      <c r="AH258" s="113"/>
      <c r="AI258" s="113"/>
      <c r="AJ258" s="113"/>
    </row>
    <row r="259" spans="3:36" x14ac:dyDescent="0.25">
      <c r="C259" s="7"/>
      <c r="D259" s="7" t="s">
        <v>90</v>
      </c>
      <c r="E259" s="7"/>
      <c r="F259" s="7"/>
      <c r="G259" s="7"/>
      <c r="H259" s="7"/>
      <c r="I259" s="82">
        <f t="shared" ref="I259:N259" si="14">I73</f>
        <v>0</v>
      </c>
      <c r="J259" s="81">
        <f t="shared" si="14"/>
        <v>0</v>
      </c>
      <c r="K259" s="81">
        <f t="shared" si="14"/>
        <v>0</v>
      </c>
      <c r="L259" s="81">
        <f t="shared" si="14"/>
        <v>0</v>
      </c>
      <c r="M259" s="81">
        <f t="shared" si="14"/>
        <v>0</v>
      </c>
      <c r="N259" s="81">
        <f t="shared" si="14"/>
        <v>0</v>
      </c>
      <c r="O259" s="7"/>
      <c r="P259" s="7"/>
      <c r="Q259" s="7"/>
    </row>
    <row r="260" spans="3:36" x14ac:dyDescent="0.25">
      <c r="C260" s="7"/>
      <c r="D260" s="39" t="s">
        <v>91</v>
      </c>
      <c r="E260" s="39"/>
      <c r="F260" s="39"/>
      <c r="G260" s="39"/>
      <c r="H260" s="39"/>
      <c r="I260" s="40">
        <f t="shared" ref="I260:N260" si="15">+(I254+I256+I257+I255-I259)*I258</f>
        <v>0</v>
      </c>
      <c r="J260" s="40">
        <f t="shared" si="15"/>
        <v>0</v>
      </c>
      <c r="K260" s="40">
        <f t="shared" si="15"/>
        <v>0</v>
      </c>
      <c r="L260" s="40">
        <f t="shared" si="15"/>
        <v>0</v>
      </c>
      <c r="M260" s="40">
        <f t="shared" si="15"/>
        <v>0</v>
      </c>
      <c r="N260" s="40">
        <f t="shared" si="15"/>
        <v>0</v>
      </c>
      <c r="O260" s="7"/>
      <c r="P260" s="7"/>
      <c r="Q260" s="7"/>
    </row>
    <row r="261" spans="3:36" x14ac:dyDescent="0.25">
      <c r="C261" s="7"/>
      <c r="D261" s="7"/>
      <c r="E261" s="7"/>
      <c r="F261" s="7"/>
      <c r="G261" s="7"/>
      <c r="H261" s="7"/>
      <c r="I261" s="7"/>
      <c r="J261" s="7"/>
      <c r="K261" s="7"/>
      <c r="L261" s="7"/>
      <c r="M261" s="7"/>
      <c r="N261" s="7"/>
      <c r="O261" s="7"/>
      <c r="P261" s="7"/>
      <c r="Q261" s="7"/>
    </row>
    <row r="267" spans="3:36" x14ac:dyDescent="0.25">
      <c r="AA267" s="7" t="s">
        <v>290</v>
      </c>
      <c r="AB267" s="7"/>
      <c r="AC267" s="7"/>
      <c r="AD267" s="7"/>
      <c r="AE267" t="s">
        <v>291</v>
      </c>
      <c r="AF267" t="s">
        <v>292</v>
      </c>
      <c r="AG267" t="s">
        <v>293</v>
      </c>
      <c r="AH267" s="109" t="s">
        <v>294</v>
      </c>
    </row>
    <row r="268" spans="3:36" x14ac:dyDescent="0.25">
      <c r="AA268" s="7"/>
      <c r="AB268" s="7"/>
      <c r="AC268" s="7"/>
      <c r="AD268" s="7"/>
    </row>
    <row r="269" spans="3:36" x14ac:dyDescent="0.25">
      <c r="AA269" s="7"/>
      <c r="AB269" s="7" t="s">
        <v>69</v>
      </c>
      <c r="AC269" s="7"/>
      <c r="AD269" s="7"/>
    </row>
    <row r="270" spans="3:36" x14ac:dyDescent="0.25">
      <c r="AA270" s="7"/>
      <c r="AB270" s="7" t="s">
        <v>70</v>
      </c>
      <c r="AC270" s="7"/>
      <c r="AD270" s="7"/>
    </row>
    <row r="271" spans="3:36" x14ac:dyDescent="0.25">
      <c r="AA271" s="7"/>
      <c r="AB271" s="7" t="s">
        <v>71</v>
      </c>
      <c r="AC271" s="7"/>
      <c r="AD271" s="7"/>
    </row>
    <row r="272" spans="3:36" x14ac:dyDescent="0.25">
      <c r="AA272" s="7"/>
      <c r="AB272" s="7" t="s">
        <v>72</v>
      </c>
      <c r="AC272" s="7"/>
      <c r="AD272" s="7"/>
    </row>
    <row r="273" spans="27:41" x14ac:dyDescent="0.25">
      <c r="AA273" s="7"/>
      <c r="AB273" s="7" t="s">
        <v>73</v>
      </c>
      <c r="AC273" s="7"/>
      <c r="AD273" s="7"/>
    </row>
    <row r="274" spans="27:41" x14ac:dyDescent="0.25">
      <c r="AA274" s="7"/>
      <c r="AB274" s="7" t="s">
        <v>74</v>
      </c>
      <c r="AC274" s="7"/>
      <c r="AD274" s="7"/>
    </row>
    <row r="275" spans="27:41" x14ac:dyDescent="0.25">
      <c r="AA275" s="7"/>
      <c r="AB275" s="39" t="s">
        <v>17</v>
      </c>
      <c r="AC275" s="39"/>
      <c r="AD275" s="39"/>
      <c r="AJ275" s="56" t="s">
        <v>295</v>
      </c>
    </row>
    <row r="276" spans="27:41" x14ac:dyDescent="0.25">
      <c r="AJ276" s="56"/>
      <c r="AK276" s="56"/>
      <c r="AL276" s="56" t="str">
        <f t="shared" ref="AL276:AN276" si="16">+AF277</f>
        <v>2019 Winter</v>
      </c>
      <c r="AM276" s="56" t="str">
        <f t="shared" si="16"/>
        <v>2020 Winter</v>
      </c>
      <c r="AN276" s="56" t="str">
        <f t="shared" si="16"/>
        <v>2021 Winter</v>
      </c>
      <c r="AO276" t="s">
        <v>260</v>
      </c>
    </row>
    <row r="277" spans="27:41" x14ac:dyDescent="0.25">
      <c r="AB277" s="55"/>
      <c r="AC277" s="55"/>
      <c r="AD277" s="55"/>
      <c r="AE277" s="55" t="s">
        <v>296</v>
      </c>
      <c r="AF277" s="55" t="s">
        <v>292</v>
      </c>
      <c r="AG277" s="55" t="s">
        <v>293</v>
      </c>
      <c r="AH277" s="119" t="s">
        <v>294</v>
      </c>
      <c r="AJ277" s="56"/>
      <c r="AK277" s="56"/>
      <c r="AL277" s="56"/>
      <c r="AM277" s="56"/>
      <c r="AN277" s="111"/>
    </row>
    <row r="278" spans="27:41" x14ac:dyDescent="0.25">
      <c r="AB278" s="55"/>
      <c r="AC278" s="55"/>
      <c r="AD278" s="55"/>
      <c r="AE278" s="55"/>
      <c r="AF278" s="55"/>
      <c r="AG278" s="55"/>
      <c r="AH278" s="55"/>
      <c r="AJ278" s="56" t="s">
        <v>261</v>
      </c>
      <c r="AK278" s="56"/>
      <c r="AL278" s="171">
        <f>+AF279/AF$285</f>
        <v>0.75602794847140731</v>
      </c>
      <c r="AM278" s="171">
        <f t="shared" ref="AM278:AN279" si="17">+AG279/AG$285</f>
        <v>0.79878300941256875</v>
      </c>
      <c r="AN278" s="171">
        <f t="shared" si="17"/>
        <v>0.83278754933242694</v>
      </c>
      <c r="AO278" s="172">
        <f>AVERAGE(AL278:AN278)</f>
        <v>0.79586616907213426</v>
      </c>
    </row>
    <row r="279" spans="27:41" x14ac:dyDescent="0.25">
      <c r="AB279" s="55" t="s">
        <v>261</v>
      </c>
      <c r="AC279" s="120"/>
      <c r="AD279" s="55"/>
      <c r="AE279" s="55"/>
      <c r="AF279" s="123">
        <f>+AF291</f>
        <v>84277.89499999999</v>
      </c>
      <c r="AG279" s="123">
        <f>+AG291</f>
        <v>85614.316999999981</v>
      </c>
      <c r="AH279" s="123">
        <f t="shared" ref="AH279" si="18">+AH291</f>
        <v>89797.108000000007</v>
      </c>
      <c r="AJ279" s="56" t="s">
        <v>262</v>
      </c>
      <c r="AK279" s="56"/>
      <c r="AL279" s="171">
        <f>+AF280/AF$285</f>
        <v>0.1292467082359659</v>
      </c>
      <c r="AM279" s="171">
        <f t="shared" si="17"/>
        <v>5.5296378057651752E-2</v>
      </c>
      <c r="AN279" s="171">
        <f t="shared" si="17"/>
        <v>0.12541231962451024</v>
      </c>
      <c r="AO279" s="172">
        <f t="shared" ref="AO279:AO283" si="19">AVERAGE(AL279:AN279)</f>
        <v>0.10331846863937595</v>
      </c>
    </row>
    <row r="280" spans="27:41" x14ac:dyDescent="0.25">
      <c r="AB280" s="55" t="s">
        <v>262</v>
      </c>
      <c r="AC280" s="120"/>
      <c r="AD280" s="55"/>
      <c r="AE280" s="55"/>
      <c r="AF280" s="123">
        <f>+AF298+AF300</f>
        <v>14407.722000000009</v>
      </c>
      <c r="AG280" s="123">
        <f t="shared" ref="AG280:AH280" si="20">+AG298+AG300</f>
        <v>5926.7179999999998</v>
      </c>
      <c r="AH280" s="123">
        <f t="shared" si="20"/>
        <v>13522.85300000001</v>
      </c>
      <c r="AJ280" s="56"/>
      <c r="AK280" s="56"/>
      <c r="AL280" s="171"/>
      <c r="AM280" s="171"/>
      <c r="AN280" s="171"/>
      <c r="AO280" s="172"/>
    </row>
    <row r="281" spans="27:41" x14ac:dyDescent="0.25">
      <c r="AB281" s="55"/>
      <c r="AC281" s="120"/>
      <c r="AD281" s="55"/>
      <c r="AE281" s="55"/>
      <c r="AF281" s="55"/>
      <c r="AG281" s="123"/>
      <c r="AH281" s="55"/>
      <c r="AJ281" s="56" t="s">
        <v>263</v>
      </c>
      <c r="AK281" s="56"/>
      <c r="AL281" s="171">
        <f>+AF282/AF$285</f>
        <v>8.8899750558369489E-2</v>
      </c>
      <c r="AM281" s="171">
        <f t="shared" ref="AM281:AN283" si="21">+AG282/AG$285</f>
        <v>0.10789985204832685</v>
      </c>
      <c r="AN281" s="171">
        <f t="shared" si="21"/>
        <v>2.2372751204126243E-2</v>
      </c>
      <c r="AO281" s="172">
        <f t="shared" si="19"/>
        <v>7.3057451270274187E-2</v>
      </c>
    </row>
    <row r="282" spans="27:41" x14ac:dyDescent="0.25">
      <c r="AB282" s="55" t="s">
        <v>263</v>
      </c>
      <c r="AC282" s="120"/>
      <c r="AD282" s="55"/>
      <c r="AE282" s="55"/>
      <c r="AF282" s="123">
        <v>9910.0620000000035</v>
      </c>
      <c r="AG282" s="123">
        <v>11564.808000000003</v>
      </c>
      <c r="AH282" s="123">
        <v>2412.3900000000012</v>
      </c>
      <c r="AJ282" s="56" t="s">
        <v>264</v>
      </c>
      <c r="AK282" s="56"/>
      <c r="AL282" s="171">
        <f>+AF283/AF$285</f>
        <v>2.3559811521507823E-2</v>
      </c>
      <c r="AM282" s="171">
        <f t="shared" si="21"/>
        <v>3.1802593565512932E-2</v>
      </c>
      <c r="AN282" s="171">
        <f t="shared" si="21"/>
        <v>1.8704055518484908E-2</v>
      </c>
      <c r="AO282" s="172">
        <f t="shared" si="19"/>
        <v>2.4688820201835219E-2</v>
      </c>
    </row>
    <row r="283" spans="27:41" x14ac:dyDescent="0.25">
      <c r="AB283" s="55" t="s">
        <v>264</v>
      </c>
      <c r="AC283" s="120"/>
      <c r="AD283" s="55"/>
      <c r="AE283" s="55"/>
      <c r="AF283" s="123">
        <v>2626.3199999999997</v>
      </c>
      <c r="AG283" s="123">
        <v>3408.632000000001</v>
      </c>
      <c r="AH283" s="123">
        <v>2016.8050000000001</v>
      </c>
      <c r="AJ283" s="56" t="s">
        <v>265</v>
      </c>
      <c r="AK283" s="56"/>
      <c r="AL283" s="171">
        <f>+AF284/AF$285</f>
        <v>2.2657812127493543E-3</v>
      </c>
      <c r="AM283" s="171">
        <f t="shared" si="21"/>
        <v>6.2181669159398342E-3</v>
      </c>
      <c r="AN283" s="171">
        <f t="shared" si="21"/>
        <v>7.2332432045176009E-4</v>
      </c>
      <c r="AO283" s="172">
        <f t="shared" si="19"/>
        <v>3.0690908163803162E-3</v>
      </c>
    </row>
    <row r="284" spans="27:41" x14ac:dyDescent="0.25">
      <c r="AB284" s="55" t="s">
        <v>265</v>
      </c>
      <c r="AC284" s="120"/>
      <c r="AD284" s="55"/>
      <c r="AE284" s="55"/>
      <c r="AF284" s="123">
        <v>252.57700000000008</v>
      </c>
      <c r="AG284" s="123">
        <v>666.46899999999994</v>
      </c>
      <c r="AH284" s="123">
        <v>77.994000000000014</v>
      </c>
      <c r="AL284" s="172">
        <f>SUM(AL278:AL283)</f>
        <v>1</v>
      </c>
      <c r="AM284" s="172">
        <f>SUM(AM278:AM283)</f>
        <v>1.0000000000000002</v>
      </c>
      <c r="AN284" s="172">
        <f>SUM(AN278:AN283)</f>
        <v>1.0000000000000002</v>
      </c>
      <c r="AO284" s="172">
        <f>SUM(AO278:AO283)</f>
        <v>1</v>
      </c>
    </row>
    <row r="285" spans="27:41" x14ac:dyDescent="0.25">
      <c r="AB285" s="55" t="s">
        <v>17</v>
      </c>
      <c r="AC285" s="55"/>
      <c r="AD285" s="55"/>
      <c r="AE285" s="55"/>
      <c r="AF285" s="123">
        <f>SUM(AF279:AF284)</f>
        <v>111474.57600000002</v>
      </c>
      <c r="AG285" s="123">
        <f t="shared" ref="AG285:AH285" si="22">SUM(AG279:AG284)</f>
        <v>107180.94399999997</v>
      </c>
      <c r="AH285" s="123">
        <f t="shared" si="22"/>
        <v>107827.15000000001</v>
      </c>
    </row>
    <row r="286" spans="27:41" x14ac:dyDescent="0.25">
      <c r="AB286" s="55"/>
      <c r="AC286" s="55"/>
      <c r="AD286" s="55"/>
      <c r="AE286" s="55"/>
      <c r="AF286" s="55"/>
      <c r="AG286" s="123"/>
      <c r="AH286" s="55"/>
    </row>
    <row r="287" spans="27:41" x14ac:dyDescent="0.25">
      <c r="AB287" s="55"/>
      <c r="AC287" s="55"/>
      <c r="AD287" s="55"/>
      <c r="AE287" s="55"/>
      <c r="AF287" s="55"/>
      <c r="AG287" s="123"/>
      <c r="AH287" s="55"/>
    </row>
    <row r="288" spans="27:41" x14ac:dyDescent="0.25">
      <c r="AB288" s="55" t="s">
        <v>266</v>
      </c>
      <c r="AC288" s="120"/>
      <c r="AD288" s="55"/>
      <c r="AE288" s="55"/>
      <c r="AF288" s="123">
        <v>79503.617000000027</v>
      </c>
      <c r="AG288" s="123">
        <v>80078.793000000005</v>
      </c>
      <c r="AH288" s="123">
        <v>86100.613999999987</v>
      </c>
    </row>
    <row r="289" spans="28:41" x14ac:dyDescent="0.25">
      <c r="AB289" s="55" t="s">
        <v>267</v>
      </c>
      <c r="AC289" s="120"/>
      <c r="AD289" s="55"/>
      <c r="AE289" s="55"/>
      <c r="AF289" s="123">
        <v>4092.0290000000009</v>
      </c>
      <c r="AG289" s="123">
        <v>4559.012999999999</v>
      </c>
      <c r="AH289" s="123">
        <v>2215.5160000000001</v>
      </c>
    </row>
    <row r="290" spans="28:41" x14ac:dyDescent="0.25">
      <c r="AB290" s="55" t="s">
        <v>268</v>
      </c>
      <c r="AC290" s="120"/>
      <c r="AD290" s="55"/>
      <c r="AE290" s="55"/>
      <c r="AF290" s="123">
        <v>682.24900000000014</v>
      </c>
      <c r="AG290" s="123">
        <v>976.51100000000008</v>
      </c>
      <c r="AH290" s="123">
        <v>1480.9779999999996</v>
      </c>
    </row>
    <row r="291" spans="28:41" x14ac:dyDescent="0.25">
      <c r="AB291" s="121" t="s">
        <v>269</v>
      </c>
      <c r="AC291" s="121"/>
      <c r="AD291" s="55"/>
      <c r="AE291" s="55"/>
      <c r="AF291" s="123">
        <v>84277.89499999999</v>
      </c>
      <c r="AG291" s="123">
        <v>85614.316999999981</v>
      </c>
      <c r="AH291" s="123">
        <v>89797.108000000007</v>
      </c>
    </row>
    <row r="292" spans="28:41" x14ac:dyDescent="0.25">
      <c r="AB292" s="55"/>
      <c r="AC292" s="55"/>
      <c r="AD292" s="55"/>
      <c r="AE292" s="55"/>
      <c r="AF292" s="55" t="b">
        <f>SUM(AF288:AF290)=AF291</f>
        <v>1</v>
      </c>
      <c r="AG292" s="55" t="b">
        <f>SUM(AG288:AG290)=AG291</f>
        <v>1</v>
      </c>
      <c r="AH292" s="55" t="b">
        <f>SUM(AH288:AH290)=AH291</f>
        <v>1</v>
      </c>
    </row>
    <row r="293" spans="28:41" x14ac:dyDescent="0.25">
      <c r="AB293" s="55"/>
      <c r="AC293" s="55"/>
      <c r="AD293" s="55"/>
      <c r="AE293" s="55"/>
      <c r="AF293" s="55"/>
      <c r="AG293" s="123"/>
      <c r="AH293" s="55"/>
    </row>
    <row r="294" spans="28:41" x14ac:dyDescent="0.25">
      <c r="AB294" s="55" t="s">
        <v>272</v>
      </c>
      <c r="AC294" s="120"/>
      <c r="AD294" s="55"/>
      <c r="AE294" s="55"/>
      <c r="AF294" s="123">
        <v>12107.675000000003</v>
      </c>
      <c r="AG294" s="123">
        <v>5051.1479999999992</v>
      </c>
      <c r="AH294" s="123">
        <v>12788.403000000004</v>
      </c>
    </row>
    <row r="295" spans="28:41" x14ac:dyDescent="0.25">
      <c r="AB295" s="55" t="s">
        <v>273</v>
      </c>
      <c r="AC295" s="120"/>
      <c r="AD295" s="55"/>
      <c r="AE295" s="55"/>
      <c r="AF295" s="123">
        <v>2115.0879999999997</v>
      </c>
      <c r="AG295" s="123">
        <v>875.18500000000006</v>
      </c>
      <c r="AH295" s="123">
        <v>693.5569999999999</v>
      </c>
    </row>
    <row r="296" spans="28:41" x14ac:dyDescent="0.25">
      <c r="AB296" s="55" t="s">
        <v>275</v>
      </c>
      <c r="AC296" s="120"/>
      <c r="AD296" s="55"/>
      <c r="AE296" s="55"/>
      <c r="AF296" s="123">
        <v>8.0000000000000002E-3</v>
      </c>
      <c r="AG296" s="123">
        <v>0.38300000000000001</v>
      </c>
      <c r="AH296" s="123">
        <v>0.61299999999999999</v>
      </c>
    </row>
    <row r="297" spans="28:41" x14ac:dyDescent="0.25">
      <c r="AB297" s="55" t="s">
        <v>277</v>
      </c>
      <c r="AC297" s="55"/>
      <c r="AD297" s="55"/>
      <c r="AE297" s="55"/>
      <c r="AF297" s="123">
        <v>184.95100000000002</v>
      </c>
      <c r="AG297" s="123">
        <v>2E-3</v>
      </c>
      <c r="AH297" s="123">
        <v>40.28</v>
      </c>
    </row>
    <row r="298" spans="28:41" x14ac:dyDescent="0.25">
      <c r="AB298" s="121" t="s">
        <v>262</v>
      </c>
      <c r="AC298" s="122"/>
      <c r="AD298" s="55"/>
      <c r="AE298" s="55"/>
      <c r="AF298" s="123">
        <v>14407.722000000009</v>
      </c>
      <c r="AG298" s="123">
        <v>5926.7179999999998</v>
      </c>
      <c r="AH298" s="123">
        <v>13522.85300000001</v>
      </c>
    </row>
    <row r="299" spans="28:41" x14ac:dyDescent="0.25">
      <c r="AB299" s="55"/>
      <c r="AC299" s="55"/>
      <c r="AD299" s="55"/>
      <c r="AE299" s="55"/>
      <c r="AF299" s="55" t="b">
        <f>SUM(AF294:AF297)=AF298</f>
        <v>1</v>
      </c>
      <c r="AG299" s="55" t="b">
        <f>SUM(AG294:AG297)=AG298</f>
        <v>1</v>
      </c>
      <c r="AH299" s="55" t="b">
        <f>SUM(AH294:AH297)=AH298</f>
        <v>1</v>
      </c>
    </row>
    <row r="300" spans="28:41" x14ac:dyDescent="0.25">
      <c r="AB300" s="55"/>
      <c r="AC300" s="55"/>
      <c r="AD300" s="55"/>
      <c r="AE300" s="55"/>
      <c r="AF300" s="123"/>
      <c r="AG300" s="123"/>
      <c r="AH300" s="123"/>
    </row>
    <row r="302" spans="28:41" x14ac:dyDescent="0.25">
      <c r="AB302" s="55" t="s">
        <v>297</v>
      </c>
    </row>
    <row r="303" spans="28:41" ht="15.75" x14ac:dyDescent="0.25">
      <c r="AB303" s="125" t="s">
        <v>298</v>
      </c>
      <c r="AC303" s="125"/>
      <c r="AE303" s="126">
        <v>2018</v>
      </c>
      <c r="AF303" s="126">
        <v>2019</v>
      </c>
      <c r="AG303" s="126">
        <v>2020</v>
      </c>
      <c r="AH303" s="126">
        <v>2021</v>
      </c>
      <c r="AI303" s="56" t="s">
        <v>299</v>
      </c>
      <c r="AJ303" s="56"/>
      <c r="AK303" s="143">
        <v>2018</v>
      </c>
      <c r="AL303" s="143">
        <v>2019</v>
      </c>
      <c r="AM303" s="143">
        <v>2020</v>
      </c>
      <c r="AN303" s="143">
        <v>2021</v>
      </c>
      <c r="AO303" s="56" t="s">
        <v>260</v>
      </c>
    </row>
    <row r="304" spans="28:41" ht="15.75" x14ac:dyDescent="0.25">
      <c r="AC304" s="125"/>
      <c r="AE304" s="127" t="s">
        <v>300</v>
      </c>
      <c r="AF304" s="127" t="s">
        <v>300</v>
      </c>
      <c r="AG304" s="128" t="s">
        <v>300</v>
      </c>
      <c r="AH304" s="129" t="s">
        <v>300</v>
      </c>
      <c r="AI304" s="56"/>
      <c r="AJ304" s="56"/>
      <c r="AK304" s="56"/>
      <c r="AL304" s="56"/>
      <c r="AM304" s="56"/>
      <c r="AN304" s="56"/>
      <c r="AO304" s="56"/>
    </row>
    <row r="305" spans="28:41" ht="15.75" x14ac:dyDescent="0.25">
      <c r="AC305" s="125"/>
      <c r="AH305" s="130"/>
      <c r="AI305" s="56"/>
      <c r="AJ305" s="56"/>
      <c r="AK305" s="56"/>
      <c r="AL305" s="56"/>
      <c r="AM305" s="56"/>
      <c r="AN305" s="56"/>
      <c r="AO305" s="56"/>
    </row>
    <row r="306" spans="28:41" ht="15.75" x14ac:dyDescent="0.25">
      <c r="AB306" s="125" t="s">
        <v>69</v>
      </c>
      <c r="AC306" t="s">
        <v>301</v>
      </c>
      <c r="AE306" s="131">
        <v>6577685.8229791569</v>
      </c>
      <c r="AF306" s="131">
        <v>7479744.491760605</v>
      </c>
      <c r="AG306" s="133">
        <v>7919235</v>
      </c>
      <c r="AH306" s="134">
        <v>8370505.5652380055</v>
      </c>
      <c r="AI306" s="144" t="s">
        <v>69</v>
      </c>
      <c r="AJ306" s="56" t="s">
        <v>301</v>
      </c>
      <c r="AK306" s="112">
        <f>+AE306/AE$317</f>
        <v>0.562958869429664</v>
      </c>
      <c r="AL306" s="112">
        <f t="shared" ref="AL306:AN313" si="23">+AF306/AF$317</f>
        <v>0.57308013565428639</v>
      </c>
      <c r="AM306" s="112">
        <f t="shared" si="23"/>
        <v>0.64188598809089203</v>
      </c>
      <c r="AN306" s="112">
        <f t="shared" si="23"/>
        <v>0.62514189013911137</v>
      </c>
      <c r="AO306" s="142">
        <f>AVERAGE(AK306:AN306)</f>
        <v>0.60076672082848848</v>
      </c>
    </row>
    <row r="307" spans="28:41" ht="15.75" x14ac:dyDescent="0.25">
      <c r="AC307" t="s">
        <v>302</v>
      </c>
      <c r="AE307" s="131">
        <v>234681.47262495698</v>
      </c>
      <c r="AF307" s="131">
        <v>241776.07114031902</v>
      </c>
      <c r="AG307" s="133">
        <v>293229</v>
      </c>
      <c r="AH307" s="134">
        <v>216796.08659428003</v>
      </c>
      <c r="AI307" s="56"/>
      <c r="AJ307" s="56" t="s">
        <v>302</v>
      </c>
      <c r="AK307" s="112">
        <f t="shared" ref="AK307:AK317" si="24">+AE307/AE$317</f>
        <v>2.0085485999268449E-2</v>
      </c>
      <c r="AL307" s="112">
        <f t="shared" si="23"/>
        <v>1.8524304379605946E-2</v>
      </c>
      <c r="AM307" s="112">
        <f t="shared" si="23"/>
        <v>2.3767395007460213E-2</v>
      </c>
      <c r="AN307" s="112">
        <f t="shared" si="23"/>
        <v>1.6191174391084355E-2</v>
      </c>
      <c r="AO307" s="142">
        <f t="shared" ref="AO307:AO317" si="25">AVERAGE(AK307:AN307)</f>
        <v>1.9642089944354742E-2</v>
      </c>
    </row>
    <row r="308" spans="28:41" ht="15.75" x14ac:dyDescent="0.25">
      <c r="AC308" t="s">
        <v>303</v>
      </c>
      <c r="AE308" s="131">
        <v>0</v>
      </c>
      <c r="AF308" s="131">
        <v>0</v>
      </c>
      <c r="AG308" s="133">
        <v>0</v>
      </c>
      <c r="AH308" s="135">
        <v>0</v>
      </c>
      <c r="AI308" s="56"/>
      <c r="AJ308" s="56" t="s">
        <v>303</v>
      </c>
      <c r="AK308" s="112">
        <f t="shared" si="24"/>
        <v>0</v>
      </c>
      <c r="AL308" s="112">
        <f t="shared" si="23"/>
        <v>0</v>
      </c>
      <c r="AM308" s="112">
        <f t="shared" si="23"/>
        <v>0</v>
      </c>
      <c r="AN308" s="112">
        <f t="shared" si="23"/>
        <v>0</v>
      </c>
      <c r="AO308" s="142">
        <f t="shared" si="25"/>
        <v>0</v>
      </c>
    </row>
    <row r="309" spans="28:41" ht="15.75" x14ac:dyDescent="0.25">
      <c r="AC309" t="s">
        <v>304</v>
      </c>
      <c r="AE309" s="131">
        <v>190035.50256206794</v>
      </c>
      <c r="AF309" s="131">
        <v>375806.42347452499</v>
      </c>
      <c r="AG309" s="133">
        <v>206518</v>
      </c>
      <c r="AH309" s="134">
        <v>175691.37749471597</v>
      </c>
      <c r="AI309" s="56"/>
      <c r="AJ309" s="56" t="s">
        <v>304</v>
      </c>
      <c r="AK309" s="112">
        <f t="shared" si="24"/>
        <v>1.6264408874637547E-2</v>
      </c>
      <c r="AL309" s="112">
        <f t="shared" si="23"/>
        <v>2.8793389450906121E-2</v>
      </c>
      <c r="AM309" s="112">
        <f t="shared" si="23"/>
        <v>1.6739118170953995E-2</v>
      </c>
      <c r="AN309" s="112">
        <f t="shared" si="23"/>
        <v>1.3121314949519172E-2</v>
      </c>
      <c r="AO309" s="142">
        <f t="shared" si="25"/>
        <v>1.8729557861504209E-2</v>
      </c>
    </row>
    <row r="310" spans="28:41" ht="15.75" x14ac:dyDescent="0.25">
      <c r="AB310" s="125" t="s">
        <v>72</v>
      </c>
      <c r="AC310" t="s">
        <v>301</v>
      </c>
      <c r="AE310" s="131">
        <v>1005523.8461569541</v>
      </c>
      <c r="AF310" s="131">
        <v>1448483.6759709849</v>
      </c>
      <c r="AG310" s="133">
        <v>1453727</v>
      </c>
      <c r="AH310" s="134">
        <v>941712.3117321399</v>
      </c>
      <c r="AI310" s="144" t="s">
        <v>72</v>
      </c>
      <c r="AJ310" s="56" t="s">
        <v>301</v>
      </c>
      <c r="AK310" s="112">
        <f t="shared" si="24"/>
        <v>8.605892449887538E-2</v>
      </c>
      <c r="AL310" s="112">
        <f t="shared" si="23"/>
        <v>0.11097935530189221</v>
      </c>
      <c r="AM310" s="112">
        <f t="shared" si="23"/>
        <v>0.11783044597229508</v>
      </c>
      <c r="AN310" s="112">
        <f t="shared" si="23"/>
        <v>7.0330735692756552E-2</v>
      </c>
      <c r="AO310" s="142">
        <f t="shared" si="25"/>
        <v>9.6299865366454809E-2</v>
      </c>
    </row>
    <row r="311" spans="28:41" ht="15.75" x14ac:dyDescent="0.25">
      <c r="AB311" s="125"/>
      <c r="AC311" t="s">
        <v>305</v>
      </c>
      <c r="AE311" s="131">
        <v>545.52854304900006</v>
      </c>
      <c r="AF311" s="131">
        <v>448.40340125699993</v>
      </c>
      <c r="AG311" s="133">
        <v>485</v>
      </c>
      <c r="AH311" s="136">
        <v>415.35224085999994</v>
      </c>
      <c r="AI311" s="144"/>
      <c r="AJ311" s="56" t="s">
        <v>305</v>
      </c>
      <c r="AK311" s="112">
        <f t="shared" si="24"/>
        <v>4.668969301689465E-5</v>
      </c>
      <c r="AL311" s="112">
        <f t="shared" si="23"/>
        <v>3.4355596277823963E-5</v>
      </c>
      <c r="AM311" s="112">
        <f t="shared" si="23"/>
        <v>3.9311209254944783E-5</v>
      </c>
      <c r="AN311" s="112">
        <f t="shared" si="23"/>
        <v>3.1020119740802402E-5</v>
      </c>
      <c r="AO311" s="142">
        <f t="shared" si="25"/>
        <v>3.7844154572616451E-5</v>
      </c>
    </row>
    <row r="312" spans="28:41" ht="15.75" x14ac:dyDescent="0.25">
      <c r="AB312" s="125" t="s">
        <v>306</v>
      </c>
      <c r="AC312" t="s">
        <v>301</v>
      </c>
      <c r="AE312" s="131">
        <v>3127205.818149216</v>
      </c>
      <c r="AF312" s="131">
        <v>3080131.0190961338</v>
      </c>
      <c r="AG312" s="133">
        <v>2075572</v>
      </c>
      <c r="AH312" s="134">
        <v>3421924.1121155596</v>
      </c>
      <c r="AI312" s="144" t="s">
        <v>306</v>
      </c>
      <c r="AJ312" s="56" t="s">
        <v>301</v>
      </c>
      <c r="AK312" s="112">
        <f t="shared" si="24"/>
        <v>0.26764553662762081</v>
      </c>
      <c r="AL312" s="112">
        <f t="shared" si="23"/>
        <v>0.23599227275758164</v>
      </c>
      <c r="AM312" s="112">
        <f t="shared" si="23"/>
        <v>0.16823349529011186</v>
      </c>
      <c r="AN312" s="112">
        <f t="shared" si="23"/>
        <v>0.25556259304627749</v>
      </c>
      <c r="AO312" s="142">
        <f t="shared" si="25"/>
        <v>0.23185847443039795</v>
      </c>
    </row>
    <row r="313" spans="28:41" ht="15.75" x14ac:dyDescent="0.25">
      <c r="AB313" s="125"/>
      <c r="AC313" t="s">
        <v>307</v>
      </c>
      <c r="AE313" s="131">
        <v>25252.156238704003</v>
      </c>
      <c r="AF313" s="131">
        <v>26643.206448293004</v>
      </c>
      <c r="AG313" s="133">
        <v>15509</v>
      </c>
      <c r="AH313" s="134">
        <v>29778.47904426001</v>
      </c>
      <c r="AI313" s="144"/>
      <c r="AJ313" s="56" t="s">
        <v>307</v>
      </c>
      <c r="AK313" s="112">
        <f t="shared" si="24"/>
        <v>2.1612350771054892E-3</v>
      </c>
      <c r="AL313" s="112">
        <f t="shared" si="23"/>
        <v>2.0413387626371875E-3</v>
      </c>
      <c r="AM313" s="112">
        <f t="shared" si="23"/>
        <v>1.2570671017215229E-3</v>
      </c>
      <c r="AN313" s="112">
        <f t="shared" si="23"/>
        <v>2.2239725581817116E-3</v>
      </c>
      <c r="AO313" s="142">
        <f t="shared" si="25"/>
        <v>1.920903374911478E-3</v>
      </c>
    </row>
    <row r="314" spans="28:41" ht="15.75" x14ac:dyDescent="0.25">
      <c r="AB314" s="125"/>
      <c r="AE314" s="131"/>
      <c r="AF314" s="131"/>
      <c r="AG314" s="133"/>
      <c r="AH314" s="137"/>
      <c r="AI314" s="144"/>
      <c r="AJ314" s="56"/>
      <c r="AK314" s="112"/>
      <c r="AL314" s="112"/>
      <c r="AM314" s="112"/>
      <c r="AN314" s="112"/>
      <c r="AO314" s="142"/>
    </row>
    <row r="315" spans="28:41" ht="15.75" x14ac:dyDescent="0.25">
      <c r="AB315" s="125" t="s">
        <v>73</v>
      </c>
      <c r="AC315" t="s">
        <v>301</v>
      </c>
      <c r="AE315" s="131">
        <v>523201.99839098996</v>
      </c>
      <c r="AF315" s="131">
        <v>398796.68222628202</v>
      </c>
      <c r="AG315" s="133">
        <v>373173</v>
      </c>
      <c r="AH315" s="134">
        <v>232945.81800000003</v>
      </c>
      <c r="AI315" s="144" t="s">
        <v>73</v>
      </c>
      <c r="AJ315" s="56" t="s">
        <v>301</v>
      </c>
      <c r="AK315" s="112">
        <f t="shared" si="24"/>
        <v>4.4778849799811414E-2</v>
      </c>
      <c r="AL315" s="112">
        <f t="shared" ref="AL315" si="26">+AF315/AF$317</f>
        <v>3.055484809681273E-2</v>
      </c>
      <c r="AM315" s="112">
        <f t="shared" ref="AM315" si="27">+AG315/AG$317</f>
        <v>3.0247179157310327E-2</v>
      </c>
      <c r="AN315" s="112">
        <f t="shared" ref="AN315" si="28">+AH315/AH$317</f>
        <v>1.7397299103328507E-2</v>
      </c>
      <c r="AO315" s="142">
        <f t="shared" si="25"/>
        <v>3.0744544039315744E-2</v>
      </c>
    </row>
    <row r="316" spans="28:41" ht="15.75" x14ac:dyDescent="0.25">
      <c r="AE316" s="101"/>
      <c r="AF316" s="101"/>
      <c r="AG316" s="138"/>
      <c r="AH316" s="139"/>
      <c r="AI316" s="56"/>
      <c r="AJ316" s="56"/>
      <c r="AK316" s="112"/>
      <c r="AL316" s="112"/>
      <c r="AM316" s="112"/>
      <c r="AN316" s="112"/>
      <c r="AO316" s="142"/>
    </row>
    <row r="317" spans="28:41" ht="15.75" x14ac:dyDescent="0.25">
      <c r="AB317" s="125" t="s">
        <v>17</v>
      </c>
      <c r="AE317" s="132">
        <v>11684132.145645095</v>
      </c>
      <c r="AF317" s="132">
        <v>13051829.9735184</v>
      </c>
      <c r="AG317" s="140">
        <v>12337448</v>
      </c>
      <c r="AH317" s="140">
        <v>13389769.102459822</v>
      </c>
      <c r="AI317" s="144" t="s">
        <v>17</v>
      </c>
      <c r="AJ317" s="56"/>
      <c r="AK317" s="112">
        <f t="shared" si="24"/>
        <v>1</v>
      </c>
      <c r="AL317" s="112">
        <f t="shared" ref="AL317" si="29">+AF317/AF$317</f>
        <v>1</v>
      </c>
      <c r="AM317" s="112">
        <f t="shared" ref="AM317" si="30">+AG317/AG$317</f>
        <v>1</v>
      </c>
      <c r="AN317" s="112">
        <f t="shared" ref="AN317" si="31">+AH317/AH$317</f>
        <v>1</v>
      </c>
      <c r="AO317" s="142">
        <f t="shared" si="25"/>
        <v>1</v>
      </c>
    </row>
    <row r="320" spans="28:41" x14ac:dyDescent="0.25">
      <c r="AB320" t="s">
        <v>308</v>
      </c>
      <c r="AE320" s="101">
        <f>+'[7]Annual Wdl Data 2018'!$R$40+'[7]Annual Wdl Data 2018'!$R$75</f>
        <v>245158093.4683679</v>
      </c>
      <c r="AF320" s="101">
        <f>+'[7]Annual Wdl Data 2019'!$R$40+'[7]Annual Wdl Data 2019'!$R$75</f>
        <v>259078515.93864787</v>
      </c>
      <c r="AG320" s="101">
        <f>+'[7]Annual Wdl Data 2020'!$R$40+'[7]Annual Wdl Data 2020'!$R$75</f>
        <v>249699149.02615979</v>
      </c>
      <c r="AH320" s="101">
        <f>+'[7]Annual Wdl Data 2021'!$R$40+'[7]Annual Wdl Data 2021'!$R$75</f>
        <v>253825748.45513755</v>
      </c>
    </row>
    <row r="321" spans="19:41" x14ac:dyDescent="0.25">
      <c r="AB321" t="s">
        <v>309</v>
      </c>
      <c r="AE321" s="146">
        <f>+AE320/1000</f>
        <v>245158.09346836791</v>
      </c>
      <c r="AF321" s="146">
        <f t="shared" ref="AF321:AH321" si="32">+AF320/1000</f>
        <v>259078.51593864788</v>
      </c>
      <c r="AG321" s="146">
        <f t="shared" si="32"/>
        <v>249699.14902615978</v>
      </c>
      <c r="AH321" s="146">
        <f t="shared" si="32"/>
        <v>253825.74845513754</v>
      </c>
    </row>
    <row r="322" spans="19:41" x14ac:dyDescent="0.25">
      <c r="AI322" t="s">
        <v>260</v>
      </c>
    </row>
    <row r="323" spans="19:41" x14ac:dyDescent="0.25">
      <c r="AB323" t="s">
        <v>310</v>
      </c>
      <c r="AE323" s="151">
        <f>+AE317/AE320</f>
        <v>4.7659581539177973E-2</v>
      </c>
      <c r="AF323" s="151">
        <f t="shared" ref="AF323:AH323" si="33">+AF317/AF320</f>
        <v>5.0377893845158471E-2</v>
      </c>
      <c r="AG323" s="151">
        <f t="shared" si="33"/>
        <v>4.9409251285463786E-2</v>
      </c>
      <c r="AH323" s="151">
        <f t="shared" si="33"/>
        <v>5.2751815700156982E-2</v>
      </c>
      <c r="AI323" s="151">
        <f>AVERAGE(AE323:AH323)</f>
        <v>5.0049635592489303E-2</v>
      </c>
    </row>
    <row r="325" spans="19:41" x14ac:dyDescent="0.25">
      <c r="S325" s="88"/>
      <c r="T325" s="88" t="s">
        <v>250</v>
      </c>
      <c r="U325" s="179">
        <v>2022</v>
      </c>
      <c r="V325" s="180">
        <v>2023</v>
      </c>
      <c r="W325" s="180">
        <v>2024</v>
      </c>
      <c r="X325" s="180">
        <v>2025</v>
      </c>
      <c r="Y325" s="180">
        <v>2026</v>
      </c>
      <c r="Z325" s="180">
        <v>2027</v>
      </c>
    </row>
    <row r="326" spans="19:41" x14ac:dyDescent="0.25">
      <c r="S326" s="88"/>
      <c r="T326" s="88"/>
      <c r="U326" s="88"/>
      <c r="V326" s="88"/>
      <c r="W326" s="88"/>
      <c r="X326" s="88"/>
      <c r="Y326" s="88"/>
      <c r="Z326" s="88"/>
    </row>
    <row r="327" spans="19:41" x14ac:dyDescent="0.25">
      <c r="S327" s="88" t="s">
        <v>311</v>
      </c>
      <c r="T327" s="88"/>
      <c r="U327" s="181">
        <f>+I234</f>
        <v>210986.05747846831</v>
      </c>
      <c r="V327" s="182">
        <f t="shared" ref="V327:Z327" si="34">+J234</f>
        <v>207896.05747846828</v>
      </c>
      <c r="W327" s="182">
        <f t="shared" si="34"/>
        <v>205166.05747846834</v>
      </c>
      <c r="X327" s="182">
        <f t="shared" si="34"/>
        <v>202416.05747846831</v>
      </c>
      <c r="Y327" s="182">
        <f t="shared" si="34"/>
        <v>197777.5743330908</v>
      </c>
      <c r="Z327" s="182">
        <f t="shared" si="34"/>
        <v>199092.53725086947</v>
      </c>
    </row>
    <row r="328" spans="19:41" x14ac:dyDescent="0.25">
      <c r="S328" s="88" t="s">
        <v>312</v>
      </c>
      <c r="T328" s="88"/>
      <c r="U328" s="183">
        <f>+$AI$323</f>
        <v>5.0049635592489303E-2</v>
      </c>
      <c r="V328" s="184">
        <f t="shared" ref="V328:Z328" si="35">+$AI$323</f>
        <v>5.0049635592489303E-2</v>
      </c>
      <c r="W328" s="184">
        <f t="shared" si="35"/>
        <v>5.0049635592489303E-2</v>
      </c>
      <c r="X328" s="184">
        <f t="shared" si="35"/>
        <v>5.0049635592489303E-2</v>
      </c>
      <c r="Y328" s="184">
        <f t="shared" si="35"/>
        <v>5.0049635592489303E-2</v>
      </c>
      <c r="Z328" s="184">
        <f t="shared" si="35"/>
        <v>5.0049635592489303E-2</v>
      </c>
    </row>
    <row r="329" spans="19:41" x14ac:dyDescent="0.25">
      <c r="S329" s="88" t="s">
        <v>313</v>
      </c>
      <c r="T329" s="88"/>
      <c r="U329" s="185">
        <f>+U327*U328</f>
        <v>10559.775291893342</v>
      </c>
      <c r="V329" s="147">
        <f t="shared" ref="V329:Z329" si="36">+V327*V328</f>
        <v>10405.121917912547</v>
      </c>
      <c r="W329" s="147">
        <f t="shared" si="36"/>
        <v>10268.486412745055</v>
      </c>
      <c r="X329" s="147">
        <f t="shared" si="36"/>
        <v>10130.849914865708</v>
      </c>
      <c r="Y329" s="147">
        <f t="shared" si="36"/>
        <v>9898.6955237376606</v>
      </c>
      <c r="Z329" s="147">
        <f t="shared" si="36"/>
        <v>9964.5089385901192</v>
      </c>
    </row>
    <row r="330" spans="19:41" ht="15.75" x14ac:dyDescent="0.25">
      <c r="S330" s="88"/>
      <c r="T330" s="88"/>
      <c r="U330" s="186"/>
      <c r="V330" s="88"/>
      <c r="W330" s="88"/>
      <c r="X330" s="88"/>
      <c r="Y330" s="88"/>
      <c r="Z330" s="88"/>
      <c r="AE330" s="126">
        <v>2018</v>
      </c>
      <c r="AF330" s="126">
        <v>2019</v>
      </c>
      <c r="AG330" s="126">
        <v>2020</v>
      </c>
      <c r="AH330" s="126">
        <v>2021</v>
      </c>
    </row>
    <row r="331" spans="19:41" ht="15.75" x14ac:dyDescent="0.25">
      <c r="S331" s="88" t="s">
        <v>314</v>
      </c>
      <c r="T331" s="88"/>
      <c r="U331" s="186"/>
      <c r="V331" s="88"/>
      <c r="W331" s="88"/>
      <c r="X331" s="88"/>
      <c r="Y331" s="88"/>
      <c r="Z331" s="88"/>
      <c r="AB331" t="s">
        <v>315</v>
      </c>
      <c r="AE331" s="127" t="s">
        <v>300</v>
      </c>
      <c r="AF331" s="127" t="s">
        <v>300</v>
      </c>
      <c r="AG331" s="128" t="s">
        <v>300</v>
      </c>
      <c r="AH331" s="129" t="s">
        <v>300</v>
      </c>
      <c r="AI331" s="88" t="str">
        <f>+AI303</f>
        <v>Proportion of Top 10 Peak Day gas sourced from:</v>
      </c>
      <c r="AK331">
        <f>+AK303</f>
        <v>2018</v>
      </c>
      <c r="AL331">
        <f t="shared" ref="AL331:AO331" si="37">+AL303</f>
        <v>2019</v>
      </c>
      <c r="AM331">
        <f t="shared" si="37"/>
        <v>2020</v>
      </c>
      <c r="AN331">
        <f t="shared" si="37"/>
        <v>2021</v>
      </c>
      <c r="AO331" t="str">
        <f t="shared" si="37"/>
        <v>Average</v>
      </c>
    </row>
    <row r="332" spans="19:41" x14ac:dyDescent="0.25">
      <c r="S332" s="180" t="s">
        <v>69</v>
      </c>
      <c r="T332" s="88"/>
      <c r="U332" s="187">
        <f>+$AO332</f>
        <v>0.63913836863434748</v>
      </c>
      <c r="V332" s="188">
        <f t="shared" ref="V332:Z332" si="38">+$AO332</f>
        <v>0.63913836863434748</v>
      </c>
      <c r="W332" s="188">
        <f t="shared" si="38"/>
        <v>0.63913836863434748</v>
      </c>
      <c r="X332" s="188">
        <f t="shared" si="38"/>
        <v>0.63913836863434748</v>
      </c>
      <c r="Y332" s="188">
        <f t="shared" si="38"/>
        <v>0.63913836863434748</v>
      </c>
      <c r="Z332" s="188">
        <f t="shared" si="38"/>
        <v>0.63913836863434748</v>
      </c>
      <c r="AB332" t="s">
        <v>69</v>
      </c>
      <c r="AE332" s="101">
        <f>+(AE306+AE307+AE308+AE309)/1000</f>
        <v>7002.402798166182</v>
      </c>
      <c r="AF332" s="101">
        <f t="shared" ref="AF332:AH332" si="39">+(AF306+AF307+AF308+AF309)/1000</f>
        <v>8097.3269863754495</v>
      </c>
      <c r="AG332" s="101">
        <f t="shared" si="39"/>
        <v>8418.982</v>
      </c>
      <c r="AH332" s="101">
        <f t="shared" si="39"/>
        <v>8762.9930293270008</v>
      </c>
      <c r="AI332" s="180" t="s">
        <v>69</v>
      </c>
      <c r="AK332" s="172">
        <f>+AK306+AK307+AK308+AK309</f>
        <v>0.59930876430356994</v>
      </c>
      <c r="AL332" s="172">
        <f t="shared" ref="AL332:AO332" si="40">+AL306+AL307+AL308+AL309</f>
        <v>0.62039782948479849</v>
      </c>
      <c r="AM332" s="172">
        <f t="shared" si="40"/>
        <v>0.68239250126930617</v>
      </c>
      <c r="AN332" s="172">
        <f t="shared" si="40"/>
        <v>0.65445437947971485</v>
      </c>
      <c r="AO332" s="172">
        <f t="shared" si="40"/>
        <v>0.63913836863434748</v>
      </c>
    </row>
    <row r="333" spans="19:41" x14ac:dyDescent="0.25">
      <c r="S333" s="180" t="s">
        <v>70</v>
      </c>
      <c r="T333" s="88"/>
      <c r="U333" s="187">
        <f t="shared" ref="U333:Z336" si="41">+$AO333</f>
        <v>0.23377937780530941</v>
      </c>
      <c r="V333" s="188">
        <f t="shared" si="41"/>
        <v>0.23377937780530941</v>
      </c>
      <c r="W333" s="188">
        <f t="shared" si="41"/>
        <v>0.23377937780530941</v>
      </c>
      <c r="X333" s="188">
        <f t="shared" si="41"/>
        <v>0.23377937780530941</v>
      </c>
      <c r="Y333" s="188">
        <f t="shared" si="41"/>
        <v>0.23377937780530941</v>
      </c>
      <c r="Z333" s="188">
        <f t="shared" si="41"/>
        <v>0.23377937780530941</v>
      </c>
      <c r="AB333" t="s">
        <v>70</v>
      </c>
      <c r="AE333" s="101">
        <f>+(AE312+AE313)/1000</f>
        <v>3152.4579743879199</v>
      </c>
      <c r="AF333" s="101">
        <f t="shared" ref="AF333:AH333" si="42">+(AF312+AF313)/1000</f>
        <v>3106.7742255444264</v>
      </c>
      <c r="AG333" s="101">
        <f t="shared" si="42"/>
        <v>2091.0810000000001</v>
      </c>
      <c r="AH333" s="101">
        <f t="shared" si="42"/>
        <v>3451.7025911598198</v>
      </c>
      <c r="AI333" s="180" t="s">
        <v>70</v>
      </c>
      <c r="AK333" s="172">
        <f>+AK312+AK313</f>
        <v>0.26980677170472628</v>
      </c>
      <c r="AL333" s="172">
        <f t="shared" ref="AL333:AO333" si="43">+AL312+AL313</f>
        <v>0.23803361152021882</v>
      </c>
      <c r="AM333" s="172">
        <f t="shared" si="43"/>
        <v>0.16949056239183338</v>
      </c>
      <c r="AN333" s="172">
        <f t="shared" si="43"/>
        <v>0.25778656560445917</v>
      </c>
      <c r="AO333" s="172">
        <f t="shared" si="43"/>
        <v>0.23377937780530941</v>
      </c>
    </row>
    <row r="334" spans="19:41" x14ac:dyDescent="0.25">
      <c r="S334" s="180" t="s">
        <v>71</v>
      </c>
      <c r="T334" s="88"/>
      <c r="U334" s="187"/>
      <c r="V334" s="188"/>
      <c r="W334" s="188"/>
      <c r="X334" s="188"/>
      <c r="Y334" s="188"/>
      <c r="Z334" s="188"/>
      <c r="AB334" t="s">
        <v>71</v>
      </c>
      <c r="AI334" s="180" t="s">
        <v>71</v>
      </c>
      <c r="AK334" s="172"/>
      <c r="AL334" s="172"/>
      <c r="AM334" s="172"/>
      <c r="AN334" s="172"/>
      <c r="AO334" s="172"/>
    </row>
    <row r="335" spans="19:41" x14ac:dyDescent="0.25">
      <c r="S335" s="180" t="s">
        <v>72</v>
      </c>
      <c r="T335" s="88"/>
      <c r="U335" s="187">
        <f t="shared" si="41"/>
        <v>9.6337709521027423E-2</v>
      </c>
      <c r="V335" s="188">
        <f t="shared" si="41"/>
        <v>9.6337709521027423E-2</v>
      </c>
      <c r="W335" s="188">
        <f t="shared" si="41"/>
        <v>9.6337709521027423E-2</v>
      </c>
      <c r="X335" s="188">
        <f t="shared" si="41"/>
        <v>9.6337709521027423E-2</v>
      </c>
      <c r="Y335" s="188">
        <f t="shared" si="41"/>
        <v>9.6337709521027423E-2</v>
      </c>
      <c r="Z335" s="188">
        <f t="shared" si="41"/>
        <v>9.6337709521027423E-2</v>
      </c>
      <c r="AB335" t="s">
        <v>72</v>
      </c>
      <c r="AE335" s="101">
        <f>+(AE310+AE311)/1000</f>
        <v>1006.0693747000031</v>
      </c>
      <c r="AF335" s="101">
        <f t="shared" ref="AF335:AH335" si="44">+(AF310+AF311)/1000</f>
        <v>1448.9320793722418</v>
      </c>
      <c r="AG335" s="101">
        <f t="shared" si="44"/>
        <v>1454.212</v>
      </c>
      <c r="AH335" s="101">
        <f t="shared" si="44"/>
        <v>942.12766397299993</v>
      </c>
      <c r="AI335" s="180" t="s">
        <v>72</v>
      </c>
      <c r="AK335" s="172">
        <f>+AK310+AK311</f>
        <v>8.6105614191892277E-2</v>
      </c>
      <c r="AL335" s="172">
        <f t="shared" ref="AL335:AO335" si="45">+AL310+AL311</f>
        <v>0.11101371089817003</v>
      </c>
      <c r="AM335" s="172">
        <f t="shared" si="45"/>
        <v>0.11786975718155003</v>
      </c>
      <c r="AN335" s="172">
        <f t="shared" si="45"/>
        <v>7.0361755812497359E-2</v>
      </c>
      <c r="AO335" s="172">
        <f t="shared" si="45"/>
        <v>9.6337709521027423E-2</v>
      </c>
    </row>
    <row r="336" spans="19:41" x14ac:dyDescent="0.25">
      <c r="S336" s="180" t="s">
        <v>73</v>
      </c>
      <c r="T336" s="88"/>
      <c r="U336" s="187">
        <f t="shared" si="41"/>
        <v>3.0744544039315744E-2</v>
      </c>
      <c r="V336" s="188">
        <f t="shared" si="41"/>
        <v>3.0744544039315744E-2</v>
      </c>
      <c r="W336" s="188">
        <f t="shared" si="41"/>
        <v>3.0744544039315744E-2</v>
      </c>
      <c r="X336" s="188">
        <f t="shared" si="41"/>
        <v>3.0744544039315744E-2</v>
      </c>
      <c r="Y336" s="188">
        <f t="shared" si="41"/>
        <v>3.0744544039315744E-2</v>
      </c>
      <c r="Z336" s="188">
        <f t="shared" si="41"/>
        <v>3.0744544039315744E-2</v>
      </c>
      <c r="AB336" t="s">
        <v>73</v>
      </c>
      <c r="AE336" s="101">
        <f>+AE315/1000</f>
        <v>523.20199839098996</v>
      </c>
      <c r="AF336" s="101">
        <f t="shared" ref="AF336:AH336" si="46">+AF315/1000</f>
        <v>398.79668222628203</v>
      </c>
      <c r="AG336" s="101">
        <f t="shared" si="46"/>
        <v>373.173</v>
      </c>
      <c r="AH336" s="101">
        <f t="shared" si="46"/>
        <v>232.94581800000003</v>
      </c>
      <c r="AI336" s="180" t="s">
        <v>73</v>
      </c>
      <c r="AK336" s="172">
        <f>+AK315</f>
        <v>4.4778849799811414E-2</v>
      </c>
      <c r="AL336" s="172">
        <f t="shared" ref="AL336:AO336" si="47">+AL315</f>
        <v>3.055484809681273E-2</v>
      </c>
      <c r="AM336" s="172">
        <f t="shared" si="47"/>
        <v>3.0247179157310327E-2</v>
      </c>
      <c r="AN336" s="172">
        <f t="shared" si="47"/>
        <v>1.7397299103328507E-2</v>
      </c>
      <c r="AO336" s="172">
        <f t="shared" si="47"/>
        <v>3.0744544039315744E-2</v>
      </c>
    </row>
    <row r="337" spans="19:41" x14ac:dyDescent="0.25">
      <c r="S337" s="180" t="s">
        <v>74</v>
      </c>
      <c r="T337" s="88"/>
      <c r="U337" s="187"/>
      <c r="V337" s="189"/>
      <c r="W337" s="189"/>
      <c r="X337" s="189"/>
      <c r="Y337" s="189"/>
      <c r="Z337" s="189"/>
      <c r="AB337" t="s">
        <v>74</v>
      </c>
      <c r="AI337" s="180" t="s">
        <v>74</v>
      </c>
      <c r="AK337" s="172"/>
      <c r="AL337" s="172"/>
      <c r="AM337" s="172"/>
      <c r="AN337" s="172"/>
      <c r="AO337" s="172"/>
    </row>
    <row r="338" spans="19:41" x14ac:dyDescent="0.25">
      <c r="S338" s="190" t="s">
        <v>17</v>
      </c>
      <c r="T338" s="88"/>
      <c r="U338" s="187">
        <f>SUM(U332:U337)</f>
        <v>1</v>
      </c>
      <c r="V338" s="189">
        <v>1</v>
      </c>
      <c r="W338" s="189">
        <v>1</v>
      </c>
      <c r="X338" s="189">
        <v>1</v>
      </c>
      <c r="Y338" s="189">
        <v>1</v>
      </c>
      <c r="Z338" s="189">
        <v>1</v>
      </c>
      <c r="AB338" t="s">
        <v>17</v>
      </c>
      <c r="AE338" s="101">
        <f>SUM(AE332:AE337)</f>
        <v>11684.132145645095</v>
      </c>
      <c r="AF338" s="101">
        <f t="shared" ref="AF338:AH338" si="48">SUM(AF332:AF337)</f>
        <v>13051.829973518399</v>
      </c>
      <c r="AG338" s="101">
        <f t="shared" si="48"/>
        <v>12337.448</v>
      </c>
      <c r="AH338" s="101">
        <f t="shared" si="48"/>
        <v>13389.769102459821</v>
      </c>
      <c r="AI338" s="190" t="s">
        <v>17</v>
      </c>
      <c r="AK338" s="172">
        <f>SUM(AK332:AK337)</f>
        <v>1</v>
      </c>
      <c r="AL338" s="172">
        <f t="shared" ref="AL338:AO338" si="49">SUM(AL332:AL337)</f>
        <v>1</v>
      </c>
      <c r="AM338" s="172">
        <f t="shared" si="49"/>
        <v>0.99999999999999989</v>
      </c>
      <c r="AN338" s="172">
        <f t="shared" si="49"/>
        <v>0.99999999999999989</v>
      </c>
      <c r="AO338" s="172">
        <f t="shared" si="49"/>
        <v>1</v>
      </c>
    </row>
    <row r="339" spans="19:41" x14ac:dyDescent="0.25">
      <c r="S339" s="88"/>
      <c r="T339" s="88"/>
      <c r="U339" s="186"/>
      <c r="V339" s="88"/>
      <c r="W339" s="88"/>
      <c r="X339" s="88"/>
      <c r="Y339" s="88"/>
      <c r="Z339" s="88"/>
      <c r="AE339" t="b">
        <f>AE338=AE317/1000</f>
        <v>1</v>
      </c>
      <c r="AF339" t="b">
        <f t="shared" ref="AF339:AH339" si="50">AF338=AF317/1000</f>
        <v>1</v>
      </c>
      <c r="AG339" t="b">
        <f t="shared" si="50"/>
        <v>1</v>
      </c>
      <c r="AH339" t="b">
        <f t="shared" si="50"/>
        <v>1</v>
      </c>
    </row>
    <row r="340" spans="19:41" x14ac:dyDescent="0.25">
      <c r="S340" s="180" t="s">
        <v>316</v>
      </c>
      <c r="T340" s="88"/>
      <c r="U340" s="186"/>
      <c r="V340" s="88"/>
      <c r="W340" s="88"/>
      <c r="X340" s="88"/>
      <c r="Y340" s="88"/>
      <c r="Z340" s="88"/>
    </row>
    <row r="341" spans="19:41" x14ac:dyDescent="0.25">
      <c r="S341" s="180" t="s">
        <v>69</v>
      </c>
      <c r="T341" s="88"/>
      <c r="U341" s="185">
        <f>+U$329*U332</f>
        <v>6749.1575532060015</v>
      </c>
      <c r="V341" s="147">
        <f t="shared" ref="V341:Z341" si="51">+V$329*V332</f>
        <v>6650.3126480561186</v>
      </c>
      <c r="W341" s="147">
        <f t="shared" si="51"/>
        <v>6562.9836541858367</v>
      </c>
      <c r="X341" s="147">
        <f t="shared" si="51"/>
        <v>6475.0148874666866</v>
      </c>
      <c r="Y341" s="147">
        <f t="shared" si="51"/>
        <v>6326.6361086498064</v>
      </c>
      <c r="Z341" s="147">
        <f t="shared" si="51"/>
        <v>6368.6999872528622</v>
      </c>
    </row>
    <row r="342" spans="19:41" x14ac:dyDescent="0.25">
      <c r="S342" s="180" t="s">
        <v>70</v>
      </c>
      <c r="T342" s="88"/>
      <c r="U342" s="185">
        <f t="shared" ref="U342:Z346" si="52">+U$329*U333</f>
        <v>2468.6576975027051</v>
      </c>
      <c r="V342" s="147">
        <f t="shared" si="52"/>
        <v>2432.502927957983</v>
      </c>
      <c r="W342" s="147">
        <f t="shared" si="52"/>
        <v>2400.5603645738124</v>
      </c>
      <c r="X342" s="147">
        <f t="shared" si="52"/>
        <v>2368.3837897362773</v>
      </c>
      <c r="Y342" s="147">
        <f t="shared" si="52"/>
        <v>2314.1108806235916</v>
      </c>
      <c r="Z342" s="147">
        <f t="shared" si="52"/>
        <v>2329.4966997990423</v>
      </c>
    </row>
    <row r="343" spans="19:41" x14ac:dyDescent="0.25">
      <c r="S343" s="180" t="s">
        <v>71</v>
      </c>
      <c r="T343" s="88"/>
      <c r="U343" s="185">
        <f t="shared" si="52"/>
        <v>0</v>
      </c>
      <c r="V343" s="147">
        <f t="shared" si="52"/>
        <v>0</v>
      </c>
      <c r="W343" s="147">
        <f t="shared" si="52"/>
        <v>0</v>
      </c>
      <c r="X343" s="147">
        <f t="shared" si="52"/>
        <v>0</v>
      </c>
      <c r="Y343" s="147">
        <f t="shared" si="52"/>
        <v>0</v>
      </c>
      <c r="Z343" s="147">
        <f t="shared" si="52"/>
        <v>0</v>
      </c>
    </row>
    <row r="344" spans="19:41" x14ac:dyDescent="0.25">
      <c r="S344" s="180" t="s">
        <v>72</v>
      </c>
      <c r="T344" s="88"/>
      <c r="U344" s="185">
        <f t="shared" si="52"/>
        <v>1017.3045646777433</v>
      </c>
      <c r="V344" s="147">
        <f t="shared" si="52"/>
        <v>1002.4056128587347</v>
      </c>
      <c r="W344" s="147">
        <f t="shared" si="52"/>
        <v>989.24246125164996</v>
      </c>
      <c r="X344" s="147">
        <f t="shared" si="52"/>
        <v>975.98287629945798</v>
      </c>
      <c r="Y344" s="147">
        <f t="shared" si="52"/>
        <v>953.61765400293314</v>
      </c>
      <c r="Z344" s="147">
        <f t="shared" si="52"/>
        <v>959.95796764557622</v>
      </c>
    </row>
    <row r="345" spans="19:41" x14ac:dyDescent="0.25">
      <c r="S345" s="180" t="s">
        <v>73</v>
      </c>
      <c r="T345" s="88"/>
      <c r="U345" s="185">
        <f t="shared" si="52"/>
        <v>324.65547650689314</v>
      </c>
      <c r="V345" s="147">
        <f t="shared" si="52"/>
        <v>319.90072903971179</v>
      </c>
      <c r="W345" s="147">
        <f t="shared" si="52"/>
        <v>315.69993273375565</v>
      </c>
      <c r="X345" s="147">
        <f t="shared" si="52"/>
        <v>311.46836136328693</v>
      </c>
      <c r="Y345" s="147">
        <f t="shared" si="52"/>
        <v>304.33088046133014</v>
      </c>
      <c r="Z345" s="147">
        <f t="shared" si="52"/>
        <v>306.35428389263927</v>
      </c>
    </row>
    <row r="346" spans="19:41" x14ac:dyDescent="0.25">
      <c r="S346" s="180" t="s">
        <v>74</v>
      </c>
      <c r="T346" s="88"/>
      <c r="U346" s="185">
        <f t="shared" si="52"/>
        <v>0</v>
      </c>
      <c r="V346" s="147">
        <f t="shared" si="52"/>
        <v>0</v>
      </c>
      <c r="W346" s="147">
        <f t="shared" si="52"/>
        <v>0</v>
      </c>
      <c r="X346" s="147">
        <f t="shared" si="52"/>
        <v>0</v>
      </c>
      <c r="Y346" s="147">
        <f t="shared" si="52"/>
        <v>0</v>
      </c>
      <c r="Z346" s="147">
        <f t="shared" si="52"/>
        <v>0</v>
      </c>
    </row>
    <row r="347" spans="19:41" x14ac:dyDescent="0.25">
      <c r="S347" s="190" t="s">
        <v>17</v>
      </c>
      <c r="T347" s="88"/>
      <c r="U347" s="192">
        <f>SUM(U341:U346)</f>
        <v>10559.775291893344</v>
      </c>
      <c r="V347" s="191">
        <f t="shared" ref="V347:Z347" si="53">SUM(V341:V346)</f>
        <v>10405.121917912547</v>
      </c>
      <c r="W347" s="191">
        <f t="shared" si="53"/>
        <v>10268.486412745055</v>
      </c>
      <c r="X347" s="191">
        <f t="shared" si="53"/>
        <v>10130.84991486571</v>
      </c>
      <c r="Y347" s="191">
        <f t="shared" si="53"/>
        <v>9898.6955237376606</v>
      </c>
      <c r="Z347" s="191">
        <f t="shared" si="53"/>
        <v>9964.5089385901192</v>
      </c>
    </row>
  </sheetData>
  <hyperlinks>
    <hyperlink ref="AB255" r:id="rId1" xr:uid="{00000000-0004-0000-0900-000000000000}"/>
    <hyperlink ref="AB256" r:id="rId2" xr:uid="{00000000-0004-0000-0900-000001000000}"/>
    <hyperlink ref="AB257" r:id="rId3" xr:uid="{00000000-0004-0000-0900-000002000000}"/>
    <hyperlink ref="AB258" r:id="rId4" xr:uid="{00000000-0004-0000-0900-000003000000}"/>
  </hyperlinks>
  <pageMargins left="0.7" right="0.7" top="0.75" bottom="0.75" header="0.3" footer="0.3"/>
  <pageSetup paperSize="9" orientation="portrait" r:id="rId5"/>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K20"/>
  <sheetViews>
    <sheetView workbookViewId="0"/>
  </sheetViews>
  <sheetFormatPr defaultRowHeight="15" x14ac:dyDescent="0.25"/>
  <cols>
    <col min="1" max="1" width="24.7109375" bestFit="1" customWidth="1"/>
    <col min="2" max="2" width="28.42578125" bestFit="1" customWidth="1"/>
    <col min="4" max="4" width="25.140625" bestFit="1" customWidth="1"/>
    <col min="5" max="5" width="17.85546875" bestFit="1" customWidth="1"/>
    <col min="6" max="6" width="14.42578125" bestFit="1" customWidth="1"/>
    <col min="7" max="7" width="13.5703125" bestFit="1" customWidth="1"/>
  </cols>
  <sheetData>
    <row r="2" spans="1:11" x14ac:dyDescent="0.25">
      <c r="A2" t="s">
        <v>317</v>
      </c>
    </row>
    <row r="3" spans="1:11" x14ac:dyDescent="0.25">
      <c r="A3" t="s">
        <v>318</v>
      </c>
      <c r="B3" t="s">
        <v>319</v>
      </c>
      <c r="C3" t="s">
        <v>320</v>
      </c>
      <c r="D3" t="s">
        <v>321</v>
      </c>
      <c r="E3" t="s">
        <v>322</v>
      </c>
      <c r="F3" t="s">
        <v>323</v>
      </c>
      <c r="G3" t="s">
        <v>324</v>
      </c>
      <c r="H3" t="s">
        <v>325</v>
      </c>
      <c r="I3" t="s">
        <v>326</v>
      </c>
      <c r="J3" t="s">
        <v>327</v>
      </c>
      <c r="K3" t="s">
        <v>328</v>
      </c>
    </row>
    <row r="5" spans="1:11" x14ac:dyDescent="0.25">
      <c r="A5" s="61" t="s">
        <v>329</v>
      </c>
      <c r="B5" t="s">
        <v>330</v>
      </c>
      <c r="C5">
        <v>530110</v>
      </c>
      <c r="D5" t="s">
        <v>331</v>
      </c>
      <c r="E5">
        <v>1303007</v>
      </c>
      <c r="F5" s="146">
        <v>18443.373000000003</v>
      </c>
      <c r="G5" t="s">
        <v>332</v>
      </c>
      <c r="H5" t="s">
        <v>156</v>
      </c>
      <c r="I5" t="s">
        <v>262</v>
      </c>
      <c r="J5">
        <v>530016</v>
      </c>
      <c r="K5" t="s">
        <v>333</v>
      </c>
    </row>
    <row r="6" spans="1:11" x14ac:dyDescent="0.25">
      <c r="A6" s="61" t="s">
        <v>334</v>
      </c>
      <c r="B6" t="s">
        <v>330</v>
      </c>
      <c r="C6">
        <v>530110</v>
      </c>
      <c r="D6" t="s">
        <v>331</v>
      </c>
      <c r="E6">
        <v>1303007</v>
      </c>
      <c r="F6" s="146">
        <v>15216.241999999997</v>
      </c>
      <c r="G6" t="s">
        <v>332</v>
      </c>
      <c r="H6" t="s">
        <v>156</v>
      </c>
      <c r="I6" t="s">
        <v>262</v>
      </c>
      <c r="J6">
        <v>530016</v>
      </c>
      <c r="K6" t="s">
        <v>333</v>
      </c>
    </row>
    <row r="7" spans="1:11" x14ac:dyDescent="0.25">
      <c r="A7" s="61" t="s">
        <v>335</v>
      </c>
      <c r="B7" t="s">
        <v>330</v>
      </c>
      <c r="C7">
        <v>530110</v>
      </c>
      <c r="D7" t="s">
        <v>331</v>
      </c>
      <c r="E7">
        <v>1303007</v>
      </c>
      <c r="F7" s="146">
        <v>13688.791999999992</v>
      </c>
      <c r="G7" t="s">
        <v>332</v>
      </c>
      <c r="H7" t="s">
        <v>156</v>
      </c>
      <c r="I7" t="s">
        <v>262</v>
      </c>
      <c r="J7">
        <v>530016</v>
      </c>
      <c r="K7" t="s">
        <v>333</v>
      </c>
    </row>
    <row r="8" spans="1:11" x14ac:dyDescent="0.25">
      <c r="F8" s="148">
        <f>AVERAGE(F5:F7)</f>
        <v>15782.802333333331</v>
      </c>
    </row>
    <row r="9" spans="1:11" x14ac:dyDescent="0.25">
      <c r="E9" t="s">
        <v>336</v>
      </c>
      <c r="F9" s="148">
        <f>ROUND(F8/1000,1)*1000</f>
        <v>15800</v>
      </c>
    </row>
    <row r="14" spans="1:11" x14ac:dyDescent="0.25">
      <c r="A14" t="s">
        <v>329</v>
      </c>
      <c r="B14" t="s">
        <v>330</v>
      </c>
      <c r="C14">
        <v>530110</v>
      </c>
      <c r="D14" t="s">
        <v>337</v>
      </c>
      <c r="E14">
        <v>1303173</v>
      </c>
      <c r="F14" s="146">
        <v>2639.8010000000027</v>
      </c>
      <c r="G14" t="s">
        <v>332</v>
      </c>
      <c r="H14" t="s">
        <v>156</v>
      </c>
      <c r="I14" t="s">
        <v>12</v>
      </c>
      <c r="J14">
        <v>590008</v>
      </c>
      <c r="K14" t="s">
        <v>333</v>
      </c>
    </row>
    <row r="15" spans="1:11" x14ac:dyDescent="0.25">
      <c r="A15" s="61" t="s">
        <v>334</v>
      </c>
      <c r="B15" t="s">
        <v>330</v>
      </c>
      <c r="C15">
        <v>530110</v>
      </c>
      <c r="D15" t="s">
        <v>337</v>
      </c>
      <c r="E15">
        <v>1303173</v>
      </c>
      <c r="F15" s="146">
        <v>1935.333999999998</v>
      </c>
      <c r="G15" t="s">
        <v>332</v>
      </c>
      <c r="H15" t="s">
        <v>156</v>
      </c>
      <c r="I15" t="s">
        <v>12</v>
      </c>
      <c r="J15">
        <v>590008</v>
      </c>
      <c r="K15" t="s">
        <v>333</v>
      </c>
    </row>
    <row r="16" spans="1:11" x14ac:dyDescent="0.25">
      <c r="A16" s="61" t="s">
        <v>335</v>
      </c>
      <c r="B16" t="s">
        <v>330</v>
      </c>
      <c r="C16">
        <v>530110</v>
      </c>
      <c r="D16" t="s">
        <v>337</v>
      </c>
      <c r="E16">
        <v>1303173</v>
      </c>
      <c r="F16" s="146">
        <v>566.72699999999986</v>
      </c>
      <c r="G16" t="s">
        <v>332</v>
      </c>
      <c r="H16" t="s">
        <v>156</v>
      </c>
      <c r="I16" t="s">
        <v>12</v>
      </c>
      <c r="J16">
        <v>590008</v>
      </c>
      <c r="K16" t="s">
        <v>333</v>
      </c>
    </row>
    <row r="17" spans="5:7" x14ac:dyDescent="0.25">
      <c r="F17" s="148">
        <f>AVERAGE(F14:F16)</f>
        <v>1713.954</v>
      </c>
    </row>
    <row r="19" spans="5:7" x14ac:dyDescent="0.25">
      <c r="E19" t="s">
        <v>338</v>
      </c>
      <c r="F19" s="148">
        <f>AVERAGE(F14:F15)</f>
        <v>2287.5675000000001</v>
      </c>
      <c r="G19" t="s">
        <v>339</v>
      </c>
    </row>
    <row r="20" spans="5:7" x14ac:dyDescent="0.25">
      <c r="E20" t="s">
        <v>336</v>
      </c>
      <c r="F20" s="148">
        <f>ROUND(F19/1000,1)*1000</f>
        <v>2300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U2578"/>
  <sheetViews>
    <sheetView zoomScaleNormal="100" workbookViewId="0"/>
  </sheetViews>
  <sheetFormatPr defaultColWidth="10.28515625" defaultRowHeight="15" x14ac:dyDescent="0.25"/>
  <cols>
    <col min="1" max="1" width="10.28515625" style="71"/>
    <col min="2" max="2" width="13.42578125" style="71" customWidth="1"/>
    <col min="3" max="3" width="13.28515625" style="71" customWidth="1"/>
    <col min="4" max="4" width="15.42578125" style="71" customWidth="1"/>
    <col min="5" max="5" width="11.85546875" style="71" customWidth="1"/>
    <col min="6" max="6" width="12.140625" style="71" customWidth="1"/>
    <col min="7" max="7" width="12.42578125" style="71" customWidth="1"/>
    <col min="8" max="8" width="11.85546875" style="71" customWidth="1"/>
    <col min="9" max="9" width="13" style="71" customWidth="1"/>
    <col min="10" max="10" width="13.28515625" style="71" customWidth="1"/>
    <col min="11" max="11" width="10.28515625" style="71"/>
    <col min="12" max="12" width="24.28515625" style="71" bestFit="1" customWidth="1"/>
    <col min="13" max="13" width="16.140625" style="71" bestFit="1" customWidth="1"/>
    <col min="14" max="14" width="20.28515625" style="71" bestFit="1" customWidth="1"/>
    <col min="15" max="15" width="10.28515625" style="71"/>
    <col min="16" max="21" width="10.28515625" style="84"/>
    <col min="22" max="16384" width="10.28515625" style="71"/>
  </cols>
  <sheetData>
    <row r="1" spans="2:14" x14ac:dyDescent="0.25">
      <c r="B1" s="70" t="s">
        <v>340</v>
      </c>
    </row>
    <row r="2" spans="2:14" x14ac:dyDescent="0.25">
      <c r="B2" s="86" t="s">
        <v>341</v>
      </c>
    </row>
    <row r="3" spans="2:14" x14ac:dyDescent="0.25">
      <c r="B3" s="86"/>
    </row>
    <row r="4" spans="2:14" x14ac:dyDescent="0.25">
      <c r="B4" s="86"/>
    </row>
    <row r="5" spans="2:14" x14ac:dyDescent="0.25">
      <c r="B5" s="86"/>
      <c r="K5" s="71" t="s">
        <v>342</v>
      </c>
      <c r="L5" s="96" t="s">
        <v>343</v>
      </c>
      <c r="M5" s="96" t="s">
        <v>344</v>
      </c>
      <c r="N5" s="96" t="s">
        <v>345</v>
      </c>
    </row>
    <row r="6" spans="2:14" x14ac:dyDescent="0.25">
      <c r="B6" s="86"/>
      <c r="K6" s="93">
        <f>+B22</f>
        <v>43466</v>
      </c>
      <c r="L6" s="97">
        <f>+E22</f>
        <v>1818.9839999999999</v>
      </c>
      <c r="M6" s="97">
        <f>+G22-E22</f>
        <v>404</v>
      </c>
      <c r="N6" s="97">
        <f>+I22-G22</f>
        <v>594</v>
      </c>
    </row>
    <row r="7" spans="2:14" x14ac:dyDescent="0.25">
      <c r="B7" s="86"/>
      <c r="K7" s="93">
        <f>+B387</f>
        <v>43831</v>
      </c>
      <c r="L7" s="97">
        <f>+E387</f>
        <v>1708.5409999999999</v>
      </c>
      <c r="M7" s="97">
        <f>+G387-E387</f>
        <v>404.00000000000023</v>
      </c>
      <c r="N7" s="97">
        <f>+I387-G387</f>
        <v>594</v>
      </c>
    </row>
    <row r="8" spans="2:14" x14ac:dyDescent="0.25">
      <c r="B8" s="86"/>
      <c r="K8" s="93">
        <f>+B753</f>
        <v>44197</v>
      </c>
      <c r="L8" s="97">
        <f>+E753</f>
        <v>1663.0921201963999</v>
      </c>
      <c r="M8" s="97">
        <f>+G753-E753</f>
        <v>404.00000000000023</v>
      </c>
      <c r="N8" s="97">
        <f>+I753-G753</f>
        <v>594</v>
      </c>
    </row>
    <row r="9" spans="2:14" x14ac:dyDescent="0.25">
      <c r="B9" s="86"/>
      <c r="K9" s="93">
        <f>+B1119</f>
        <v>44563</v>
      </c>
      <c r="L9" s="97">
        <f>+E1119</f>
        <v>1466.0394881897</v>
      </c>
      <c r="M9" s="97">
        <f>+G1119-E1119</f>
        <v>404</v>
      </c>
      <c r="N9" s="97">
        <f>+I1119-G1119</f>
        <v>454</v>
      </c>
    </row>
    <row r="10" spans="2:14" x14ac:dyDescent="0.25">
      <c r="B10" s="86"/>
      <c r="K10" s="93">
        <f>+B1484</f>
        <v>44928</v>
      </c>
      <c r="L10" s="97">
        <f>+E1484</f>
        <v>1255.7870880086</v>
      </c>
      <c r="M10" s="97">
        <f>+G1484-E1484</f>
        <v>404</v>
      </c>
      <c r="N10" s="97">
        <f>+I1484-G1484</f>
        <v>356.00000000000023</v>
      </c>
    </row>
    <row r="11" spans="2:14" x14ac:dyDescent="0.25">
      <c r="B11" s="86"/>
      <c r="K11" s="93">
        <f>+B1849</f>
        <v>45293</v>
      </c>
      <c r="L11" s="97">
        <f>+E1849</f>
        <v>1188.7792193107</v>
      </c>
      <c r="M11" s="97">
        <f>+G1849-E1849</f>
        <v>404</v>
      </c>
      <c r="N11" s="97">
        <f>+I1849-G1849</f>
        <v>373.99999999999977</v>
      </c>
    </row>
    <row r="12" spans="2:14" x14ac:dyDescent="0.25">
      <c r="B12" s="86"/>
      <c r="K12" s="93">
        <f>+B2215</f>
        <v>45659</v>
      </c>
      <c r="L12" s="97">
        <f>+E2215</f>
        <v>1032.3116257536001</v>
      </c>
      <c r="M12" s="97">
        <f>+G2215-E2215</f>
        <v>404</v>
      </c>
      <c r="N12" s="97">
        <f>+I2215-G2215</f>
        <v>457.00000000000023</v>
      </c>
    </row>
    <row r="13" spans="2:14" x14ac:dyDescent="0.25">
      <c r="B13" s="86"/>
      <c r="L13" s="96"/>
      <c r="M13" s="96"/>
      <c r="N13" s="96"/>
    </row>
    <row r="14" spans="2:14" x14ac:dyDescent="0.25">
      <c r="B14" s="86"/>
      <c r="L14" s="96"/>
      <c r="M14" s="96"/>
      <c r="N14" s="96"/>
    </row>
    <row r="15" spans="2:14" x14ac:dyDescent="0.25">
      <c r="B15" s="86"/>
      <c r="L15" s="96"/>
      <c r="M15" s="96"/>
      <c r="N15" s="96"/>
    </row>
    <row r="16" spans="2:14" x14ac:dyDescent="0.25">
      <c r="B16" s="86"/>
      <c r="L16" s="96"/>
      <c r="M16" s="96"/>
      <c r="N16" s="96"/>
    </row>
    <row r="17" spans="2:15" s="84" customFormat="1" x14ac:dyDescent="0.25">
      <c r="B17" s="86"/>
      <c r="C17" s="71"/>
      <c r="D17" s="71"/>
      <c r="E17" s="71"/>
      <c r="F17" s="71"/>
      <c r="G17" s="71"/>
      <c r="H17" s="71"/>
      <c r="I17" s="71"/>
      <c r="J17" s="71"/>
      <c r="K17" s="71"/>
      <c r="L17" s="96"/>
      <c r="M17" s="96"/>
      <c r="N17" s="96"/>
      <c r="O17" s="71"/>
    </row>
    <row r="18" spans="2:15" s="84" customFormat="1" x14ac:dyDescent="0.25">
      <c r="B18" s="86"/>
      <c r="C18" s="71"/>
      <c r="D18" s="71"/>
      <c r="E18" s="71"/>
      <c r="F18" s="71"/>
      <c r="G18" s="71"/>
      <c r="H18" s="71"/>
      <c r="I18" s="71"/>
      <c r="J18" s="71"/>
      <c r="K18" s="71"/>
      <c r="L18" s="96"/>
      <c r="M18" s="96"/>
      <c r="N18" s="96"/>
      <c r="O18" s="71"/>
    </row>
    <row r="19" spans="2:15" s="84" customFormat="1" x14ac:dyDescent="0.25">
      <c r="B19" s="86"/>
      <c r="C19" s="71"/>
      <c r="D19" s="71"/>
      <c r="E19" s="71"/>
      <c r="F19" s="71"/>
      <c r="G19" s="71"/>
      <c r="H19" s="71"/>
      <c r="I19" s="71"/>
      <c r="J19" s="71"/>
      <c r="K19" s="71"/>
      <c r="L19" s="96"/>
      <c r="M19" s="96"/>
      <c r="N19" s="96"/>
      <c r="O19" s="71"/>
    </row>
    <row r="20" spans="2:15" s="84" customFormat="1" x14ac:dyDescent="0.25">
      <c r="B20" s="86"/>
      <c r="C20" s="71"/>
      <c r="D20" s="71"/>
      <c r="E20" s="71"/>
      <c r="F20" s="71"/>
      <c r="G20" s="71"/>
      <c r="H20" s="71"/>
      <c r="I20" s="71"/>
      <c r="J20" s="71"/>
      <c r="K20" s="71"/>
      <c r="L20" s="71"/>
      <c r="M20" s="71"/>
      <c r="N20" s="71"/>
      <c r="O20" s="71"/>
    </row>
    <row r="21" spans="2:15" s="84" customFormat="1" ht="75.75" thickBot="1" x14ac:dyDescent="0.3">
      <c r="B21" s="73" t="s">
        <v>346</v>
      </c>
      <c r="C21" s="73" t="s">
        <v>347</v>
      </c>
      <c r="D21" s="73" t="s">
        <v>348</v>
      </c>
      <c r="E21" s="73" t="s">
        <v>343</v>
      </c>
      <c r="F21" s="73" t="s">
        <v>349</v>
      </c>
      <c r="G21" s="73" t="s">
        <v>350</v>
      </c>
      <c r="H21" s="73" t="s">
        <v>351</v>
      </c>
      <c r="I21" s="73" t="s">
        <v>352</v>
      </c>
      <c r="J21" s="73" t="s">
        <v>353</v>
      </c>
      <c r="K21" s="71"/>
      <c r="L21" s="71"/>
      <c r="M21" s="71"/>
      <c r="N21" s="71"/>
      <c r="O21" s="71"/>
    </row>
    <row r="22" spans="2:15" s="84" customFormat="1" ht="15.75" thickBot="1" x14ac:dyDescent="0.3">
      <c r="B22" s="85">
        <v>43466</v>
      </c>
      <c r="C22" s="74">
        <v>742.53490410958898</v>
      </c>
      <c r="D22" s="74"/>
      <c r="E22" s="74">
        <v>1818.9839999999999</v>
      </c>
      <c r="F22" s="74"/>
      <c r="G22" s="74">
        <v>2222.9839999999999</v>
      </c>
      <c r="H22" s="74"/>
      <c r="I22" s="74">
        <v>2816.9839999999999</v>
      </c>
      <c r="J22" s="74"/>
      <c r="K22" s="71"/>
      <c r="L22" s="71"/>
      <c r="M22" s="71"/>
      <c r="N22" s="71"/>
      <c r="O22" s="71"/>
    </row>
    <row r="23" spans="2:15" s="84" customFormat="1" ht="15.75" thickBot="1" x14ac:dyDescent="0.3">
      <c r="B23" s="85">
        <v>43467</v>
      </c>
      <c r="C23" s="75">
        <v>745.67090410958906</v>
      </c>
      <c r="D23" s="75"/>
      <c r="E23" s="75">
        <v>1818.9839999999999</v>
      </c>
      <c r="F23" s="75"/>
      <c r="G23" s="75">
        <v>2222.9839999999999</v>
      </c>
      <c r="H23" s="75"/>
      <c r="I23" s="75">
        <v>2816.9839999999999</v>
      </c>
      <c r="J23" s="75"/>
      <c r="K23" s="71"/>
      <c r="L23" s="71"/>
      <c r="M23" s="71"/>
      <c r="N23" s="71"/>
      <c r="O23" s="71"/>
    </row>
    <row r="24" spans="2:15" s="84" customFormat="1" ht="15.75" thickBot="1" x14ac:dyDescent="0.3">
      <c r="B24" s="85">
        <v>43468</v>
      </c>
      <c r="C24" s="74">
        <v>970.64590410958863</v>
      </c>
      <c r="D24" s="74"/>
      <c r="E24" s="74">
        <v>1818.9839999999999</v>
      </c>
      <c r="F24" s="74"/>
      <c r="G24" s="74">
        <v>2222.9839999999999</v>
      </c>
      <c r="H24" s="74"/>
      <c r="I24" s="74">
        <v>2816.9839999999999</v>
      </c>
      <c r="J24" s="74"/>
      <c r="K24" s="71"/>
      <c r="L24" s="71"/>
      <c r="M24" s="71"/>
      <c r="N24" s="71"/>
      <c r="O24" s="71"/>
    </row>
    <row r="25" spans="2:15" s="84" customFormat="1" ht="15.75" thickBot="1" x14ac:dyDescent="0.3">
      <c r="B25" s="85">
        <v>43469</v>
      </c>
      <c r="C25" s="75">
        <v>929.00690410958896</v>
      </c>
      <c r="D25" s="75"/>
      <c r="E25" s="75">
        <v>1818.9839999999999</v>
      </c>
      <c r="F25" s="75"/>
      <c r="G25" s="75">
        <v>2222.9839999999999</v>
      </c>
      <c r="H25" s="75"/>
      <c r="I25" s="75">
        <v>2816.9839999999999</v>
      </c>
      <c r="J25" s="75"/>
      <c r="K25" s="71"/>
      <c r="L25" s="71"/>
      <c r="M25" s="71"/>
      <c r="N25" s="71"/>
      <c r="O25" s="71"/>
    </row>
    <row r="26" spans="2:15" s="84" customFormat="1" ht="15.75" thickBot="1" x14ac:dyDescent="0.3">
      <c r="B26" s="85">
        <v>43470</v>
      </c>
      <c r="C26" s="74">
        <v>793.3939041095889</v>
      </c>
      <c r="D26" s="74"/>
      <c r="E26" s="74">
        <v>1818.9839999999999</v>
      </c>
      <c r="F26" s="74"/>
      <c r="G26" s="74">
        <v>2222.9839999999999</v>
      </c>
      <c r="H26" s="74"/>
      <c r="I26" s="74">
        <v>2816.9839999999999</v>
      </c>
      <c r="J26" s="74"/>
      <c r="K26" s="71"/>
      <c r="L26" s="71"/>
      <c r="M26" s="71"/>
      <c r="N26" s="71"/>
      <c r="O26" s="71"/>
    </row>
    <row r="27" spans="2:15" s="84" customFormat="1" ht="15.75" thickBot="1" x14ac:dyDescent="0.3">
      <c r="B27" s="85">
        <v>43471</v>
      </c>
      <c r="C27" s="75">
        <v>736.75190410958896</v>
      </c>
      <c r="D27" s="75"/>
      <c r="E27" s="75">
        <v>1818.9839999999999</v>
      </c>
      <c r="F27" s="75"/>
      <c r="G27" s="75">
        <v>2222.9839999999999</v>
      </c>
      <c r="H27" s="75"/>
      <c r="I27" s="75">
        <v>2816.9839999999999</v>
      </c>
      <c r="J27" s="75"/>
      <c r="K27" s="71"/>
      <c r="L27" s="71"/>
      <c r="M27" s="71"/>
      <c r="N27" s="71"/>
      <c r="O27" s="71"/>
    </row>
    <row r="28" spans="2:15" s="84" customFormat="1" ht="15.75" thickBot="1" x14ac:dyDescent="0.3">
      <c r="B28" s="85">
        <v>43472</v>
      </c>
      <c r="C28" s="74">
        <v>835.48390410958905</v>
      </c>
      <c r="D28" s="74"/>
      <c r="E28" s="74">
        <v>1818.9839999999999</v>
      </c>
      <c r="F28" s="74"/>
      <c r="G28" s="74">
        <v>2222.9839999999999</v>
      </c>
      <c r="H28" s="74"/>
      <c r="I28" s="74">
        <v>2816.9839999999999</v>
      </c>
      <c r="J28" s="74"/>
      <c r="K28" s="71"/>
      <c r="L28" s="71"/>
      <c r="M28" s="71"/>
      <c r="N28" s="71"/>
      <c r="O28" s="71"/>
    </row>
    <row r="29" spans="2:15" s="84" customFormat="1" ht="15.75" thickBot="1" x14ac:dyDescent="0.3">
      <c r="B29" s="85">
        <v>43473</v>
      </c>
      <c r="C29" s="75">
        <v>860.31790410958899</v>
      </c>
      <c r="D29" s="75"/>
      <c r="E29" s="75">
        <v>1818.9839999999999</v>
      </c>
      <c r="F29" s="75"/>
      <c r="G29" s="75">
        <v>2222.9839999999999</v>
      </c>
      <c r="H29" s="75"/>
      <c r="I29" s="75">
        <v>2816.9839999999999</v>
      </c>
      <c r="J29" s="75"/>
      <c r="K29" s="71"/>
      <c r="L29" s="71"/>
      <c r="M29" s="71"/>
      <c r="N29" s="71"/>
      <c r="O29" s="71"/>
    </row>
    <row r="30" spans="2:15" s="84" customFormat="1" ht="15.75" thickBot="1" x14ac:dyDescent="0.3">
      <c r="B30" s="85">
        <v>43474</v>
      </c>
      <c r="C30" s="74">
        <v>829.88390410958891</v>
      </c>
      <c r="D30" s="74"/>
      <c r="E30" s="74">
        <v>1818.9839999999999</v>
      </c>
      <c r="F30" s="74"/>
      <c r="G30" s="74">
        <v>2222.9839999999999</v>
      </c>
      <c r="H30" s="74"/>
      <c r="I30" s="74">
        <v>2816.9839999999999</v>
      </c>
      <c r="J30" s="74"/>
      <c r="K30" s="71"/>
      <c r="L30" s="71"/>
      <c r="M30" s="71"/>
      <c r="N30" s="71"/>
      <c r="O30" s="71"/>
    </row>
    <row r="31" spans="2:15" s="84" customFormat="1" ht="15.75" thickBot="1" x14ac:dyDescent="0.3">
      <c r="B31" s="85">
        <v>43475</v>
      </c>
      <c r="C31" s="75">
        <v>827.21890410958906</v>
      </c>
      <c r="D31" s="75"/>
      <c r="E31" s="75">
        <v>1818.9839999999999</v>
      </c>
      <c r="F31" s="75"/>
      <c r="G31" s="75">
        <v>2222.9839999999999</v>
      </c>
      <c r="H31" s="75"/>
      <c r="I31" s="75">
        <v>2816.9839999999999</v>
      </c>
      <c r="J31" s="75"/>
      <c r="K31" s="71"/>
      <c r="L31" s="71"/>
      <c r="M31" s="71"/>
      <c r="N31" s="71"/>
      <c r="O31" s="71"/>
    </row>
    <row r="32" spans="2:15" s="84" customFormat="1" ht="15.75" thickBot="1" x14ac:dyDescent="0.3">
      <c r="B32" s="85">
        <v>43476</v>
      </c>
      <c r="C32" s="74">
        <v>910.03790410958902</v>
      </c>
      <c r="D32" s="74"/>
      <c r="E32" s="74">
        <v>1818.9839999999999</v>
      </c>
      <c r="F32" s="74"/>
      <c r="G32" s="74">
        <v>2222.9839999999999</v>
      </c>
      <c r="H32" s="74"/>
      <c r="I32" s="74">
        <v>2816.9839999999999</v>
      </c>
      <c r="J32" s="74"/>
      <c r="K32" s="71"/>
      <c r="L32" s="71"/>
      <c r="M32" s="71"/>
      <c r="N32" s="71"/>
      <c r="O32" s="71"/>
    </row>
    <row r="33" spans="2:15" s="84" customFormat="1" ht="15.75" thickBot="1" x14ac:dyDescent="0.3">
      <c r="B33" s="85">
        <v>43477</v>
      </c>
      <c r="C33" s="75">
        <v>809.11290410958918</v>
      </c>
      <c r="D33" s="75"/>
      <c r="E33" s="75">
        <v>1818.9839999999999</v>
      </c>
      <c r="F33" s="75"/>
      <c r="G33" s="75">
        <v>2222.9839999999999</v>
      </c>
      <c r="H33" s="75"/>
      <c r="I33" s="75">
        <v>2816.9839999999999</v>
      </c>
      <c r="J33" s="75"/>
      <c r="K33" s="71"/>
      <c r="L33" s="71"/>
      <c r="M33" s="71"/>
      <c r="N33" s="71"/>
      <c r="O33" s="71"/>
    </row>
    <row r="34" spans="2:15" s="84" customFormat="1" ht="15.75" thickBot="1" x14ac:dyDescent="0.3">
      <c r="B34" s="85">
        <v>43478</v>
      </c>
      <c r="C34" s="74">
        <v>845.81190410958902</v>
      </c>
      <c r="D34" s="74"/>
      <c r="E34" s="74">
        <v>1818.9839999999999</v>
      </c>
      <c r="F34" s="74"/>
      <c r="G34" s="74">
        <v>2222.9839999999999</v>
      </c>
      <c r="H34" s="74"/>
      <c r="I34" s="74">
        <v>2816.9839999999999</v>
      </c>
      <c r="J34" s="74"/>
      <c r="K34" s="71"/>
      <c r="L34" s="71"/>
      <c r="M34" s="71"/>
      <c r="N34" s="71"/>
      <c r="O34" s="71"/>
    </row>
    <row r="35" spans="2:15" s="84" customFormat="1" ht="15.75" thickBot="1" x14ac:dyDescent="0.3">
      <c r="B35" s="85">
        <v>43479</v>
      </c>
      <c r="C35" s="75">
        <v>1176.2399041095889</v>
      </c>
      <c r="D35" s="75"/>
      <c r="E35" s="75">
        <v>1818.9839999999999</v>
      </c>
      <c r="F35" s="75"/>
      <c r="G35" s="75">
        <v>2222.9839999999999</v>
      </c>
      <c r="H35" s="75"/>
      <c r="I35" s="75">
        <v>2816.9839999999999</v>
      </c>
      <c r="J35" s="75"/>
      <c r="K35" s="71"/>
      <c r="L35" s="71"/>
      <c r="M35" s="71"/>
      <c r="N35" s="71"/>
      <c r="O35" s="71"/>
    </row>
    <row r="36" spans="2:15" s="84" customFormat="1" ht="15.75" thickBot="1" x14ac:dyDescent="0.3">
      <c r="B36" s="85">
        <v>43480</v>
      </c>
      <c r="C36" s="74">
        <v>1237.9809041095891</v>
      </c>
      <c r="D36" s="74"/>
      <c r="E36" s="74">
        <v>1818.9839999999999</v>
      </c>
      <c r="F36" s="74"/>
      <c r="G36" s="74">
        <v>2222.9839999999999</v>
      </c>
      <c r="H36" s="74"/>
      <c r="I36" s="74">
        <v>2816.9839999999999</v>
      </c>
      <c r="J36" s="74"/>
      <c r="K36" s="71"/>
      <c r="L36" s="71"/>
      <c r="M36" s="71"/>
      <c r="N36" s="71"/>
      <c r="O36" s="71"/>
    </row>
    <row r="37" spans="2:15" s="84" customFormat="1" ht="15.75" thickBot="1" x14ac:dyDescent="0.3">
      <c r="B37" s="85">
        <v>43481</v>
      </c>
      <c r="C37" s="75">
        <v>1354.5489041095889</v>
      </c>
      <c r="D37" s="75"/>
      <c r="E37" s="75">
        <v>1818.9839999999999</v>
      </c>
      <c r="F37" s="75"/>
      <c r="G37" s="75">
        <v>2222.9839999999999</v>
      </c>
      <c r="H37" s="75"/>
      <c r="I37" s="75">
        <v>2816.9839999999999</v>
      </c>
      <c r="J37" s="75"/>
      <c r="K37" s="71"/>
      <c r="L37" s="71"/>
      <c r="M37" s="71"/>
      <c r="N37" s="71"/>
      <c r="O37" s="71"/>
    </row>
    <row r="38" spans="2:15" s="84" customFormat="1" ht="15.75" thickBot="1" x14ac:dyDescent="0.3">
      <c r="B38" s="85">
        <v>43482</v>
      </c>
      <c r="C38" s="74">
        <v>1335.8679041095888</v>
      </c>
      <c r="D38" s="74"/>
      <c r="E38" s="74">
        <v>1818.9839999999999</v>
      </c>
      <c r="F38" s="74"/>
      <c r="G38" s="74">
        <v>2222.9839999999999</v>
      </c>
      <c r="H38" s="74"/>
      <c r="I38" s="74">
        <v>2816.9839999999999</v>
      </c>
      <c r="J38" s="74"/>
      <c r="K38" s="71"/>
      <c r="L38" s="71"/>
      <c r="M38" s="71"/>
      <c r="N38" s="71"/>
      <c r="O38" s="71"/>
    </row>
    <row r="39" spans="2:15" s="84" customFormat="1" ht="15.75" thickBot="1" x14ac:dyDescent="0.3">
      <c r="B39" s="85">
        <v>43483</v>
      </c>
      <c r="C39" s="75">
        <v>1163.4259041095891</v>
      </c>
      <c r="D39" s="75"/>
      <c r="E39" s="75">
        <v>1818.9839999999999</v>
      </c>
      <c r="F39" s="75"/>
      <c r="G39" s="75">
        <v>2222.9839999999999</v>
      </c>
      <c r="H39" s="75"/>
      <c r="I39" s="75">
        <v>2816.9839999999999</v>
      </c>
      <c r="J39" s="75"/>
      <c r="K39" s="71"/>
      <c r="L39" s="71"/>
      <c r="M39" s="71"/>
      <c r="N39" s="71"/>
      <c r="O39" s="71"/>
    </row>
    <row r="40" spans="2:15" s="84" customFormat="1" ht="15.75" thickBot="1" x14ac:dyDescent="0.3">
      <c r="B40" s="85">
        <v>43484</v>
      </c>
      <c r="C40" s="74">
        <v>827.94390410958897</v>
      </c>
      <c r="D40" s="74"/>
      <c r="E40" s="74">
        <v>1818.9839999999999</v>
      </c>
      <c r="F40" s="74"/>
      <c r="G40" s="74">
        <v>2222.9839999999999</v>
      </c>
      <c r="H40" s="74"/>
      <c r="I40" s="74">
        <v>2816.9839999999999</v>
      </c>
      <c r="J40" s="74"/>
      <c r="K40" s="71"/>
      <c r="L40" s="71"/>
      <c r="M40" s="71"/>
      <c r="N40" s="71"/>
      <c r="O40" s="71"/>
    </row>
    <row r="41" spans="2:15" s="84" customFormat="1" ht="15.75" thickBot="1" x14ac:dyDescent="0.3">
      <c r="B41" s="85">
        <v>43485</v>
      </c>
      <c r="C41" s="75">
        <v>807.59990410958926</v>
      </c>
      <c r="D41" s="75"/>
      <c r="E41" s="75">
        <v>1818.9839999999999</v>
      </c>
      <c r="F41" s="75"/>
      <c r="G41" s="75">
        <v>2222.9839999999999</v>
      </c>
      <c r="H41" s="75"/>
      <c r="I41" s="75">
        <v>2816.9839999999999</v>
      </c>
      <c r="J41" s="75"/>
      <c r="K41" s="71"/>
      <c r="L41" s="71"/>
      <c r="M41" s="71"/>
      <c r="N41" s="71"/>
      <c r="O41" s="71"/>
    </row>
    <row r="42" spans="2:15" s="84" customFormat="1" ht="15.75" thickBot="1" x14ac:dyDescent="0.3">
      <c r="B42" s="85">
        <v>43486</v>
      </c>
      <c r="C42" s="74">
        <v>1093.217904109589</v>
      </c>
      <c r="D42" s="74"/>
      <c r="E42" s="74">
        <v>1818.9839999999999</v>
      </c>
      <c r="F42" s="74"/>
      <c r="G42" s="74">
        <v>2222.9839999999999</v>
      </c>
      <c r="H42" s="74"/>
      <c r="I42" s="74">
        <v>2816.9839999999999</v>
      </c>
      <c r="J42" s="74"/>
      <c r="K42" s="71"/>
      <c r="L42" s="71"/>
      <c r="M42" s="71"/>
      <c r="N42" s="71"/>
      <c r="O42" s="71"/>
    </row>
    <row r="43" spans="2:15" s="84" customFormat="1" ht="15.75" thickBot="1" x14ac:dyDescent="0.3">
      <c r="B43" s="85">
        <v>43487</v>
      </c>
      <c r="C43" s="75">
        <v>1275.0219041095891</v>
      </c>
      <c r="D43" s="75"/>
      <c r="E43" s="75">
        <v>1818.9839999999999</v>
      </c>
      <c r="F43" s="75"/>
      <c r="G43" s="75">
        <v>2222.9839999999999</v>
      </c>
      <c r="H43" s="75"/>
      <c r="I43" s="75">
        <v>2816.9839999999999</v>
      </c>
      <c r="J43" s="75"/>
      <c r="K43" s="71"/>
      <c r="L43" s="71"/>
      <c r="M43" s="71"/>
      <c r="N43" s="71"/>
      <c r="O43" s="71"/>
    </row>
    <row r="44" spans="2:15" s="84" customFormat="1" ht="15.75" thickBot="1" x14ac:dyDescent="0.3">
      <c r="B44" s="85">
        <v>43488</v>
      </c>
      <c r="C44" s="74">
        <v>1229.339904109589</v>
      </c>
      <c r="D44" s="74"/>
      <c r="E44" s="74">
        <v>1818.9839999999999</v>
      </c>
      <c r="F44" s="74"/>
      <c r="G44" s="74">
        <v>2222.9839999999999</v>
      </c>
      <c r="H44" s="74"/>
      <c r="I44" s="74">
        <v>2816.9839999999999</v>
      </c>
      <c r="J44" s="74"/>
      <c r="K44" s="71"/>
      <c r="L44" s="71"/>
      <c r="M44" s="71"/>
      <c r="N44" s="71"/>
      <c r="O44" s="71"/>
    </row>
    <row r="45" spans="2:15" s="84" customFormat="1" ht="15.75" thickBot="1" x14ac:dyDescent="0.3">
      <c r="B45" s="85">
        <v>43489</v>
      </c>
      <c r="C45" s="75">
        <v>1399.8269041095889</v>
      </c>
      <c r="D45" s="75"/>
      <c r="E45" s="75">
        <v>1818.9839999999999</v>
      </c>
      <c r="F45" s="75"/>
      <c r="G45" s="75">
        <v>2222.9839999999999</v>
      </c>
      <c r="H45" s="75"/>
      <c r="I45" s="75">
        <v>2816.9839999999999</v>
      </c>
      <c r="J45" s="75"/>
      <c r="K45" s="71"/>
      <c r="L45" s="71"/>
      <c r="M45" s="71"/>
      <c r="N45" s="71"/>
      <c r="O45" s="71"/>
    </row>
    <row r="46" spans="2:15" s="84" customFormat="1" ht="15.75" thickBot="1" x14ac:dyDescent="0.3">
      <c r="B46" s="85">
        <v>43490</v>
      </c>
      <c r="C46" s="74">
        <v>1534.1369041095888</v>
      </c>
      <c r="D46" s="74"/>
      <c r="E46" s="74">
        <v>1818.9839999999999</v>
      </c>
      <c r="F46" s="74"/>
      <c r="G46" s="74">
        <v>2222.9839999999999</v>
      </c>
      <c r="H46" s="74"/>
      <c r="I46" s="74">
        <v>2816.9839999999999</v>
      </c>
      <c r="J46" s="74"/>
      <c r="K46" s="71"/>
      <c r="L46" s="71"/>
      <c r="M46" s="71"/>
      <c r="N46" s="71"/>
      <c r="O46" s="71"/>
    </row>
    <row r="47" spans="2:15" s="84" customFormat="1" ht="15.75" thickBot="1" x14ac:dyDescent="0.3">
      <c r="B47" s="85">
        <v>43491</v>
      </c>
      <c r="C47" s="75">
        <v>1183.5889041095888</v>
      </c>
      <c r="D47" s="75"/>
      <c r="E47" s="75">
        <v>1818.9839999999999</v>
      </c>
      <c r="F47" s="75"/>
      <c r="G47" s="75">
        <v>2222.9839999999999</v>
      </c>
      <c r="H47" s="75"/>
      <c r="I47" s="75">
        <v>2816.9839999999999</v>
      </c>
      <c r="J47" s="75"/>
      <c r="K47" s="71"/>
      <c r="L47" s="71"/>
      <c r="M47" s="71"/>
      <c r="N47" s="71"/>
      <c r="O47" s="71"/>
    </row>
    <row r="48" spans="2:15" s="84" customFormat="1" ht="15.75" thickBot="1" x14ac:dyDescent="0.3">
      <c r="B48" s="85">
        <v>43492</v>
      </c>
      <c r="C48" s="74">
        <v>1033.4889041095889</v>
      </c>
      <c r="D48" s="74"/>
      <c r="E48" s="74">
        <v>1818.9839999999999</v>
      </c>
      <c r="F48" s="74"/>
      <c r="G48" s="74">
        <v>2222.9839999999999</v>
      </c>
      <c r="H48" s="74"/>
      <c r="I48" s="74">
        <v>2816.9839999999999</v>
      </c>
      <c r="J48" s="74"/>
      <c r="K48" s="71"/>
      <c r="L48" s="71"/>
      <c r="M48" s="71"/>
      <c r="N48" s="71"/>
      <c r="O48" s="71"/>
    </row>
    <row r="49" spans="2:15" s="84" customFormat="1" ht="15.75" thickBot="1" x14ac:dyDescent="0.3">
      <c r="B49" s="85">
        <v>43493</v>
      </c>
      <c r="C49" s="75">
        <v>990.08590410958914</v>
      </c>
      <c r="D49" s="75"/>
      <c r="E49" s="75">
        <v>1818.9839999999999</v>
      </c>
      <c r="F49" s="75"/>
      <c r="G49" s="75">
        <v>2222.9839999999999</v>
      </c>
      <c r="H49" s="75"/>
      <c r="I49" s="75">
        <v>2816.9839999999999</v>
      </c>
      <c r="J49" s="75"/>
      <c r="K49" s="71"/>
      <c r="L49" s="71"/>
      <c r="M49" s="71"/>
      <c r="N49" s="71"/>
      <c r="O49" s="71"/>
    </row>
    <row r="50" spans="2:15" s="84" customFormat="1" ht="15.75" thickBot="1" x14ac:dyDescent="0.3">
      <c r="B50" s="85">
        <v>43494</v>
      </c>
      <c r="C50" s="74">
        <v>1269.4449041095891</v>
      </c>
      <c r="D50" s="74"/>
      <c r="E50" s="74">
        <v>1818.9839999999999</v>
      </c>
      <c r="F50" s="74"/>
      <c r="G50" s="74">
        <v>2222.9839999999999</v>
      </c>
      <c r="H50" s="74"/>
      <c r="I50" s="74">
        <v>2816.9839999999999</v>
      </c>
      <c r="J50" s="74"/>
      <c r="K50" s="71"/>
      <c r="L50" s="71"/>
      <c r="M50" s="71"/>
      <c r="N50" s="71"/>
      <c r="O50" s="71"/>
    </row>
    <row r="51" spans="2:15" s="84" customFormat="1" ht="15.75" thickBot="1" x14ac:dyDescent="0.3">
      <c r="B51" s="85">
        <v>43495</v>
      </c>
      <c r="C51" s="75">
        <v>1343.214904109589</v>
      </c>
      <c r="D51" s="75"/>
      <c r="E51" s="75">
        <v>1818.9839999999999</v>
      </c>
      <c r="F51" s="75"/>
      <c r="G51" s="75">
        <v>2222.9839999999999</v>
      </c>
      <c r="H51" s="75"/>
      <c r="I51" s="75">
        <v>2816.9839999999999</v>
      </c>
      <c r="J51" s="75"/>
      <c r="K51" s="71"/>
      <c r="L51" s="71"/>
      <c r="M51" s="71"/>
      <c r="N51" s="71"/>
      <c r="O51" s="71"/>
    </row>
    <row r="52" spans="2:15" s="84" customFormat="1" ht="15.75" thickBot="1" x14ac:dyDescent="0.3">
      <c r="B52" s="85">
        <v>43496</v>
      </c>
      <c r="C52" s="74">
        <v>1088.2319041095889</v>
      </c>
      <c r="D52" s="74"/>
      <c r="E52" s="74">
        <v>1818.9839999999999</v>
      </c>
      <c r="F52" s="74"/>
      <c r="G52" s="74">
        <v>2222.9839999999999</v>
      </c>
      <c r="H52" s="74"/>
      <c r="I52" s="74">
        <v>2816.9839999999999</v>
      </c>
      <c r="J52" s="74"/>
      <c r="K52" s="71"/>
      <c r="L52" s="71"/>
      <c r="M52" s="71"/>
      <c r="N52" s="71"/>
      <c r="O52" s="71"/>
    </row>
    <row r="53" spans="2:15" s="84" customFormat="1" ht="15.75" thickBot="1" x14ac:dyDescent="0.3">
      <c r="B53" s="85">
        <v>43497</v>
      </c>
      <c r="C53" s="75">
        <v>953.990904109589</v>
      </c>
      <c r="D53" s="75"/>
      <c r="E53" s="75">
        <v>1818.9839999999999</v>
      </c>
      <c r="F53" s="75"/>
      <c r="G53" s="75">
        <v>2222.9839999999999</v>
      </c>
      <c r="H53" s="75"/>
      <c r="I53" s="75">
        <v>2816.9839999999999</v>
      </c>
      <c r="J53" s="75"/>
      <c r="K53" s="71"/>
      <c r="L53" s="71"/>
      <c r="M53" s="71"/>
      <c r="N53" s="71"/>
      <c r="O53" s="71"/>
    </row>
    <row r="54" spans="2:15" s="84" customFormat="1" ht="15.75" thickBot="1" x14ac:dyDescent="0.3">
      <c r="B54" s="85">
        <v>43498</v>
      </c>
      <c r="C54" s="74">
        <v>1084.907904109589</v>
      </c>
      <c r="D54" s="74"/>
      <c r="E54" s="74">
        <v>1818.9839999999999</v>
      </c>
      <c r="F54" s="74"/>
      <c r="G54" s="74">
        <v>2222.9839999999999</v>
      </c>
      <c r="H54" s="74"/>
      <c r="I54" s="74">
        <v>2816.9839999999999</v>
      </c>
      <c r="J54" s="74"/>
      <c r="K54" s="71"/>
      <c r="L54" s="71"/>
      <c r="M54" s="71"/>
      <c r="N54" s="71"/>
      <c r="O54" s="71"/>
    </row>
    <row r="55" spans="2:15" s="84" customFormat="1" ht="15.75" thickBot="1" x14ac:dyDescent="0.3">
      <c r="B55" s="85">
        <v>43499</v>
      </c>
      <c r="C55" s="75">
        <v>1197.543904109589</v>
      </c>
      <c r="D55" s="75"/>
      <c r="E55" s="75">
        <v>1818.9839999999999</v>
      </c>
      <c r="F55" s="75"/>
      <c r="G55" s="75">
        <v>2222.9839999999999</v>
      </c>
      <c r="H55" s="75"/>
      <c r="I55" s="75">
        <v>2816.9839999999999</v>
      </c>
      <c r="J55" s="75"/>
      <c r="K55" s="71"/>
      <c r="L55" s="71"/>
      <c r="M55" s="71"/>
      <c r="N55" s="71"/>
      <c r="O55" s="71"/>
    </row>
    <row r="56" spans="2:15" s="84" customFormat="1" ht="15.75" thickBot="1" x14ac:dyDescent="0.3">
      <c r="B56" s="85">
        <v>43500</v>
      </c>
      <c r="C56" s="74">
        <v>1183.099904109589</v>
      </c>
      <c r="D56" s="74"/>
      <c r="E56" s="74">
        <v>1818.9839999999999</v>
      </c>
      <c r="F56" s="74"/>
      <c r="G56" s="74">
        <v>2222.9839999999999</v>
      </c>
      <c r="H56" s="74"/>
      <c r="I56" s="74">
        <v>2816.9839999999999</v>
      </c>
      <c r="J56" s="74"/>
      <c r="K56" s="71"/>
      <c r="L56" s="71"/>
      <c r="M56" s="71"/>
      <c r="N56" s="71"/>
      <c r="O56" s="71"/>
    </row>
    <row r="57" spans="2:15" s="84" customFormat="1" ht="15.75" thickBot="1" x14ac:dyDescent="0.3">
      <c r="B57" s="85">
        <v>43501</v>
      </c>
      <c r="C57" s="75">
        <v>1079.928904109589</v>
      </c>
      <c r="D57" s="75"/>
      <c r="E57" s="75">
        <v>1818.9839999999999</v>
      </c>
      <c r="F57" s="75"/>
      <c r="G57" s="75">
        <v>2222.9839999999999</v>
      </c>
      <c r="H57" s="75"/>
      <c r="I57" s="75">
        <v>2816.9839999999999</v>
      </c>
      <c r="J57" s="75"/>
      <c r="K57" s="71"/>
      <c r="L57" s="71"/>
      <c r="M57" s="71"/>
      <c r="N57" s="71"/>
      <c r="O57" s="71"/>
    </row>
    <row r="58" spans="2:15" s="84" customFormat="1" ht="15.75" thickBot="1" x14ac:dyDescent="0.3">
      <c r="B58" s="85">
        <v>43502</v>
      </c>
      <c r="C58" s="74">
        <v>1233.2919041095888</v>
      </c>
      <c r="D58" s="74"/>
      <c r="E58" s="74">
        <v>1818.9839999999999</v>
      </c>
      <c r="F58" s="74"/>
      <c r="G58" s="74">
        <v>2222.9839999999999</v>
      </c>
      <c r="H58" s="74"/>
      <c r="I58" s="74">
        <v>2816.9839999999999</v>
      </c>
      <c r="J58" s="74"/>
      <c r="K58" s="71"/>
      <c r="L58" s="71"/>
      <c r="M58" s="71"/>
      <c r="N58" s="71"/>
      <c r="O58" s="71"/>
    </row>
    <row r="59" spans="2:15" s="84" customFormat="1" ht="15.75" thickBot="1" x14ac:dyDescent="0.3">
      <c r="B59" s="85">
        <v>43503</v>
      </c>
      <c r="C59" s="75">
        <v>1262.0589041095889</v>
      </c>
      <c r="D59" s="75"/>
      <c r="E59" s="75">
        <v>1818.9839999999999</v>
      </c>
      <c r="F59" s="75"/>
      <c r="G59" s="75">
        <v>2222.9839999999999</v>
      </c>
      <c r="H59" s="75"/>
      <c r="I59" s="75">
        <v>2816.9839999999999</v>
      </c>
      <c r="J59" s="75"/>
      <c r="K59" s="71"/>
      <c r="L59" s="71"/>
      <c r="M59" s="71"/>
      <c r="N59" s="71"/>
      <c r="O59" s="71"/>
    </row>
    <row r="60" spans="2:15" s="84" customFormat="1" ht="15.75" thickBot="1" x14ac:dyDescent="0.3">
      <c r="B60" s="85">
        <v>43504</v>
      </c>
      <c r="C60" s="74">
        <v>1003.0469041095889</v>
      </c>
      <c r="D60" s="74"/>
      <c r="E60" s="74">
        <v>1818.9839999999999</v>
      </c>
      <c r="F60" s="74"/>
      <c r="G60" s="74">
        <v>2222.9839999999999</v>
      </c>
      <c r="H60" s="74"/>
      <c r="I60" s="74">
        <v>2816.9839999999999</v>
      </c>
      <c r="J60" s="74"/>
      <c r="K60" s="71"/>
      <c r="L60" s="71"/>
      <c r="M60" s="71"/>
      <c r="N60" s="71"/>
      <c r="O60" s="71"/>
    </row>
    <row r="61" spans="2:15" s="84" customFormat="1" ht="15.75" thickBot="1" x14ac:dyDescent="0.3">
      <c r="B61" s="85">
        <v>43505</v>
      </c>
      <c r="C61" s="75">
        <v>893.33390410958896</v>
      </c>
      <c r="D61" s="75"/>
      <c r="E61" s="75">
        <v>1818.9839999999999</v>
      </c>
      <c r="F61" s="75"/>
      <c r="G61" s="75">
        <v>2222.9839999999999</v>
      </c>
      <c r="H61" s="75"/>
      <c r="I61" s="75">
        <v>2816.9839999999999</v>
      </c>
      <c r="J61" s="75"/>
      <c r="K61" s="71"/>
      <c r="L61" s="71"/>
      <c r="M61" s="71"/>
      <c r="N61" s="71"/>
      <c r="O61" s="71"/>
    </row>
    <row r="62" spans="2:15" s="84" customFormat="1" ht="15.75" thickBot="1" x14ac:dyDescent="0.3">
      <c r="B62" s="85">
        <v>43506</v>
      </c>
      <c r="C62" s="74">
        <v>791.860904109589</v>
      </c>
      <c r="D62" s="74"/>
      <c r="E62" s="74">
        <v>1818.9839999999999</v>
      </c>
      <c r="F62" s="74"/>
      <c r="G62" s="74">
        <v>2222.9839999999999</v>
      </c>
      <c r="H62" s="74"/>
      <c r="I62" s="74">
        <v>2816.9839999999999</v>
      </c>
      <c r="J62" s="74"/>
      <c r="K62" s="71"/>
      <c r="L62" s="71"/>
      <c r="M62" s="71"/>
      <c r="N62" s="71"/>
      <c r="O62" s="71"/>
    </row>
    <row r="63" spans="2:15" s="84" customFormat="1" ht="15.75" thickBot="1" x14ac:dyDescent="0.3">
      <c r="B63" s="85">
        <v>43507</v>
      </c>
      <c r="C63" s="75">
        <v>919.97390410958894</v>
      </c>
      <c r="D63" s="75"/>
      <c r="E63" s="75">
        <v>1818.9839999999999</v>
      </c>
      <c r="F63" s="75"/>
      <c r="G63" s="75">
        <v>2222.9839999999999</v>
      </c>
      <c r="H63" s="75"/>
      <c r="I63" s="75">
        <v>2816.9839999999999</v>
      </c>
      <c r="J63" s="75"/>
      <c r="K63" s="71"/>
      <c r="L63" s="71"/>
      <c r="M63" s="71"/>
      <c r="N63" s="71"/>
      <c r="O63" s="71"/>
    </row>
    <row r="64" spans="2:15" s="84" customFormat="1" ht="15.75" thickBot="1" x14ac:dyDescent="0.3">
      <c r="B64" s="85">
        <v>43508</v>
      </c>
      <c r="C64" s="74">
        <v>967.54890410958865</v>
      </c>
      <c r="D64" s="74"/>
      <c r="E64" s="74">
        <v>1818.9839999999999</v>
      </c>
      <c r="F64" s="74"/>
      <c r="G64" s="74">
        <v>2222.9839999999999</v>
      </c>
      <c r="H64" s="74"/>
      <c r="I64" s="74">
        <v>2816.9839999999999</v>
      </c>
      <c r="J64" s="74"/>
      <c r="K64" s="71"/>
      <c r="L64" s="71"/>
      <c r="M64" s="71"/>
      <c r="N64" s="71"/>
      <c r="O64" s="71"/>
    </row>
    <row r="65" spans="2:15" s="84" customFormat="1" ht="15.75" thickBot="1" x14ac:dyDescent="0.3">
      <c r="B65" s="85">
        <v>43509</v>
      </c>
      <c r="C65" s="75">
        <v>988.29990410958885</v>
      </c>
      <c r="D65" s="75"/>
      <c r="E65" s="75">
        <v>1818.9839999999999</v>
      </c>
      <c r="F65" s="75"/>
      <c r="G65" s="75">
        <v>2222.9839999999999</v>
      </c>
      <c r="H65" s="75"/>
      <c r="I65" s="75">
        <v>2816.9839999999999</v>
      </c>
      <c r="J65" s="75"/>
      <c r="K65" s="71"/>
      <c r="L65" s="71"/>
      <c r="M65" s="71"/>
      <c r="N65" s="71"/>
      <c r="O65" s="71"/>
    </row>
    <row r="66" spans="2:15" s="84" customFormat="1" ht="15.75" thickBot="1" x14ac:dyDescent="0.3">
      <c r="B66" s="85">
        <v>43510</v>
      </c>
      <c r="C66" s="74">
        <v>1026.4029041095891</v>
      </c>
      <c r="D66" s="74"/>
      <c r="E66" s="74">
        <v>1818.9839999999999</v>
      </c>
      <c r="F66" s="74"/>
      <c r="G66" s="74">
        <v>2222.9839999999999</v>
      </c>
      <c r="H66" s="74"/>
      <c r="I66" s="74">
        <v>2816.9839999999999</v>
      </c>
      <c r="J66" s="74"/>
      <c r="K66" s="71"/>
      <c r="L66" s="71"/>
      <c r="M66" s="71"/>
      <c r="N66" s="71"/>
      <c r="O66" s="71"/>
    </row>
    <row r="67" spans="2:15" s="84" customFormat="1" ht="15.75" thickBot="1" x14ac:dyDescent="0.3">
      <c r="B67" s="85">
        <v>43511</v>
      </c>
      <c r="C67" s="75">
        <v>964.33390410958896</v>
      </c>
      <c r="D67" s="75"/>
      <c r="E67" s="75">
        <v>1818.9839999999999</v>
      </c>
      <c r="F67" s="75"/>
      <c r="G67" s="75">
        <v>2222.9839999999999</v>
      </c>
      <c r="H67" s="75"/>
      <c r="I67" s="75">
        <v>2816.9839999999999</v>
      </c>
      <c r="J67" s="75"/>
      <c r="K67" s="71"/>
      <c r="L67" s="71"/>
      <c r="M67" s="71"/>
      <c r="N67" s="71"/>
      <c r="O67" s="71"/>
    </row>
    <row r="68" spans="2:15" s="84" customFormat="1" ht="15.75" thickBot="1" x14ac:dyDescent="0.3">
      <c r="B68" s="85">
        <v>43512</v>
      </c>
      <c r="C68" s="74">
        <v>839.14290410958915</v>
      </c>
      <c r="D68" s="74"/>
      <c r="E68" s="74">
        <v>1818.9839999999999</v>
      </c>
      <c r="F68" s="74"/>
      <c r="G68" s="74">
        <v>2222.9839999999999</v>
      </c>
      <c r="H68" s="74"/>
      <c r="I68" s="74">
        <v>2816.9839999999999</v>
      </c>
      <c r="J68" s="74"/>
      <c r="K68" s="71"/>
      <c r="L68" s="71"/>
      <c r="M68" s="71"/>
      <c r="N68" s="71"/>
      <c r="O68" s="71"/>
    </row>
    <row r="69" spans="2:15" s="84" customFormat="1" ht="15.75" thickBot="1" x14ac:dyDescent="0.3">
      <c r="B69" s="85">
        <v>43513</v>
      </c>
      <c r="C69" s="75">
        <v>926.47490410958903</v>
      </c>
      <c r="D69" s="75"/>
      <c r="E69" s="75">
        <v>1818.9839999999999</v>
      </c>
      <c r="F69" s="75"/>
      <c r="G69" s="75">
        <v>2222.9839999999999</v>
      </c>
      <c r="H69" s="75"/>
      <c r="I69" s="75">
        <v>2816.9839999999999</v>
      </c>
      <c r="J69" s="75"/>
      <c r="K69" s="71"/>
      <c r="L69" s="71"/>
      <c r="M69" s="71"/>
      <c r="N69" s="71"/>
      <c r="O69" s="71"/>
    </row>
    <row r="70" spans="2:15" s="84" customFormat="1" ht="15.75" thickBot="1" x14ac:dyDescent="0.3">
      <c r="B70" s="85">
        <v>43514</v>
      </c>
      <c r="C70" s="74">
        <v>1003.040904109589</v>
      </c>
      <c r="D70" s="74"/>
      <c r="E70" s="74">
        <v>1818.9839999999999</v>
      </c>
      <c r="F70" s="74"/>
      <c r="G70" s="74">
        <v>2222.9839999999999</v>
      </c>
      <c r="H70" s="74"/>
      <c r="I70" s="74">
        <v>2816.9839999999999</v>
      </c>
      <c r="J70" s="74"/>
      <c r="K70" s="71"/>
      <c r="L70" s="71"/>
      <c r="M70" s="71"/>
      <c r="N70" s="71"/>
      <c r="O70" s="71"/>
    </row>
    <row r="71" spans="2:15" s="84" customFormat="1" ht="15.75" thickBot="1" x14ac:dyDescent="0.3">
      <c r="B71" s="85">
        <v>43515</v>
      </c>
      <c r="C71" s="75">
        <v>1074.2519041095888</v>
      </c>
      <c r="D71" s="75"/>
      <c r="E71" s="75">
        <v>1818.9839999999999</v>
      </c>
      <c r="F71" s="75"/>
      <c r="G71" s="75">
        <v>2222.9839999999999</v>
      </c>
      <c r="H71" s="75"/>
      <c r="I71" s="75">
        <v>2816.9839999999999</v>
      </c>
      <c r="J71" s="75"/>
      <c r="K71" s="71"/>
      <c r="L71" s="71"/>
      <c r="M71" s="71"/>
      <c r="N71" s="71"/>
      <c r="O71" s="71"/>
    </row>
    <row r="72" spans="2:15" s="84" customFormat="1" ht="15.75" thickBot="1" x14ac:dyDescent="0.3">
      <c r="B72" s="85">
        <v>43516</v>
      </c>
      <c r="C72" s="74">
        <v>976.19590410958904</v>
      </c>
      <c r="D72" s="74"/>
      <c r="E72" s="74">
        <v>1818.9839999999999</v>
      </c>
      <c r="F72" s="74"/>
      <c r="G72" s="74">
        <v>2222.9839999999999</v>
      </c>
      <c r="H72" s="74"/>
      <c r="I72" s="74">
        <v>2816.9839999999999</v>
      </c>
      <c r="J72" s="74"/>
      <c r="K72" s="71"/>
      <c r="L72" s="71"/>
      <c r="M72" s="71"/>
      <c r="N72" s="71"/>
      <c r="O72" s="71"/>
    </row>
    <row r="73" spans="2:15" s="84" customFormat="1" ht="15.75" thickBot="1" x14ac:dyDescent="0.3">
      <c r="B73" s="85">
        <v>43517</v>
      </c>
      <c r="C73" s="75">
        <v>997.19490410958883</v>
      </c>
      <c r="D73" s="75"/>
      <c r="E73" s="75">
        <v>1818.9839999999999</v>
      </c>
      <c r="F73" s="75"/>
      <c r="G73" s="75">
        <v>2222.9839999999999</v>
      </c>
      <c r="H73" s="75"/>
      <c r="I73" s="75">
        <v>2816.9839999999999</v>
      </c>
      <c r="J73" s="75"/>
      <c r="K73" s="71"/>
      <c r="L73" s="71"/>
      <c r="M73" s="71"/>
      <c r="N73" s="71"/>
      <c r="O73" s="71"/>
    </row>
    <row r="74" spans="2:15" s="84" customFormat="1" ht="15.75" thickBot="1" x14ac:dyDescent="0.3">
      <c r="B74" s="85">
        <v>43518</v>
      </c>
      <c r="C74" s="74">
        <v>1017.4219041095888</v>
      </c>
      <c r="D74" s="74"/>
      <c r="E74" s="74">
        <v>1818.9839999999999</v>
      </c>
      <c r="F74" s="74"/>
      <c r="G74" s="74">
        <v>2222.9839999999999</v>
      </c>
      <c r="H74" s="74"/>
      <c r="I74" s="74">
        <v>2816.9839999999999</v>
      </c>
      <c r="J74" s="74"/>
      <c r="K74" s="71"/>
      <c r="L74" s="71"/>
      <c r="M74" s="71"/>
      <c r="N74" s="71"/>
      <c r="O74" s="71"/>
    </row>
    <row r="75" spans="2:15" s="84" customFormat="1" ht="15.75" thickBot="1" x14ac:dyDescent="0.3">
      <c r="B75" s="85">
        <v>43519</v>
      </c>
      <c r="C75" s="75">
        <v>993.24290410958918</v>
      </c>
      <c r="D75" s="75"/>
      <c r="E75" s="75">
        <v>1818.9839999999999</v>
      </c>
      <c r="F75" s="75"/>
      <c r="G75" s="75">
        <v>2222.9839999999999</v>
      </c>
      <c r="H75" s="75"/>
      <c r="I75" s="75">
        <v>2816.9839999999999</v>
      </c>
      <c r="J75" s="75"/>
      <c r="K75" s="71"/>
      <c r="L75" s="71"/>
      <c r="M75" s="71"/>
      <c r="N75" s="71"/>
      <c r="O75" s="71"/>
    </row>
    <row r="76" spans="2:15" s="84" customFormat="1" ht="15.75" thickBot="1" x14ac:dyDescent="0.3">
      <c r="B76" s="85">
        <v>43520</v>
      </c>
      <c r="C76" s="74">
        <v>960.32590410958903</v>
      </c>
      <c r="D76" s="74"/>
      <c r="E76" s="74">
        <v>1818.9839999999999</v>
      </c>
      <c r="F76" s="74"/>
      <c r="G76" s="74">
        <v>2222.9839999999999</v>
      </c>
      <c r="H76" s="74"/>
      <c r="I76" s="74">
        <v>2816.9839999999999</v>
      </c>
      <c r="J76" s="74"/>
      <c r="K76" s="71"/>
      <c r="L76" s="71"/>
      <c r="M76" s="71"/>
      <c r="N76" s="71"/>
      <c r="O76" s="71"/>
    </row>
    <row r="77" spans="2:15" s="84" customFormat="1" ht="15.75" thickBot="1" x14ac:dyDescent="0.3">
      <c r="B77" s="85">
        <v>43521</v>
      </c>
      <c r="C77" s="75">
        <v>1098.0089041095889</v>
      </c>
      <c r="D77" s="75"/>
      <c r="E77" s="75">
        <v>1818.9839999999999</v>
      </c>
      <c r="F77" s="75"/>
      <c r="G77" s="75">
        <v>2222.9839999999999</v>
      </c>
      <c r="H77" s="75"/>
      <c r="I77" s="75">
        <v>2816.9839999999999</v>
      </c>
      <c r="J77" s="75"/>
      <c r="K77" s="71"/>
      <c r="L77" s="71"/>
      <c r="M77" s="71"/>
      <c r="N77" s="71"/>
      <c r="O77" s="71"/>
    </row>
    <row r="78" spans="2:15" s="84" customFormat="1" ht="15.75" thickBot="1" x14ac:dyDescent="0.3">
      <c r="B78" s="85">
        <v>43522</v>
      </c>
      <c r="C78" s="74">
        <v>1018.1449041095891</v>
      </c>
      <c r="D78" s="74"/>
      <c r="E78" s="74">
        <v>1818.9839999999999</v>
      </c>
      <c r="F78" s="74"/>
      <c r="G78" s="74">
        <v>2222.9839999999999</v>
      </c>
      <c r="H78" s="74"/>
      <c r="I78" s="74">
        <v>2816.9839999999999</v>
      </c>
      <c r="J78" s="74"/>
      <c r="K78" s="71"/>
      <c r="L78" s="71"/>
      <c r="M78" s="71"/>
      <c r="N78" s="71"/>
      <c r="O78" s="71"/>
    </row>
    <row r="79" spans="2:15" s="84" customFormat="1" ht="15.75" thickBot="1" x14ac:dyDescent="0.3">
      <c r="B79" s="85">
        <v>43523</v>
      </c>
      <c r="C79" s="75">
        <v>1162.0969041095891</v>
      </c>
      <c r="D79" s="75"/>
      <c r="E79" s="75">
        <v>1818.9839999999999</v>
      </c>
      <c r="F79" s="75"/>
      <c r="G79" s="75">
        <v>2222.9839999999999</v>
      </c>
      <c r="H79" s="75"/>
      <c r="I79" s="75">
        <v>2816.9839999999999</v>
      </c>
      <c r="J79" s="75"/>
      <c r="K79" s="71"/>
      <c r="L79" s="71"/>
      <c r="M79" s="71"/>
      <c r="N79" s="71"/>
      <c r="O79" s="71"/>
    </row>
    <row r="80" spans="2:15" s="84" customFormat="1" ht="15.75" thickBot="1" x14ac:dyDescent="0.3">
      <c r="B80" s="85">
        <v>43524</v>
      </c>
      <c r="C80" s="74">
        <v>1271.512904109589</v>
      </c>
      <c r="D80" s="74"/>
      <c r="E80" s="74">
        <v>1818.9839999999999</v>
      </c>
      <c r="F80" s="74"/>
      <c r="G80" s="74">
        <v>2222.9839999999999</v>
      </c>
      <c r="H80" s="74"/>
      <c r="I80" s="74">
        <v>2816.9839999999999</v>
      </c>
      <c r="J80" s="74"/>
      <c r="K80" s="71"/>
      <c r="L80" s="71"/>
      <c r="M80" s="71"/>
      <c r="N80" s="71"/>
      <c r="O80" s="71"/>
    </row>
    <row r="81" spans="2:15" s="84" customFormat="1" ht="15.75" thickBot="1" x14ac:dyDescent="0.3">
      <c r="B81" s="85">
        <v>43525</v>
      </c>
      <c r="C81" s="75">
        <v>1143.830904109589</v>
      </c>
      <c r="D81" s="75"/>
      <c r="E81" s="75">
        <v>1818.9839999999999</v>
      </c>
      <c r="F81" s="75"/>
      <c r="G81" s="75">
        <v>2222.9839999999999</v>
      </c>
      <c r="H81" s="75"/>
      <c r="I81" s="75">
        <v>2816.9839999999999</v>
      </c>
      <c r="J81" s="75"/>
      <c r="K81" s="71"/>
      <c r="L81" s="71"/>
      <c r="M81" s="71"/>
      <c r="N81" s="71"/>
      <c r="O81" s="71"/>
    </row>
    <row r="82" spans="2:15" s="84" customFormat="1" ht="15.75" thickBot="1" x14ac:dyDescent="0.3">
      <c r="B82" s="85">
        <v>43526</v>
      </c>
      <c r="C82" s="74">
        <v>1034.9439041095891</v>
      </c>
      <c r="D82" s="74"/>
      <c r="E82" s="74">
        <v>1818.9839999999999</v>
      </c>
      <c r="F82" s="74"/>
      <c r="G82" s="74">
        <v>2222.9839999999999</v>
      </c>
      <c r="H82" s="74"/>
      <c r="I82" s="74">
        <v>2816.9839999999999</v>
      </c>
      <c r="J82" s="74"/>
      <c r="K82" s="71"/>
      <c r="L82" s="71"/>
      <c r="M82" s="71"/>
      <c r="N82" s="71"/>
      <c r="O82" s="71"/>
    </row>
    <row r="83" spans="2:15" s="84" customFormat="1" ht="15.75" thickBot="1" x14ac:dyDescent="0.3">
      <c r="B83" s="85">
        <v>43527</v>
      </c>
      <c r="C83" s="75">
        <v>1012.964904109589</v>
      </c>
      <c r="D83" s="75"/>
      <c r="E83" s="75">
        <v>1818.9839999999999</v>
      </c>
      <c r="F83" s="75"/>
      <c r="G83" s="75">
        <v>2222.9839999999999</v>
      </c>
      <c r="H83" s="75"/>
      <c r="I83" s="75">
        <v>2816.9839999999999</v>
      </c>
      <c r="J83" s="75"/>
      <c r="K83" s="71"/>
      <c r="L83" s="71"/>
      <c r="M83" s="71"/>
      <c r="N83" s="71"/>
      <c r="O83" s="71"/>
    </row>
    <row r="84" spans="2:15" s="84" customFormat="1" ht="15.75" thickBot="1" x14ac:dyDescent="0.3">
      <c r="B84" s="85">
        <v>43528</v>
      </c>
      <c r="C84" s="74">
        <v>1220.3579041095891</v>
      </c>
      <c r="D84" s="74"/>
      <c r="E84" s="74">
        <v>1818.9839999999999</v>
      </c>
      <c r="F84" s="74"/>
      <c r="G84" s="74">
        <v>2222.9839999999999</v>
      </c>
      <c r="H84" s="74"/>
      <c r="I84" s="74">
        <v>2816.9839999999999</v>
      </c>
      <c r="J84" s="74"/>
      <c r="K84" s="71"/>
      <c r="L84" s="71"/>
      <c r="M84" s="71"/>
      <c r="N84" s="71"/>
      <c r="O84" s="71"/>
    </row>
    <row r="85" spans="2:15" s="84" customFormat="1" ht="15.75" thickBot="1" x14ac:dyDescent="0.3">
      <c r="B85" s="85">
        <v>43529</v>
      </c>
      <c r="C85" s="75">
        <v>1152.7939041095892</v>
      </c>
      <c r="D85" s="75"/>
      <c r="E85" s="75">
        <v>1818.9839999999999</v>
      </c>
      <c r="F85" s="75"/>
      <c r="G85" s="75">
        <v>2222.9839999999999</v>
      </c>
      <c r="H85" s="75"/>
      <c r="I85" s="75">
        <v>2816.9839999999999</v>
      </c>
      <c r="J85" s="75"/>
      <c r="K85" s="71"/>
      <c r="L85" s="71"/>
      <c r="M85" s="71"/>
      <c r="N85" s="71"/>
      <c r="O85" s="71"/>
    </row>
    <row r="86" spans="2:15" s="84" customFormat="1" ht="15.75" thickBot="1" x14ac:dyDescent="0.3">
      <c r="B86" s="85">
        <v>43530</v>
      </c>
      <c r="C86" s="74">
        <v>1032.6909041095889</v>
      </c>
      <c r="D86" s="74"/>
      <c r="E86" s="74">
        <v>1818.9839999999999</v>
      </c>
      <c r="F86" s="74"/>
      <c r="G86" s="74">
        <v>2222.9839999999999</v>
      </c>
      <c r="H86" s="74"/>
      <c r="I86" s="74">
        <v>2816.9839999999999</v>
      </c>
      <c r="J86" s="74"/>
      <c r="K86" s="71"/>
      <c r="L86" s="71"/>
      <c r="M86" s="71"/>
      <c r="N86" s="71"/>
      <c r="O86" s="71"/>
    </row>
    <row r="87" spans="2:15" s="84" customFormat="1" ht="15.75" thickBot="1" x14ac:dyDescent="0.3">
      <c r="B87" s="85">
        <v>43531</v>
      </c>
      <c r="C87" s="75">
        <v>1036.3879041095888</v>
      </c>
      <c r="D87" s="75"/>
      <c r="E87" s="75">
        <v>1818.9839999999999</v>
      </c>
      <c r="F87" s="75"/>
      <c r="G87" s="75">
        <v>2222.9839999999999</v>
      </c>
      <c r="H87" s="75"/>
      <c r="I87" s="75">
        <v>2816.9839999999999</v>
      </c>
      <c r="J87" s="75"/>
      <c r="K87" s="71"/>
      <c r="L87" s="71"/>
      <c r="M87" s="71"/>
      <c r="N87" s="71"/>
      <c r="O87" s="71"/>
    </row>
    <row r="88" spans="2:15" s="84" customFormat="1" ht="15.75" thickBot="1" x14ac:dyDescent="0.3">
      <c r="B88" s="85">
        <v>43532</v>
      </c>
      <c r="C88" s="74">
        <v>1035.3429041095887</v>
      </c>
      <c r="D88" s="74"/>
      <c r="E88" s="74">
        <v>1818.9839999999999</v>
      </c>
      <c r="F88" s="74"/>
      <c r="G88" s="74">
        <v>2222.9839999999999</v>
      </c>
      <c r="H88" s="74"/>
      <c r="I88" s="74">
        <v>2816.9839999999999</v>
      </c>
      <c r="J88" s="74"/>
      <c r="K88" s="71"/>
      <c r="L88" s="71"/>
      <c r="M88" s="71"/>
      <c r="N88" s="71"/>
      <c r="O88" s="71"/>
    </row>
    <row r="89" spans="2:15" s="84" customFormat="1" ht="15.75" thickBot="1" x14ac:dyDescent="0.3">
      <c r="B89" s="85">
        <v>43533</v>
      </c>
      <c r="C89" s="75">
        <v>796.78990410958909</v>
      </c>
      <c r="D89" s="75"/>
      <c r="E89" s="75">
        <v>1818.9839999999999</v>
      </c>
      <c r="F89" s="75"/>
      <c r="G89" s="75">
        <v>2222.9839999999999</v>
      </c>
      <c r="H89" s="75"/>
      <c r="I89" s="75">
        <v>2816.9839999999999</v>
      </c>
      <c r="J89" s="75"/>
      <c r="K89" s="71"/>
      <c r="L89" s="71"/>
      <c r="M89" s="71"/>
      <c r="N89" s="71"/>
      <c r="O89" s="71"/>
    </row>
    <row r="90" spans="2:15" s="84" customFormat="1" ht="15.75" thickBot="1" x14ac:dyDescent="0.3">
      <c r="B90" s="85">
        <v>43534</v>
      </c>
      <c r="C90" s="74">
        <v>806.79690410958904</v>
      </c>
      <c r="D90" s="74"/>
      <c r="E90" s="74">
        <v>1818.9839999999999</v>
      </c>
      <c r="F90" s="74"/>
      <c r="G90" s="74">
        <v>2222.9839999999999</v>
      </c>
      <c r="H90" s="74"/>
      <c r="I90" s="74">
        <v>2816.9839999999999</v>
      </c>
      <c r="J90" s="74"/>
      <c r="K90" s="71"/>
      <c r="L90" s="71"/>
      <c r="M90" s="71"/>
      <c r="N90" s="71"/>
      <c r="O90" s="71"/>
    </row>
    <row r="91" spans="2:15" s="84" customFormat="1" ht="15.75" thickBot="1" x14ac:dyDescent="0.3">
      <c r="B91" s="85">
        <v>43535</v>
      </c>
      <c r="C91" s="75">
        <v>874.92490410958908</v>
      </c>
      <c r="D91" s="75"/>
      <c r="E91" s="75">
        <v>1818.9839999999999</v>
      </c>
      <c r="F91" s="75"/>
      <c r="G91" s="75">
        <v>2222.9839999999999</v>
      </c>
      <c r="H91" s="75"/>
      <c r="I91" s="75">
        <v>2816.9839999999999</v>
      </c>
      <c r="J91" s="75"/>
      <c r="K91" s="71"/>
      <c r="L91" s="71"/>
      <c r="M91" s="71"/>
      <c r="N91" s="71"/>
      <c r="O91" s="71"/>
    </row>
    <row r="92" spans="2:15" s="84" customFormat="1" ht="15.75" thickBot="1" x14ac:dyDescent="0.3">
      <c r="B92" s="85">
        <v>43536</v>
      </c>
      <c r="C92" s="74">
        <v>914.29390410958911</v>
      </c>
      <c r="D92" s="74"/>
      <c r="E92" s="74">
        <v>1818.9839999999999</v>
      </c>
      <c r="F92" s="74"/>
      <c r="G92" s="74">
        <v>2222.9839999999999</v>
      </c>
      <c r="H92" s="74"/>
      <c r="I92" s="74">
        <v>2816.9839999999999</v>
      </c>
      <c r="J92" s="74"/>
      <c r="K92" s="71"/>
      <c r="L92" s="71"/>
      <c r="M92" s="71"/>
      <c r="N92" s="71"/>
      <c r="O92" s="71"/>
    </row>
    <row r="93" spans="2:15" s="84" customFormat="1" ht="15.75" thickBot="1" x14ac:dyDescent="0.3">
      <c r="B93" s="85">
        <v>43537</v>
      </c>
      <c r="C93" s="75">
        <v>1083.351904109589</v>
      </c>
      <c r="D93" s="75"/>
      <c r="E93" s="75">
        <v>1818.9839999999999</v>
      </c>
      <c r="F93" s="75"/>
      <c r="G93" s="75">
        <v>2222.9839999999999</v>
      </c>
      <c r="H93" s="75"/>
      <c r="I93" s="75">
        <v>2816.9839999999999</v>
      </c>
      <c r="J93" s="75"/>
      <c r="K93" s="71"/>
      <c r="L93" s="71"/>
      <c r="M93" s="71"/>
      <c r="N93" s="71"/>
      <c r="O93" s="71"/>
    </row>
    <row r="94" spans="2:15" s="84" customFormat="1" ht="15.75" thickBot="1" x14ac:dyDescent="0.3">
      <c r="B94" s="85">
        <v>43538</v>
      </c>
      <c r="C94" s="74">
        <v>1240.637904109589</v>
      </c>
      <c r="D94" s="74"/>
      <c r="E94" s="74">
        <v>1818.9839999999999</v>
      </c>
      <c r="F94" s="74"/>
      <c r="G94" s="74">
        <v>2222.9839999999999</v>
      </c>
      <c r="H94" s="74"/>
      <c r="I94" s="74">
        <v>2816.9839999999999</v>
      </c>
      <c r="J94" s="74"/>
      <c r="K94" s="71"/>
      <c r="L94" s="71"/>
      <c r="M94" s="71"/>
      <c r="N94" s="71"/>
      <c r="O94" s="71"/>
    </row>
    <row r="95" spans="2:15" s="84" customFormat="1" ht="15.75" thickBot="1" x14ac:dyDescent="0.3">
      <c r="B95" s="85">
        <v>43539</v>
      </c>
      <c r="C95" s="75">
        <v>1034.524904109589</v>
      </c>
      <c r="D95" s="75"/>
      <c r="E95" s="75">
        <v>1818.9839999999999</v>
      </c>
      <c r="F95" s="75"/>
      <c r="G95" s="75">
        <v>2222.9839999999999</v>
      </c>
      <c r="H95" s="75"/>
      <c r="I95" s="75">
        <v>2816.9839999999999</v>
      </c>
      <c r="J95" s="75"/>
      <c r="K95" s="71"/>
      <c r="L95" s="71"/>
      <c r="M95" s="71"/>
      <c r="N95" s="71"/>
      <c r="O95" s="71"/>
    </row>
    <row r="96" spans="2:15" s="84" customFormat="1" ht="15.75" thickBot="1" x14ac:dyDescent="0.3">
      <c r="B96" s="85">
        <v>43540</v>
      </c>
      <c r="C96" s="74">
        <v>941.27790410958892</v>
      </c>
      <c r="D96" s="74"/>
      <c r="E96" s="74">
        <v>1818.9839999999999</v>
      </c>
      <c r="F96" s="74"/>
      <c r="G96" s="74">
        <v>2222.9839999999999</v>
      </c>
      <c r="H96" s="74"/>
      <c r="I96" s="74">
        <v>2816.9839999999999</v>
      </c>
      <c r="J96" s="74"/>
      <c r="K96" s="71"/>
      <c r="L96" s="71"/>
      <c r="M96" s="71"/>
      <c r="N96" s="71"/>
      <c r="O96" s="71"/>
    </row>
    <row r="97" spans="2:15" s="84" customFormat="1" ht="15.75" thickBot="1" x14ac:dyDescent="0.3">
      <c r="B97" s="85">
        <v>43541</v>
      </c>
      <c r="C97" s="75">
        <v>844.3809041095891</v>
      </c>
      <c r="D97" s="75"/>
      <c r="E97" s="75">
        <v>1818.9839999999999</v>
      </c>
      <c r="F97" s="75"/>
      <c r="G97" s="75">
        <v>2222.9839999999999</v>
      </c>
      <c r="H97" s="75"/>
      <c r="I97" s="75">
        <v>2816.9839999999999</v>
      </c>
      <c r="J97" s="75"/>
      <c r="K97" s="71"/>
      <c r="L97" s="71"/>
      <c r="M97" s="71"/>
      <c r="N97" s="71"/>
      <c r="O97" s="71"/>
    </row>
    <row r="98" spans="2:15" s="84" customFormat="1" ht="15.75" thickBot="1" x14ac:dyDescent="0.3">
      <c r="B98" s="85">
        <v>43542</v>
      </c>
      <c r="C98" s="74">
        <v>989.95090410958915</v>
      </c>
      <c r="D98" s="74"/>
      <c r="E98" s="74">
        <v>1818.9839999999999</v>
      </c>
      <c r="F98" s="74"/>
      <c r="G98" s="74">
        <v>2222.9839999999999</v>
      </c>
      <c r="H98" s="74"/>
      <c r="I98" s="74">
        <v>2816.9839999999999</v>
      </c>
      <c r="J98" s="74"/>
      <c r="K98" s="71"/>
      <c r="L98" s="71"/>
      <c r="M98" s="71"/>
      <c r="N98" s="71"/>
      <c r="O98" s="71"/>
    </row>
    <row r="99" spans="2:15" s="84" customFormat="1" ht="15.75" thickBot="1" x14ac:dyDescent="0.3">
      <c r="B99" s="85">
        <v>43543</v>
      </c>
      <c r="C99" s="75">
        <v>1046.3169041095889</v>
      </c>
      <c r="D99" s="75"/>
      <c r="E99" s="75">
        <v>1818.9839999999999</v>
      </c>
      <c r="F99" s="75"/>
      <c r="G99" s="75">
        <v>2222.9839999999999</v>
      </c>
      <c r="H99" s="75"/>
      <c r="I99" s="75">
        <v>2816.9839999999999</v>
      </c>
      <c r="J99" s="75"/>
      <c r="K99" s="71"/>
      <c r="L99" s="71"/>
      <c r="M99" s="71"/>
      <c r="N99" s="71"/>
      <c r="O99" s="71"/>
    </row>
    <row r="100" spans="2:15" s="84" customFormat="1" ht="15.75" thickBot="1" x14ac:dyDescent="0.3">
      <c r="B100" s="85">
        <v>43544</v>
      </c>
      <c r="C100" s="74">
        <v>1113.9189041095892</v>
      </c>
      <c r="D100" s="74"/>
      <c r="E100" s="74">
        <v>1818.9839999999999</v>
      </c>
      <c r="F100" s="74"/>
      <c r="G100" s="74">
        <v>2222.9839999999999</v>
      </c>
      <c r="H100" s="74"/>
      <c r="I100" s="74">
        <v>2816.9839999999999</v>
      </c>
      <c r="J100" s="74"/>
      <c r="K100" s="71"/>
      <c r="L100" s="71"/>
      <c r="M100" s="71"/>
      <c r="N100" s="71"/>
      <c r="O100" s="71"/>
    </row>
    <row r="101" spans="2:15" s="84" customFormat="1" ht="15.75" thickBot="1" x14ac:dyDescent="0.3">
      <c r="B101" s="85">
        <v>43545</v>
      </c>
      <c r="C101" s="75">
        <v>1114.1169041095891</v>
      </c>
      <c r="D101" s="75"/>
      <c r="E101" s="75">
        <v>1818.9839999999999</v>
      </c>
      <c r="F101" s="75"/>
      <c r="G101" s="75">
        <v>2222.9839999999999</v>
      </c>
      <c r="H101" s="75"/>
      <c r="I101" s="75">
        <v>2816.9839999999999</v>
      </c>
      <c r="J101" s="75"/>
      <c r="K101" s="71"/>
      <c r="L101" s="71"/>
      <c r="M101" s="71"/>
      <c r="N101" s="71"/>
      <c r="O101" s="71"/>
    </row>
    <row r="102" spans="2:15" s="84" customFormat="1" ht="15.75" thickBot="1" x14ac:dyDescent="0.3">
      <c r="B102" s="85">
        <v>43546</v>
      </c>
      <c r="C102" s="74">
        <v>1173.4469041095892</v>
      </c>
      <c r="D102" s="74"/>
      <c r="E102" s="74">
        <v>1818.9839999999999</v>
      </c>
      <c r="F102" s="74"/>
      <c r="G102" s="74">
        <v>2222.9839999999999</v>
      </c>
      <c r="H102" s="74"/>
      <c r="I102" s="74">
        <v>2816.9839999999999</v>
      </c>
      <c r="J102" s="74"/>
      <c r="K102" s="71"/>
      <c r="L102" s="71"/>
      <c r="M102" s="71"/>
      <c r="N102" s="71"/>
      <c r="O102" s="71"/>
    </row>
    <row r="103" spans="2:15" s="84" customFormat="1" ht="15.75" thickBot="1" x14ac:dyDescent="0.3">
      <c r="B103" s="85">
        <v>43547</v>
      </c>
      <c r="C103" s="75">
        <v>969.09390410958906</v>
      </c>
      <c r="D103" s="75"/>
      <c r="E103" s="75">
        <v>1818.9839999999999</v>
      </c>
      <c r="F103" s="75"/>
      <c r="G103" s="75">
        <v>2222.9839999999999</v>
      </c>
      <c r="H103" s="75"/>
      <c r="I103" s="75">
        <v>2816.9839999999999</v>
      </c>
      <c r="J103" s="75"/>
      <c r="K103" s="71"/>
      <c r="L103" s="71"/>
      <c r="M103" s="71"/>
      <c r="N103" s="71"/>
      <c r="O103" s="71"/>
    </row>
    <row r="104" spans="2:15" s="84" customFormat="1" ht="15.75" thickBot="1" x14ac:dyDescent="0.3">
      <c r="B104" s="85">
        <v>43548</v>
      </c>
      <c r="C104" s="74">
        <v>886.10190410958899</v>
      </c>
      <c r="D104" s="74"/>
      <c r="E104" s="74">
        <v>1818.9839999999999</v>
      </c>
      <c r="F104" s="74"/>
      <c r="G104" s="74">
        <v>2222.9839999999999</v>
      </c>
      <c r="H104" s="74"/>
      <c r="I104" s="74">
        <v>2816.9839999999999</v>
      </c>
      <c r="J104" s="74"/>
      <c r="K104" s="71"/>
      <c r="L104" s="71"/>
      <c r="M104" s="71"/>
      <c r="N104" s="71"/>
      <c r="O104" s="71"/>
    </row>
    <row r="105" spans="2:15" s="84" customFormat="1" ht="15.75" thickBot="1" x14ac:dyDescent="0.3">
      <c r="B105" s="85">
        <v>43549</v>
      </c>
      <c r="C105" s="75">
        <v>977.41290410958891</v>
      </c>
      <c r="D105" s="75"/>
      <c r="E105" s="75">
        <v>1818.9839999999999</v>
      </c>
      <c r="F105" s="75"/>
      <c r="G105" s="75">
        <v>2222.9839999999999</v>
      </c>
      <c r="H105" s="75"/>
      <c r="I105" s="75">
        <v>2816.9839999999999</v>
      </c>
      <c r="J105" s="75"/>
      <c r="K105" s="71"/>
      <c r="L105" s="71"/>
      <c r="M105" s="71"/>
      <c r="N105" s="71"/>
      <c r="O105" s="71"/>
    </row>
    <row r="106" spans="2:15" s="84" customFormat="1" ht="15.75" thickBot="1" x14ac:dyDescent="0.3">
      <c r="B106" s="85">
        <v>43550</v>
      </c>
      <c r="C106" s="74">
        <v>1036.5459041095892</v>
      </c>
      <c r="D106" s="74"/>
      <c r="E106" s="74">
        <v>1818.9839999999999</v>
      </c>
      <c r="F106" s="74"/>
      <c r="G106" s="74">
        <v>2222.9839999999999</v>
      </c>
      <c r="H106" s="74"/>
      <c r="I106" s="74">
        <v>2816.9839999999999</v>
      </c>
      <c r="J106" s="74"/>
      <c r="K106" s="71"/>
      <c r="L106" s="71"/>
      <c r="M106" s="71"/>
      <c r="N106" s="71"/>
      <c r="O106" s="71"/>
    </row>
    <row r="107" spans="2:15" s="84" customFormat="1" ht="15.75" thickBot="1" x14ac:dyDescent="0.3">
      <c r="B107" s="85">
        <v>43551</v>
      </c>
      <c r="C107" s="75">
        <v>1057.4369041095888</v>
      </c>
      <c r="D107" s="75"/>
      <c r="E107" s="75">
        <v>1818.9839999999999</v>
      </c>
      <c r="F107" s="75"/>
      <c r="G107" s="75">
        <v>2222.9839999999999</v>
      </c>
      <c r="H107" s="75"/>
      <c r="I107" s="75">
        <v>2816.9839999999999</v>
      </c>
      <c r="J107" s="75"/>
      <c r="K107" s="71"/>
      <c r="L107" s="71"/>
      <c r="M107" s="71"/>
      <c r="N107" s="71"/>
      <c r="O107" s="71"/>
    </row>
    <row r="108" spans="2:15" s="84" customFormat="1" ht="15.75" thickBot="1" x14ac:dyDescent="0.3">
      <c r="B108" s="85">
        <v>43552</v>
      </c>
      <c r="C108" s="74">
        <v>1090.8199041095891</v>
      </c>
      <c r="D108" s="74"/>
      <c r="E108" s="74">
        <v>1818.9839999999999</v>
      </c>
      <c r="F108" s="74"/>
      <c r="G108" s="74">
        <v>2222.9839999999999</v>
      </c>
      <c r="H108" s="74"/>
      <c r="I108" s="74">
        <v>2816.9839999999999</v>
      </c>
      <c r="J108" s="74"/>
      <c r="K108" s="71"/>
      <c r="L108" s="71"/>
      <c r="M108" s="71"/>
      <c r="N108" s="71"/>
      <c r="O108" s="71"/>
    </row>
    <row r="109" spans="2:15" s="84" customFormat="1" ht="15.75" thickBot="1" x14ac:dyDescent="0.3">
      <c r="B109" s="85">
        <v>43553</v>
      </c>
      <c r="C109" s="75">
        <v>899.61490410958913</v>
      </c>
      <c r="D109" s="75"/>
      <c r="E109" s="75">
        <v>1818.9839999999999</v>
      </c>
      <c r="F109" s="75"/>
      <c r="G109" s="75">
        <v>2222.9839999999999</v>
      </c>
      <c r="H109" s="75"/>
      <c r="I109" s="75">
        <v>2816.9839999999999</v>
      </c>
      <c r="J109" s="75"/>
      <c r="K109" s="71"/>
      <c r="L109" s="71"/>
      <c r="M109" s="71"/>
      <c r="N109" s="71"/>
      <c r="O109" s="71"/>
    </row>
    <row r="110" spans="2:15" s="84" customFormat="1" ht="15.75" thickBot="1" x14ac:dyDescent="0.3">
      <c r="B110" s="85">
        <v>43554</v>
      </c>
      <c r="C110" s="74">
        <v>1121.5489041095889</v>
      </c>
      <c r="D110" s="74"/>
      <c r="E110" s="74">
        <v>1818.9839999999999</v>
      </c>
      <c r="F110" s="74"/>
      <c r="G110" s="74">
        <v>2222.9839999999999</v>
      </c>
      <c r="H110" s="74"/>
      <c r="I110" s="74">
        <v>2816.9839999999999</v>
      </c>
      <c r="J110" s="74"/>
      <c r="K110" s="71"/>
      <c r="L110" s="71"/>
      <c r="M110" s="71"/>
      <c r="N110" s="71"/>
      <c r="O110" s="71"/>
    </row>
    <row r="111" spans="2:15" s="84" customFormat="1" ht="15.75" thickBot="1" x14ac:dyDescent="0.3">
      <c r="B111" s="85">
        <v>43555</v>
      </c>
      <c r="C111" s="75">
        <v>1087.8239041095892</v>
      </c>
      <c r="D111" s="75"/>
      <c r="E111" s="75">
        <v>1818.9839999999999</v>
      </c>
      <c r="F111" s="75"/>
      <c r="G111" s="75">
        <v>2222.9839999999999</v>
      </c>
      <c r="H111" s="75"/>
      <c r="I111" s="75">
        <v>2816.9839999999999</v>
      </c>
      <c r="J111" s="75"/>
      <c r="K111" s="71"/>
      <c r="L111" s="71"/>
      <c r="M111" s="71"/>
      <c r="N111" s="71"/>
      <c r="O111" s="71"/>
    </row>
    <row r="112" spans="2:15" s="84" customFormat="1" ht="15.75" thickBot="1" x14ac:dyDescent="0.3">
      <c r="B112" s="85">
        <v>43556</v>
      </c>
      <c r="C112" s="74">
        <v>1266.4209041095892</v>
      </c>
      <c r="D112" s="74"/>
      <c r="E112" s="74">
        <v>1818.9839999999999</v>
      </c>
      <c r="F112" s="74"/>
      <c r="G112" s="74">
        <v>2222.9839999999999</v>
      </c>
      <c r="H112" s="74"/>
      <c r="I112" s="74">
        <v>2816.9839999999999</v>
      </c>
      <c r="J112" s="74"/>
      <c r="K112" s="71"/>
      <c r="L112" s="71"/>
      <c r="M112" s="71"/>
      <c r="N112" s="71"/>
      <c r="O112" s="71"/>
    </row>
    <row r="113" spans="2:15" s="84" customFormat="1" ht="15.75" thickBot="1" x14ac:dyDescent="0.3">
      <c r="B113" s="85">
        <v>43557</v>
      </c>
      <c r="C113" s="75">
        <v>1233.706904109589</v>
      </c>
      <c r="D113" s="75"/>
      <c r="E113" s="75">
        <v>1818.9839999999999</v>
      </c>
      <c r="F113" s="75"/>
      <c r="G113" s="75">
        <v>2222.9839999999999</v>
      </c>
      <c r="H113" s="75"/>
      <c r="I113" s="75">
        <v>2816.9839999999999</v>
      </c>
      <c r="J113" s="75"/>
      <c r="K113" s="71"/>
      <c r="L113" s="71"/>
      <c r="M113" s="71"/>
      <c r="N113" s="71"/>
      <c r="O113" s="71"/>
    </row>
    <row r="114" spans="2:15" s="84" customFormat="1" ht="15.75" thickBot="1" x14ac:dyDescent="0.3">
      <c r="B114" s="85">
        <v>43558</v>
      </c>
      <c r="C114" s="74">
        <v>1046.264904109589</v>
      </c>
      <c r="D114" s="74"/>
      <c r="E114" s="74">
        <v>1818.9839999999999</v>
      </c>
      <c r="F114" s="74"/>
      <c r="G114" s="74">
        <v>2222.9839999999999</v>
      </c>
      <c r="H114" s="74"/>
      <c r="I114" s="74">
        <v>2816.9839999999999</v>
      </c>
      <c r="J114" s="74"/>
      <c r="K114" s="71"/>
      <c r="L114" s="71"/>
      <c r="M114" s="71"/>
      <c r="N114" s="71"/>
      <c r="O114" s="71"/>
    </row>
    <row r="115" spans="2:15" s="84" customFormat="1" ht="15.75" thickBot="1" x14ac:dyDescent="0.3">
      <c r="B115" s="85">
        <v>43559</v>
      </c>
      <c r="C115" s="75">
        <v>1036.2329041095893</v>
      </c>
      <c r="D115" s="75"/>
      <c r="E115" s="75">
        <v>1818.9839999999999</v>
      </c>
      <c r="F115" s="75"/>
      <c r="G115" s="75">
        <v>2222.9839999999999</v>
      </c>
      <c r="H115" s="75"/>
      <c r="I115" s="75">
        <v>2816.9839999999999</v>
      </c>
      <c r="J115" s="75"/>
      <c r="K115" s="71"/>
      <c r="L115" s="71"/>
      <c r="M115" s="71"/>
      <c r="N115" s="71"/>
      <c r="O115" s="71"/>
    </row>
    <row r="116" spans="2:15" s="84" customFormat="1" ht="15.75" thickBot="1" x14ac:dyDescent="0.3">
      <c r="B116" s="85">
        <v>43560</v>
      </c>
      <c r="C116" s="74">
        <v>936.26490410958911</v>
      </c>
      <c r="D116" s="74"/>
      <c r="E116" s="74">
        <v>1818.9839999999999</v>
      </c>
      <c r="F116" s="74"/>
      <c r="G116" s="74">
        <v>2222.9839999999999</v>
      </c>
      <c r="H116" s="74"/>
      <c r="I116" s="74">
        <v>2816.9839999999999</v>
      </c>
      <c r="J116" s="74"/>
      <c r="K116" s="71"/>
      <c r="L116" s="71"/>
      <c r="M116" s="71"/>
      <c r="N116" s="71"/>
      <c r="O116" s="71"/>
    </row>
    <row r="117" spans="2:15" s="84" customFormat="1" ht="15.75" thickBot="1" x14ac:dyDescent="0.3">
      <c r="B117" s="85">
        <v>43561</v>
      </c>
      <c r="C117" s="75">
        <v>976.64090410958897</v>
      </c>
      <c r="D117" s="75"/>
      <c r="E117" s="75">
        <v>1818.9839999999999</v>
      </c>
      <c r="F117" s="75"/>
      <c r="G117" s="75">
        <v>2222.9839999999999</v>
      </c>
      <c r="H117" s="75"/>
      <c r="I117" s="75">
        <v>2816.9839999999999</v>
      </c>
      <c r="J117" s="75"/>
      <c r="K117" s="71"/>
      <c r="L117" s="71"/>
      <c r="M117" s="71"/>
      <c r="N117" s="71"/>
      <c r="O117" s="71"/>
    </row>
    <row r="118" spans="2:15" s="84" customFormat="1" ht="15.75" thickBot="1" x14ac:dyDescent="0.3">
      <c r="B118" s="85">
        <v>43562</v>
      </c>
      <c r="C118" s="74">
        <v>883.85790410958919</v>
      </c>
      <c r="D118" s="74"/>
      <c r="E118" s="74">
        <v>1818.9839999999999</v>
      </c>
      <c r="F118" s="74"/>
      <c r="G118" s="74">
        <v>2222.9839999999999</v>
      </c>
      <c r="H118" s="74"/>
      <c r="I118" s="74">
        <v>2816.9839999999999</v>
      </c>
      <c r="J118" s="74"/>
      <c r="K118" s="71"/>
      <c r="L118" s="71"/>
      <c r="M118" s="71"/>
      <c r="N118" s="71"/>
      <c r="O118" s="71"/>
    </row>
    <row r="119" spans="2:15" s="84" customFormat="1" ht="15.75" thickBot="1" x14ac:dyDescent="0.3">
      <c r="B119" s="85">
        <v>43563</v>
      </c>
      <c r="C119" s="75">
        <v>931.30790410958912</v>
      </c>
      <c r="D119" s="75"/>
      <c r="E119" s="75">
        <v>1818.9839999999999</v>
      </c>
      <c r="F119" s="75"/>
      <c r="G119" s="75">
        <v>2222.9839999999999</v>
      </c>
      <c r="H119" s="75"/>
      <c r="I119" s="75">
        <v>2816.9839999999999</v>
      </c>
      <c r="J119" s="75"/>
      <c r="K119" s="71"/>
      <c r="L119" s="71"/>
      <c r="M119" s="71"/>
      <c r="N119" s="71"/>
      <c r="O119" s="71"/>
    </row>
    <row r="120" spans="2:15" s="84" customFormat="1" ht="15.75" thickBot="1" x14ac:dyDescent="0.3">
      <c r="B120" s="85">
        <v>43564</v>
      </c>
      <c r="C120" s="74">
        <v>1159.8609041095892</v>
      </c>
      <c r="D120" s="74"/>
      <c r="E120" s="74">
        <v>1818.9839999999999</v>
      </c>
      <c r="F120" s="74"/>
      <c r="G120" s="74">
        <v>2222.9839999999999</v>
      </c>
      <c r="H120" s="74"/>
      <c r="I120" s="74">
        <v>2816.9839999999999</v>
      </c>
      <c r="J120" s="74"/>
      <c r="K120" s="71"/>
      <c r="L120" s="71"/>
      <c r="M120" s="71"/>
      <c r="N120" s="71"/>
      <c r="O120" s="71"/>
    </row>
    <row r="121" spans="2:15" s="84" customFormat="1" ht="15.75" thickBot="1" x14ac:dyDescent="0.3">
      <c r="B121" s="85">
        <v>43565</v>
      </c>
      <c r="C121" s="75">
        <v>1224.3269041095891</v>
      </c>
      <c r="D121" s="75"/>
      <c r="E121" s="75">
        <v>1818.9839999999999</v>
      </c>
      <c r="F121" s="75"/>
      <c r="G121" s="75">
        <v>2222.9839999999999</v>
      </c>
      <c r="H121" s="75"/>
      <c r="I121" s="75">
        <v>2816.9839999999999</v>
      </c>
      <c r="J121" s="75"/>
      <c r="K121" s="71"/>
      <c r="L121" s="71"/>
      <c r="M121" s="71"/>
      <c r="N121" s="71"/>
      <c r="O121" s="71"/>
    </row>
    <row r="122" spans="2:15" s="84" customFormat="1" ht="15.75" thickBot="1" x14ac:dyDescent="0.3">
      <c r="B122" s="85">
        <v>43566</v>
      </c>
      <c r="C122" s="74">
        <v>1308.4739041095893</v>
      </c>
      <c r="D122" s="74"/>
      <c r="E122" s="74">
        <v>1818.9839999999999</v>
      </c>
      <c r="F122" s="74"/>
      <c r="G122" s="74">
        <v>2222.9839999999999</v>
      </c>
      <c r="H122" s="74"/>
      <c r="I122" s="74">
        <v>2816.9839999999999</v>
      </c>
      <c r="J122" s="74"/>
      <c r="K122" s="71"/>
      <c r="L122" s="71"/>
      <c r="M122" s="71"/>
      <c r="N122" s="71"/>
      <c r="O122" s="71"/>
    </row>
    <row r="123" spans="2:15" s="84" customFormat="1" ht="15.75" thickBot="1" x14ac:dyDescent="0.3">
      <c r="B123" s="85">
        <v>43567</v>
      </c>
      <c r="C123" s="75">
        <v>1281.1179041095891</v>
      </c>
      <c r="D123" s="75"/>
      <c r="E123" s="75">
        <v>1818.9839999999999</v>
      </c>
      <c r="F123" s="75"/>
      <c r="G123" s="75">
        <v>2222.9839999999999</v>
      </c>
      <c r="H123" s="75"/>
      <c r="I123" s="75">
        <v>2816.9839999999999</v>
      </c>
      <c r="J123" s="75"/>
      <c r="K123" s="71"/>
      <c r="L123" s="71"/>
      <c r="M123" s="71"/>
      <c r="N123" s="71"/>
      <c r="O123" s="71"/>
    </row>
    <row r="124" spans="2:15" s="84" customFormat="1" ht="15.75" thickBot="1" x14ac:dyDescent="0.3">
      <c r="B124" s="85">
        <v>43568</v>
      </c>
      <c r="C124" s="74">
        <v>1101.2939041095892</v>
      </c>
      <c r="D124" s="74"/>
      <c r="E124" s="74">
        <v>1818.9839999999999</v>
      </c>
      <c r="F124" s="74"/>
      <c r="G124" s="74">
        <v>2222.9839999999999</v>
      </c>
      <c r="H124" s="74"/>
      <c r="I124" s="74">
        <v>2816.9839999999999</v>
      </c>
      <c r="J124" s="74"/>
      <c r="K124" s="71"/>
      <c r="L124" s="71"/>
      <c r="M124" s="71"/>
      <c r="N124" s="71"/>
      <c r="O124" s="71"/>
    </row>
    <row r="125" spans="2:15" s="84" customFormat="1" ht="15.75" thickBot="1" x14ac:dyDescent="0.3">
      <c r="B125" s="85">
        <v>43569</v>
      </c>
      <c r="C125" s="75">
        <v>1031.004904109589</v>
      </c>
      <c r="D125" s="75"/>
      <c r="E125" s="75">
        <v>1818.9839999999999</v>
      </c>
      <c r="F125" s="75"/>
      <c r="G125" s="75">
        <v>2222.9839999999999</v>
      </c>
      <c r="H125" s="75"/>
      <c r="I125" s="75">
        <v>2816.9839999999999</v>
      </c>
      <c r="J125" s="75"/>
      <c r="K125" s="71"/>
      <c r="L125" s="71"/>
      <c r="M125" s="71"/>
      <c r="N125" s="71"/>
      <c r="O125" s="71"/>
    </row>
    <row r="126" spans="2:15" s="84" customFormat="1" ht="15.75" thickBot="1" x14ac:dyDescent="0.3">
      <c r="B126" s="85">
        <v>43570</v>
      </c>
      <c r="C126" s="74">
        <v>1079.035904109589</v>
      </c>
      <c r="D126" s="74"/>
      <c r="E126" s="74">
        <v>1818.9839999999999</v>
      </c>
      <c r="F126" s="74"/>
      <c r="G126" s="74">
        <v>2222.9839999999999</v>
      </c>
      <c r="H126" s="74"/>
      <c r="I126" s="74">
        <v>2816.9839999999999</v>
      </c>
      <c r="J126" s="74"/>
      <c r="K126" s="71"/>
      <c r="L126" s="71"/>
      <c r="M126" s="71"/>
      <c r="N126" s="71"/>
      <c r="O126" s="71"/>
    </row>
    <row r="127" spans="2:15" s="84" customFormat="1" ht="15.75" thickBot="1" x14ac:dyDescent="0.3">
      <c r="B127" s="85">
        <v>43571</v>
      </c>
      <c r="C127" s="75">
        <v>1043.5659041095892</v>
      </c>
      <c r="D127" s="75"/>
      <c r="E127" s="75">
        <v>1818.9839999999999</v>
      </c>
      <c r="F127" s="75"/>
      <c r="G127" s="75">
        <v>2222.9839999999999</v>
      </c>
      <c r="H127" s="75"/>
      <c r="I127" s="75">
        <v>2816.9839999999999</v>
      </c>
      <c r="J127" s="75"/>
      <c r="K127" s="71"/>
      <c r="L127" s="71"/>
      <c r="M127" s="71"/>
      <c r="N127" s="71"/>
      <c r="O127" s="71"/>
    </row>
    <row r="128" spans="2:15" s="84" customFormat="1" ht="15.75" thickBot="1" x14ac:dyDescent="0.3">
      <c r="B128" s="85">
        <v>43572</v>
      </c>
      <c r="C128" s="74">
        <v>1016.869904109589</v>
      </c>
      <c r="D128" s="74"/>
      <c r="E128" s="74">
        <v>1818.9839999999999</v>
      </c>
      <c r="F128" s="74"/>
      <c r="G128" s="74">
        <v>2222.9839999999999</v>
      </c>
      <c r="H128" s="74"/>
      <c r="I128" s="74">
        <v>2816.9839999999999</v>
      </c>
      <c r="J128" s="74"/>
      <c r="K128" s="71"/>
      <c r="L128" s="71"/>
      <c r="M128" s="71"/>
      <c r="N128" s="71"/>
      <c r="O128" s="71"/>
    </row>
    <row r="129" spans="2:15" s="84" customFormat="1" ht="15.75" thickBot="1" x14ac:dyDescent="0.3">
      <c r="B129" s="85">
        <v>43573</v>
      </c>
      <c r="C129" s="75">
        <v>1065.3029041095888</v>
      </c>
      <c r="D129" s="75"/>
      <c r="E129" s="75">
        <v>1818.9839999999999</v>
      </c>
      <c r="F129" s="75"/>
      <c r="G129" s="75">
        <v>2222.9839999999999</v>
      </c>
      <c r="H129" s="75"/>
      <c r="I129" s="75">
        <v>2816.9839999999999</v>
      </c>
      <c r="J129" s="75"/>
      <c r="K129" s="71"/>
      <c r="L129" s="71"/>
      <c r="M129" s="71"/>
      <c r="N129" s="71"/>
      <c r="O129" s="71"/>
    </row>
    <row r="130" spans="2:15" s="84" customFormat="1" ht="15.75" thickBot="1" x14ac:dyDescent="0.3">
      <c r="B130" s="85">
        <v>43574</v>
      </c>
      <c r="C130" s="74">
        <v>995.36990410958879</v>
      </c>
      <c r="D130" s="74"/>
      <c r="E130" s="74">
        <v>1818.9839999999999</v>
      </c>
      <c r="F130" s="74"/>
      <c r="G130" s="74">
        <v>2222.9839999999999</v>
      </c>
      <c r="H130" s="74"/>
      <c r="I130" s="74">
        <v>2816.9839999999999</v>
      </c>
      <c r="J130" s="74"/>
      <c r="K130" s="71"/>
      <c r="L130" s="71"/>
      <c r="M130" s="71"/>
      <c r="N130" s="71"/>
      <c r="O130" s="71"/>
    </row>
    <row r="131" spans="2:15" s="84" customFormat="1" ht="15.75" thickBot="1" x14ac:dyDescent="0.3">
      <c r="B131" s="85">
        <v>43575</v>
      </c>
      <c r="C131" s="75">
        <v>787.30490410958896</v>
      </c>
      <c r="D131" s="75"/>
      <c r="E131" s="75">
        <v>1818.9839999999999</v>
      </c>
      <c r="F131" s="75"/>
      <c r="G131" s="75">
        <v>2222.9839999999999</v>
      </c>
      <c r="H131" s="75"/>
      <c r="I131" s="75">
        <v>2816.9839999999999</v>
      </c>
      <c r="J131" s="75"/>
      <c r="K131" s="71"/>
      <c r="L131" s="71"/>
      <c r="M131" s="71"/>
      <c r="N131" s="71"/>
      <c r="O131" s="71"/>
    </row>
    <row r="132" spans="2:15" s="84" customFormat="1" ht="15.75" thickBot="1" x14ac:dyDescent="0.3">
      <c r="B132" s="85">
        <v>43576</v>
      </c>
      <c r="C132" s="74">
        <v>714.71090410958914</v>
      </c>
      <c r="D132" s="74"/>
      <c r="E132" s="74">
        <v>1818.9839999999999</v>
      </c>
      <c r="F132" s="74"/>
      <c r="G132" s="74">
        <v>2222.9839999999999</v>
      </c>
      <c r="H132" s="74"/>
      <c r="I132" s="74">
        <v>2816.9839999999999</v>
      </c>
      <c r="J132" s="74"/>
      <c r="K132" s="71"/>
      <c r="L132" s="71"/>
      <c r="M132" s="71"/>
      <c r="N132" s="71"/>
      <c r="O132" s="71"/>
    </row>
    <row r="133" spans="2:15" s="84" customFormat="1" ht="15.75" thickBot="1" x14ac:dyDescent="0.3">
      <c r="B133" s="85">
        <v>43577</v>
      </c>
      <c r="C133" s="75">
        <v>823.58790410958909</v>
      </c>
      <c r="D133" s="75"/>
      <c r="E133" s="75">
        <v>1818.9839999999999</v>
      </c>
      <c r="F133" s="75"/>
      <c r="G133" s="75">
        <v>2222.9839999999999</v>
      </c>
      <c r="H133" s="75"/>
      <c r="I133" s="75">
        <v>2816.9839999999999</v>
      </c>
      <c r="J133" s="75"/>
      <c r="K133" s="71"/>
      <c r="L133" s="71"/>
      <c r="M133" s="71"/>
      <c r="N133" s="71"/>
      <c r="O133" s="71"/>
    </row>
    <row r="134" spans="2:15" s="84" customFormat="1" ht="15.75" thickBot="1" x14ac:dyDescent="0.3">
      <c r="B134" s="85">
        <v>43578</v>
      </c>
      <c r="C134" s="74">
        <v>957.33690410958889</v>
      </c>
      <c r="D134" s="74"/>
      <c r="E134" s="74">
        <v>1818.9839999999999</v>
      </c>
      <c r="F134" s="74"/>
      <c r="G134" s="74">
        <v>2222.9839999999999</v>
      </c>
      <c r="H134" s="74"/>
      <c r="I134" s="74">
        <v>2816.9839999999999</v>
      </c>
      <c r="J134" s="74"/>
      <c r="K134" s="71"/>
      <c r="L134" s="71"/>
      <c r="M134" s="71"/>
      <c r="N134" s="71"/>
      <c r="O134" s="71"/>
    </row>
    <row r="135" spans="2:15" s="84" customFormat="1" ht="15.75" thickBot="1" x14ac:dyDescent="0.3">
      <c r="B135" s="85">
        <v>43579</v>
      </c>
      <c r="C135" s="75">
        <v>1053.281904109589</v>
      </c>
      <c r="D135" s="75"/>
      <c r="E135" s="75">
        <v>1818.9839999999999</v>
      </c>
      <c r="F135" s="75"/>
      <c r="G135" s="75">
        <v>2222.9839999999999</v>
      </c>
      <c r="H135" s="75"/>
      <c r="I135" s="75">
        <v>2816.9839999999999</v>
      </c>
      <c r="J135" s="75"/>
      <c r="K135" s="71"/>
      <c r="L135" s="71"/>
      <c r="M135" s="71"/>
      <c r="N135" s="71"/>
      <c r="O135" s="71"/>
    </row>
    <row r="136" spans="2:15" s="84" customFormat="1" ht="15.75" thickBot="1" x14ac:dyDescent="0.3">
      <c r="B136" s="85">
        <v>43580</v>
      </c>
      <c r="C136" s="74">
        <v>784.74790410958906</v>
      </c>
      <c r="D136" s="74"/>
      <c r="E136" s="74">
        <v>1818.9839999999999</v>
      </c>
      <c r="F136" s="74"/>
      <c r="G136" s="74">
        <v>2222.9839999999999</v>
      </c>
      <c r="H136" s="74"/>
      <c r="I136" s="74">
        <v>2816.9839999999999</v>
      </c>
      <c r="J136" s="74"/>
      <c r="K136" s="71"/>
      <c r="L136" s="71"/>
      <c r="M136" s="71"/>
      <c r="N136" s="71"/>
      <c r="O136" s="71"/>
    </row>
    <row r="137" spans="2:15" s="84" customFormat="1" ht="15.75" thickBot="1" x14ac:dyDescent="0.3">
      <c r="B137" s="85">
        <v>43581</v>
      </c>
      <c r="C137" s="75">
        <v>1065.9239041095889</v>
      </c>
      <c r="D137" s="75"/>
      <c r="E137" s="75">
        <v>1818.9839999999999</v>
      </c>
      <c r="F137" s="75"/>
      <c r="G137" s="75">
        <v>2222.9839999999999</v>
      </c>
      <c r="H137" s="75"/>
      <c r="I137" s="75">
        <v>2816.9839999999999</v>
      </c>
      <c r="J137" s="75"/>
      <c r="K137" s="71"/>
      <c r="L137" s="71"/>
      <c r="M137" s="71"/>
      <c r="N137" s="71"/>
      <c r="O137" s="71"/>
    </row>
    <row r="138" spans="2:15" s="84" customFormat="1" ht="15.75" thickBot="1" x14ac:dyDescent="0.3">
      <c r="B138" s="85">
        <v>43582</v>
      </c>
      <c r="C138" s="74">
        <v>1133.9469041095888</v>
      </c>
      <c r="D138" s="74"/>
      <c r="E138" s="74">
        <v>1818.9839999999999</v>
      </c>
      <c r="F138" s="74"/>
      <c r="G138" s="74">
        <v>2222.9839999999999</v>
      </c>
      <c r="H138" s="74"/>
      <c r="I138" s="74">
        <v>2816.9839999999999</v>
      </c>
      <c r="J138" s="74"/>
      <c r="K138" s="71"/>
      <c r="L138" s="71"/>
      <c r="M138" s="71"/>
      <c r="N138" s="71"/>
      <c r="O138" s="71"/>
    </row>
    <row r="139" spans="2:15" s="84" customFormat="1" ht="15.75" thickBot="1" x14ac:dyDescent="0.3">
      <c r="B139" s="85">
        <v>43583</v>
      </c>
      <c r="C139" s="75">
        <v>1128.3519041095888</v>
      </c>
      <c r="D139" s="75"/>
      <c r="E139" s="75">
        <v>1818.9839999999999</v>
      </c>
      <c r="F139" s="75"/>
      <c r="G139" s="75">
        <v>2222.9839999999999</v>
      </c>
      <c r="H139" s="75"/>
      <c r="I139" s="75">
        <v>2816.9839999999999</v>
      </c>
      <c r="J139" s="75"/>
      <c r="K139" s="71"/>
      <c r="L139" s="71"/>
      <c r="M139" s="71"/>
      <c r="N139" s="71"/>
      <c r="O139" s="71"/>
    </row>
    <row r="140" spans="2:15" s="84" customFormat="1" ht="15.75" thickBot="1" x14ac:dyDescent="0.3">
      <c r="B140" s="85">
        <v>43584</v>
      </c>
      <c r="C140" s="74">
        <v>1373.3839041095887</v>
      </c>
      <c r="D140" s="74"/>
      <c r="E140" s="74">
        <v>1818.9839999999999</v>
      </c>
      <c r="F140" s="74"/>
      <c r="G140" s="74">
        <v>2222.9839999999999</v>
      </c>
      <c r="H140" s="74"/>
      <c r="I140" s="74">
        <v>2816.9839999999999</v>
      </c>
      <c r="J140" s="74"/>
      <c r="K140" s="71"/>
      <c r="L140" s="71"/>
      <c r="M140" s="71"/>
      <c r="N140" s="71"/>
      <c r="O140" s="71"/>
    </row>
    <row r="141" spans="2:15" s="84" customFormat="1" ht="15.75" thickBot="1" x14ac:dyDescent="0.3">
      <c r="B141" s="85">
        <v>43585</v>
      </c>
      <c r="C141" s="75">
        <v>1286.1459041095891</v>
      </c>
      <c r="D141" s="75"/>
      <c r="E141" s="75">
        <v>1818.9839999999999</v>
      </c>
      <c r="F141" s="75"/>
      <c r="G141" s="75">
        <v>2222.9839999999999</v>
      </c>
      <c r="H141" s="75"/>
      <c r="I141" s="75">
        <v>2816.9839999999999</v>
      </c>
      <c r="J141" s="75"/>
      <c r="K141" s="71"/>
      <c r="L141" s="71"/>
      <c r="M141" s="71"/>
      <c r="N141" s="71"/>
      <c r="O141" s="71"/>
    </row>
    <row r="142" spans="2:15" s="84" customFormat="1" ht="15.75" thickBot="1" x14ac:dyDescent="0.3">
      <c r="B142" s="85">
        <v>43586</v>
      </c>
      <c r="C142" s="74">
        <v>1188.0579041095889</v>
      </c>
      <c r="D142" s="74"/>
      <c r="E142" s="74">
        <v>1818.9839999999999</v>
      </c>
      <c r="F142" s="74"/>
      <c r="G142" s="74">
        <v>2222.9839999999999</v>
      </c>
      <c r="H142" s="74"/>
      <c r="I142" s="74">
        <v>2816.9839999999999</v>
      </c>
      <c r="J142" s="74"/>
      <c r="K142" s="71"/>
      <c r="L142" s="71"/>
      <c r="M142" s="71"/>
      <c r="N142" s="71"/>
      <c r="O142" s="71"/>
    </row>
    <row r="143" spans="2:15" s="84" customFormat="1" ht="15.75" thickBot="1" x14ac:dyDescent="0.3">
      <c r="B143" s="85">
        <v>43587</v>
      </c>
      <c r="C143" s="75">
        <v>1178.6739041095889</v>
      </c>
      <c r="D143" s="75"/>
      <c r="E143" s="75">
        <v>1818.9839999999999</v>
      </c>
      <c r="F143" s="75"/>
      <c r="G143" s="75">
        <v>2222.9839999999999</v>
      </c>
      <c r="H143" s="75"/>
      <c r="I143" s="75">
        <v>2816.9839999999999</v>
      </c>
      <c r="J143" s="75"/>
      <c r="K143" s="71"/>
      <c r="L143" s="71"/>
      <c r="M143" s="71"/>
      <c r="N143" s="71"/>
      <c r="O143" s="71"/>
    </row>
    <row r="144" spans="2:15" s="84" customFormat="1" ht="15.75" thickBot="1" x14ac:dyDescent="0.3">
      <c r="B144" s="85">
        <v>43588</v>
      </c>
      <c r="C144" s="74">
        <v>1235.476904109589</v>
      </c>
      <c r="D144" s="74"/>
      <c r="E144" s="74">
        <v>1818.9839999999999</v>
      </c>
      <c r="F144" s="74"/>
      <c r="G144" s="74">
        <v>2222.9839999999999</v>
      </c>
      <c r="H144" s="74"/>
      <c r="I144" s="74">
        <v>2816.9839999999999</v>
      </c>
      <c r="J144" s="74"/>
      <c r="K144" s="71"/>
      <c r="L144" s="71"/>
      <c r="M144" s="71"/>
      <c r="N144" s="71"/>
      <c r="O144" s="71"/>
    </row>
    <row r="145" spans="2:15" s="84" customFormat="1" ht="15.75" thickBot="1" x14ac:dyDescent="0.3">
      <c r="B145" s="85">
        <v>43589</v>
      </c>
      <c r="C145" s="75">
        <v>1380.9939041095893</v>
      </c>
      <c r="D145" s="75"/>
      <c r="E145" s="75">
        <v>1818.9839999999999</v>
      </c>
      <c r="F145" s="75"/>
      <c r="G145" s="75">
        <v>2222.9839999999999</v>
      </c>
      <c r="H145" s="75"/>
      <c r="I145" s="75">
        <v>2816.9839999999999</v>
      </c>
      <c r="J145" s="75"/>
      <c r="K145" s="71"/>
      <c r="L145" s="71"/>
      <c r="M145" s="71"/>
      <c r="N145" s="71"/>
      <c r="O145" s="71"/>
    </row>
    <row r="146" spans="2:15" s="84" customFormat="1" ht="15.75" thickBot="1" x14ac:dyDescent="0.3">
      <c r="B146" s="85">
        <v>43590</v>
      </c>
      <c r="C146" s="74">
        <v>1462.4729041095891</v>
      </c>
      <c r="D146" s="74"/>
      <c r="E146" s="74">
        <v>1818.9839999999999</v>
      </c>
      <c r="F146" s="74"/>
      <c r="G146" s="74">
        <v>2222.9839999999999</v>
      </c>
      <c r="H146" s="74"/>
      <c r="I146" s="74">
        <v>2816.9839999999999</v>
      </c>
      <c r="J146" s="74"/>
      <c r="K146" s="71"/>
      <c r="L146" s="71"/>
      <c r="M146" s="71"/>
      <c r="N146" s="71"/>
      <c r="O146" s="71"/>
    </row>
    <row r="147" spans="2:15" s="84" customFormat="1" ht="15.75" thickBot="1" x14ac:dyDescent="0.3">
      <c r="B147" s="85">
        <v>43591</v>
      </c>
      <c r="C147" s="75">
        <v>1529.716904109589</v>
      </c>
      <c r="D147" s="75"/>
      <c r="E147" s="75">
        <v>1818.9839999999999</v>
      </c>
      <c r="F147" s="75"/>
      <c r="G147" s="75">
        <v>2222.9839999999999</v>
      </c>
      <c r="H147" s="75"/>
      <c r="I147" s="75">
        <v>2816.9839999999999</v>
      </c>
      <c r="J147" s="75"/>
      <c r="K147" s="71"/>
      <c r="L147" s="71"/>
      <c r="M147" s="71"/>
      <c r="N147" s="71"/>
      <c r="O147" s="71"/>
    </row>
    <row r="148" spans="2:15" s="84" customFormat="1" ht="15.75" thickBot="1" x14ac:dyDescent="0.3">
      <c r="B148" s="85">
        <v>43592</v>
      </c>
      <c r="C148" s="74">
        <v>1478.2089041095887</v>
      </c>
      <c r="D148" s="74"/>
      <c r="E148" s="74">
        <v>1818.9839999999999</v>
      </c>
      <c r="F148" s="74"/>
      <c r="G148" s="74">
        <v>2222.9839999999999</v>
      </c>
      <c r="H148" s="74"/>
      <c r="I148" s="74">
        <v>2816.9839999999999</v>
      </c>
      <c r="J148" s="74"/>
      <c r="K148" s="71"/>
      <c r="L148" s="71"/>
      <c r="M148" s="71"/>
      <c r="N148" s="71"/>
      <c r="O148" s="71"/>
    </row>
    <row r="149" spans="2:15" s="84" customFormat="1" ht="15.75" thickBot="1" x14ac:dyDescent="0.3">
      <c r="B149" s="85">
        <v>43593</v>
      </c>
      <c r="C149" s="75">
        <v>1559.3359041095889</v>
      </c>
      <c r="D149" s="75"/>
      <c r="E149" s="75">
        <v>1818.9839999999999</v>
      </c>
      <c r="F149" s="75"/>
      <c r="G149" s="75">
        <v>2222.9839999999999</v>
      </c>
      <c r="H149" s="75"/>
      <c r="I149" s="75">
        <v>2816.9839999999999</v>
      </c>
      <c r="J149" s="75"/>
      <c r="K149" s="71"/>
      <c r="L149" s="71"/>
      <c r="M149" s="71"/>
      <c r="N149" s="71"/>
      <c r="O149" s="71"/>
    </row>
    <row r="150" spans="2:15" s="84" customFormat="1" ht="15.75" thickBot="1" x14ac:dyDescent="0.3">
      <c r="B150" s="85">
        <v>43594</v>
      </c>
      <c r="C150" s="74">
        <v>1614.2379041095892</v>
      </c>
      <c r="D150" s="74"/>
      <c r="E150" s="74">
        <v>1818.9839999999999</v>
      </c>
      <c r="F150" s="74"/>
      <c r="G150" s="74">
        <v>2222.9839999999999</v>
      </c>
      <c r="H150" s="74"/>
      <c r="I150" s="74">
        <v>2816.9839999999999</v>
      </c>
      <c r="J150" s="74"/>
      <c r="K150" s="71"/>
      <c r="L150" s="71"/>
      <c r="M150" s="71"/>
      <c r="N150" s="71"/>
      <c r="O150" s="71"/>
    </row>
    <row r="151" spans="2:15" s="84" customFormat="1" ht="15.75" thickBot="1" x14ac:dyDescent="0.3">
      <c r="B151" s="85">
        <v>43595</v>
      </c>
      <c r="C151" s="75">
        <v>1639.8479041095891</v>
      </c>
      <c r="D151" s="75"/>
      <c r="E151" s="75">
        <v>1818.9839999999999</v>
      </c>
      <c r="F151" s="75"/>
      <c r="G151" s="75">
        <v>2222.9839999999999</v>
      </c>
      <c r="H151" s="75"/>
      <c r="I151" s="75">
        <v>2816.9839999999999</v>
      </c>
      <c r="J151" s="75"/>
      <c r="K151" s="71"/>
      <c r="L151" s="71"/>
      <c r="M151" s="71"/>
      <c r="N151" s="71"/>
      <c r="O151" s="71"/>
    </row>
    <row r="152" spans="2:15" s="84" customFormat="1" ht="15.75" thickBot="1" x14ac:dyDescent="0.3">
      <c r="B152" s="85">
        <v>43596</v>
      </c>
      <c r="C152" s="74">
        <v>1473.7389041095889</v>
      </c>
      <c r="D152" s="74"/>
      <c r="E152" s="74">
        <v>1818.9839999999999</v>
      </c>
      <c r="F152" s="74"/>
      <c r="G152" s="74">
        <v>2222.9839999999999</v>
      </c>
      <c r="H152" s="74"/>
      <c r="I152" s="74">
        <v>2816.9839999999999</v>
      </c>
      <c r="J152" s="74"/>
      <c r="K152" s="71"/>
      <c r="L152" s="71"/>
      <c r="M152" s="71"/>
      <c r="N152" s="71"/>
      <c r="O152" s="71"/>
    </row>
    <row r="153" spans="2:15" s="84" customFormat="1" ht="15.75" thickBot="1" x14ac:dyDescent="0.3">
      <c r="B153" s="85">
        <v>43597</v>
      </c>
      <c r="C153" s="75">
        <v>1449.9659041095888</v>
      </c>
      <c r="D153" s="75"/>
      <c r="E153" s="75">
        <v>1818.9839999999999</v>
      </c>
      <c r="F153" s="75"/>
      <c r="G153" s="75">
        <v>2222.9839999999999</v>
      </c>
      <c r="H153" s="75"/>
      <c r="I153" s="75">
        <v>2816.9839999999999</v>
      </c>
      <c r="J153" s="75"/>
      <c r="K153" s="71"/>
      <c r="L153" s="71"/>
      <c r="M153" s="71"/>
      <c r="N153" s="71"/>
      <c r="O153" s="71"/>
    </row>
    <row r="154" spans="2:15" s="84" customFormat="1" ht="15.75" thickBot="1" x14ac:dyDescent="0.3">
      <c r="B154" s="85">
        <v>43598</v>
      </c>
      <c r="C154" s="74">
        <v>1523.542904109589</v>
      </c>
      <c r="D154" s="74"/>
      <c r="E154" s="74">
        <v>1818.9839999999999</v>
      </c>
      <c r="F154" s="74"/>
      <c r="G154" s="74">
        <v>2222.9839999999999</v>
      </c>
      <c r="H154" s="74"/>
      <c r="I154" s="74">
        <v>2816.9839999999999</v>
      </c>
      <c r="J154" s="74"/>
      <c r="K154" s="71"/>
      <c r="L154" s="71"/>
      <c r="M154" s="71"/>
      <c r="N154" s="71"/>
      <c r="O154" s="71"/>
    </row>
    <row r="155" spans="2:15" s="84" customFormat="1" ht="15.75" thickBot="1" x14ac:dyDescent="0.3">
      <c r="B155" s="85">
        <v>43599</v>
      </c>
      <c r="C155" s="75">
        <v>1554.2789041095893</v>
      </c>
      <c r="D155" s="75"/>
      <c r="E155" s="75">
        <v>1818.9839999999999</v>
      </c>
      <c r="F155" s="75"/>
      <c r="G155" s="75">
        <v>2222.9839999999999</v>
      </c>
      <c r="H155" s="75"/>
      <c r="I155" s="75">
        <v>2816.9839999999999</v>
      </c>
      <c r="J155" s="75"/>
      <c r="K155" s="71"/>
      <c r="L155" s="71"/>
      <c r="M155" s="71"/>
      <c r="N155" s="71"/>
      <c r="O155" s="71"/>
    </row>
    <row r="156" spans="2:15" s="84" customFormat="1" ht="15.75" thickBot="1" x14ac:dyDescent="0.3">
      <c r="B156" s="85">
        <v>43600</v>
      </c>
      <c r="C156" s="74">
        <v>1482.6629041095887</v>
      </c>
      <c r="D156" s="74"/>
      <c r="E156" s="74">
        <v>1818.9839999999999</v>
      </c>
      <c r="F156" s="74"/>
      <c r="G156" s="74">
        <v>2222.9839999999999</v>
      </c>
      <c r="H156" s="74"/>
      <c r="I156" s="74">
        <v>2816.9839999999999</v>
      </c>
      <c r="J156" s="74"/>
      <c r="K156" s="71"/>
      <c r="L156" s="71"/>
      <c r="M156" s="71"/>
      <c r="N156" s="71"/>
      <c r="O156" s="71"/>
    </row>
    <row r="157" spans="2:15" s="84" customFormat="1" ht="15.75" thickBot="1" x14ac:dyDescent="0.3">
      <c r="B157" s="85">
        <v>43601</v>
      </c>
      <c r="C157" s="75">
        <v>1608.7089041095887</v>
      </c>
      <c r="D157" s="75"/>
      <c r="E157" s="75">
        <v>1818.9839999999999</v>
      </c>
      <c r="F157" s="75"/>
      <c r="G157" s="75">
        <v>2222.9839999999999</v>
      </c>
      <c r="H157" s="75"/>
      <c r="I157" s="75">
        <v>2816.9839999999999</v>
      </c>
      <c r="J157" s="75"/>
      <c r="K157" s="71"/>
      <c r="L157" s="71"/>
      <c r="M157" s="71"/>
      <c r="N157" s="71"/>
      <c r="O157" s="71"/>
    </row>
    <row r="158" spans="2:15" s="84" customFormat="1" ht="15.75" thickBot="1" x14ac:dyDescent="0.3">
      <c r="B158" s="85">
        <v>43602</v>
      </c>
      <c r="C158" s="74">
        <v>1584.2759041095887</v>
      </c>
      <c r="D158" s="74"/>
      <c r="E158" s="74">
        <v>1818.9839999999999</v>
      </c>
      <c r="F158" s="74"/>
      <c r="G158" s="74">
        <v>2222.9839999999999</v>
      </c>
      <c r="H158" s="74"/>
      <c r="I158" s="74">
        <v>2816.9839999999999</v>
      </c>
      <c r="J158" s="74"/>
      <c r="K158" s="71"/>
      <c r="L158" s="71"/>
      <c r="M158" s="71"/>
      <c r="N158" s="71"/>
      <c r="O158" s="71"/>
    </row>
    <row r="159" spans="2:15" s="84" customFormat="1" ht="15.75" thickBot="1" x14ac:dyDescent="0.3">
      <c r="B159" s="85">
        <v>43603</v>
      </c>
      <c r="C159" s="75">
        <v>1402.6629041095891</v>
      </c>
      <c r="D159" s="75"/>
      <c r="E159" s="75">
        <v>1818.9839999999999</v>
      </c>
      <c r="F159" s="75"/>
      <c r="G159" s="75">
        <v>2222.9839999999999</v>
      </c>
      <c r="H159" s="75"/>
      <c r="I159" s="75">
        <v>2816.9839999999999</v>
      </c>
      <c r="J159" s="75"/>
      <c r="K159" s="71"/>
      <c r="L159" s="71"/>
      <c r="M159" s="71"/>
      <c r="N159" s="71"/>
      <c r="O159" s="71"/>
    </row>
    <row r="160" spans="2:15" s="84" customFormat="1" ht="15.75" thickBot="1" x14ac:dyDescent="0.3">
      <c r="B160" s="85">
        <v>43604</v>
      </c>
      <c r="C160" s="74">
        <v>1223.0249041095888</v>
      </c>
      <c r="D160" s="74"/>
      <c r="E160" s="74">
        <v>1818.9839999999999</v>
      </c>
      <c r="F160" s="74"/>
      <c r="G160" s="74">
        <v>2222.9839999999999</v>
      </c>
      <c r="H160" s="74"/>
      <c r="I160" s="74">
        <v>2816.9839999999999</v>
      </c>
      <c r="J160" s="74"/>
      <c r="K160" s="71"/>
      <c r="L160" s="71"/>
      <c r="M160" s="71"/>
      <c r="N160" s="71"/>
      <c r="O160" s="71"/>
    </row>
    <row r="161" spans="2:15" s="84" customFormat="1" ht="15.75" thickBot="1" x14ac:dyDescent="0.3">
      <c r="B161" s="85">
        <v>43605</v>
      </c>
      <c r="C161" s="75">
        <v>1411.1749041095891</v>
      </c>
      <c r="D161" s="75"/>
      <c r="E161" s="75">
        <v>1818.9839999999999</v>
      </c>
      <c r="F161" s="75"/>
      <c r="G161" s="75">
        <v>2222.9839999999999</v>
      </c>
      <c r="H161" s="75"/>
      <c r="I161" s="75">
        <v>2816.9839999999999</v>
      </c>
      <c r="J161" s="75"/>
      <c r="K161" s="71"/>
      <c r="L161" s="71"/>
      <c r="M161" s="71"/>
      <c r="N161" s="71"/>
      <c r="O161" s="71"/>
    </row>
    <row r="162" spans="2:15" s="84" customFormat="1" ht="15.75" thickBot="1" x14ac:dyDescent="0.3">
      <c r="B162" s="85">
        <v>43606</v>
      </c>
      <c r="C162" s="74">
        <v>1468.513904109589</v>
      </c>
      <c r="D162" s="74"/>
      <c r="E162" s="74">
        <v>1818.9839999999999</v>
      </c>
      <c r="F162" s="74"/>
      <c r="G162" s="74">
        <v>2222.9839999999999</v>
      </c>
      <c r="H162" s="74"/>
      <c r="I162" s="74">
        <v>2816.9839999999999</v>
      </c>
      <c r="J162" s="74"/>
      <c r="K162" s="71"/>
      <c r="L162" s="71"/>
      <c r="M162" s="71"/>
      <c r="N162" s="71"/>
      <c r="O162" s="71"/>
    </row>
    <row r="163" spans="2:15" s="84" customFormat="1" ht="15.75" thickBot="1" x14ac:dyDescent="0.3">
      <c r="B163" s="85">
        <v>43607</v>
      </c>
      <c r="C163" s="75">
        <v>1490.1739041095889</v>
      </c>
      <c r="D163" s="75"/>
      <c r="E163" s="75">
        <v>1818.9839999999999</v>
      </c>
      <c r="F163" s="75"/>
      <c r="G163" s="75">
        <v>2222.9839999999999</v>
      </c>
      <c r="H163" s="75"/>
      <c r="I163" s="75">
        <v>2816.9839999999999</v>
      </c>
      <c r="J163" s="75"/>
      <c r="K163" s="71"/>
      <c r="L163" s="71"/>
      <c r="M163" s="71"/>
      <c r="N163" s="71"/>
      <c r="O163" s="71"/>
    </row>
    <row r="164" spans="2:15" s="84" customFormat="1" ht="15.75" thickBot="1" x14ac:dyDescent="0.3">
      <c r="B164" s="85">
        <v>43608</v>
      </c>
      <c r="C164" s="74">
        <v>1406.744904109589</v>
      </c>
      <c r="D164" s="74"/>
      <c r="E164" s="74">
        <v>1818.9839999999999</v>
      </c>
      <c r="F164" s="74"/>
      <c r="G164" s="74">
        <v>2222.9839999999999</v>
      </c>
      <c r="H164" s="74"/>
      <c r="I164" s="74">
        <v>2816.9839999999999</v>
      </c>
      <c r="J164" s="74"/>
      <c r="K164" s="71"/>
      <c r="L164" s="71"/>
      <c r="M164" s="71"/>
      <c r="N164" s="71"/>
      <c r="O164" s="71"/>
    </row>
    <row r="165" spans="2:15" s="84" customFormat="1" ht="15.75" thickBot="1" x14ac:dyDescent="0.3">
      <c r="B165" s="85">
        <v>43609</v>
      </c>
      <c r="C165" s="75">
        <v>1385.8009041095888</v>
      </c>
      <c r="D165" s="75"/>
      <c r="E165" s="75">
        <v>1818.9839999999999</v>
      </c>
      <c r="F165" s="75"/>
      <c r="G165" s="75">
        <v>2222.9839999999999</v>
      </c>
      <c r="H165" s="75"/>
      <c r="I165" s="75">
        <v>2816.9839999999999</v>
      </c>
      <c r="J165" s="75"/>
      <c r="K165" s="71"/>
      <c r="L165" s="71"/>
      <c r="M165" s="71"/>
      <c r="N165" s="71"/>
      <c r="O165" s="71"/>
    </row>
    <row r="166" spans="2:15" s="84" customFormat="1" ht="15.75" thickBot="1" x14ac:dyDescent="0.3">
      <c r="B166" s="85">
        <v>43610</v>
      </c>
      <c r="C166" s="74">
        <v>1210.9119041095889</v>
      </c>
      <c r="D166" s="74"/>
      <c r="E166" s="74">
        <v>1818.9839999999999</v>
      </c>
      <c r="F166" s="74"/>
      <c r="G166" s="74">
        <v>2222.9839999999999</v>
      </c>
      <c r="H166" s="74"/>
      <c r="I166" s="74">
        <v>2816.9839999999999</v>
      </c>
      <c r="J166" s="74"/>
      <c r="K166" s="71"/>
      <c r="L166" s="71"/>
      <c r="M166" s="71"/>
      <c r="N166" s="71"/>
      <c r="O166" s="71"/>
    </row>
    <row r="167" spans="2:15" s="84" customFormat="1" ht="15.75" thickBot="1" x14ac:dyDescent="0.3">
      <c r="B167" s="85">
        <v>43611</v>
      </c>
      <c r="C167" s="75">
        <v>1194.1709041095889</v>
      </c>
      <c r="D167" s="75"/>
      <c r="E167" s="75">
        <v>1818.9839999999999</v>
      </c>
      <c r="F167" s="75"/>
      <c r="G167" s="75">
        <v>2222.9839999999999</v>
      </c>
      <c r="H167" s="75"/>
      <c r="I167" s="75">
        <v>2816.9839999999999</v>
      </c>
      <c r="J167" s="75"/>
      <c r="K167" s="71"/>
      <c r="L167" s="71"/>
      <c r="M167" s="71"/>
      <c r="N167" s="71"/>
      <c r="O167" s="71"/>
    </row>
    <row r="168" spans="2:15" s="84" customFormat="1" ht="15.75" thickBot="1" x14ac:dyDescent="0.3">
      <c r="B168" s="85">
        <v>43612</v>
      </c>
      <c r="C168" s="74">
        <v>1753.0439041095888</v>
      </c>
      <c r="D168" s="74"/>
      <c r="E168" s="74">
        <v>1818.9839999999999</v>
      </c>
      <c r="F168" s="74"/>
      <c r="G168" s="74">
        <v>2222.9839999999999</v>
      </c>
      <c r="H168" s="74"/>
      <c r="I168" s="74">
        <v>2816.9839999999999</v>
      </c>
      <c r="J168" s="74"/>
      <c r="K168" s="71"/>
      <c r="L168" s="71"/>
      <c r="M168" s="71"/>
      <c r="N168" s="71"/>
      <c r="O168" s="71"/>
    </row>
    <row r="169" spans="2:15" s="84" customFormat="1" ht="15.75" thickBot="1" x14ac:dyDescent="0.3">
      <c r="B169" s="85">
        <v>43613</v>
      </c>
      <c r="C169" s="75">
        <v>1760.5999041095888</v>
      </c>
      <c r="D169" s="75"/>
      <c r="E169" s="75">
        <v>1818.9839999999999</v>
      </c>
      <c r="F169" s="75"/>
      <c r="G169" s="75">
        <v>2222.9839999999999</v>
      </c>
      <c r="H169" s="75"/>
      <c r="I169" s="75">
        <v>2816.9839999999999</v>
      </c>
      <c r="J169" s="75"/>
      <c r="K169" s="71"/>
      <c r="L169" s="71"/>
      <c r="M169" s="71"/>
      <c r="N169" s="71"/>
      <c r="O169" s="71"/>
    </row>
    <row r="170" spans="2:15" s="84" customFormat="1" ht="15.75" thickBot="1" x14ac:dyDescent="0.3">
      <c r="B170" s="85">
        <v>43614</v>
      </c>
      <c r="C170" s="74">
        <v>1935.0279041095891</v>
      </c>
      <c r="D170" s="74"/>
      <c r="E170" s="74">
        <v>1818.9839999999999</v>
      </c>
      <c r="F170" s="74"/>
      <c r="G170" s="74">
        <v>2222.9839999999999</v>
      </c>
      <c r="H170" s="74"/>
      <c r="I170" s="74">
        <v>2816.9839999999999</v>
      </c>
      <c r="J170" s="74"/>
      <c r="K170" s="71"/>
      <c r="L170" s="71"/>
      <c r="M170" s="71"/>
      <c r="N170" s="71"/>
      <c r="O170" s="71"/>
    </row>
    <row r="171" spans="2:15" s="84" customFormat="1" ht="15.75" thickBot="1" x14ac:dyDescent="0.3">
      <c r="B171" s="85">
        <v>43615</v>
      </c>
      <c r="C171" s="75">
        <v>1943.725904109589</v>
      </c>
      <c r="D171" s="75"/>
      <c r="E171" s="75">
        <v>1818.9839999999999</v>
      </c>
      <c r="F171" s="75"/>
      <c r="G171" s="75">
        <v>2222.9839999999999</v>
      </c>
      <c r="H171" s="75"/>
      <c r="I171" s="75">
        <v>2816.9839999999999</v>
      </c>
      <c r="J171" s="75"/>
      <c r="K171" s="71"/>
      <c r="L171" s="71"/>
      <c r="M171" s="71"/>
      <c r="N171" s="71"/>
      <c r="O171" s="71"/>
    </row>
    <row r="172" spans="2:15" s="84" customFormat="1" ht="15.75" thickBot="1" x14ac:dyDescent="0.3">
      <c r="B172" s="85">
        <v>43616</v>
      </c>
      <c r="C172" s="74">
        <v>1803.3309041095888</v>
      </c>
      <c r="D172" s="74"/>
      <c r="E172" s="74">
        <v>1818.9839999999999</v>
      </c>
      <c r="F172" s="74"/>
      <c r="G172" s="74">
        <v>2222.9839999999999</v>
      </c>
      <c r="H172" s="74"/>
      <c r="I172" s="74">
        <v>2816.9839999999999</v>
      </c>
      <c r="J172" s="74"/>
      <c r="K172" s="71"/>
      <c r="L172" s="71"/>
      <c r="M172" s="71"/>
      <c r="N172" s="71"/>
      <c r="O172" s="71"/>
    </row>
    <row r="173" spans="2:15" s="84" customFormat="1" ht="15.75" thickBot="1" x14ac:dyDescent="0.3">
      <c r="B173" s="85">
        <v>43617</v>
      </c>
      <c r="C173" s="75">
        <v>1620.3599041095888</v>
      </c>
      <c r="D173" s="75"/>
      <c r="E173" s="75">
        <v>1818.9839999999999</v>
      </c>
      <c r="F173" s="75"/>
      <c r="G173" s="75">
        <v>2222.9839999999999</v>
      </c>
      <c r="H173" s="75"/>
      <c r="I173" s="75">
        <v>2816.9839999999999</v>
      </c>
      <c r="J173" s="75"/>
      <c r="K173" s="71"/>
      <c r="L173" s="71"/>
      <c r="M173" s="71"/>
      <c r="N173" s="71"/>
      <c r="O173" s="71"/>
    </row>
    <row r="174" spans="2:15" s="84" customFormat="1" ht="15.75" thickBot="1" x14ac:dyDescent="0.3">
      <c r="B174" s="85">
        <v>43618</v>
      </c>
      <c r="C174" s="74">
        <v>1543.4099041095888</v>
      </c>
      <c r="D174" s="74"/>
      <c r="E174" s="74">
        <v>1818.9839999999999</v>
      </c>
      <c r="F174" s="74"/>
      <c r="G174" s="74">
        <v>2222.9839999999999</v>
      </c>
      <c r="H174" s="74"/>
      <c r="I174" s="74">
        <v>2816.9839999999999</v>
      </c>
      <c r="J174" s="74"/>
      <c r="K174" s="71"/>
      <c r="L174" s="71"/>
      <c r="M174" s="71"/>
      <c r="N174" s="71"/>
      <c r="O174" s="71"/>
    </row>
    <row r="175" spans="2:15" s="84" customFormat="1" ht="15.75" thickBot="1" x14ac:dyDescent="0.3">
      <c r="B175" s="85">
        <v>43619</v>
      </c>
      <c r="C175" s="75">
        <v>1883.4749041095888</v>
      </c>
      <c r="D175" s="75"/>
      <c r="E175" s="75">
        <v>1818.9839999999999</v>
      </c>
      <c r="F175" s="75"/>
      <c r="G175" s="75">
        <v>2222.9839999999999</v>
      </c>
      <c r="H175" s="75"/>
      <c r="I175" s="75">
        <v>2816.9839999999999</v>
      </c>
      <c r="J175" s="75"/>
      <c r="K175" s="71"/>
      <c r="L175" s="71"/>
      <c r="M175" s="71"/>
      <c r="N175" s="71"/>
      <c r="O175" s="71"/>
    </row>
    <row r="176" spans="2:15" s="84" customFormat="1" ht="15.75" thickBot="1" x14ac:dyDescent="0.3">
      <c r="B176" s="85">
        <v>43620</v>
      </c>
      <c r="C176" s="74">
        <v>2000.8389041095888</v>
      </c>
      <c r="D176" s="74"/>
      <c r="E176" s="74">
        <v>1818.9839999999999</v>
      </c>
      <c r="F176" s="74"/>
      <c r="G176" s="74">
        <v>2222.9839999999999</v>
      </c>
      <c r="H176" s="74"/>
      <c r="I176" s="74">
        <v>2816.9839999999999</v>
      </c>
      <c r="J176" s="74"/>
      <c r="K176" s="71"/>
      <c r="L176" s="71"/>
      <c r="M176" s="71"/>
      <c r="N176" s="71"/>
      <c r="O176" s="71"/>
    </row>
    <row r="177" spans="2:15" s="84" customFormat="1" ht="15.75" thickBot="1" x14ac:dyDescent="0.3">
      <c r="B177" s="85">
        <v>43621</v>
      </c>
      <c r="C177" s="75">
        <v>1831.689904109589</v>
      </c>
      <c r="D177" s="75"/>
      <c r="E177" s="75">
        <v>1818.9839999999999</v>
      </c>
      <c r="F177" s="75"/>
      <c r="G177" s="75">
        <v>2222.9839999999999</v>
      </c>
      <c r="H177" s="75"/>
      <c r="I177" s="75">
        <v>2816.9839999999999</v>
      </c>
      <c r="J177" s="75"/>
      <c r="K177" s="71"/>
      <c r="L177" s="71"/>
      <c r="M177" s="71"/>
      <c r="N177" s="71"/>
      <c r="O177" s="71"/>
    </row>
    <row r="178" spans="2:15" s="84" customFormat="1" ht="15.75" thickBot="1" x14ac:dyDescent="0.3">
      <c r="B178" s="85">
        <v>43622</v>
      </c>
      <c r="C178" s="74">
        <v>1960.216904109589</v>
      </c>
      <c r="D178" s="74"/>
      <c r="E178" s="74">
        <v>1818.9839999999999</v>
      </c>
      <c r="F178" s="74"/>
      <c r="G178" s="74">
        <v>2222.9839999999999</v>
      </c>
      <c r="H178" s="74"/>
      <c r="I178" s="74">
        <v>2816.9839999999999</v>
      </c>
      <c r="J178" s="74"/>
      <c r="K178" s="71"/>
      <c r="L178" s="71"/>
      <c r="M178" s="71"/>
      <c r="N178" s="71"/>
      <c r="O178" s="71"/>
    </row>
    <row r="179" spans="2:15" s="84" customFormat="1" ht="15.75" thickBot="1" x14ac:dyDescent="0.3">
      <c r="B179" s="85">
        <v>43623</v>
      </c>
      <c r="C179" s="75">
        <v>1842.9119041095887</v>
      </c>
      <c r="D179" s="75"/>
      <c r="E179" s="75">
        <v>1818.9839999999999</v>
      </c>
      <c r="F179" s="75"/>
      <c r="G179" s="75">
        <v>2222.9839999999999</v>
      </c>
      <c r="H179" s="75"/>
      <c r="I179" s="75">
        <v>2816.9839999999999</v>
      </c>
      <c r="J179" s="75"/>
      <c r="K179" s="71"/>
      <c r="L179" s="71"/>
      <c r="M179" s="71"/>
      <c r="N179" s="71"/>
      <c r="O179" s="71"/>
    </row>
    <row r="180" spans="2:15" s="84" customFormat="1" ht="15.75" thickBot="1" x14ac:dyDescent="0.3">
      <c r="B180" s="85">
        <v>43624</v>
      </c>
      <c r="C180" s="74">
        <v>1767.610904109589</v>
      </c>
      <c r="D180" s="74"/>
      <c r="E180" s="74">
        <v>1818.9839999999999</v>
      </c>
      <c r="F180" s="74"/>
      <c r="G180" s="74">
        <v>2222.9839999999999</v>
      </c>
      <c r="H180" s="74"/>
      <c r="I180" s="74">
        <v>2816.9839999999999</v>
      </c>
      <c r="J180" s="74"/>
      <c r="K180" s="71"/>
      <c r="L180" s="71"/>
      <c r="M180" s="71"/>
      <c r="N180" s="71"/>
      <c r="O180" s="71"/>
    </row>
    <row r="181" spans="2:15" s="84" customFormat="1" ht="15.75" thickBot="1" x14ac:dyDescent="0.3">
      <c r="B181" s="85">
        <v>43625</v>
      </c>
      <c r="C181" s="75">
        <v>1494.438904109589</v>
      </c>
      <c r="D181" s="75"/>
      <c r="E181" s="75">
        <v>1818.9839999999999</v>
      </c>
      <c r="F181" s="75"/>
      <c r="G181" s="75">
        <v>2222.9839999999999</v>
      </c>
      <c r="H181" s="75"/>
      <c r="I181" s="75">
        <v>2816.9839999999999</v>
      </c>
      <c r="J181" s="75"/>
      <c r="K181" s="71"/>
      <c r="L181" s="71"/>
      <c r="M181" s="71"/>
      <c r="N181" s="71"/>
      <c r="O181" s="71"/>
    </row>
    <row r="182" spans="2:15" s="84" customFormat="1" ht="15.75" thickBot="1" x14ac:dyDescent="0.3">
      <c r="B182" s="85">
        <v>43626</v>
      </c>
      <c r="C182" s="74">
        <v>1332.2659041095887</v>
      </c>
      <c r="D182" s="74"/>
      <c r="E182" s="74">
        <v>1818.9839999999999</v>
      </c>
      <c r="F182" s="74"/>
      <c r="G182" s="74">
        <v>2222.9839999999999</v>
      </c>
      <c r="H182" s="74"/>
      <c r="I182" s="74">
        <v>2816.9839999999999</v>
      </c>
      <c r="J182" s="74"/>
      <c r="K182" s="71"/>
      <c r="L182" s="71"/>
      <c r="M182" s="71"/>
      <c r="N182" s="71"/>
      <c r="O182" s="71"/>
    </row>
    <row r="183" spans="2:15" s="84" customFormat="1" ht="15.75" thickBot="1" x14ac:dyDescent="0.3">
      <c r="B183" s="85">
        <v>43627</v>
      </c>
      <c r="C183" s="75">
        <v>1407.8299041095888</v>
      </c>
      <c r="D183" s="75"/>
      <c r="E183" s="75">
        <v>1818.9839999999999</v>
      </c>
      <c r="F183" s="75"/>
      <c r="G183" s="75">
        <v>2222.9839999999999</v>
      </c>
      <c r="H183" s="75"/>
      <c r="I183" s="75">
        <v>2816.9839999999999</v>
      </c>
      <c r="J183" s="75"/>
      <c r="K183" s="71"/>
      <c r="L183" s="71"/>
      <c r="M183" s="71"/>
      <c r="N183" s="71"/>
      <c r="O183" s="71"/>
    </row>
    <row r="184" spans="2:15" s="84" customFormat="1" ht="15.75" thickBot="1" x14ac:dyDescent="0.3">
      <c r="B184" s="85">
        <v>43628</v>
      </c>
      <c r="C184" s="74">
        <v>1440.919904109589</v>
      </c>
      <c r="D184" s="74"/>
      <c r="E184" s="74">
        <v>1818.9839999999999</v>
      </c>
      <c r="F184" s="74"/>
      <c r="G184" s="74">
        <v>2222.9839999999999</v>
      </c>
      <c r="H184" s="74"/>
      <c r="I184" s="74">
        <v>2816.9839999999999</v>
      </c>
      <c r="J184" s="74"/>
      <c r="K184" s="71"/>
      <c r="L184" s="71"/>
      <c r="M184" s="71"/>
      <c r="N184" s="71"/>
      <c r="O184" s="71"/>
    </row>
    <row r="185" spans="2:15" s="84" customFormat="1" ht="15.75" thickBot="1" x14ac:dyDescent="0.3">
      <c r="B185" s="85">
        <v>43629</v>
      </c>
      <c r="C185" s="75">
        <v>1500.5669041095891</v>
      </c>
      <c r="D185" s="75"/>
      <c r="E185" s="75">
        <v>1818.9839999999999</v>
      </c>
      <c r="F185" s="75"/>
      <c r="G185" s="75">
        <v>2222.9839999999999</v>
      </c>
      <c r="H185" s="75"/>
      <c r="I185" s="75">
        <v>2816.9839999999999</v>
      </c>
      <c r="J185" s="75"/>
      <c r="K185" s="71"/>
      <c r="L185" s="71"/>
      <c r="M185" s="71"/>
      <c r="N185" s="71"/>
      <c r="O185" s="71"/>
    </row>
    <row r="186" spans="2:15" s="84" customFormat="1" ht="15.75" thickBot="1" x14ac:dyDescent="0.3">
      <c r="B186" s="85">
        <v>43630</v>
      </c>
      <c r="C186" s="74">
        <v>1643.3169041095889</v>
      </c>
      <c r="D186" s="74"/>
      <c r="E186" s="74">
        <v>1818.9839999999999</v>
      </c>
      <c r="F186" s="74"/>
      <c r="G186" s="74">
        <v>2222.9839999999999</v>
      </c>
      <c r="H186" s="74"/>
      <c r="I186" s="74">
        <v>2816.9839999999999</v>
      </c>
      <c r="J186" s="74"/>
      <c r="K186" s="71"/>
      <c r="L186" s="71"/>
      <c r="M186" s="71"/>
      <c r="N186" s="71"/>
      <c r="O186" s="71"/>
    </row>
    <row r="187" spans="2:15" s="84" customFormat="1" ht="15.75" thickBot="1" x14ac:dyDescent="0.3">
      <c r="B187" s="85">
        <v>43631</v>
      </c>
      <c r="C187" s="75">
        <v>1749.2379041095887</v>
      </c>
      <c r="D187" s="75"/>
      <c r="E187" s="75">
        <v>1818.9839999999999</v>
      </c>
      <c r="F187" s="75"/>
      <c r="G187" s="75">
        <v>2222.9839999999999</v>
      </c>
      <c r="H187" s="75"/>
      <c r="I187" s="75">
        <v>2816.9839999999999</v>
      </c>
      <c r="J187" s="75"/>
      <c r="K187" s="71"/>
      <c r="L187" s="71"/>
      <c r="M187" s="71"/>
      <c r="N187" s="71"/>
      <c r="O187" s="71"/>
    </row>
    <row r="188" spans="2:15" s="84" customFormat="1" ht="15.75" thickBot="1" x14ac:dyDescent="0.3">
      <c r="B188" s="85">
        <v>43632</v>
      </c>
      <c r="C188" s="74">
        <v>1738.1929041095889</v>
      </c>
      <c r="D188" s="74"/>
      <c r="E188" s="74">
        <v>1818.9839999999999</v>
      </c>
      <c r="F188" s="74"/>
      <c r="G188" s="74">
        <v>2222.9839999999999</v>
      </c>
      <c r="H188" s="74"/>
      <c r="I188" s="74">
        <v>2816.9839999999999</v>
      </c>
      <c r="J188" s="74"/>
      <c r="K188" s="71"/>
      <c r="L188" s="71"/>
      <c r="M188" s="71"/>
      <c r="N188" s="71"/>
      <c r="O188" s="71"/>
    </row>
    <row r="189" spans="2:15" s="84" customFormat="1" ht="15.75" thickBot="1" x14ac:dyDescent="0.3">
      <c r="B189" s="85">
        <v>43633</v>
      </c>
      <c r="C189" s="75">
        <v>1896.3109041095888</v>
      </c>
      <c r="D189" s="75"/>
      <c r="E189" s="75">
        <v>1818.9839999999999</v>
      </c>
      <c r="F189" s="75"/>
      <c r="G189" s="75">
        <v>2222.9839999999999</v>
      </c>
      <c r="H189" s="75"/>
      <c r="I189" s="75">
        <v>2816.9839999999999</v>
      </c>
      <c r="J189" s="75"/>
      <c r="K189" s="71"/>
      <c r="L189" s="71"/>
      <c r="M189" s="71"/>
      <c r="N189" s="71"/>
      <c r="O189" s="71"/>
    </row>
    <row r="190" spans="2:15" s="84" customFormat="1" ht="15.75" thickBot="1" x14ac:dyDescent="0.3">
      <c r="B190" s="85">
        <v>43634</v>
      </c>
      <c r="C190" s="74">
        <v>2086.3289041095886</v>
      </c>
      <c r="D190" s="74"/>
      <c r="E190" s="74">
        <v>1818.9839999999999</v>
      </c>
      <c r="F190" s="74"/>
      <c r="G190" s="74">
        <v>2222.9839999999999</v>
      </c>
      <c r="H190" s="74"/>
      <c r="I190" s="74">
        <v>2816.9839999999999</v>
      </c>
      <c r="J190" s="74"/>
      <c r="K190" s="71"/>
      <c r="L190" s="71"/>
      <c r="M190" s="71"/>
      <c r="N190" s="71"/>
      <c r="O190" s="71"/>
    </row>
    <row r="191" spans="2:15" s="84" customFormat="1" ht="15.75" thickBot="1" x14ac:dyDescent="0.3">
      <c r="B191" s="85">
        <v>43635</v>
      </c>
      <c r="C191" s="75">
        <v>2320.3549041095889</v>
      </c>
      <c r="D191" s="75"/>
      <c r="E191" s="75">
        <v>1818.9839999999999</v>
      </c>
      <c r="F191" s="75"/>
      <c r="G191" s="75">
        <v>2222.9839999999999</v>
      </c>
      <c r="H191" s="75"/>
      <c r="I191" s="75">
        <v>2816.9839999999999</v>
      </c>
      <c r="J191" s="75"/>
      <c r="K191" s="71"/>
      <c r="L191" s="71"/>
      <c r="M191" s="71"/>
      <c r="N191" s="71"/>
      <c r="O191" s="71"/>
    </row>
    <row r="192" spans="2:15" s="84" customFormat="1" ht="15.75" thickBot="1" x14ac:dyDescent="0.3">
      <c r="B192" s="85">
        <v>43636</v>
      </c>
      <c r="C192" s="74">
        <v>2340.245904109589</v>
      </c>
      <c r="D192" s="74"/>
      <c r="E192" s="74">
        <v>1818.9839999999999</v>
      </c>
      <c r="F192" s="74"/>
      <c r="G192" s="74">
        <v>2222.9839999999999</v>
      </c>
      <c r="H192" s="74"/>
      <c r="I192" s="74">
        <v>2816.9839999999999</v>
      </c>
      <c r="J192" s="74"/>
      <c r="K192" s="71"/>
      <c r="L192" s="71"/>
      <c r="M192" s="71"/>
      <c r="N192" s="71"/>
      <c r="O192" s="71"/>
    </row>
    <row r="193" spans="2:15" s="84" customFormat="1" ht="15.75" thickBot="1" x14ac:dyDescent="0.3">
      <c r="B193" s="85">
        <v>43637</v>
      </c>
      <c r="C193" s="75">
        <v>2186.2629041095888</v>
      </c>
      <c r="D193" s="75"/>
      <c r="E193" s="75">
        <v>1818.9839999999999</v>
      </c>
      <c r="F193" s="75"/>
      <c r="G193" s="75">
        <v>2222.9839999999999</v>
      </c>
      <c r="H193" s="75"/>
      <c r="I193" s="75">
        <v>2816.9839999999999</v>
      </c>
      <c r="J193" s="75"/>
      <c r="K193" s="71"/>
      <c r="L193" s="71"/>
      <c r="M193" s="71"/>
      <c r="N193" s="71"/>
      <c r="O193" s="71"/>
    </row>
    <row r="194" spans="2:15" s="84" customFormat="1" ht="15.75" thickBot="1" x14ac:dyDescent="0.3">
      <c r="B194" s="85">
        <v>43638</v>
      </c>
      <c r="C194" s="74">
        <v>2018.7519041095891</v>
      </c>
      <c r="D194" s="74"/>
      <c r="E194" s="74">
        <v>1818.9839999999999</v>
      </c>
      <c r="F194" s="74"/>
      <c r="G194" s="74">
        <v>2222.9839999999999</v>
      </c>
      <c r="H194" s="74"/>
      <c r="I194" s="74">
        <v>2816.9839999999999</v>
      </c>
      <c r="J194" s="74"/>
      <c r="K194" s="71"/>
      <c r="L194" s="71"/>
      <c r="M194" s="71"/>
      <c r="N194" s="71"/>
      <c r="O194" s="71"/>
    </row>
    <row r="195" spans="2:15" s="84" customFormat="1" ht="15.75" thickBot="1" x14ac:dyDescent="0.3">
      <c r="B195" s="85">
        <v>43639</v>
      </c>
      <c r="C195" s="75">
        <v>2111.2599041095891</v>
      </c>
      <c r="D195" s="75"/>
      <c r="E195" s="75">
        <v>1818.9839999999999</v>
      </c>
      <c r="F195" s="75"/>
      <c r="G195" s="75">
        <v>2222.9839999999999</v>
      </c>
      <c r="H195" s="75"/>
      <c r="I195" s="75">
        <v>2816.9839999999999</v>
      </c>
      <c r="J195" s="75"/>
      <c r="K195" s="71"/>
      <c r="L195" s="71"/>
      <c r="M195" s="71"/>
      <c r="N195" s="71"/>
      <c r="O195" s="71"/>
    </row>
    <row r="196" spans="2:15" s="84" customFormat="1" ht="15.75" thickBot="1" x14ac:dyDescent="0.3">
      <c r="B196" s="85">
        <v>43640</v>
      </c>
      <c r="C196" s="74">
        <v>2054.8339041095887</v>
      </c>
      <c r="D196" s="74"/>
      <c r="E196" s="74">
        <v>1818.9839999999999</v>
      </c>
      <c r="F196" s="74"/>
      <c r="G196" s="74">
        <v>2222.9839999999999</v>
      </c>
      <c r="H196" s="74"/>
      <c r="I196" s="74">
        <v>2816.9839999999999</v>
      </c>
      <c r="J196" s="74"/>
      <c r="K196" s="71"/>
      <c r="L196" s="71"/>
      <c r="M196" s="71"/>
      <c r="N196" s="71"/>
      <c r="O196" s="71"/>
    </row>
    <row r="197" spans="2:15" s="84" customFormat="1" ht="15.75" thickBot="1" x14ac:dyDescent="0.3">
      <c r="B197" s="85">
        <v>43641</v>
      </c>
      <c r="C197" s="75">
        <v>2052.957904109589</v>
      </c>
      <c r="D197" s="75"/>
      <c r="E197" s="75">
        <v>1818.9839999999999</v>
      </c>
      <c r="F197" s="75"/>
      <c r="G197" s="75">
        <v>2222.9839999999999</v>
      </c>
      <c r="H197" s="75"/>
      <c r="I197" s="75">
        <v>2816.9839999999999</v>
      </c>
      <c r="J197" s="75"/>
      <c r="K197" s="71"/>
      <c r="L197" s="71"/>
      <c r="M197" s="71"/>
      <c r="N197" s="71"/>
      <c r="O197" s="71"/>
    </row>
    <row r="198" spans="2:15" s="84" customFormat="1" ht="15.75" thickBot="1" x14ac:dyDescent="0.3">
      <c r="B198" s="85">
        <v>43642</v>
      </c>
      <c r="C198" s="74">
        <v>1842.9599041095889</v>
      </c>
      <c r="D198" s="74"/>
      <c r="E198" s="74">
        <v>1818.9839999999999</v>
      </c>
      <c r="F198" s="74"/>
      <c r="G198" s="74">
        <v>2222.9839999999999</v>
      </c>
      <c r="H198" s="74"/>
      <c r="I198" s="74">
        <v>2816.9839999999999</v>
      </c>
      <c r="J198" s="74"/>
      <c r="K198" s="71"/>
      <c r="L198" s="71"/>
      <c r="M198" s="71"/>
      <c r="N198" s="71"/>
      <c r="O198" s="71"/>
    </row>
    <row r="199" spans="2:15" s="84" customFormat="1" ht="15.75" thickBot="1" x14ac:dyDescent="0.3">
      <c r="B199" s="85">
        <v>43643</v>
      </c>
      <c r="C199" s="75">
        <v>1575.7879041095889</v>
      </c>
      <c r="D199" s="75"/>
      <c r="E199" s="75">
        <v>1818.9839999999999</v>
      </c>
      <c r="F199" s="75"/>
      <c r="G199" s="75">
        <v>2222.9839999999999</v>
      </c>
      <c r="H199" s="75"/>
      <c r="I199" s="75">
        <v>2816.9839999999999</v>
      </c>
      <c r="J199" s="75"/>
      <c r="K199" s="71"/>
      <c r="L199" s="71"/>
      <c r="M199" s="71"/>
      <c r="N199" s="71"/>
      <c r="O199" s="71"/>
    </row>
    <row r="200" spans="2:15" s="84" customFormat="1" ht="15.75" thickBot="1" x14ac:dyDescent="0.3">
      <c r="B200" s="85">
        <v>43644</v>
      </c>
      <c r="C200" s="74">
        <v>1367.3069041095887</v>
      </c>
      <c r="D200" s="74"/>
      <c r="E200" s="74">
        <v>1818.9839999999999</v>
      </c>
      <c r="F200" s="74"/>
      <c r="G200" s="74">
        <v>2222.9839999999999</v>
      </c>
      <c r="H200" s="74"/>
      <c r="I200" s="74">
        <v>2816.9839999999999</v>
      </c>
      <c r="J200" s="74"/>
      <c r="K200" s="71"/>
      <c r="L200" s="71"/>
      <c r="M200" s="71"/>
      <c r="N200" s="71"/>
      <c r="O200" s="71"/>
    </row>
    <row r="201" spans="2:15" s="84" customFormat="1" ht="15.75" thickBot="1" x14ac:dyDescent="0.3">
      <c r="B201" s="85">
        <v>43645</v>
      </c>
      <c r="C201" s="75">
        <v>1271.2089041095892</v>
      </c>
      <c r="D201" s="75"/>
      <c r="E201" s="75">
        <v>1818.9839999999999</v>
      </c>
      <c r="F201" s="75"/>
      <c r="G201" s="75">
        <v>2222.9839999999999</v>
      </c>
      <c r="H201" s="75"/>
      <c r="I201" s="75">
        <v>2816.9839999999999</v>
      </c>
      <c r="J201" s="75"/>
      <c r="K201" s="71"/>
      <c r="L201" s="71"/>
      <c r="M201" s="71"/>
      <c r="N201" s="71"/>
      <c r="O201" s="71"/>
    </row>
    <row r="202" spans="2:15" s="84" customFormat="1" ht="15.75" thickBot="1" x14ac:dyDescent="0.3">
      <c r="B202" s="85">
        <v>43646</v>
      </c>
      <c r="C202" s="74">
        <v>1546.9249041095891</v>
      </c>
      <c r="D202" s="74"/>
      <c r="E202" s="74">
        <v>1818.9839999999999</v>
      </c>
      <c r="F202" s="74"/>
      <c r="G202" s="74">
        <v>2222.9839999999999</v>
      </c>
      <c r="H202" s="74"/>
      <c r="I202" s="74">
        <v>2816.9839999999999</v>
      </c>
      <c r="J202" s="74"/>
      <c r="K202" s="71"/>
      <c r="L202" s="71"/>
      <c r="M202" s="71"/>
      <c r="N202" s="71"/>
      <c r="O202" s="71"/>
    </row>
    <row r="203" spans="2:15" s="84" customFormat="1" ht="15.75" thickBot="1" x14ac:dyDescent="0.3">
      <c r="B203" s="85">
        <v>43647</v>
      </c>
      <c r="C203" s="75">
        <v>1774.349904109589</v>
      </c>
      <c r="D203" s="75"/>
      <c r="E203" s="75">
        <v>1818.9839999999999</v>
      </c>
      <c r="F203" s="75"/>
      <c r="G203" s="75">
        <v>2222.9839999999999</v>
      </c>
      <c r="H203" s="75"/>
      <c r="I203" s="75">
        <v>2816.9839999999999</v>
      </c>
      <c r="J203" s="75"/>
      <c r="K203" s="71"/>
      <c r="L203" s="71"/>
      <c r="M203" s="71"/>
      <c r="N203" s="71"/>
      <c r="O203" s="71"/>
    </row>
    <row r="204" spans="2:15" s="84" customFormat="1" ht="15.75" thickBot="1" x14ac:dyDescent="0.3">
      <c r="B204" s="85">
        <v>43648</v>
      </c>
      <c r="C204" s="74">
        <v>1956.6079041095891</v>
      </c>
      <c r="D204" s="74"/>
      <c r="E204" s="74">
        <v>1818.9839999999999</v>
      </c>
      <c r="F204" s="74"/>
      <c r="G204" s="74">
        <v>2222.9839999999999</v>
      </c>
      <c r="H204" s="74"/>
      <c r="I204" s="74">
        <v>2816.9839999999999</v>
      </c>
      <c r="J204" s="74"/>
      <c r="K204" s="71"/>
      <c r="L204" s="71"/>
      <c r="M204" s="71"/>
      <c r="N204" s="71"/>
      <c r="O204" s="71"/>
    </row>
    <row r="205" spans="2:15" s="84" customFormat="1" ht="15.75" thickBot="1" x14ac:dyDescent="0.3">
      <c r="B205" s="85">
        <v>43649</v>
      </c>
      <c r="C205" s="75">
        <v>1883.6369041095888</v>
      </c>
      <c r="D205" s="75"/>
      <c r="E205" s="75">
        <v>1818.9839999999999</v>
      </c>
      <c r="F205" s="75"/>
      <c r="G205" s="75">
        <v>2222.9839999999999</v>
      </c>
      <c r="H205" s="75"/>
      <c r="I205" s="75">
        <v>2816.9839999999999</v>
      </c>
      <c r="J205" s="75"/>
      <c r="K205" s="71"/>
      <c r="L205" s="71"/>
      <c r="M205" s="71"/>
      <c r="N205" s="71"/>
      <c r="O205" s="71"/>
    </row>
    <row r="206" spans="2:15" s="84" customFormat="1" ht="15.75" thickBot="1" x14ac:dyDescent="0.3">
      <c r="B206" s="85">
        <v>43650</v>
      </c>
      <c r="C206" s="74">
        <v>1832.7089041095887</v>
      </c>
      <c r="D206" s="74"/>
      <c r="E206" s="74">
        <v>1818.9839999999999</v>
      </c>
      <c r="F206" s="74"/>
      <c r="G206" s="74">
        <v>2222.9839999999999</v>
      </c>
      <c r="H206" s="74"/>
      <c r="I206" s="74">
        <v>2816.9839999999999</v>
      </c>
      <c r="J206" s="74"/>
      <c r="K206" s="71"/>
      <c r="L206" s="71"/>
      <c r="M206" s="71"/>
      <c r="N206" s="71"/>
      <c r="O206" s="71"/>
    </row>
    <row r="207" spans="2:15" s="84" customFormat="1" ht="15.75" thickBot="1" x14ac:dyDescent="0.3">
      <c r="B207" s="85">
        <v>43651</v>
      </c>
      <c r="C207" s="75">
        <v>1612.3549041095887</v>
      </c>
      <c r="D207" s="75"/>
      <c r="E207" s="75">
        <v>1818.9839999999999</v>
      </c>
      <c r="F207" s="75"/>
      <c r="G207" s="75">
        <v>2222.9839999999999</v>
      </c>
      <c r="H207" s="75"/>
      <c r="I207" s="75">
        <v>2816.9839999999999</v>
      </c>
      <c r="J207" s="75"/>
      <c r="K207" s="71"/>
      <c r="L207" s="71"/>
      <c r="M207" s="71"/>
      <c r="N207" s="71"/>
      <c r="O207" s="71"/>
    </row>
    <row r="208" spans="2:15" s="84" customFormat="1" ht="15.75" thickBot="1" x14ac:dyDescent="0.3">
      <c r="B208" s="85">
        <v>43652</v>
      </c>
      <c r="C208" s="74">
        <v>1416.4699041095889</v>
      </c>
      <c r="D208" s="74"/>
      <c r="E208" s="74">
        <v>1818.9839999999999</v>
      </c>
      <c r="F208" s="74"/>
      <c r="G208" s="74">
        <v>2222.9839999999999</v>
      </c>
      <c r="H208" s="74"/>
      <c r="I208" s="74">
        <v>2816.9839999999999</v>
      </c>
      <c r="J208" s="74"/>
      <c r="K208" s="71"/>
      <c r="L208" s="71"/>
      <c r="M208" s="71"/>
      <c r="N208" s="71"/>
      <c r="O208" s="71"/>
    </row>
    <row r="209" spans="2:15" s="84" customFormat="1" ht="15.75" thickBot="1" x14ac:dyDescent="0.3">
      <c r="B209" s="85">
        <v>43653</v>
      </c>
      <c r="C209" s="75">
        <v>1580.7519041095891</v>
      </c>
      <c r="D209" s="75"/>
      <c r="E209" s="75">
        <v>1818.9839999999999</v>
      </c>
      <c r="F209" s="75"/>
      <c r="G209" s="75">
        <v>2222.9839999999999</v>
      </c>
      <c r="H209" s="75"/>
      <c r="I209" s="75">
        <v>2816.9839999999999</v>
      </c>
      <c r="J209" s="75"/>
      <c r="K209" s="71"/>
      <c r="L209" s="71"/>
      <c r="M209" s="71"/>
      <c r="N209" s="71"/>
      <c r="O209" s="71"/>
    </row>
    <row r="210" spans="2:15" s="84" customFormat="1" ht="15.75" thickBot="1" x14ac:dyDescent="0.3">
      <c r="B210" s="85">
        <v>43654</v>
      </c>
      <c r="C210" s="74">
        <v>1783.4669041095888</v>
      </c>
      <c r="D210" s="74"/>
      <c r="E210" s="74">
        <v>1818.9839999999999</v>
      </c>
      <c r="F210" s="74"/>
      <c r="G210" s="74">
        <v>2222.9839999999999</v>
      </c>
      <c r="H210" s="74"/>
      <c r="I210" s="74">
        <v>2816.9839999999999</v>
      </c>
      <c r="J210" s="74"/>
      <c r="K210" s="71"/>
      <c r="L210" s="71"/>
      <c r="M210" s="71"/>
      <c r="N210" s="71"/>
      <c r="O210" s="71"/>
    </row>
    <row r="211" spans="2:15" s="84" customFormat="1" ht="15.75" thickBot="1" x14ac:dyDescent="0.3">
      <c r="B211" s="85">
        <v>43655</v>
      </c>
      <c r="C211" s="75">
        <v>1913.1039041095892</v>
      </c>
      <c r="D211" s="75"/>
      <c r="E211" s="75">
        <v>1818.9839999999999</v>
      </c>
      <c r="F211" s="75"/>
      <c r="G211" s="75">
        <v>2222.9839999999999</v>
      </c>
      <c r="H211" s="75"/>
      <c r="I211" s="75">
        <v>2816.9839999999999</v>
      </c>
      <c r="J211" s="75"/>
      <c r="K211" s="71"/>
      <c r="L211" s="71"/>
      <c r="M211" s="71"/>
      <c r="N211" s="71"/>
      <c r="O211" s="71"/>
    </row>
    <row r="212" spans="2:15" s="84" customFormat="1" ht="15.75" thickBot="1" x14ac:dyDescent="0.3">
      <c r="B212" s="85">
        <v>43656</v>
      </c>
      <c r="C212" s="74">
        <v>1854.725904109589</v>
      </c>
      <c r="D212" s="74"/>
      <c r="E212" s="74">
        <v>1818.9839999999999</v>
      </c>
      <c r="F212" s="74"/>
      <c r="G212" s="74">
        <v>2222.9839999999999</v>
      </c>
      <c r="H212" s="74"/>
      <c r="I212" s="74">
        <v>2816.9839999999999</v>
      </c>
      <c r="J212" s="74"/>
      <c r="K212" s="71"/>
      <c r="L212" s="71"/>
      <c r="M212" s="71"/>
      <c r="N212" s="71"/>
      <c r="O212" s="71"/>
    </row>
    <row r="213" spans="2:15" s="84" customFormat="1" ht="15.75" thickBot="1" x14ac:dyDescent="0.3">
      <c r="B213" s="85">
        <v>43657</v>
      </c>
      <c r="C213" s="75">
        <v>1896.399904109589</v>
      </c>
      <c r="D213" s="75"/>
      <c r="E213" s="75">
        <v>1818.9839999999999</v>
      </c>
      <c r="F213" s="75"/>
      <c r="G213" s="75">
        <v>2222.9839999999999</v>
      </c>
      <c r="H213" s="75"/>
      <c r="I213" s="75">
        <v>2816.9839999999999</v>
      </c>
      <c r="J213" s="75"/>
      <c r="K213" s="71"/>
      <c r="L213" s="71"/>
      <c r="M213" s="71"/>
      <c r="N213" s="71"/>
      <c r="O213" s="71"/>
    </row>
    <row r="214" spans="2:15" s="84" customFormat="1" ht="15.75" thickBot="1" x14ac:dyDescent="0.3">
      <c r="B214" s="85">
        <v>43658</v>
      </c>
      <c r="C214" s="74">
        <v>1739.9809041095891</v>
      </c>
      <c r="D214" s="74"/>
      <c r="E214" s="74">
        <v>1818.9839999999999</v>
      </c>
      <c r="F214" s="74"/>
      <c r="G214" s="74">
        <v>2222.9839999999999</v>
      </c>
      <c r="H214" s="74"/>
      <c r="I214" s="74">
        <v>2816.9839999999999</v>
      </c>
      <c r="J214" s="74"/>
      <c r="K214" s="71"/>
      <c r="L214" s="71"/>
      <c r="M214" s="71"/>
      <c r="N214" s="71"/>
      <c r="O214" s="71"/>
    </row>
    <row r="215" spans="2:15" s="84" customFormat="1" ht="15.75" thickBot="1" x14ac:dyDescent="0.3">
      <c r="B215" s="85">
        <v>43659</v>
      </c>
      <c r="C215" s="75">
        <v>1829.4469041095888</v>
      </c>
      <c r="D215" s="75"/>
      <c r="E215" s="75">
        <v>1818.9839999999999</v>
      </c>
      <c r="F215" s="75"/>
      <c r="G215" s="75">
        <v>2222.9839999999999</v>
      </c>
      <c r="H215" s="75"/>
      <c r="I215" s="75">
        <v>2816.9839999999999</v>
      </c>
      <c r="J215" s="75"/>
      <c r="K215" s="71"/>
      <c r="L215" s="71"/>
      <c r="M215" s="71"/>
      <c r="N215" s="71"/>
      <c r="O215" s="71"/>
    </row>
    <row r="216" spans="2:15" s="84" customFormat="1" ht="15.75" thickBot="1" x14ac:dyDescent="0.3">
      <c r="B216" s="85">
        <v>43660</v>
      </c>
      <c r="C216" s="74">
        <v>1864.0939041095892</v>
      </c>
      <c r="D216" s="74"/>
      <c r="E216" s="74">
        <v>1818.9839999999999</v>
      </c>
      <c r="F216" s="74"/>
      <c r="G216" s="74">
        <v>2222.9839999999999</v>
      </c>
      <c r="H216" s="74"/>
      <c r="I216" s="74">
        <v>2816.9839999999999</v>
      </c>
      <c r="J216" s="74"/>
      <c r="K216" s="71"/>
      <c r="L216" s="71"/>
      <c r="M216" s="71"/>
      <c r="N216" s="71"/>
      <c r="O216" s="71"/>
    </row>
    <row r="217" spans="2:15" s="84" customFormat="1" ht="15.75" thickBot="1" x14ac:dyDescent="0.3">
      <c r="B217" s="85">
        <v>43661</v>
      </c>
      <c r="C217" s="75">
        <v>1849.381904109589</v>
      </c>
      <c r="D217" s="75"/>
      <c r="E217" s="75">
        <v>1818.9839999999999</v>
      </c>
      <c r="F217" s="75"/>
      <c r="G217" s="75">
        <v>2222.9839999999999</v>
      </c>
      <c r="H217" s="75"/>
      <c r="I217" s="75">
        <v>2816.9839999999999</v>
      </c>
      <c r="J217" s="75"/>
      <c r="K217" s="71"/>
      <c r="L217" s="71"/>
      <c r="M217" s="71"/>
      <c r="N217" s="71"/>
      <c r="O217" s="71"/>
    </row>
    <row r="218" spans="2:15" s="84" customFormat="1" ht="15.75" thickBot="1" x14ac:dyDescent="0.3">
      <c r="B218" s="85">
        <v>43662</v>
      </c>
      <c r="C218" s="74">
        <v>1810.9629041095891</v>
      </c>
      <c r="D218" s="74"/>
      <c r="E218" s="74">
        <v>1818.9839999999999</v>
      </c>
      <c r="F218" s="74"/>
      <c r="G218" s="74">
        <v>2222.9839999999999</v>
      </c>
      <c r="H218" s="74"/>
      <c r="I218" s="74">
        <v>2816.9839999999999</v>
      </c>
      <c r="J218" s="74"/>
      <c r="K218" s="71"/>
      <c r="L218" s="71"/>
      <c r="M218" s="71"/>
      <c r="N218" s="71"/>
      <c r="O218" s="71"/>
    </row>
    <row r="219" spans="2:15" s="84" customFormat="1" ht="15.75" thickBot="1" x14ac:dyDescent="0.3">
      <c r="B219" s="85">
        <v>43663</v>
      </c>
      <c r="C219" s="75">
        <v>1899.2679041095889</v>
      </c>
      <c r="D219" s="75"/>
      <c r="E219" s="75">
        <v>1818.9839999999999</v>
      </c>
      <c r="F219" s="75"/>
      <c r="G219" s="75">
        <v>2222.9839999999999</v>
      </c>
      <c r="H219" s="75"/>
      <c r="I219" s="75">
        <v>2816.9839999999999</v>
      </c>
      <c r="J219" s="75"/>
      <c r="K219" s="71"/>
      <c r="L219" s="71"/>
      <c r="M219" s="71"/>
      <c r="N219" s="71"/>
      <c r="O219" s="71"/>
    </row>
    <row r="220" spans="2:15" s="84" customFormat="1" ht="15.75" thickBot="1" x14ac:dyDescent="0.3">
      <c r="B220" s="85">
        <v>43664</v>
      </c>
      <c r="C220" s="74">
        <v>1916.0689041095889</v>
      </c>
      <c r="D220" s="74"/>
      <c r="E220" s="74">
        <v>1818.9839999999999</v>
      </c>
      <c r="F220" s="74"/>
      <c r="G220" s="74">
        <v>2222.9839999999999</v>
      </c>
      <c r="H220" s="74"/>
      <c r="I220" s="74">
        <v>2816.9839999999999</v>
      </c>
      <c r="J220" s="74"/>
      <c r="K220" s="71"/>
      <c r="L220" s="71"/>
      <c r="M220" s="71"/>
      <c r="N220" s="71"/>
      <c r="O220" s="71"/>
    </row>
    <row r="221" spans="2:15" s="84" customFormat="1" ht="15.75" thickBot="1" x14ac:dyDescent="0.3">
      <c r="B221" s="85">
        <v>43665</v>
      </c>
      <c r="C221" s="75">
        <v>1825.4039041095891</v>
      </c>
      <c r="D221" s="75"/>
      <c r="E221" s="75">
        <v>1818.9839999999999</v>
      </c>
      <c r="F221" s="75"/>
      <c r="G221" s="75">
        <v>2222.9839999999999</v>
      </c>
      <c r="H221" s="75"/>
      <c r="I221" s="75">
        <v>2816.9839999999999</v>
      </c>
      <c r="J221" s="75"/>
      <c r="K221" s="71"/>
      <c r="L221" s="71"/>
      <c r="M221" s="71"/>
      <c r="N221" s="71"/>
      <c r="O221" s="71"/>
    </row>
    <row r="222" spans="2:15" s="84" customFormat="1" ht="15.75" thickBot="1" x14ac:dyDescent="0.3">
      <c r="B222" s="85">
        <v>43666</v>
      </c>
      <c r="C222" s="74">
        <v>1516.390904109589</v>
      </c>
      <c r="D222" s="74"/>
      <c r="E222" s="74">
        <v>1818.9839999999999</v>
      </c>
      <c r="F222" s="74"/>
      <c r="G222" s="74">
        <v>2222.9839999999999</v>
      </c>
      <c r="H222" s="74"/>
      <c r="I222" s="74">
        <v>2816.9839999999999</v>
      </c>
      <c r="J222" s="74"/>
      <c r="K222" s="71"/>
      <c r="L222" s="71"/>
      <c r="M222" s="71"/>
      <c r="N222" s="71"/>
      <c r="O222" s="71"/>
    </row>
    <row r="223" spans="2:15" s="84" customFormat="1" ht="15.75" thickBot="1" x14ac:dyDescent="0.3">
      <c r="B223" s="85">
        <v>43667</v>
      </c>
      <c r="C223" s="75">
        <v>1420.1099041095886</v>
      </c>
      <c r="D223" s="75"/>
      <c r="E223" s="75">
        <v>1818.9839999999999</v>
      </c>
      <c r="F223" s="75"/>
      <c r="G223" s="75">
        <v>2222.9839999999999</v>
      </c>
      <c r="H223" s="75"/>
      <c r="I223" s="75">
        <v>2816.9839999999999</v>
      </c>
      <c r="J223" s="75"/>
      <c r="K223" s="71"/>
      <c r="L223" s="71"/>
      <c r="M223" s="71"/>
      <c r="N223" s="71"/>
      <c r="O223" s="71"/>
    </row>
    <row r="224" spans="2:15" s="84" customFormat="1" ht="15.75" thickBot="1" x14ac:dyDescent="0.3">
      <c r="B224" s="85">
        <v>43668</v>
      </c>
      <c r="C224" s="74">
        <v>1653.7339041095888</v>
      </c>
      <c r="D224" s="74"/>
      <c r="E224" s="74">
        <v>1818.9839999999999</v>
      </c>
      <c r="F224" s="74"/>
      <c r="G224" s="74">
        <v>2222.9839999999999</v>
      </c>
      <c r="H224" s="74"/>
      <c r="I224" s="74">
        <v>2816.9839999999999</v>
      </c>
      <c r="J224" s="74"/>
      <c r="K224" s="71"/>
      <c r="L224" s="71"/>
      <c r="M224" s="71"/>
      <c r="N224" s="71"/>
      <c r="O224" s="71"/>
    </row>
    <row r="225" spans="2:15" s="84" customFormat="1" ht="15.75" thickBot="1" x14ac:dyDescent="0.3">
      <c r="B225" s="85">
        <v>43669</v>
      </c>
      <c r="C225" s="75">
        <v>1671.185904109589</v>
      </c>
      <c r="D225" s="75"/>
      <c r="E225" s="75">
        <v>1818.9839999999999</v>
      </c>
      <c r="F225" s="75"/>
      <c r="G225" s="75">
        <v>2222.9839999999999</v>
      </c>
      <c r="H225" s="75"/>
      <c r="I225" s="75">
        <v>2816.9839999999999</v>
      </c>
      <c r="J225" s="75"/>
      <c r="K225" s="71"/>
      <c r="L225" s="71"/>
      <c r="M225" s="71"/>
      <c r="N225" s="71"/>
      <c r="O225" s="71"/>
    </row>
    <row r="226" spans="2:15" s="84" customFormat="1" ht="15.75" thickBot="1" x14ac:dyDescent="0.3">
      <c r="B226" s="85">
        <v>43670</v>
      </c>
      <c r="C226" s="74">
        <v>1808.6679041095888</v>
      </c>
      <c r="D226" s="74"/>
      <c r="E226" s="74">
        <v>1818.9839999999999</v>
      </c>
      <c r="F226" s="74"/>
      <c r="G226" s="74">
        <v>2222.9839999999999</v>
      </c>
      <c r="H226" s="74"/>
      <c r="I226" s="74">
        <v>2816.9839999999999</v>
      </c>
      <c r="J226" s="74"/>
      <c r="K226" s="71"/>
      <c r="L226" s="71"/>
      <c r="M226" s="71"/>
      <c r="N226" s="71"/>
      <c r="O226" s="71"/>
    </row>
    <row r="227" spans="2:15" s="84" customFormat="1" ht="15.75" thickBot="1" x14ac:dyDescent="0.3">
      <c r="B227" s="85">
        <v>43671</v>
      </c>
      <c r="C227" s="75">
        <v>1744.3729041095892</v>
      </c>
      <c r="D227" s="75"/>
      <c r="E227" s="75">
        <v>1818.9839999999999</v>
      </c>
      <c r="F227" s="75"/>
      <c r="G227" s="75">
        <v>2222.9839999999999</v>
      </c>
      <c r="H227" s="75"/>
      <c r="I227" s="75">
        <v>2816.9839999999999</v>
      </c>
      <c r="J227" s="75"/>
      <c r="K227" s="71"/>
      <c r="L227" s="71"/>
      <c r="M227" s="71"/>
      <c r="N227" s="71"/>
      <c r="O227" s="71"/>
    </row>
    <row r="228" spans="2:15" s="84" customFormat="1" ht="15.75" thickBot="1" x14ac:dyDescent="0.3">
      <c r="B228" s="85">
        <v>43672</v>
      </c>
      <c r="C228" s="74">
        <v>1928.381904109589</v>
      </c>
      <c r="D228" s="74"/>
      <c r="E228" s="74">
        <v>1818.9839999999999</v>
      </c>
      <c r="F228" s="74"/>
      <c r="G228" s="74">
        <v>2222.9839999999999</v>
      </c>
      <c r="H228" s="74"/>
      <c r="I228" s="74">
        <v>2816.9839999999999</v>
      </c>
      <c r="J228" s="74"/>
      <c r="K228" s="71"/>
      <c r="L228" s="71"/>
      <c r="M228" s="71"/>
      <c r="N228" s="71"/>
      <c r="O228" s="71"/>
    </row>
    <row r="229" spans="2:15" s="84" customFormat="1" ht="15.75" thickBot="1" x14ac:dyDescent="0.3">
      <c r="B229" s="85">
        <v>43673</v>
      </c>
      <c r="C229" s="75">
        <v>1642.7659041095887</v>
      </c>
      <c r="D229" s="75"/>
      <c r="E229" s="75">
        <v>1818.9839999999999</v>
      </c>
      <c r="F229" s="75"/>
      <c r="G229" s="75">
        <v>2222.9839999999999</v>
      </c>
      <c r="H229" s="75"/>
      <c r="I229" s="75">
        <v>2816.9839999999999</v>
      </c>
      <c r="J229" s="75"/>
      <c r="K229" s="71"/>
      <c r="L229" s="71"/>
      <c r="M229" s="71"/>
      <c r="N229" s="71"/>
      <c r="O229" s="71"/>
    </row>
    <row r="230" spans="2:15" s="84" customFormat="1" ht="15.75" thickBot="1" x14ac:dyDescent="0.3">
      <c r="B230" s="85">
        <v>43674</v>
      </c>
      <c r="C230" s="74">
        <v>1645.0069041095887</v>
      </c>
      <c r="D230" s="74"/>
      <c r="E230" s="74">
        <v>1818.9839999999999</v>
      </c>
      <c r="F230" s="74"/>
      <c r="G230" s="74">
        <v>2222.9839999999999</v>
      </c>
      <c r="H230" s="74"/>
      <c r="I230" s="74">
        <v>2816.9839999999999</v>
      </c>
      <c r="J230" s="74"/>
      <c r="K230" s="71"/>
      <c r="L230" s="71"/>
      <c r="M230" s="71"/>
      <c r="N230" s="71"/>
      <c r="O230" s="71"/>
    </row>
    <row r="231" spans="2:15" s="84" customFormat="1" ht="15.75" thickBot="1" x14ac:dyDescent="0.3">
      <c r="B231" s="85">
        <v>43675</v>
      </c>
      <c r="C231" s="75">
        <v>1843.2399041095889</v>
      </c>
      <c r="D231" s="75"/>
      <c r="E231" s="75">
        <v>1818.9839999999999</v>
      </c>
      <c r="F231" s="75"/>
      <c r="G231" s="75">
        <v>2222.9839999999999</v>
      </c>
      <c r="H231" s="75"/>
      <c r="I231" s="75">
        <v>2816.9839999999999</v>
      </c>
      <c r="J231" s="75"/>
      <c r="K231" s="71"/>
      <c r="L231" s="71"/>
      <c r="M231" s="71"/>
      <c r="N231" s="71"/>
      <c r="O231" s="71"/>
    </row>
    <row r="232" spans="2:15" s="84" customFormat="1" ht="15.75" thickBot="1" x14ac:dyDescent="0.3">
      <c r="B232" s="85">
        <v>43676</v>
      </c>
      <c r="C232" s="74">
        <v>2121.6689041095888</v>
      </c>
      <c r="D232" s="74"/>
      <c r="E232" s="74">
        <v>1818.9839999999999</v>
      </c>
      <c r="F232" s="74"/>
      <c r="G232" s="74">
        <v>2222.9839999999999</v>
      </c>
      <c r="H232" s="74"/>
      <c r="I232" s="74">
        <v>2816.9839999999999</v>
      </c>
      <c r="J232" s="74"/>
      <c r="K232" s="71"/>
      <c r="L232" s="71"/>
      <c r="M232" s="71"/>
      <c r="N232" s="71"/>
      <c r="O232" s="71"/>
    </row>
    <row r="233" spans="2:15" s="84" customFormat="1" ht="15.75" thickBot="1" x14ac:dyDescent="0.3">
      <c r="B233" s="85">
        <v>43677</v>
      </c>
      <c r="C233" s="75">
        <v>2147.609904109589</v>
      </c>
      <c r="D233" s="75"/>
      <c r="E233" s="75">
        <v>1818.9839999999999</v>
      </c>
      <c r="F233" s="75"/>
      <c r="G233" s="75">
        <v>2222.9839999999999</v>
      </c>
      <c r="H233" s="75"/>
      <c r="I233" s="75">
        <v>2816.9839999999999</v>
      </c>
      <c r="J233" s="75"/>
      <c r="K233" s="71"/>
      <c r="L233" s="71"/>
      <c r="M233" s="71"/>
      <c r="N233" s="71"/>
      <c r="O233" s="71"/>
    </row>
    <row r="234" spans="2:15" s="84" customFormat="1" ht="15.75" thickBot="1" x14ac:dyDescent="0.3">
      <c r="B234" s="85">
        <v>43678</v>
      </c>
      <c r="C234" s="74">
        <v>2063.0999041095888</v>
      </c>
      <c r="D234" s="74"/>
      <c r="E234" s="74">
        <v>1818.9839999999999</v>
      </c>
      <c r="F234" s="74"/>
      <c r="G234" s="74">
        <v>2222.9839999999999</v>
      </c>
      <c r="H234" s="74"/>
      <c r="I234" s="74">
        <v>2816.9839999999999</v>
      </c>
      <c r="J234" s="74"/>
      <c r="K234" s="71"/>
      <c r="L234" s="71"/>
      <c r="M234" s="71"/>
      <c r="N234" s="71"/>
      <c r="O234" s="71"/>
    </row>
    <row r="235" spans="2:15" s="84" customFormat="1" ht="15.75" thickBot="1" x14ac:dyDescent="0.3">
      <c r="B235" s="85">
        <v>43679</v>
      </c>
      <c r="C235" s="75">
        <v>2038.406904109589</v>
      </c>
      <c r="D235" s="75"/>
      <c r="E235" s="75">
        <v>1818.9839999999999</v>
      </c>
      <c r="F235" s="75"/>
      <c r="G235" s="75">
        <v>2222.9839999999999</v>
      </c>
      <c r="H235" s="75"/>
      <c r="I235" s="75">
        <v>2816.9839999999999</v>
      </c>
      <c r="J235" s="75"/>
      <c r="K235" s="71"/>
      <c r="L235" s="71"/>
      <c r="M235" s="71"/>
      <c r="N235" s="71"/>
      <c r="O235" s="71"/>
    </row>
    <row r="236" spans="2:15" s="84" customFormat="1" ht="15.75" thickBot="1" x14ac:dyDescent="0.3">
      <c r="B236" s="85">
        <v>43680</v>
      </c>
      <c r="C236" s="74">
        <v>1917.9039041095889</v>
      </c>
      <c r="D236" s="74"/>
      <c r="E236" s="74">
        <v>1818.9839999999999</v>
      </c>
      <c r="F236" s="74"/>
      <c r="G236" s="74">
        <v>2222.9839999999999</v>
      </c>
      <c r="H236" s="74"/>
      <c r="I236" s="74">
        <v>2816.9839999999999</v>
      </c>
      <c r="J236" s="74"/>
      <c r="K236" s="71"/>
      <c r="L236" s="71"/>
      <c r="M236" s="71"/>
      <c r="N236" s="71"/>
      <c r="O236" s="71"/>
    </row>
    <row r="237" spans="2:15" s="84" customFormat="1" ht="15.75" thickBot="1" x14ac:dyDescent="0.3">
      <c r="B237" s="85">
        <v>43681</v>
      </c>
      <c r="C237" s="75">
        <v>1868.5199041095893</v>
      </c>
      <c r="D237" s="75"/>
      <c r="E237" s="75">
        <v>1818.9839999999999</v>
      </c>
      <c r="F237" s="75"/>
      <c r="G237" s="75">
        <v>2222.9839999999999</v>
      </c>
      <c r="H237" s="75"/>
      <c r="I237" s="75">
        <v>2816.9839999999999</v>
      </c>
      <c r="J237" s="75"/>
      <c r="K237" s="71"/>
      <c r="L237" s="71"/>
      <c r="M237" s="71"/>
      <c r="N237" s="71"/>
      <c r="O237" s="71"/>
    </row>
    <row r="238" spans="2:15" s="84" customFormat="1" ht="15.75" thickBot="1" x14ac:dyDescent="0.3">
      <c r="B238" s="85">
        <v>43682</v>
      </c>
      <c r="C238" s="74">
        <v>1893.783904109589</v>
      </c>
      <c r="D238" s="74"/>
      <c r="E238" s="74">
        <v>1818.9839999999999</v>
      </c>
      <c r="F238" s="74"/>
      <c r="G238" s="74">
        <v>2222.9839999999999</v>
      </c>
      <c r="H238" s="74"/>
      <c r="I238" s="74">
        <v>2816.9839999999999</v>
      </c>
      <c r="J238" s="74"/>
      <c r="K238" s="71"/>
      <c r="L238" s="71"/>
      <c r="M238" s="71"/>
      <c r="N238" s="71"/>
      <c r="O238" s="71"/>
    </row>
    <row r="239" spans="2:15" s="84" customFormat="1" ht="15.75" thickBot="1" x14ac:dyDescent="0.3">
      <c r="B239" s="85">
        <v>43683</v>
      </c>
      <c r="C239" s="75">
        <v>1974.3879041095888</v>
      </c>
      <c r="D239" s="75"/>
      <c r="E239" s="75">
        <v>1818.9839999999999</v>
      </c>
      <c r="F239" s="75"/>
      <c r="G239" s="75">
        <v>2222.9839999999999</v>
      </c>
      <c r="H239" s="75"/>
      <c r="I239" s="75">
        <v>2816.9839999999999</v>
      </c>
      <c r="J239" s="75"/>
      <c r="K239" s="71"/>
      <c r="L239" s="71"/>
      <c r="M239" s="71"/>
      <c r="N239" s="71"/>
      <c r="O239" s="71"/>
    </row>
    <row r="240" spans="2:15" s="84" customFormat="1" ht="15.75" thickBot="1" x14ac:dyDescent="0.3">
      <c r="B240" s="85">
        <v>43684</v>
      </c>
      <c r="C240" s="74">
        <v>2106.7829041095893</v>
      </c>
      <c r="D240" s="74"/>
      <c r="E240" s="74">
        <v>1818.9839999999999</v>
      </c>
      <c r="F240" s="74"/>
      <c r="G240" s="74">
        <v>2222.9839999999999</v>
      </c>
      <c r="H240" s="74"/>
      <c r="I240" s="74">
        <v>2816.9839999999999</v>
      </c>
      <c r="J240" s="74"/>
      <c r="K240" s="71"/>
      <c r="L240" s="71"/>
      <c r="M240" s="71"/>
      <c r="N240" s="71"/>
      <c r="O240" s="71"/>
    </row>
    <row r="241" spans="2:15" s="84" customFormat="1" ht="15.75" thickBot="1" x14ac:dyDescent="0.3">
      <c r="B241" s="85">
        <v>43685</v>
      </c>
      <c r="C241" s="75">
        <v>2082.4039041095889</v>
      </c>
      <c r="D241" s="75"/>
      <c r="E241" s="75">
        <v>1818.9839999999999</v>
      </c>
      <c r="F241" s="75"/>
      <c r="G241" s="75">
        <v>2222.9839999999999</v>
      </c>
      <c r="H241" s="75"/>
      <c r="I241" s="75">
        <v>2816.9839999999999</v>
      </c>
      <c r="J241" s="75"/>
      <c r="K241" s="71"/>
      <c r="L241" s="71"/>
      <c r="M241" s="71"/>
      <c r="N241" s="71"/>
      <c r="O241" s="71"/>
    </row>
    <row r="242" spans="2:15" s="84" customFormat="1" ht="15.75" thickBot="1" x14ac:dyDescent="0.3">
      <c r="B242" s="85">
        <v>43686</v>
      </c>
      <c r="C242" s="74">
        <v>2173.7999041095891</v>
      </c>
      <c r="D242" s="74"/>
      <c r="E242" s="74">
        <v>1818.9839999999999</v>
      </c>
      <c r="F242" s="74"/>
      <c r="G242" s="74">
        <v>2222.9839999999999</v>
      </c>
      <c r="H242" s="74"/>
      <c r="I242" s="74">
        <v>2816.9839999999999</v>
      </c>
      <c r="J242" s="74"/>
      <c r="K242" s="71"/>
      <c r="L242" s="71"/>
      <c r="M242" s="71"/>
      <c r="N242" s="71"/>
      <c r="O242" s="71"/>
    </row>
    <row r="243" spans="2:15" s="84" customFormat="1" ht="15.75" thickBot="1" x14ac:dyDescent="0.3">
      <c r="B243" s="85">
        <v>43687</v>
      </c>
      <c r="C243" s="75">
        <v>2082.3379041095886</v>
      </c>
      <c r="D243" s="75"/>
      <c r="E243" s="75">
        <v>1818.9839999999999</v>
      </c>
      <c r="F243" s="75"/>
      <c r="G243" s="75">
        <v>2222.9839999999999</v>
      </c>
      <c r="H243" s="75"/>
      <c r="I243" s="75">
        <v>2816.9839999999999</v>
      </c>
      <c r="J243" s="75"/>
      <c r="K243" s="71"/>
      <c r="L243" s="71"/>
      <c r="M243" s="71"/>
      <c r="N243" s="71"/>
      <c r="O243" s="71"/>
    </row>
    <row r="244" spans="2:15" s="84" customFormat="1" ht="15.75" thickBot="1" x14ac:dyDescent="0.3">
      <c r="B244" s="85">
        <v>43688</v>
      </c>
      <c r="C244" s="74">
        <v>2074.8989041095888</v>
      </c>
      <c r="D244" s="74"/>
      <c r="E244" s="74">
        <v>1818.9839999999999</v>
      </c>
      <c r="F244" s="74"/>
      <c r="G244" s="74">
        <v>2222.9839999999999</v>
      </c>
      <c r="H244" s="74"/>
      <c r="I244" s="74">
        <v>2816.9839999999999</v>
      </c>
      <c r="J244" s="74"/>
      <c r="K244" s="71"/>
      <c r="L244" s="71"/>
      <c r="M244" s="71"/>
      <c r="N244" s="71"/>
      <c r="O244" s="71"/>
    </row>
    <row r="245" spans="2:15" s="84" customFormat="1" ht="15.75" thickBot="1" x14ac:dyDescent="0.3">
      <c r="B245" s="85">
        <v>43689</v>
      </c>
      <c r="C245" s="75">
        <v>2161.6619041095892</v>
      </c>
      <c r="D245" s="75"/>
      <c r="E245" s="75">
        <v>1818.9839999999999</v>
      </c>
      <c r="F245" s="75"/>
      <c r="G245" s="75">
        <v>2222.9839999999999</v>
      </c>
      <c r="H245" s="75"/>
      <c r="I245" s="75">
        <v>2816.9839999999999</v>
      </c>
      <c r="J245" s="75"/>
      <c r="K245" s="71"/>
      <c r="L245" s="71"/>
      <c r="M245" s="71"/>
      <c r="N245" s="71"/>
      <c r="O245" s="71"/>
    </row>
    <row r="246" spans="2:15" s="84" customFormat="1" ht="15.75" thickBot="1" x14ac:dyDescent="0.3">
      <c r="B246" s="85">
        <v>43690</v>
      </c>
      <c r="C246" s="74">
        <v>2158.4879041095887</v>
      </c>
      <c r="D246" s="74"/>
      <c r="E246" s="74">
        <v>1818.9839999999999</v>
      </c>
      <c r="F246" s="74"/>
      <c r="G246" s="74">
        <v>2222.9839999999999</v>
      </c>
      <c r="H246" s="74"/>
      <c r="I246" s="74">
        <v>2816.9839999999999</v>
      </c>
      <c r="J246" s="74"/>
      <c r="K246" s="71"/>
      <c r="L246" s="71"/>
      <c r="M246" s="71"/>
      <c r="N246" s="71"/>
      <c r="O246" s="71"/>
    </row>
    <row r="247" spans="2:15" s="84" customFormat="1" ht="15.75" thickBot="1" x14ac:dyDescent="0.3">
      <c r="B247" s="85">
        <v>43691</v>
      </c>
      <c r="C247" s="75">
        <v>2057.4139041095887</v>
      </c>
      <c r="D247" s="75"/>
      <c r="E247" s="75">
        <v>1818.9839999999999</v>
      </c>
      <c r="F247" s="75"/>
      <c r="G247" s="75">
        <v>2222.9839999999999</v>
      </c>
      <c r="H247" s="75"/>
      <c r="I247" s="75">
        <v>2816.9839999999999</v>
      </c>
      <c r="J247" s="75"/>
      <c r="K247" s="71"/>
      <c r="L247" s="71"/>
      <c r="M247" s="71"/>
      <c r="N247" s="71"/>
      <c r="O247" s="71"/>
    </row>
    <row r="248" spans="2:15" s="84" customFormat="1" ht="15.75" thickBot="1" x14ac:dyDescent="0.3">
      <c r="B248" s="85">
        <v>43692</v>
      </c>
      <c r="C248" s="74">
        <v>1870.6059041095887</v>
      </c>
      <c r="D248" s="74"/>
      <c r="E248" s="74">
        <v>1818.9839999999999</v>
      </c>
      <c r="F248" s="74"/>
      <c r="G248" s="74">
        <v>2222.9839999999999</v>
      </c>
      <c r="H248" s="74"/>
      <c r="I248" s="74">
        <v>2816.9839999999999</v>
      </c>
      <c r="J248" s="74"/>
      <c r="K248" s="71"/>
      <c r="L248" s="71"/>
      <c r="M248" s="71"/>
      <c r="N248" s="71"/>
      <c r="O248" s="71"/>
    </row>
    <row r="249" spans="2:15" s="84" customFormat="1" ht="15.75" thickBot="1" x14ac:dyDescent="0.3">
      <c r="B249" s="85">
        <v>43693</v>
      </c>
      <c r="C249" s="75">
        <v>1873.4149041095889</v>
      </c>
      <c r="D249" s="75"/>
      <c r="E249" s="75">
        <v>1818.9839999999999</v>
      </c>
      <c r="F249" s="75"/>
      <c r="G249" s="75">
        <v>2222.9839999999999</v>
      </c>
      <c r="H249" s="75"/>
      <c r="I249" s="75">
        <v>2816.9839999999999</v>
      </c>
      <c r="J249" s="75"/>
      <c r="K249" s="71"/>
      <c r="L249" s="71"/>
      <c r="M249" s="71"/>
      <c r="N249" s="71"/>
      <c r="O249" s="71"/>
    </row>
    <row r="250" spans="2:15" s="84" customFormat="1" ht="15.75" thickBot="1" x14ac:dyDescent="0.3">
      <c r="B250" s="85">
        <v>43694</v>
      </c>
      <c r="C250" s="74">
        <v>1624.140904109589</v>
      </c>
      <c r="D250" s="74"/>
      <c r="E250" s="74">
        <v>1818.9839999999999</v>
      </c>
      <c r="F250" s="74"/>
      <c r="G250" s="74">
        <v>2222.9839999999999</v>
      </c>
      <c r="H250" s="74"/>
      <c r="I250" s="74">
        <v>2816.9839999999999</v>
      </c>
      <c r="J250" s="74"/>
      <c r="K250" s="71"/>
      <c r="L250" s="71"/>
      <c r="M250" s="71"/>
      <c r="N250" s="71"/>
      <c r="O250" s="71"/>
    </row>
    <row r="251" spans="2:15" s="84" customFormat="1" ht="15.75" thickBot="1" x14ac:dyDescent="0.3">
      <c r="B251" s="85">
        <v>43695</v>
      </c>
      <c r="C251" s="75">
        <v>1487.3619041095887</v>
      </c>
      <c r="D251" s="75"/>
      <c r="E251" s="75">
        <v>1818.9839999999999</v>
      </c>
      <c r="F251" s="75"/>
      <c r="G251" s="75">
        <v>2222.9839999999999</v>
      </c>
      <c r="H251" s="75"/>
      <c r="I251" s="75">
        <v>2816.9839999999999</v>
      </c>
      <c r="J251" s="75"/>
      <c r="K251" s="71"/>
      <c r="L251" s="71"/>
      <c r="M251" s="71"/>
      <c r="N251" s="71"/>
      <c r="O251" s="71"/>
    </row>
    <row r="252" spans="2:15" s="84" customFormat="1" ht="15.75" thickBot="1" x14ac:dyDescent="0.3">
      <c r="B252" s="85">
        <v>43696</v>
      </c>
      <c r="C252" s="74">
        <v>1913.7059041095888</v>
      </c>
      <c r="D252" s="74"/>
      <c r="E252" s="74">
        <v>1818.9839999999999</v>
      </c>
      <c r="F252" s="74"/>
      <c r="G252" s="74">
        <v>2222.9839999999999</v>
      </c>
      <c r="H252" s="74"/>
      <c r="I252" s="74">
        <v>2816.9839999999999</v>
      </c>
      <c r="J252" s="74"/>
      <c r="K252" s="71"/>
      <c r="L252" s="71"/>
      <c r="M252" s="71"/>
      <c r="N252" s="71"/>
      <c r="O252" s="71"/>
    </row>
    <row r="253" spans="2:15" s="84" customFormat="1" ht="15.75" thickBot="1" x14ac:dyDescent="0.3">
      <c r="B253" s="85">
        <v>43697</v>
      </c>
      <c r="C253" s="75">
        <v>1717.9429041095889</v>
      </c>
      <c r="D253" s="75"/>
      <c r="E253" s="75">
        <v>1818.9839999999999</v>
      </c>
      <c r="F253" s="75"/>
      <c r="G253" s="75">
        <v>2222.9839999999999</v>
      </c>
      <c r="H253" s="75"/>
      <c r="I253" s="75">
        <v>2816.9839999999999</v>
      </c>
      <c r="J253" s="75"/>
      <c r="K253" s="71"/>
      <c r="L253" s="71"/>
      <c r="M253" s="71"/>
      <c r="N253" s="71"/>
      <c r="O253" s="71"/>
    </row>
    <row r="254" spans="2:15" s="84" customFormat="1" ht="15.75" thickBot="1" x14ac:dyDescent="0.3">
      <c r="B254" s="85">
        <v>43698</v>
      </c>
      <c r="C254" s="74">
        <v>1569.5799041095891</v>
      </c>
      <c r="D254" s="74"/>
      <c r="E254" s="74">
        <v>1818.9839999999999</v>
      </c>
      <c r="F254" s="74"/>
      <c r="G254" s="74">
        <v>2222.9839999999999</v>
      </c>
      <c r="H254" s="74"/>
      <c r="I254" s="74">
        <v>2816.9839999999999</v>
      </c>
      <c r="J254" s="74"/>
      <c r="K254" s="71"/>
      <c r="L254" s="71"/>
      <c r="M254" s="71"/>
      <c r="N254" s="71"/>
      <c r="O254" s="71"/>
    </row>
    <row r="255" spans="2:15" s="84" customFormat="1" ht="15.75" thickBot="1" x14ac:dyDescent="0.3">
      <c r="B255" s="85">
        <v>43699</v>
      </c>
      <c r="C255" s="75">
        <v>1853.726904109589</v>
      </c>
      <c r="D255" s="75"/>
      <c r="E255" s="75">
        <v>1818.9839999999999</v>
      </c>
      <c r="F255" s="75"/>
      <c r="G255" s="75">
        <v>2222.9839999999999</v>
      </c>
      <c r="H255" s="75"/>
      <c r="I255" s="75">
        <v>2816.9839999999999</v>
      </c>
      <c r="J255" s="75"/>
      <c r="K255" s="71"/>
      <c r="L255" s="71"/>
      <c r="M255" s="71"/>
      <c r="N255" s="71"/>
      <c r="O255" s="71"/>
    </row>
    <row r="256" spans="2:15" s="84" customFormat="1" ht="15.75" thickBot="1" x14ac:dyDescent="0.3">
      <c r="B256" s="85">
        <v>43700</v>
      </c>
      <c r="C256" s="74">
        <v>1701.3949041095889</v>
      </c>
      <c r="D256" s="74"/>
      <c r="E256" s="74">
        <v>1818.9839999999999</v>
      </c>
      <c r="F256" s="74"/>
      <c r="G256" s="74">
        <v>2222.9839999999999</v>
      </c>
      <c r="H256" s="74"/>
      <c r="I256" s="74">
        <v>2816.9839999999999</v>
      </c>
      <c r="J256" s="74"/>
      <c r="K256" s="71"/>
      <c r="L256" s="71"/>
      <c r="M256" s="71"/>
      <c r="N256" s="71"/>
      <c r="O256" s="71"/>
    </row>
    <row r="257" spans="2:15" s="84" customFormat="1" ht="15.75" thickBot="1" x14ac:dyDescent="0.3">
      <c r="B257" s="85">
        <v>43701</v>
      </c>
      <c r="C257" s="75">
        <v>1520.2479041095889</v>
      </c>
      <c r="D257" s="75"/>
      <c r="E257" s="75">
        <v>1818.9839999999999</v>
      </c>
      <c r="F257" s="75"/>
      <c r="G257" s="75">
        <v>2222.9839999999999</v>
      </c>
      <c r="H257" s="75"/>
      <c r="I257" s="75">
        <v>2816.9839999999999</v>
      </c>
      <c r="J257" s="75"/>
      <c r="K257" s="71"/>
      <c r="L257" s="71"/>
      <c r="M257" s="71"/>
      <c r="N257" s="71"/>
      <c r="O257" s="71"/>
    </row>
    <row r="258" spans="2:15" s="84" customFormat="1" ht="15.75" thickBot="1" x14ac:dyDescent="0.3">
      <c r="B258" s="85">
        <v>43702</v>
      </c>
      <c r="C258" s="74">
        <v>1687.8059041095889</v>
      </c>
      <c r="D258" s="74"/>
      <c r="E258" s="74">
        <v>1818.9839999999999</v>
      </c>
      <c r="F258" s="74"/>
      <c r="G258" s="74">
        <v>2222.9839999999999</v>
      </c>
      <c r="H258" s="74"/>
      <c r="I258" s="74">
        <v>2816.9839999999999</v>
      </c>
      <c r="J258" s="74"/>
      <c r="K258" s="71"/>
      <c r="L258" s="71"/>
      <c r="M258" s="71"/>
      <c r="N258" s="71"/>
      <c r="O258" s="71"/>
    </row>
    <row r="259" spans="2:15" s="84" customFormat="1" ht="15.75" thickBot="1" x14ac:dyDescent="0.3">
      <c r="B259" s="85">
        <v>43703</v>
      </c>
      <c r="C259" s="75">
        <v>1994.1249041095891</v>
      </c>
      <c r="D259" s="75"/>
      <c r="E259" s="75">
        <v>1818.9839999999999</v>
      </c>
      <c r="F259" s="75"/>
      <c r="G259" s="75">
        <v>2222.9839999999999</v>
      </c>
      <c r="H259" s="75"/>
      <c r="I259" s="75">
        <v>2816.9839999999999</v>
      </c>
      <c r="J259" s="75"/>
      <c r="K259" s="71"/>
      <c r="L259" s="71"/>
      <c r="M259" s="71"/>
      <c r="N259" s="71"/>
      <c r="O259" s="71"/>
    </row>
    <row r="260" spans="2:15" s="84" customFormat="1" ht="15.75" thickBot="1" x14ac:dyDescent="0.3">
      <c r="B260" s="85">
        <v>43704</v>
      </c>
      <c r="C260" s="74">
        <v>1964.6829041095887</v>
      </c>
      <c r="D260" s="74"/>
      <c r="E260" s="74">
        <v>1818.9839999999999</v>
      </c>
      <c r="F260" s="74"/>
      <c r="G260" s="74">
        <v>2222.9839999999999</v>
      </c>
      <c r="H260" s="74"/>
      <c r="I260" s="74">
        <v>2816.9839999999999</v>
      </c>
      <c r="J260" s="74"/>
      <c r="K260" s="71"/>
      <c r="L260" s="71"/>
      <c r="M260" s="71"/>
      <c r="N260" s="71"/>
      <c r="O260" s="71"/>
    </row>
    <row r="261" spans="2:15" s="84" customFormat="1" ht="15.75" thickBot="1" x14ac:dyDescent="0.3">
      <c r="B261" s="85">
        <v>43705</v>
      </c>
      <c r="C261" s="75">
        <v>2021.8469041095891</v>
      </c>
      <c r="D261" s="75"/>
      <c r="E261" s="75">
        <v>1818.9839999999999</v>
      </c>
      <c r="F261" s="75"/>
      <c r="G261" s="75">
        <v>2222.9839999999999</v>
      </c>
      <c r="H261" s="75"/>
      <c r="I261" s="75">
        <v>2816.9839999999999</v>
      </c>
      <c r="J261" s="75"/>
      <c r="K261" s="71"/>
      <c r="L261" s="71"/>
      <c r="M261" s="71"/>
      <c r="N261" s="71"/>
      <c r="O261" s="71"/>
    </row>
    <row r="262" spans="2:15" s="84" customFormat="1" ht="15.75" thickBot="1" x14ac:dyDescent="0.3">
      <c r="B262" s="85">
        <v>43706</v>
      </c>
      <c r="C262" s="74">
        <v>2069.3099041095893</v>
      </c>
      <c r="D262" s="74"/>
      <c r="E262" s="74">
        <v>1818.9839999999999</v>
      </c>
      <c r="F262" s="74"/>
      <c r="G262" s="74">
        <v>2222.9839999999999</v>
      </c>
      <c r="H262" s="74"/>
      <c r="I262" s="74">
        <v>2816.9839999999999</v>
      </c>
      <c r="J262" s="74"/>
      <c r="K262" s="71"/>
      <c r="L262" s="71"/>
      <c r="M262" s="71"/>
      <c r="N262" s="71"/>
      <c r="O262" s="71"/>
    </row>
    <row r="263" spans="2:15" s="84" customFormat="1" ht="15.75" thickBot="1" x14ac:dyDescent="0.3">
      <c r="B263" s="85">
        <v>43707</v>
      </c>
      <c r="C263" s="75">
        <v>2060.9789041095892</v>
      </c>
      <c r="D263" s="75"/>
      <c r="E263" s="75">
        <v>1818.9839999999999</v>
      </c>
      <c r="F263" s="75"/>
      <c r="G263" s="75">
        <v>2222.9839999999999</v>
      </c>
      <c r="H263" s="75"/>
      <c r="I263" s="75">
        <v>2816.9839999999999</v>
      </c>
      <c r="J263" s="75"/>
      <c r="K263" s="71"/>
      <c r="L263" s="71"/>
      <c r="M263" s="71"/>
      <c r="N263" s="71"/>
      <c r="O263" s="71"/>
    </row>
    <row r="264" spans="2:15" s="84" customFormat="1" ht="15.75" thickBot="1" x14ac:dyDescent="0.3">
      <c r="B264" s="85">
        <v>43708</v>
      </c>
      <c r="C264" s="74">
        <v>1643.2489041095891</v>
      </c>
      <c r="D264" s="74"/>
      <c r="E264" s="74">
        <v>1818.9839999999999</v>
      </c>
      <c r="F264" s="74"/>
      <c r="G264" s="74">
        <v>2222.9839999999999</v>
      </c>
      <c r="H264" s="74"/>
      <c r="I264" s="74">
        <v>2816.9839999999999</v>
      </c>
      <c r="J264" s="74"/>
      <c r="K264" s="71"/>
      <c r="L264" s="71"/>
      <c r="M264" s="71"/>
      <c r="N264" s="71"/>
      <c r="O264" s="71"/>
    </row>
    <row r="265" spans="2:15" s="84" customFormat="1" ht="15.75" thickBot="1" x14ac:dyDescent="0.3">
      <c r="B265" s="85">
        <v>43709</v>
      </c>
      <c r="C265" s="75">
        <v>1492.302904109589</v>
      </c>
      <c r="D265" s="75"/>
      <c r="E265" s="75">
        <v>1818.9839999999999</v>
      </c>
      <c r="F265" s="75"/>
      <c r="G265" s="75">
        <v>2222.9839999999999</v>
      </c>
      <c r="H265" s="75"/>
      <c r="I265" s="75">
        <v>2816.9839999999999</v>
      </c>
      <c r="J265" s="75"/>
      <c r="K265" s="71"/>
      <c r="L265" s="71"/>
      <c r="M265" s="71"/>
      <c r="N265" s="71"/>
      <c r="O265" s="71"/>
    </row>
    <row r="266" spans="2:15" s="84" customFormat="1" ht="15.75" thickBot="1" x14ac:dyDescent="0.3">
      <c r="B266" s="85">
        <v>43710</v>
      </c>
      <c r="C266" s="74">
        <v>1552.888904109589</v>
      </c>
      <c r="D266" s="74"/>
      <c r="E266" s="74">
        <v>1818.9839999999999</v>
      </c>
      <c r="F266" s="74"/>
      <c r="G266" s="74">
        <v>2222.9839999999999</v>
      </c>
      <c r="H266" s="74"/>
      <c r="I266" s="74">
        <v>2816.9839999999999</v>
      </c>
      <c r="J266" s="74"/>
      <c r="K266" s="71"/>
      <c r="L266" s="71"/>
      <c r="M266" s="71"/>
      <c r="N266" s="71"/>
      <c r="O266" s="71"/>
    </row>
    <row r="267" spans="2:15" s="84" customFormat="1" ht="15.75" thickBot="1" x14ac:dyDescent="0.3">
      <c r="B267" s="85">
        <v>43711</v>
      </c>
      <c r="C267" s="75">
        <v>1432.3379041095891</v>
      </c>
      <c r="D267" s="75"/>
      <c r="E267" s="75">
        <v>1818.9839999999999</v>
      </c>
      <c r="F267" s="75"/>
      <c r="G267" s="75">
        <v>2222.9839999999999</v>
      </c>
      <c r="H267" s="75"/>
      <c r="I267" s="75">
        <v>2816.9839999999999</v>
      </c>
      <c r="J267" s="75"/>
      <c r="K267" s="71"/>
      <c r="L267" s="71"/>
      <c r="M267" s="71"/>
      <c r="N267" s="71"/>
      <c r="O267" s="71"/>
    </row>
    <row r="268" spans="2:15" s="84" customFormat="1" ht="15.75" thickBot="1" x14ac:dyDescent="0.3">
      <c r="B268" s="85">
        <v>43712</v>
      </c>
      <c r="C268" s="74">
        <v>1656.0059041095892</v>
      </c>
      <c r="D268" s="74"/>
      <c r="E268" s="74">
        <v>1818.9839999999999</v>
      </c>
      <c r="F268" s="74"/>
      <c r="G268" s="74">
        <v>2222.9839999999999</v>
      </c>
      <c r="H268" s="74"/>
      <c r="I268" s="74">
        <v>2816.9839999999999</v>
      </c>
      <c r="J268" s="74"/>
      <c r="K268" s="71"/>
      <c r="L268" s="71"/>
      <c r="M268" s="71"/>
      <c r="N268" s="71"/>
      <c r="O268" s="71"/>
    </row>
    <row r="269" spans="2:15" s="84" customFormat="1" ht="15.75" thickBot="1" x14ac:dyDescent="0.3">
      <c r="B269" s="85">
        <v>43713</v>
      </c>
      <c r="C269" s="75">
        <v>1502.4329041095887</v>
      </c>
      <c r="D269" s="75"/>
      <c r="E269" s="75">
        <v>1818.9839999999999</v>
      </c>
      <c r="F269" s="75"/>
      <c r="G269" s="75">
        <v>2222.9839999999999</v>
      </c>
      <c r="H269" s="75"/>
      <c r="I269" s="75">
        <v>2816.9839999999999</v>
      </c>
      <c r="J269" s="75"/>
      <c r="K269" s="71"/>
      <c r="L269" s="71"/>
      <c r="M269" s="71"/>
      <c r="N269" s="71"/>
      <c r="O269" s="71"/>
    </row>
    <row r="270" spans="2:15" s="84" customFormat="1" ht="15.75" thickBot="1" x14ac:dyDescent="0.3">
      <c r="B270" s="85">
        <v>43714</v>
      </c>
      <c r="C270" s="74">
        <v>1545.5949041095889</v>
      </c>
      <c r="D270" s="74"/>
      <c r="E270" s="74">
        <v>1818.9839999999999</v>
      </c>
      <c r="F270" s="74"/>
      <c r="G270" s="74">
        <v>2222.9839999999999</v>
      </c>
      <c r="H270" s="74"/>
      <c r="I270" s="74">
        <v>2816.9839999999999</v>
      </c>
      <c r="J270" s="74"/>
      <c r="K270" s="71"/>
      <c r="L270" s="71"/>
      <c r="M270" s="71"/>
      <c r="N270" s="71"/>
      <c r="O270" s="71"/>
    </row>
    <row r="271" spans="2:15" s="84" customFormat="1" ht="15.75" thickBot="1" x14ac:dyDescent="0.3">
      <c r="B271" s="85">
        <v>43715</v>
      </c>
      <c r="C271" s="75">
        <v>1623.7009041095891</v>
      </c>
      <c r="D271" s="75"/>
      <c r="E271" s="75">
        <v>1818.9839999999999</v>
      </c>
      <c r="F271" s="75"/>
      <c r="G271" s="75">
        <v>2222.9839999999999</v>
      </c>
      <c r="H271" s="75"/>
      <c r="I271" s="75">
        <v>2816.9839999999999</v>
      </c>
      <c r="J271" s="75"/>
      <c r="K271" s="71"/>
      <c r="L271" s="71"/>
      <c r="M271" s="71"/>
      <c r="N271" s="71"/>
      <c r="O271" s="71"/>
    </row>
    <row r="272" spans="2:15" s="84" customFormat="1" ht="15.75" thickBot="1" x14ac:dyDescent="0.3">
      <c r="B272" s="85">
        <v>43716</v>
      </c>
      <c r="C272" s="74">
        <v>1617.3289041095891</v>
      </c>
      <c r="D272" s="74"/>
      <c r="E272" s="74">
        <v>1818.9839999999999</v>
      </c>
      <c r="F272" s="74"/>
      <c r="G272" s="74">
        <v>2222.9839999999999</v>
      </c>
      <c r="H272" s="74"/>
      <c r="I272" s="74">
        <v>2816.9839999999999</v>
      </c>
      <c r="J272" s="74"/>
      <c r="K272" s="71"/>
      <c r="L272" s="71"/>
      <c r="M272" s="71"/>
      <c r="N272" s="71"/>
      <c r="O272" s="71"/>
    </row>
    <row r="273" spans="2:15" s="84" customFormat="1" ht="15.75" thickBot="1" x14ac:dyDescent="0.3">
      <c r="B273" s="85">
        <v>43717</v>
      </c>
      <c r="C273" s="75">
        <v>1953.4499041095889</v>
      </c>
      <c r="D273" s="75"/>
      <c r="E273" s="75">
        <v>1818.9839999999999</v>
      </c>
      <c r="F273" s="75"/>
      <c r="G273" s="75">
        <v>2222.9839999999999</v>
      </c>
      <c r="H273" s="75"/>
      <c r="I273" s="75">
        <v>2816.9839999999999</v>
      </c>
      <c r="J273" s="75"/>
      <c r="K273" s="71"/>
      <c r="L273" s="71"/>
      <c r="M273" s="71"/>
      <c r="N273" s="71"/>
      <c r="O273" s="71"/>
    </row>
    <row r="274" spans="2:15" s="84" customFormat="1" ht="15.75" thickBot="1" x14ac:dyDescent="0.3">
      <c r="B274" s="85">
        <v>43718</v>
      </c>
      <c r="C274" s="74">
        <v>1941.9139041095889</v>
      </c>
      <c r="D274" s="74"/>
      <c r="E274" s="74">
        <v>1818.9839999999999</v>
      </c>
      <c r="F274" s="74"/>
      <c r="G274" s="74">
        <v>2222.9839999999999</v>
      </c>
      <c r="H274" s="74"/>
      <c r="I274" s="74">
        <v>2816.9839999999999</v>
      </c>
      <c r="J274" s="74"/>
      <c r="K274" s="71"/>
      <c r="L274" s="71"/>
      <c r="M274" s="71"/>
      <c r="N274" s="71"/>
      <c r="O274" s="71"/>
    </row>
    <row r="275" spans="2:15" s="84" customFormat="1" ht="15.75" thickBot="1" x14ac:dyDescent="0.3">
      <c r="B275" s="85">
        <v>43719</v>
      </c>
      <c r="C275" s="75">
        <v>1624.8239041095887</v>
      </c>
      <c r="D275" s="75"/>
      <c r="E275" s="75">
        <v>1818.9839999999999</v>
      </c>
      <c r="F275" s="75"/>
      <c r="G275" s="75">
        <v>2222.9839999999999</v>
      </c>
      <c r="H275" s="75"/>
      <c r="I275" s="75">
        <v>2816.9839999999999</v>
      </c>
      <c r="J275" s="75"/>
      <c r="K275" s="71"/>
      <c r="L275" s="71"/>
      <c r="M275" s="71"/>
      <c r="N275" s="71"/>
      <c r="O275" s="71"/>
    </row>
    <row r="276" spans="2:15" s="84" customFormat="1" ht="15.75" thickBot="1" x14ac:dyDescent="0.3">
      <c r="B276" s="85">
        <v>43720</v>
      </c>
      <c r="C276" s="74">
        <v>1528.7289041095887</v>
      </c>
      <c r="D276" s="74"/>
      <c r="E276" s="74">
        <v>1818.9839999999999</v>
      </c>
      <c r="F276" s="74"/>
      <c r="G276" s="74">
        <v>2222.9839999999999</v>
      </c>
      <c r="H276" s="74"/>
      <c r="I276" s="74">
        <v>2816.9839999999999</v>
      </c>
      <c r="J276" s="74"/>
      <c r="K276" s="71"/>
      <c r="L276" s="71"/>
      <c r="M276" s="71"/>
      <c r="N276" s="71"/>
      <c r="O276" s="71"/>
    </row>
    <row r="277" spans="2:15" s="84" customFormat="1" ht="15.75" thickBot="1" x14ac:dyDescent="0.3">
      <c r="B277" s="85">
        <v>43721</v>
      </c>
      <c r="C277" s="75">
        <v>1633.705904109589</v>
      </c>
      <c r="D277" s="75"/>
      <c r="E277" s="75">
        <v>1818.9839999999999</v>
      </c>
      <c r="F277" s="75"/>
      <c r="G277" s="75">
        <v>2222.9839999999999</v>
      </c>
      <c r="H277" s="75"/>
      <c r="I277" s="75">
        <v>2816.9839999999999</v>
      </c>
      <c r="J277" s="75"/>
      <c r="K277" s="71"/>
      <c r="L277" s="71"/>
      <c r="M277" s="71"/>
      <c r="N277" s="71"/>
      <c r="O277" s="71"/>
    </row>
    <row r="278" spans="2:15" s="84" customFormat="1" ht="15.75" thickBot="1" x14ac:dyDescent="0.3">
      <c r="B278" s="85">
        <v>43722</v>
      </c>
      <c r="C278" s="74">
        <v>1353.091904109589</v>
      </c>
      <c r="D278" s="74"/>
      <c r="E278" s="74">
        <v>1818.9839999999999</v>
      </c>
      <c r="F278" s="74"/>
      <c r="G278" s="74">
        <v>2222.9839999999999</v>
      </c>
      <c r="H278" s="74"/>
      <c r="I278" s="74">
        <v>2816.9839999999999</v>
      </c>
      <c r="J278" s="74"/>
      <c r="K278" s="71"/>
      <c r="L278" s="71"/>
      <c r="M278" s="71"/>
      <c r="N278" s="71"/>
      <c r="O278" s="71"/>
    </row>
    <row r="279" spans="2:15" s="84" customFormat="1" ht="15.75" thickBot="1" x14ac:dyDescent="0.3">
      <c r="B279" s="85">
        <v>43723</v>
      </c>
      <c r="C279" s="75">
        <v>1280.5579041095889</v>
      </c>
      <c r="D279" s="75"/>
      <c r="E279" s="75">
        <v>1818.9839999999999</v>
      </c>
      <c r="F279" s="75"/>
      <c r="G279" s="75">
        <v>2222.9839999999999</v>
      </c>
      <c r="H279" s="75"/>
      <c r="I279" s="75">
        <v>2816.9839999999999</v>
      </c>
      <c r="J279" s="75"/>
      <c r="K279" s="71"/>
      <c r="L279" s="71"/>
      <c r="M279" s="71"/>
      <c r="N279" s="71"/>
      <c r="O279" s="71"/>
    </row>
    <row r="280" spans="2:15" s="84" customFormat="1" ht="15.75" thickBot="1" x14ac:dyDescent="0.3">
      <c r="B280" s="85">
        <v>43724</v>
      </c>
      <c r="C280" s="74">
        <v>1657.1879041095888</v>
      </c>
      <c r="D280" s="74"/>
      <c r="E280" s="74">
        <v>1818.9839999999999</v>
      </c>
      <c r="F280" s="74"/>
      <c r="G280" s="74">
        <v>2222.9839999999999</v>
      </c>
      <c r="H280" s="74"/>
      <c r="I280" s="74">
        <v>2816.9839999999999</v>
      </c>
      <c r="J280" s="74"/>
      <c r="K280" s="71"/>
      <c r="L280" s="71"/>
      <c r="M280" s="71"/>
      <c r="N280" s="71"/>
      <c r="O280" s="71"/>
    </row>
    <row r="281" spans="2:15" s="84" customFormat="1" ht="15.75" thickBot="1" x14ac:dyDescent="0.3">
      <c r="B281" s="85">
        <v>43725</v>
      </c>
      <c r="C281" s="75">
        <v>1958.9349041095888</v>
      </c>
      <c r="D281" s="75"/>
      <c r="E281" s="75">
        <v>1818.9839999999999</v>
      </c>
      <c r="F281" s="75"/>
      <c r="G281" s="75">
        <v>2222.9839999999999</v>
      </c>
      <c r="H281" s="75"/>
      <c r="I281" s="75">
        <v>2816.9839999999999</v>
      </c>
      <c r="J281" s="75"/>
      <c r="K281" s="71"/>
      <c r="L281" s="71"/>
      <c r="M281" s="71"/>
      <c r="N281" s="71"/>
      <c r="O281" s="71"/>
    </row>
    <row r="282" spans="2:15" s="84" customFormat="1" ht="15.75" thickBot="1" x14ac:dyDescent="0.3">
      <c r="B282" s="85">
        <v>43726</v>
      </c>
      <c r="C282" s="74">
        <v>1760.6279041095888</v>
      </c>
      <c r="D282" s="74"/>
      <c r="E282" s="74">
        <v>1818.9839999999999</v>
      </c>
      <c r="F282" s="74"/>
      <c r="G282" s="74">
        <v>2222.9839999999999</v>
      </c>
      <c r="H282" s="74"/>
      <c r="I282" s="74">
        <v>2816.9839999999999</v>
      </c>
      <c r="J282" s="74"/>
      <c r="K282" s="71"/>
      <c r="L282" s="71"/>
      <c r="M282" s="71"/>
      <c r="N282" s="71"/>
      <c r="O282" s="71"/>
    </row>
    <row r="283" spans="2:15" s="84" customFormat="1" ht="15.75" thickBot="1" x14ac:dyDescent="0.3">
      <c r="B283" s="85">
        <v>43727</v>
      </c>
      <c r="C283" s="75">
        <v>1344.9979041095889</v>
      </c>
      <c r="D283" s="75"/>
      <c r="E283" s="75">
        <v>1818.9839999999999</v>
      </c>
      <c r="F283" s="75"/>
      <c r="G283" s="75">
        <v>2222.9839999999999</v>
      </c>
      <c r="H283" s="75"/>
      <c r="I283" s="75">
        <v>2816.9839999999999</v>
      </c>
      <c r="J283" s="75"/>
      <c r="K283" s="71"/>
      <c r="L283" s="71"/>
      <c r="M283" s="71"/>
      <c r="N283" s="71"/>
      <c r="O283" s="71"/>
    </row>
    <row r="284" spans="2:15" s="84" customFormat="1" ht="15.75" thickBot="1" x14ac:dyDescent="0.3">
      <c r="B284" s="85">
        <v>43728</v>
      </c>
      <c r="C284" s="74">
        <v>1210.2619041095888</v>
      </c>
      <c r="D284" s="74"/>
      <c r="E284" s="74">
        <v>1818.9839999999999</v>
      </c>
      <c r="F284" s="74"/>
      <c r="G284" s="74">
        <v>2222.9839999999999</v>
      </c>
      <c r="H284" s="74"/>
      <c r="I284" s="74">
        <v>2816.9839999999999</v>
      </c>
      <c r="J284" s="74"/>
      <c r="K284" s="71"/>
      <c r="L284" s="71"/>
      <c r="M284" s="71"/>
      <c r="N284" s="71"/>
      <c r="O284" s="71"/>
    </row>
    <row r="285" spans="2:15" s="84" customFormat="1" ht="15.75" thickBot="1" x14ac:dyDescent="0.3">
      <c r="B285" s="85">
        <v>43729</v>
      </c>
      <c r="C285" s="75">
        <v>1185.003904109589</v>
      </c>
      <c r="D285" s="75"/>
      <c r="E285" s="75">
        <v>1818.9839999999999</v>
      </c>
      <c r="F285" s="75"/>
      <c r="G285" s="75">
        <v>2222.9839999999999</v>
      </c>
      <c r="H285" s="75"/>
      <c r="I285" s="75">
        <v>2816.9839999999999</v>
      </c>
      <c r="J285" s="75"/>
      <c r="K285" s="71"/>
      <c r="L285" s="71"/>
      <c r="M285" s="71"/>
      <c r="N285" s="71"/>
      <c r="O285" s="71"/>
    </row>
    <row r="286" spans="2:15" s="84" customFormat="1" ht="15.75" thickBot="1" x14ac:dyDescent="0.3">
      <c r="B286" s="85">
        <v>43730</v>
      </c>
      <c r="C286" s="74">
        <v>1361.3669041095886</v>
      </c>
      <c r="D286" s="74"/>
      <c r="E286" s="74">
        <v>1818.9839999999999</v>
      </c>
      <c r="F286" s="74"/>
      <c r="G286" s="74">
        <v>2222.9839999999999</v>
      </c>
      <c r="H286" s="74"/>
      <c r="I286" s="74">
        <v>2816.9839999999999</v>
      </c>
      <c r="J286" s="74"/>
      <c r="K286" s="71"/>
      <c r="L286" s="71"/>
      <c r="M286" s="71"/>
      <c r="N286" s="71"/>
      <c r="O286" s="71"/>
    </row>
    <row r="287" spans="2:15" s="84" customFormat="1" ht="15.75" thickBot="1" x14ac:dyDescent="0.3">
      <c r="B287" s="85">
        <v>43731</v>
      </c>
      <c r="C287" s="75">
        <v>1650.5019041095888</v>
      </c>
      <c r="D287" s="75"/>
      <c r="E287" s="75">
        <v>1818.9839999999999</v>
      </c>
      <c r="F287" s="75"/>
      <c r="G287" s="75">
        <v>2222.9839999999999</v>
      </c>
      <c r="H287" s="75"/>
      <c r="I287" s="75">
        <v>2816.9839999999999</v>
      </c>
      <c r="J287" s="75"/>
      <c r="K287" s="71"/>
      <c r="L287" s="71"/>
      <c r="M287" s="71"/>
      <c r="N287" s="71"/>
      <c r="O287" s="71"/>
    </row>
    <row r="288" spans="2:15" s="84" customFormat="1" ht="15.75" thickBot="1" x14ac:dyDescent="0.3">
      <c r="B288" s="85">
        <v>43732</v>
      </c>
      <c r="C288" s="74">
        <v>1778.6969041095888</v>
      </c>
      <c r="D288" s="74"/>
      <c r="E288" s="74">
        <v>1818.9839999999999</v>
      </c>
      <c r="F288" s="74"/>
      <c r="G288" s="74">
        <v>2222.9839999999999</v>
      </c>
      <c r="H288" s="74"/>
      <c r="I288" s="74">
        <v>2816.9839999999999</v>
      </c>
      <c r="J288" s="74"/>
      <c r="K288" s="71"/>
      <c r="L288" s="71"/>
      <c r="M288" s="71"/>
      <c r="N288" s="71"/>
      <c r="O288" s="71"/>
    </row>
    <row r="289" spans="2:15" s="84" customFormat="1" ht="15.75" thickBot="1" x14ac:dyDescent="0.3">
      <c r="B289" s="85">
        <v>43733</v>
      </c>
      <c r="C289" s="75">
        <v>1797.2419041095889</v>
      </c>
      <c r="D289" s="75"/>
      <c r="E289" s="75">
        <v>1818.9839999999999</v>
      </c>
      <c r="F289" s="75"/>
      <c r="G289" s="75">
        <v>2222.9839999999999</v>
      </c>
      <c r="H289" s="75"/>
      <c r="I289" s="75">
        <v>2816.9839999999999</v>
      </c>
      <c r="J289" s="75"/>
      <c r="K289" s="71"/>
      <c r="L289" s="71"/>
      <c r="M289" s="71"/>
      <c r="N289" s="71"/>
      <c r="O289" s="71"/>
    </row>
    <row r="290" spans="2:15" s="84" customFormat="1" ht="15.75" thickBot="1" x14ac:dyDescent="0.3">
      <c r="B290" s="85">
        <v>43734</v>
      </c>
      <c r="C290" s="74">
        <v>1580.4989041095887</v>
      </c>
      <c r="D290" s="74"/>
      <c r="E290" s="74">
        <v>1818.9839999999999</v>
      </c>
      <c r="F290" s="74"/>
      <c r="G290" s="74">
        <v>2222.9839999999999</v>
      </c>
      <c r="H290" s="74"/>
      <c r="I290" s="74">
        <v>2816.9839999999999</v>
      </c>
      <c r="J290" s="74"/>
      <c r="K290" s="71"/>
      <c r="L290" s="71"/>
      <c r="M290" s="71"/>
      <c r="N290" s="71"/>
      <c r="O290" s="71"/>
    </row>
    <row r="291" spans="2:15" s="84" customFormat="1" ht="15.75" thickBot="1" x14ac:dyDescent="0.3">
      <c r="B291" s="85">
        <v>43735</v>
      </c>
      <c r="C291" s="75">
        <v>1493.7589041095889</v>
      </c>
      <c r="D291" s="75"/>
      <c r="E291" s="75">
        <v>1818.9839999999999</v>
      </c>
      <c r="F291" s="75"/>
      <c r="G291" s="75">
        <v>2222.9839999999999</v>
      </c>
      <c r="H291" s="75"/>
      <c r="I291" s="75">
        <v>2816.9839999999999</v>
      </c>
      <c r="J291" s="75"/>
      <c r="K291" s="71"/>
      <c r="L291" s="71"/>
      <c r="M291" s="71"/>
      <c r="N291" s="71"/>
      <c r="O291" s="71"/>
    </row>
    <row r="292" spans="2:15" s="84" customFormat="1" ht="15.75" thickBot="1" x14ac:dyDescent="0.3">
      <c r="B292" s="85">
        <v>43736</v>
      </c>
      <c r="C292" s="74">
        <v>1603.6159041095889</v>
      </c>
      <c r="D292" s="74"/>
      <c r="E292" s="74">
        <v>1818.9839999999999</v>
      </c>
      <c r="F292" s="74"/>
      <c r="G292" s="74">
        <v>2222.9839999999999</v>
      </c>
      <c r="H292" s="74"/>
      <c r="I292" s="74">
        <v>2816.9839999999999</v>
      </c>
      <c r="J292" s="74"/>
      <c r="K292" s="71"/>
      <c r="L292" s="71"/>
      <c r="M292" s="71"/>
      <c r="N292" s="71"/>
      <c r="O292" s="71"/>
    </row>
    <row r="293" spans="2:15" s="84" customFormat="1" ht="15.75" thickBot="1" x14ac:dyDescent="0.3">
      <c r="B293" s="85">
        <v>43737</v>
      </c>
      <c r="C293" s="75">
        <v>1418.4249041095891</v>
      </c>
      <c r="D293" s="75"/>
      <c r="E293" s="75">
        <v>1818.9839999999999</v>
      </c>
      <c r="F293" s="75"/>
      <c r="G293" s="75">
        <v>2222.9839999999999</v>
      </c>
      <c r="H293" s="75"/>
      <c r="I293" s="75">
        <v>2816.9839999999999</v>
      </c>
      <c r="J293" s="75"/>
      <c r="K293" s="71"/>
      <c r="L293" s="71"/>
      <c r="M293" s="71"/>
      <c r="N293" s="71"/>
      <c r="O293" s="71"/>
    </row>
    <row r="294" spans="2:15" s="84" customFormat="1" ht="15.75" thickBot="1" x14ac:dyDescent="0.3">
      <c r="B294" s="85">
        <v>43738</v>
      </c>
      <c r="C294" s="74">
        <v>1606.4239041095889</v>
      </c>
      <c r="D294" s="74"/>
      <c r="E294" s="74">
        <v>1818.9839999999999</v>
      </c>
      <c r="F294" s="74"/>
      <c r="G294" s="74">
        <v>2222.9839999999999</v>
      </c>
      <c r="H294" s="74"/>
      <c r="I294" s="74">
        <v>2816.9839999999999</v>
      </c>
      <c r="J294" s="74"/>
      <c r="K294" s="71"/>
      <c r="L294" s="71"/>
      <c r="M294" s="71"/>
      <c r="N294" s="71"/>
      <c r="O294" s="71"/>
    </row>
    <row r="295" spans="2:15" s="84" customFormat="1" ht="15.75" thickBot="1" x14ac:dyDescent="0.3">
      <c r="B295" s="85">
        <v>43739</v>
      </c>
      <c r="C295" s="75">
        <v>1455.0509041095891</v>
      </c>
      <c r="D295" s="75"/>
      <c r="E295" s="75">
        <v>1818.9839999999999</v>
      </c>
      <c r="F295" s="75"/>
      <c r="G295" s="75">
        <v>2222.9839999999999</v>
      </c>
      <c r="H295" s="75"/>
      <c r="I295" s="75">
        <v>2816.9839999999999</v>
      </c>
      <c r="J295" s="75"/>
      <c r="K295" s="71"/>
      <c r="L295" s="71"/>
      <c r="M295" s="71"/>
      <c r="N295" s="71"/>
      <c r="O295" s="71"/>
    </row>
    <row r="296" spans="2:15" s="84" customFormat="1" ht="15.75" thickBot="1" x14ac:dyDescent="0.3">
      <c r="B296" s="85">
        <v>43740</v>
      </c>
      <c r="C296" s="74">
        <v>1238.9759041095888</v>
      </c>
      <c r="D296" s="74"/>
      <c r="E296" s="74">
        <v>1818.9839999999999</v>
      </c>
      <c r="F296" s="74"/>
      <c r="G296" s="74">
        <v>2222.9839999999999</v>
      </c>
      <c r="H296" s="74"/>
      <c r="I296" s="74">
        <v>2816.9839999999999</v>
      </c>
      <c r="J296" s="74"/>
      <c r="K296" s="71"/>
      <c r="L296" s="71"/>
      <c r="M296" s="71"/>
      <c r="N296" s="71"/>
      <c r="O296" s="71"/>
    </row>
    <row r="297" spans="2:15" s="84" customFormat="1" ht="15.75" thickBot="1" x14ac:dyDescent="0.3">
      <c r="B297" s="85">
        <v>43741</v>
      </c>
      <c r="C297" s="75">
        <v>1256.9639041095888</v>
      </c>
      <c r="D297" s="75"/>
      <c r="E297" s="75">
        <v>1818.9839999999999</v>
      </c>
      <c r="F297" s="75"/>
      <c r="G297" s="75">
        <v>2222.9839999999999</v>
      </c>
      <c r="H297" s="75"/>
      <c r="I297" s="75">
        <v>2816.9839999999999</v>
      </c>
      <c r="J297" s="75"/>
      <c r="K297" s="71"/>
      <c r="L297" s="71"/>
      <c r="M297" s="71"/>
      <c r="N297" s="71"/>
      <c r="O297" s="71"/>
    </row>
    <row r="298" spans="2:15" s="84" customFormat="1" ht="15.75" thickBot="1" x14ac:dyDescent="0.3">
      <c r="B298" s="85">
        <v>43742</v>
      </c>
      <c r="C298" s="74">
        <v>1354.4689041095889</v>
      </c>
      <c r="D298" s="74"/>
      <c r="E298" s="74">
        <v>1818.9839999999999</v>
      </c>
      <c r="F298" s="74"/>
      <c r="G298" s="74">
        <v>2222.9839999999999</v>
      </c>
      <c r="H298" s="74"/>
      <c r="I298" s="74">
        <v>2816.9839999999999</v>
      </c>
      <c r="J298" s="74"/>
      <c r="K298" s="71"/>
      <c r="L298" s="71"/>
      <c r="M298" s="71"/>
      <c r="N298" s="71"/>
      <c r="O298" s="71"/>
    </row>
    <row r="299" spans="2:15" s="84" customFormat="1" ht="15.75" thickBot="1" x14ac:dyDescent="0.3">
      <c r="B299" s="85">
        <v>43743</v>
      </c>
      <c r="C299" s="75">
        <v>1149.881904109589</v>
      </c>
      <c r="D299" s="75"/>
      <c r="E299" s="75">
        <v>1818.9839999999999</v>
      </c>
      <c r="F299" s="75"/>
      <c r="G299" s="75">
        <v>2222.9839999999999</v>
      </c>
      <c r="H299" s="75"/>
      <c r="I299" s="75">
        <v>2816.9839999999999</v>
      </c>
      <c r="J299" s="75"/>
      <c r="K299" s="71"/>
      <c r="L299" s="71"/>
      <c r="M299" s="71"/>
      <c r="N299" s="71"/>
      <c r="O299" s="71"/>
    </row>
    <row r="300" spans="2:15" s="84" customFormat="1" ht="15.75" thickBot="1" x14ac:dyDescent="0.3">
      <c r="B300" s="85">
        <v>43744</v>
      </c>
      <c r="C300" s="74">
        <v>937.71490410958904</v>
      </c>
      <c r="D300" s="74"/>
      <c r="E300" s="74">
        <v>1818.9839999999999</v>
      </c>
      <c r="F300" s="74"/>
      <c r="G300" s="74">
        <v>2222.9839999999999</v>
      </c>
      <c r="H300" s="74"/>
      <c r="I300" s="74">
        <v>2816.9839999999999</v>
      </c>
      <c r="J300" s="74"/>
      <c r="K300" s="71"/>
      <c r="L300" s="71"/>
      <c r="M300" s="71"/>
      <c r="N300" s="71"/>
      <c r="O300" s="71"/>
    </row>
    <row r="301" spans="2:15" s="84" customFormat="1" ht="15.75" thickBot="1" x14ac:dyDescent="0.3">
      <c r="B301" s="85">
        <v>43745</v>
      </c>
      <c r="C301" s="75">
        <v>1224.9149041095889</v>
      </c>
      <c r="D301" s="75"/>
      <c r="E301" s="75">
        <v>1818.9839999999999</v>
      </c>
      <c r="F301" s="75"/>
      <c r="G301" s="75">
        <v>2222.9839999999999</v>
      </c>
      <c r="H301" s="75"/>
      <c r="I301" s="75">
        <v>2816.9839999999999</v>
      </c>
      <c r="J301" s="75"/>
      <c r="K301" s="71"/>
      <c r="L301" s="71"/>
      <c r="M301" s="71"/>
      <c r="N301" s="71"/>
      <c r="O301" s="71"/>
    </row>
    <row r="302" spans="2:15" s="84" customFormat="1" ht="15.75" thickBot="1" x14ac:dyDescent="0.3">
      <c r="B302" s="85">
        <v>43746</v>
      </c>
      <c r="C302" s="74">
        <v>1577.1349041095891</v>
      </c>
      <c r="D302" s="74"/>
      <c r="E302" s="74">
        <v>1818.9839999999999</v>
      </c>
      <c r="F302" s="74"/>
      <c r="G302" s="74">
        <v>2222.9839999999999</v>
      </c>
      <c r="H302" s="74"/>
      <c r="I302" s="74">
        <v>2816.9839999999999</v>
      </c>
      <c r="J302" s="74"/>
      <c r="K302" s="71"/>
      <c r="L302" s="71"/>
      <c r="M302" s="71"/>
      <c r="N302" s="71"/>
      <c r="O302" s="71"/>
    </row>
    <row r="303" spans="2:15" s="84" customFormat="1" ht="15.75" thickBot="1" x14ac:dyDescent="0.3">
      <c r="B303" s="85">
        <v>43747</v>
      </c>
      <c r="C303" s="75">
        <v>1674.2689041095891</v>
      </c>
      <c r="D303" s="75"/>
      <c r="E303" s="75">
        <v>1818.9839999999999</v>
      </c>
      <c r="F303" s="75"/>
      <c r="G303" s="75">
        <v>2222.9839999999999</v>
      </c>
      <c r="H303" s="75"/>
      <c r="I303" s="75">
        <v>2816.9839999999999</v>
      </c>
      <c r="J303" s="75"/>
      <c r="K303" s="71"/>
      <c r="L303" s="71"/>
      <c r="M303" s="71"/>
      <c r="N303" s="71"/>
      <c r="O303" s="71"/>
    </row>
    <row r="304" spans="2:15" s="84" customFormat="1" ht="15.75" thickBot="1" x14ac:dyDescent="0.3">
      <c r="B304" s="85">
        <v>43748</v>
      </c>
      <c r="C304" s="74">
        <v>1721.4379041095888</v>
      </c>
      <c r="D304" s="74"/>
      <c r="E304" s="74">
        <v>1818.9839999999999</v>
      </c>
      <c r="F304" s="74"/>
      <c r="G304" s="74">
        <v>2222.9839999999999</v>
      </c>
      <c r="H304" s="74"/>
      <c r="I304" s="74">
        <v>2816.9839999999999</v>
      </c>
      <c r="J304" s="74"/>
      <c r="K304" s="71"/>
      <c r="L304" s="71"/>
      <c r="M304" s="71"/>
      <c r="N304" s="71"/>
      <c r="O304" s="71"/>
    </row>
    <row r="305" spans="2:15" s="84" customFormat="1" ht="15.75" thickBot="1" x14ac:dyDescent="0.3">
      <c r="B305" s="85">
        <v>43749</v>
      </c>
      <c r="C305" s="75">
        <v>1554.2229041095889</v>
      </c>
      <c r="D305" s="75"/>
      <c r="E305" s="75">
        <v>1818.9839999999999</v>
      </c>
      <c r="F305" s="75"/>
      <c r="G305" s="75">
        <v>2222.9839999999999</v>
      </c>
      <c r="H305" s="75"/>
      <c r="I305" s="75">
        <v>2816.9839999999999</v>
      </c>
      <c r="J305" s="75"/>
      <c r="K305" s="71"/>
      <c r="L305" s="71"/>
      <c r="M305" s="71"/>
      <c r="N305" s="71"/>
      <c r="O305" s="71"/>
    </row>
    <row r="306" spans="2:15" s="84" customFormat="1" ht="15.75" thickBot="1" x14ac:dyDescent="0.3">
      <c r="B306" s="85">
        <v>43750</v>
      </c>
      <c r="C306" s="74">
        <v>1357.7609041095891</v>
      </c>
      <c r="D306" s="74"/>
      <c r="E306" s="74">
        <v>1818.9839999999999</v>
      </c>
      <c r="F306" s="74"/>
      <c r="G306" s="74">
        <v>2222.9839999999999</v>
      </c>
      <c r="H306" s="74"/>
      <c r="I306" s="74">
        <v>2816.9839999999999</v>
      </c>
      <c r="J306" s="74"/>
      <c r="K306" s="71"/>
      <c r="L306" s="71"/>
      <c r="M306" s="71"/>
      <c r="N306" s="71"/>
      <c r="O306" s="71"/>
    </row>
    <row r="307" spans="2:15" s="84" customFormat="1" ht="15.75" thickBot="1" x14ac:dyDescent="0.3">
      <c r="B307" s="85">
        <v>43751</v>
      </c>
      <c r="C307" s="75">
        <v>1274.0479041095891</v>
      </c>
      <c r="D307" s="75"/>
      <c r="E307" s="75">
        <v>1818.9839999999999</v>
      </c>
      <c r="F307" s="75"/>
      <c r="G307" s="75">
        <v>2222.9839999999999</v>
      </c>
      <c r="H307" s="75"/>
      <c r="I307" s="75">
        <v>2816.9839999999999</v>
      </c>
      <c r="J307" s="75"/>
      <c r="K307" s="71"/>
      <c r="L307" s="71"/>
      <c r="M307" s="71"/>
      <c r="N307" s="71"/>
      <c r="O307" s="71"/>
    </row>
    <row r="308" spans="2:15" s="84" customFormat="1" ht="15.75" thickBot="1" x14ac:dyDescent="0.3">
      <c r="B308" s="85">
        <v>43752</v>
      </c>
      <c r="C308" s="74">
        <v>1329.0309041095888</v>
      </c>
      <c r="D308" s="74"/>
      <c r="E308" s="74">
        <v>1818.9839999999999</v>
      </c>
      <c r="F308" s="74"/>
      <c r="G308" s="74">
        <v>2222.9839999999999</v>
      </c>
      <c r="H308" s="74"/>
      <c r="I308" s="74">
        <v>2816.9839999999999</v>
      </c>
      <c r="J308" s="74"/>
      <c r="K308" s="71"/>
      <c r="L308" s="71"/>
      <c r="M308" s="71"/>
      <c r="N308" s="71"/>
      <c r="O308" s="71"/>
    </row>
    <row r="309" spans="2:15" s="84" customFormat="1" ht="15.75" thickBot="1" x14ac:dyDescent="0.3">
      <c r="B309" s="85">
        <v>43753</v>
      </c>
      <c r="C309" s="75">
        <v>1344.9039041095891</v>
      </c>
      <c r="D309" s="75"/>
      <c r="E309" s="75">
        <v>1818.9839999999999</v>
      </c>
      <c r="F309" s="75"/>
      <c r="G309" s="75">
        <v>2222.9839999999999</v>
      </c>
      <c r="H309" s="75"/>
      <c r="I309" s="75">
        <v>2816.9839999999999</v>
      </c>
      <c r="J309" s="75"/>
      <c r="K309" s="71"/>
      <c r="L309" s="71"/>
      <c r="M309" s="71"/>
      <c r="N309" s="71"/>
      <c r="O309" s="71"/>
    </row>
    <row r="310" spans="2:15" s="84" customFormat="1" ht="15.75" thickBot="1" x14ac:dyDescent="0.3">
      <c r="B310" s="85">
        <v>43754</v>
      </c>
      <c r="C310" s="74">
        <v>1409.9629041095889</v>
      </c>
      <c r="D310" s="74"/>
      <c r="E310" s="74">
        <v>1818.9839999999999</v>
      </c>
      <c r="F310" s="74"/>
      <c r="G310" s="74">
        <v>2222.9839999999999</v>
      </c>
      <c r="H310" s="74"/>
      <c r="I310" s="74">
        <v>2816.9839999999999</v>
      </c>
      <c r="J310" s="74"/>
      <c r="K310" s="71"/>
      <c r="L310" s="71"/>
      <c r="M310" s="71"/>
      <c r="N310" s="71"/>
      <c r="O310" s="71"/>
    </row>
    <row r="311" spans="2:15" s="84" customFormat="1" ht="15.75" thickBot="1" x14ac:dyDescent="0.3">
      <c r="B311" s="85">
        <v>43755</v>
      </c>
      <c r="C311" s="75">
        <v>1510.5659041095889</v>
      </c>
      <c r="D311" s="75"/>
      <c r="E311" s="75">
        <v>1818.9839999999999</v>
      </c>
      <c r="F311" s="75"/>
      <c r="G311" s="75">
        <v>2222.9839999999999</v>
      </c>
      <c r="H311" s="75"/>
      <c r="I311" s="75">
        <v>2816.9839999999999</v>
      </c>
      <c r="J311" s="75"/>
      <c r="K311" s="71"/>
      <c r="L311" s="71"/>
      <c r="M311" s="71"/>
      <c r="N311" s="71"/>
      <c r="O311" s="71"/>
    </row>
    <row r="312" spans="2:15" s="84" customFormat="1" ht="15.75" thickBot="1" x14ac:dyDescent="0.3">
      <c r="B312" s="85">
        <v>43756</v>
      </c>
      <c r="C312" s="74">
        <v>1386.4599041095889</v>
      </c>
      <c r="D312" s="74"/>
      <c r="E312" s="74">
        <v>1818.9839999999999</v>
      </c>
      <c r="F312" s="74"/>
      <c r="G312" s="74">
        <v>2222.9839999999999</v>
      </c>
      <c r="H312" s="74"/>
      <c r="I312" s="74">
        <v>2816.9839999999999</v>
      </c>
      <c r="J312" s="74"/>
      <c r="K312" s="71"/>
      <c r="L312" s="71"/>
      <c r="M312" s="71"/>
      <c r="N312" s="71"/>
      <c r="O312" s="71"/>
    </row>
    <row r="313" spans="2:15" s="84" customFormat="1" ht="15.75" thickBot="1" x14ac:dyDescent="0.3">
      <c r="B313" s="85">
        <v>43757</v>
      </c>
      <c r="C313" s="75">
        <v>1308.323904109589</v>
      </c>
      <c r="D313" s="75"/>
      <c r="E313" s="75">
        <v>1818.9839999999999</v>
      </c>
      <c r="F313" s="75"/>
      <c r="G313" s="75">
        <v>2222.9839999999999</v>
      </c>
      <c r="H313" s="75"/>
      <c r="I313" s="75">
        <v>2816.9839999999999</v>
      </c>
      <c r="J313" s="75"/>
      <c r="K313" s="71"/>
      <c r="L313" s="71"/>
      <c r="M313" s="71"/>
      <c r="N313" s="71"/>
      <c r="O313" s="71"/>
    </row>
    <row r="314" spans="2:15" s="84" customFormat="1" ht="15.75" thickBot="1" x14ac:dyDescent="0.3">
      <c r="B314" s="85">
        <v>43758</v>
      </c>
      <c r="C314" s="74">
        <v>1227.8289041095888</v>
      </c>
      <c r="D314" s="74"/>
      <c r="E314" s="74">
        <v>1818.9839999999999</v>
      </c>
      <c r="F314" s="74"/>
      <c r="G314" s="74">
        <v>2222.9839999999999</v>
      </c>
      <c r="H314" s="74"/>
      <c r="I314" s="74">
        <v>2816.9839999999999</v>
      </c>
      <c r="J314" s="74"/>
      <c r="K314" s="71"/>
      <c r="L314" s="71"/>
      <c r="M314" s="71"/>
      <c r="N314" s="71"/>
      <c r="O314" s="71"/>
    </row>
    <row r="315" spans="2:15" s="84" customFormat="1" ht="15.75" thickBot="1" x14ac:dyDescent="0.3">
      <c r="B315" s="85">
        <v>43759</v>
      </c>
      <c r="C315" s="75">
        <v>1445.5029041095891</v>
      </c>
      <c r="D315" s="75"/>
      <c r="E315" s="75">
        <v>1818.9839999999999</v>
      </c>
      <c r="F315" s="75"/>
      <c r="G315" s="75">
        <v>2222.9839999999999</v>
      </c>
      <c r="H315" s="75"/>
      <c r="I315" s="75">
        <v>2816.9839999999999</v>
      </c>
      <c r="J315" s="75"/>
      <c r="K315" s="71"/>
      <c r="L315" s="71"/>
      <c r="M315" s="71"/>
      <c r="N315" s="71"/>
      <c r="O315" s="71"/>
    </row>
    <row r="316" spans="2:15" s="84" customFormat="1" ht="15.75" thickBot="1" x14ac:dyDescent="0.3">
      <c r="B316" s="85">
        <v>43760</v>
      </c>
      <c r="C316" s="74">
        <v>1367.849904109589</v>
      </c>
      <c r="D316" s="74"/>
      <c r="E316" s="74">
        <v>1818.9839999999999</v>
      </c>
      <c r="F316" s="74"/>
      <c r="G316" s="74">
        <v>2222.9839999999999</v>
      </c>
      <c r="H316" s="74"/>
      <c r="I316" s="74">
        <v>2816.9839999999999</v>
      </c>
      <c r="J316" s="74"/>
      <c r="K316" s="71"/>
      <c r="L316" s="71"/>
      <c r="M316" s="71"/>
      <c r="N316" s="71"/>
      <c r="O316" s="71"/>
    </row>
    <row r="317" spans="2:15" s="84" customFormat="1" ht="15.75" thickBot="1" x14ac:dyDescent="0.3">
      <c r="B317" s="85">
        <v>43761</v>
      </c>
      <c r="C317" s="75">
        <v>1352.4239041095889</v>
      </c>
      <c r="D317" s="75"/>
      <c r="E317" s="75">
        <v>1818.9839999999999</v>
      </c>
      <c r="F317" s="75"/>
      <c r="G317" s="75">
        <v>2222.9839999999999</v>
      </c>
      <c r="H317" s="75"/>
      <c r="I317" s="75">
        <v>2816.9839999999999</v>
      </c>
      <c r="J317" s="75"/>
      <c r="K317" s="71"/>
      <c r="L317" s="71"/>
      <c r="M317" s="71"/>
      <c r="N317" s="71"/>
      <c r="O317" s="71"/>
    </row>
    <row r="318" spans="2:15" s="84" customFormat="1" ht="15.75" thickBot="1" x14ac:dyDescent="0.3">
      <c r="B318" s="85">
        <v>43762</v>
      </c>
      <c r="C318" s="74">
        <v>1172.3549041095889</v>
      </c>
      <c r="D318" s="74"/>
      <c r="E318" s="74">
        <v>1818.9839999999999</v>
      </c>
      <c r="F318" s="74"/>
      <c r="G318" s="74">
        <v>2222.9839999999999</v>
      </c>
      <c r="H318" s="74"/>
      <c r="I318" s="74">
        <v>2816.9839999999999</v>
      </c>
      <c r="J318" s="74"/>
      <c r="K318" s="71"/>
      <c r="L318" s="71"/>
      <c r="M318" s="71"/>
      <c r="N318" s="71"/>
      <c r="O318" s="71"/>
    </row>
    <row r="319" spans="2:15" s="84" customFormat="1" ht="15.75" thickBot="1" x14ac:dyDescent="0.3">
      <c r="B319" s="85">
        <v>43763</v>
      </c>
      <c r="C319" s="75">
        <v>1136.6859041095888</v>
      </c>
      <c r="D319" s="75"/>
      <c r="E319" s="75">
        <v>1818.9839999999999</v>
      </c>
      <c r="F319" s="75"/>
      <c r="G319" s="75">
        <v>2222.9839999999999</v>
      </c>
      <c r="H319" s="75"/>
      <c r="I319" s="75">
        <v>2816.9839999999999</v>
      </c>
      <c r="J319" s="75"/>
      <c r="K319" s="71"/>
      <c r="L319" s="71"/>
      <c r="M319" s="71"/>
      <c r="N319" s="71"/>
      <c r="O319" s="71"/>
    </row>
    <row r="320" spans="2:15" s="84" customFormat="1" ht="15.75" thickBot="1" x14ac:dyDescent="0.3">
      <c r="B320" s="85">
        <v>43764</v>
      </c>
      <c r="C320" s="74">
        <v>996.78190410958894</v>
      </c>
      <c r="D320" s="74"/>
      <c r="E320" s="74">
        <v>1818.9839999999999</v>
      </c>
      <c r="F320" s="74"/>
      <c r="G320" s="74">
        <v>2222.9839999999999</v>
      </c>
      <c r="H320" s="74"/>
      <c r="I320" s="74">
        <v>2816.9839999999999</v>
      </c>
      <c r="J320" s="74"/>
      <c r="K320" s="71"/>
      <c r="L320" s="71"/>
      <c r="M320" s="71"/>
      <c r="N320" s="71"/>
      <c r="O320" s="71"/>
    </row>
    <row r="321" spans="2:15" s="84" customFormat="1" ht="15.75" thickBot="1" x14ac:dyDescent="0.3">
      <c r="B321" s="85">
        <v>43765</v>
      </c>
      <c r="C321" s="75">
        <v>1130.7239041095888</v>
      </c>
      <c r="D321" s="75"/>
      <c r="E321" s="75">
        <v>1818.9839999999999</v>
      </c>
      <c r="F321" s="75"/>
      <c r="G321" s="75">
        <v>2222.9839999999999</v>
      </c>
      <c r="H321" s="75"/>
      <c r="I321" s="75">
        <v>2816.9839999999999</v>
      </c>
      <c r="J321" s="75"/>
      <c r="K321" s="71"/>
      <c r="L321" s="71"/>
      <c r="M321" s="71"/>
      <c r="N321" s="71"/>
      <c r="O321" s="71"/>
    </row>
    <row r="322" spans="2:15" s="84" customFormat="1" ht="15.75" thickBot="1" x14ac:dyDescent="0.3">
      <c r="B322" s="85">
        <v>43766</v>
      </c>
      <c r="C322" s="74">
        <v>1399.8589041095888</v>
      </c>
      <c r="D322" s="74"/>
      <c r="E322" s="74">
        <v>1818.9839999999999</v>
      </c>
      <c r="F322" s="74"/>
      <c r="G322" s="74">
        <v>2222.9839999999999</v>
      </c>
      <c r="H322" s="74"/>
      <c r="I322" s="74">
        <v>2816.9839999999999</v>
      </c>
      <c r="J322" s="74"/>
      <c r="K322" s="71"/>
      <c r="L322" s="71"/>
      <c r="M322" s="71"/>
      <c r="N322" s="71"/>
      <c r="O322" s="71"/>
    </row>
    <row r="323" spans="2:15" s="84" customFormat="1" ht="15.75" thickBot="1" x14ac:dyDescent="0.3">
      <c r="B323" s="85">
        <v>43767</v>
      </c>
      <c r="C323" s="75">
        <v>1315.504904109589</v>
      </c>
      <c r="D323" s="75"/>
      <c r="E323" s="75">
        <v>1818.9839999999999</v>
      </c>
      <c r="F323" s="75"/>
      <c r="G323" s="75">
        <v>2222.9839999999999</v>
      </c>
      <c r="H323" s="75"/>
      <c r="I323" s="75">
        <v>2816.9839999999999</v>
      </c>
      <c r="J323" s="75"/>
      <c r="K323" s="71"/>
      <c r="L323" s="71"/>
      <c r="M323" s="71"/>
      <c r="N323" s="71"/>
      <c r="O323" s="71"/>
    </row>
    <row r="324" spans="2:15" s="84" customFormat="1" ht="15.75" thickBot="1" x14ac:dyDescent="0.3">
      <c r="B324" s="85">
        <v>43768</v>
      </c>
      <c r="C324" s="74">
        <v>1341.5789041095888</v>
      </c>
      <c r="D324" s="74"/>
      <c r="E324" s="74">
        <v>1818.9839999999999</v>
      </c>
      <c r="F324" s="74"/>
      <c r="G324" s="74">
        <v>2222.9839999999999</v>
      </c>
      <c r="H324" s="74"/>
      <c r="I324" s="74">
        <v>2816.9839999999999</v>
      </c>
      <c r="J324" s="74"/>
      <c r="K324" s="71"/>
      <c r="L324" s="71"/>
      <c r="M324" s="71"/>
      <c r="N324" s="71"/>
      <c r="O324" s="71"/>
    </row>
    <row r="325" spans="2:15" s="84" customFormat="1" ht="15.75" thickBot="1" x14ac:dyDescent="0.3">
      <c r="B325" s="85">
        <v>43769</v>
      </c>
      <c r="C325" s="75">
        <v>1235.0989041095891</v>
      </c>
      <c r="D325" s="75"/>
      <c r="E325" s="75">
        <v>1818.9839999999999</v>
      </c>
      <c r="F325" s="75"/>
      <c r="G325" s="75">
        <v>2222.9839999999999</v>
      </c>
      <c r="H325" s="75"/>
      <c r="I325" s="75">
        <v>2816.9839999999999</v>
      </c>
      <c r="J325" s="75"/>
      <c r="K325" s="71"/>
      <c r="L325" s="71"/>
      <c r="M325" s="71"/>
      <c r="N325" s="71"/>
      <c r="O325" s="71"/>
    </row>
    <row r="326" spans="2:15" s="84" customFormat="1" ht="15.75" thickBot="1" x14ac:dyDescent="0.3">
      <c r="B326" s="85">
        <v>43770</v>
      </c>
      <c r="C326" s="74">
        <v>1049.2229041095893</v>
      </c>
      <c r="D326" s="74"/>
      <c r="E326" s="74">
        <v>1818.9839999999999</v>
      </c>
      <c r="F326" s="74"/>
      <c r="G326" s="74">
        <v>2222.9839999999999</v>
      </c>
      <c r="H326" s="74"/>
      <c r="I326" s="74">
        <v>2816.9839999999999</v>
      </c>
      <c r="J326" s="74"/>
      <c r="K326" s="71"/>
      <c r="L326" s="71"/>
      <c r="M326" s="71"/>
      <c r="N326" s="71"/>
      <c r="O326" s="71"/>
    </row>
    <row r="327" spans="2:15" s="84" customFormat="1" ht="15.75" thickBot="1" x14ac:dyDescent="0.3">
      <c r="B327" s="85">
        <v>43771</v>
      </c>
      <c r="C327" s="75">
        <v>936.45990410958893</v>
      </c>
      <c r="D327" s="75"/>
      <c r="E327" s="75">
        <v>1818.9839999999999</v>
      </c>
      <c r="F327" s="75"/>
      <c r="G327" s="75">
        <v>2222.9839999999999</v>
      </c>
      <c r="H327" s="75"/>
      <c r="I327" s="75">
        <v>2816.9839999999999</v>
      </c>
      <c r="J327" s="75"/>
      <c r="K327" s="71"/>
      <c r="L327" s="71"/>
      <c r="M327" s="71"/>
      <c r="N327" s="71"/>
      <c r="O327" s="71"/>
    </row>
    <row r="328" spans="2:15" s="84" customFormat="1" ht="15.75" thickBot="1" x14ac:dyDescent="0.3">
      <c r="B328" s="85">
        <v>43772</v>
      </c>
      <c r="C328" s="74">
        <v>909.639904109589</v>
      </c>
      <c r="D328" s="74"/>
      <c r="E328" s="74">
        <v>1818.9839999999999</v>
      </c>
      <c r="F328" s="74"/>
      <c r="G328" s="74">
        <v>2222.9839999999999</v>
      </c>
      <c r="H328" s="74"/>
      <c r="I328" s="74">
        <v>2816.9839999999999</v>
      </c>
      <c r="J328" s="74"/>
      <c r="K328" s="71"/>
      <c r="L328" s="71"/>
      <c r="M328" s="71"/>
      <c r="N328" s="71"/>
      <c r="O328" s="71"/>
    </row>
    <row r="329" spans="2:15" s="84" customFormat="1" ht="15.75" thickBot="1" x14ac:dyDescent="0.3">
      <c r="B329" s="85">
        <v>43773</v>
      </c>
      <c r="C329" s="75">
        <v>1249.342904109589</v>
      </c>
      <c r="D329" s="75"/>
      <c r="E329" s="75">
        <v>1818.9839999999999</v>
      </c>
      <c r="F329" s="75"/>
      <c r="G329" s="75">
        <v>2222.9839999999999</v>
      </c>
      <c r="H329" s="75"/>
      <c r="I329" s="75">
        <v>2816.9839999999999</v>
      </c>
      <c r="J329" s="75"/>
      <c r="K329" s="71"/>
      <c r="L329" s="71"/>
      <c r="M329" s="71"/>
      <c r="N329" s="71"/>
      <c r="O329" s="71"/>
    </row>
    <row r="330" spans="2:15" s="84" customFormat="1" ht="15.75" thickBot="1" x14ac:dyDescent="0.3">
      <c r="B330" s="85">
        <v>43774</v>
      </c>
      <c r="C330" s="74">
        <v>1187.1259041095891</v>
      </c>
      <c r="D330" s="74"/>
      <c r="E330" s="74">
        <v>1818.9839999999999</v>
      </c>
      <c r="F330" s="74"/>
      <c r="G330" s="74">
        <v>2222.9839999999999</v>
      </c>
      <c r="H330" s="74"/>
      <c r="I330" s="74">
        <v>2816.9839999999999</v>
      </c>
      <c r="J330" s="74"/>
      <c r="K330" s="71"/>
      <c r="L330" s="71"/>
      <c r="M330" s="71"/>
      <c r="N330" s="71"/>
      <c r="O330" s="71"/>
    </row>
    <row r="331" spans="2:15" s="84" customFormat="1" ht="15.75" thickBot="1" x14ac:dyDescent="0.3">
      <c r="B331" s="85">
        <v>43775</v>
      </c>
      <c r="C331" s="75">
        <v>1017.0159041095889</v>
      </c>
      <c r="D331" s="75"/>
      <c r="E331" s="75">
        <v>1818.9839999999999</v>
      </c>
      <c r="F331" s="75"/>
      <c r="G331" s="75">
        <v>2222.9839999999999</v>
      </c>
      <c r="H331" s="75"/>
      <c r="I331" s="75">
        <v>2816.9839999999999</v>
      </c>
      <c r="J331" s="75"/>
      <c r="K331" s="71"/>
      <c r="L331" s="71"/>
      <c r="M331" s="71"/>
      <c r="N331" s="71"/>
      <c r="O331" s="71"/>
    </row>
    <row r="332" spans="2:15" s="84" customFormat="1" ht="15.75" thickBot="1" x14ac:dyDescent="0.3">
      <c r="B332" s="85">
        <v>43776</v>
      </c>
      <c r="C332" s="74">
        <v>1075.6819041095891</v>
      </c>
      <c r="D332" s="74"/>
      <c r="E332" s="74">
        <v>1818.9839999999999</v>
      </c>
      <c r="F332" s="74"/>
      <c r="G332" s="74">
        <v>2222.9839999999999</v>
      </c>
      <c r="H332" s="74"/>
      <c r="I332" s="74">
        <v>2816.9839999999999</v>
      </c>
      <c r="J332" s="74"/>
      <c r="K332" s="71"/>
      <c r="L332" s="71"/>
      <c r="M332" s="71"/>
      <c r="N332" s="71"/>
      <c r="O332" s="71"/>
    </row>
    <row r="333" spans="2:15" s="84" customFormat="1" ht="15.75" thickBot="1" x14ac:dyDescent="0.3">
      <c r="B333" s="85">
        <v>43777</v>
      </c>
      <c r="C333" s="75">
        <v>1185.784904109589</v>
      </c>
      <c r="D333" s="75"/>
      <c r="E333" s="75">
        <v>1818.9839999999999</v>
      </c>
      <c r="F333" s="75"/>
      <c r="G333" s="75">
        <v>2222.9839999999999</v>
      </c>
      <c r="H333" s="75"/>
      <c r="I333" s="75">
        <v>2816.9839999999999</v>
      </c>
      <c r="J333" s="75"/>
      <c r="K333" s="71"/>
      <c r="L333" s="71"/>
      <c r="M333" s="71"/>
      <c r="N333" s="71"/>
      <c r="O333" s="71"/>
    </row>
    <row r="334" spans="2:15" s="84" customFormat="1" ht="15.75" thickBot="1" x14ac:dyDescent="0.3">
      <c r="B334" s="85">
        <v>43778</v>
      </c>
      <c r="C334" s="74">
        <v>1439.5309041095888</v>
      </c>
      <c r="D334" s="74"/>
      <c r="E334" s="74">
        <v>1818.9839999999999</v>
      </c>
      <c r="F334" s="74"/>
      <c r="G334" s="74">
        <v>2222.9839999999999</v>
      </c>
      <c r="H334" s="74"/>
      <c r="I334" s="74">
        <v>2816.9839999999999</v>
      </c>
      <c r="J334" s="74"/>
      <c r="K334" s="71"/>
      <c r="L334" s="71"/>
      <c r="M334" s="71"/>
      <c r="N334" s="71"/>
      <c r="O334" s="71"/>
    </row>
    <row r="335" spans="2:15" s="84" customFormat="1" ht="15.75" thickBot="1" x14ac:dyDescent="0.3">
      <c r="B335" s="85">
        <v>43779</v>
      </c>
      <c r="C335" s="75">
        <v>1224.841904109589</v>
      </c>
      <c r="D335" s="75"/>
      <c r="E335" s="75">
        <v>1818.9839999999999</v>
      </c>
      <c r="F335" s="75"/>
      <c r="G335" s="75">
        <v>2222.9839999999999</v>
      </c>
      <c r="H335" s="75"/>
      <c r="I335" s="75">
        <v>2816.9839999999999</v>
      </c>
      <c r="J335" s="75"/>
      <c r="K335" s="71"/>
      <c r="L335" s="71"/>
      <c r="M335" s="71"/>
      <c r="N335" s="71"/>
      <c r="O335" s="71"/>
    </row>
    <row r="336" spans="2:15" s="84" customFormat="1" ht="15.75" thickBot="1" x14ac:dyDescent="0.3">
      <c r="B336" s="85">
        <v>43780</v>
      </c>
      <c r="C336" s="74">
        <v>1140.2479041095892</v>
      </c>
      <c r="D336" s="74"/>
      <c r="E336" s="74">
        <v>1818.9839999999999</v>
      </c>
      <c r="F336" s="74"/>
      <c r="G336" s="74">
        <v>2222.9839999999999</v>
      </c>
      <c r="H336" s="74"/>
      <c r="I336" s="74">
        <v>2816.9839999999999</v>
      </c>
      <c r="J336" s="74"/>
      <c r="K336" s="71"/>
      <c r="L336" s="71"/>
      <c r="M336" s="71"/>
      <c r="N336" s="71"/>
      <c r="O336" s="71"/>
    </row>
    <row r="337" spans="2:15" s="84" customFormat="1" ht="15.75" thickBot="1" x14ac:dyDescent="0.3">
      <c r="B337" s="85">
        <v>43781</v>
      </c>
      <c r="C337" s="75">
        <v>1206.830904109589</v>
      </c>
      <c r="D337" s="75"/>
      <c r="E337" s="75">
        <v>1818.9839999999999</v>
      </c>
      <c r="F337" s="75"/>
      <c r="G337" s="75">
        <v>2222.9839999999999</v>
      </c>
      <c r="H337" s="75"/>
      <c r="I337" s="75">
        <v>2816.9839999999999</v>
      </c>
      <c r="J337" s="75"/>
      <c r="K337" s="71"/>
      <c r="L337" s="71"/>
      <c r="M337" s="71"/>
      <c r="N337" s="71"/>
      <c r="O337" s="71"/>
    </row>
    <row r="338" spans="2:15" s="84" customFormat="1" ht="15.75" thickBot="1" x14ac:dyDescent="0.3">
      <c r="B338" s="85">
        <v>43782</v>
      </c>
      <c r="C338" s="74">
        <v>1235.5919041095888</v>
      </c>
      <c r="D338" s="74"/>
      <c r="E338" s="74">
        <v>1818.9839999999999</v>
      </c>
      <c r="F338" s="74"/>
      <c r="G338" s="74">
        <v>2222.9839999999999</v>
      </c>
      <c r="H338" s="74"/>
      <c r="I338" s="74">
        <v>2816.9839999999999</v>
      </c>
      <c r="J338" s="74"/>
      <c r="K338" s="71"/>
      <c r="L338" s="71"/>
      <c r="M338" s="71"/>
      <c r="N338" s="71"/>
      <c r="O338" s="71"/>
    </row>
    <row r="339" spans="2:15" s="84" customFormat="1" ht="15.75" thickBot="1" x14ac:dyDescent="0.3">
      <c r="B339" s="85">
        <v>43783</v>
      </c>
      <c r="C339" s="75">
        <v>1204.6149041095891</v>
      </c>
      <c r="D339" s="75"/>
      <c r="E339" s="75">
        <v>1818.9839999999999</v>
      </c>
      <c r="F339" s="75"/>
      <c r="G339" s="75">
        <v>2222.9839999999999</v>
      </c>
      <c r="H339" s="75"/>
      <c r="I339" s="75">
        <v>2816.9839999999999</v>
      </c>
      <c r="J339" s="75"/>
      <c r="K339" s="71"/>
      <c r="L339" s="71"/>
      <c r="M339" s="71"/>
      <c r="N339" s="71"/>
      <c r="O339" s="71"/>
    </row>
    <row r="340" spans="2:15" s="84" customFormat="1" ht="15.75" thickBot="1" x14ac:dyDescent="0.3">
      <c r="B340" s="85">
        <v>43784</v>
      </c>
      <c r="C340" s="74">
        <v>1175.4059041095888</v>
      </c>
      <c r="D340" s="74"/>
      <c r="E340" s="74">
        <v>1818.9839999999999</v>
      </c>
      <c r="F340" s="74"/>
      <c r="G340" s="74">
        <v>2222.9839999999999</v>
      </c>
      <c r="H340" s="74"/>
      <c r="I340" s="74">
        <v>2816.9839999999999</v>
      </c>
      <c r="J340" s="74"/>
      <c r="K340" s="71"/>
      <c r="L340" s="71"/>
      <c r="M340" s="71"/>
      <c r="N340" s="71"/>
      <c r="O340" s="71"/>
    </row>
    <row r="341" spans="2:15" s="84" customFormat="1" ht="15.75" thickBot="1" x14ac:dyDescent="0.3">
      <c r="B341" s="85">
        <v>43785</v>
      </c>
      <c r="C341" s="75">
        <v>1138.2319041095889</v>
      </c>
      <c r="D341" s="75"/>
      <c r="E341" s="75">
        <v>1818.9839999999999</v>
      </c>
      <c r="F341" s="75"/>
      <c r="G341" s="75">
        <v>2222.9839999999999</v>
      </c>
      <c r="H341" s="75"/>
      <c r="I341" s="75">
        <v>2816.9839999999999</v>
      </c>
      <c r="J341" s="75"/>
      <c r="K341" s="71"/>
      <c r="L341" s="71"/>
      <c r="M341" s="71"/>
      <c r="N341" s="71"/>
      <c r="O341" s="71"/>
    </row>
    <row r="342" spans="2:15" s="84" customFormat="1" ht="15.75" thickBot="1" x14ac:dyDescent="0.3">
      <c r="B342" s="85">
        <v>43786</v>
      </c>
      <c r="C342" s="74">
        <v>1066.7909041095888</v>
      </c>
      <c r="D342" s="74"/>
      <c r="E342" s="74">
        <v>1818.9839999999999</v>
      </c>
      <c r="F342" s="74"/>
      <c r="G342" s="74">
        <v>2222.9839999999999</v>
      </c>
      <c r="H342" s="74"/>
      <c r="I342" s="74">
        <v>2816.9839999999999</v>
      </c>
      <c r="J342" s="74"/>
      <c r="K342" s="71"/>
      <c r="L342" s="71"/>
      <c r="M342" s="71"/>
      <c r="N342" s="71"/>
      <c r="O342" s="71"/>
    </row>
    <row r="343" spans="2:15" s="84" customFormat="1" ht="15.75" thickBot="1" x14ac:dyDescent="0.3">
      <c r="B343" s="85">
        <v>43787</v>
      </c>
      <c r="C343" s="75">
        <v>1115.331904109589</v>
      </c>
      <c r="D343" s="75"/>
      <c r="E343" s="75">
        <v>1818.9839999999999</v>
      </c>
      <c r="F343" s="75"/>
      <c r="G343" s="75">
        <v>2222.9839999999999</v>
      </c>
      <c r="H343" s="75"/>
      <c r="I343" s="75">
        <v>2816.9839999999999</v>
      </c>
      <c r="J343" s="75"/>
      <c r="K343" s="71"/>
      <c r="L343" s="71"/>
      <c r="M343" s="71"/>
      <c r="N343" s="71"/>
      <c r="O343" s="71"/>
    </row>
    <row r="344" spans="2:15" s="84" customFormat="1" ht="15.75" thickBot="1" x14ac:dyDescent="0.3">
      <c r="B344" s="85">
        <v>43788</v>
      </c>
      <c r="C344" s="74">
        <v>1012.2179041095889</v>
      </c>
      <c r="D344" s="74"/>
      <c r="E344" s="74">
        <v>1818.9839999999999</v>
      </c>
      <c r="F344" s="74"/>
      <c r="G344" s="74">
        <v>2222.9839999999999</v>
      </c>
      <c r="H344" s="74"/>
      <c r="I344" s="74">
        <v>2816.9839999999999</v>
      </c>
      <c r="J344" s="74"/>
      <c r="K344" s="71"/>
      <c r="L344" s="71"/>
      <c r="M344" s="71"/>
      <c r="N344" s="71"/>
      <c r="O344" s="71"/>
    </row>
    <row r="345" spans="2:15" s="84" customFormat="1" ht="15.75" thickBot="1" x14ac:dyDescent="0.3">
      <c r="B345" s="85">
        <v>43789</v>
      </c>
      <c r="C345" s="75">
        <v>1002.9639041095888</v>
      </c>
      <c r="D345" s="75"/>
      <c r="E345" s="75">
        <v>1818.9839999999999</v>
      </c>
      <c r="F345" s="75"/>
      <c r="G345" s="75">
        <v>2222.9839999999999</v>
      </c>
      <c r="H345" s="75"/>
      <c r="I345" s="75">
        <v>2816.9839999999999</v>
      </c>
      <c r="J345" s="75"/>
      <c r="K345" s="71"/>
      <c r="L345" s="71"/>
      <c r="M345" s="71"/>
      <c r="N345" s="71"/>
      <c r="O345" s="71"/>
    </row>
    <row r="346" spans="2:15" s="84" customFormat="1" ht="15.75" thickBot="1" x14ac:dyDescent="0.3">
      <c r="B346" s="85">
        <v>43790</v>
      </c>
      <c r="C346" s="74">
        <v>906.65190410958905</v>
      </c>
      <c r="D346" s="74"/>
      <c r="E346" s="74">
        <v>1818.9839999999999</v>
      </c>
      <c r="F346" s="74"/>
      <c r="G346" s="74">
        <v>2222.9839999999999</v>
      </c>
      <c r="H346" s="74"/>
      <c r="I346" s="74">
        <v>2816.9839999999999</v>
      </c>
      <c r="J346" s="74"/>
      <c r="K346" s="71"/>
      <c r="L346" s="71"/>
      <c r="M346" s="71"/>
      <c r="N346" s="71"/>
      <c r="O346" s="71"/>
    </row>
    <row r="347" spans="2:15" s="84" customFormat="1" ht="15.75" thickBot="1" x14ac:dyDescent="0.3">
      <c r="B347" s="85">
        <v>43791</v>
      </c>
      <c r="C347" s="75">
        <v>982.5059041095891</v>
      </c>
      <c r="D347" s="75"/>
      <c r="E347" s="75">
        <v>1818.9839999999999</v>
      </c>
      <c r="F347" s="75"/>
      <c r="G347" s="75">
        <v>2222.9839999999999</v>
      </c>
      <c r="H347" s="75"/>
      <c r="I347" s="75">
        <v>2816.9839999999999</v>
      </c>
      <c r="J347" s="75"/>
      <c r="K347" s="71"/>
      <c r="L347" s="71"/>
      <c r="M347" s="71"/>
      <c r="N347" s="71"/>
      <c r="O347" s="71"/>
    </row>
    <row r="348" spans="2:15" s="84" customFormat="1" ht="15.75" thickBot="1" x14ac:dyDescent="0.3">
      <c r="B348" s="85">
        <v>43792</v>
      </c>
      <c r="C348" s="74">
        <v>811.21290410958909</v>
      </c>
      <c r="D348" s="74"/>
      <c r="E348" s="74">
        <v>1818.9839999999999</v>
      </c>
      <c r="F348" s="74"/>
      <c r="G348" s="74">
        <v>2222.9839999999999</v>
      </c>
      <c r="H348" s="74"/>
      <c r="I348" s="74">
        <v>2816.9839999999999</v>
      </c>
      <c r="J348" s="74"/>
      <c r="K348" s="71"/>
      <c r="L348" s="71"/>
      <c r="M348" s="71"/>
      <c r="N348" s="71"/>
      <c r="O348" s="71"/>
    </row>
    <row r="349" spans="2:15" s="84" customFormat="1" ht="15.75" thickBot="1" x14ac:dyDescent="0.3">
      <c r="B349" s="85">
        <v>43793</v>
      </c>
      <c r="C349" s="75">
        <v>647.44290410958911</v>
      </c>
      <c r="D349" s="75"/>
      <c r="E349" s="75">
        <v>1818.9839999999999</v>
      </c>
      <c r="F349" s="75"/>
      <c r="G349" s="75">
        <v>2222.9839999999999</v>
      </c>
      <c r="H349" s="75"/>
      <c r="I349" s="75">
        <v>2816.9839999999999</v>
      </c>
      <c r="J349" s="75"/>
      <c r="K349" s="71"/>
      <c r="L349" s="71"/>
      <c r="M349" s="71"/>
      <c r="N349" s="71"/>
      <c r="O349" s="71"/>
    </row>
    <row r="350" spans="2:15" s="84" customFormat="1" ht="15.75" thickBot="1" x14ac:dyDescent="0.3">
      <c r="B350" s="85">
        <v>43794</v>
      </c>
      <c r="C350" s="74">
        <v>887.96090410958925</v>
      </c>
      <c r="D350" s="74"/>
      <c r="E350" s="74">
        <v>1818.9839999999999</v>
      </c>
      <c r="F350" s="74"/>
      <c r="G350" s="74">
        <v>2222.9839999999999</v>
      </c>
      <c r="H350" s="74"/>
      <c r="I350" s="74">
        <v>2816.9839999999999</v>
      </c>
      <c r="J350" s="74"/>
      <c r="K350" s="71"/>
      <c r="L350" s="71"/>
      <c r="M350" s="71"/>
      <c r="N350" s="71"/>
      <c r="O350" s="71"/>
    </row>
    <row r="351" spans="2:15" s="84" customFormat="1" ht="15.75" thickBot="1" x14ac:dyDescent="0.3">
      <c r="B351" s="85">
        <v>43795</v>
      </c>
      <c r="C351" s="75">
        <v>974.03790410958891</v>
      </c>
      <c r="D351" s="75"/>
      <c r="E351" s="75">
        <v>1818.9839999999999</v>
      </c>
      <c r="F351" s="75"/>
      <c r="G351" s="75">
        <v>2222.9839999999999</v>
      </c>
      <c r="H351" s="75"/>
      <c r="I351" s="75">
        <v>2816.9839999999999</v>
      </c>
      <c r="J351" s="75"/>
      <c r="K351" s="71"/>
      <c r="L351" s="71"/>
      <c r="M351" s="71"/>
      <c r="N351" s="71"/>
      <c r="O351" s="71"/>
    </row>
    <row r="352" spans="2:15" s="84" customFormat="1" ht="15.75" thickBot="1" x14ac:dyDescent="0.3">
      <c r="B352" s="85">
        <v>43796</v>
      </c>
      <c r="C352" s="74">
        <v>1016.4849041095888</v>
      </c>
      <c r="D352" s="74"/>
      <c r="E352" s="74">
        <v>1818.9839999999999</v>
      </c>
      <c r="F352" s="74"/>
      <c r="G352" s="74">
        <v>2222.9839999999999</v>
      </c>
      <c r="H352" s="74"/>
      <c r="I352" s="74">
        <v>2816.9839999999999</v>
      </c>
      <c r="J352" s="74"/>
      <c r="K352" s="71"/>
      <c r="L352" s="71"/>
      <c r="M352" s="71"/>
      <c r="N352" s="71"/>
      <c r="O352" s="71"/>
    </row>
    <row r="353" spans="2:15" s="84" customFormat="1" ht="15.75" thickBot="1" x14ac:dyDescent="0.3">
      <c r="B353" s="85">
        <v>43797</v>
      </c>
      <c r="C353" s="75">
        <v>904.96990410958892</v>
      </c>
      <c r="D353" s="75"/>
      <c r="E353" s="75">
        <v>1818.9839999999999</v>
      </c>
      <c r="F353" s="75"/>
      <c r="G353" s="75">
        <v>2222.9839999999999</v>
      </c>
      <c r="H353" s="75"/>
      <c r="I353" s="75">
        <v>2816.9839999999999</v>
      </c>
      <c r="J353" s="75"/>
      <c r="K353" s="71"/>
      <c r="L353" s="71"/>
      <c r="M353" s="71"/>
      <c r="N353" s="71"/>
      <c r="O353" s="71"/>
    </row>
    <row r="354" spans="2:15" s="84" customFormat="1" ht="15.75" thickBot="1" x14ac:dyDescent="0.3">
      <c r="B354" s="85">
        <v>43798</v>
      </c>
      <c r="C354" s="74">
        <v>849.17990410958919</v>
      </c>
      <c r="D354" s="74"/>
      <c r="E354" s="74">
        <v>1818.9839999999999</v>
      </c>
      <c r="F354" s="74"/>
      <c r="G354" s="74">
        <v>2222.9839999999999</v>
      </c>
      <c r="H354" s="74"/>
      <c r="I354" s="74">
        <v>2816.9839999999999</v>
      </c>
      <c r="J354" s="74"/>
      <c r="K354" s="71"/>
      <c r="L354" s="71"/>
      <c r="M354" s="71"/>
      <c r="N354" s="71"/>
      <c r="O354" s="71"/>
    </row>
    <row r="355" spans="2:15" s="84" customFormat="1" ht="15.75" thickBot="1" x14ac:dyDescent="0.3">
      <c r="B355" s="85">
        <v>43799</v>
      </c>
      <c r="C355" s="75">
        <v>905.51390410958913</v>
      </c>
      <c r="D355" s="75"/>
      <c r="E355" s="75">
        <v>1818.9839999999999</v>
      </c>
      <c r="F355" s="75"/>
      <c r="G355" s="75">
        <v>2222.9839999999999</v>
      </c>
      <c r="H355" s="75"/>
      <c r="I355" s="75">
        <v>2816.9839999999999</v>
      </c>
      <c r="J355" s="75"/>
      <c r="K355" s="71"/>
      <c r="L355" s="71"/>
      <c r="M355" s="71"/>
      <c r="N355" s="71"/>
      <c r="O355" s="71"/>
    </row>
    <row r="356" spans="2:15" s="84" customFormat="1" ht="15.75" thickBot="1" x14ac:dyDescent="0.3">
      <c r="B356" s="85">
        <v>43800</v>
      </c>
      <c r="C356" s="74">
        <v>890.99090410958911</v>
      </c>
      <c r="D356" s="74"/>
      <c r="E356" s="74">
        <v>1818.9839999999999</v>
      </c>
      <c r="F356" s="74"/>
      <c r="G356" s="74">
        <v>2222.9839999999999</v>
      </c>
      <c r="H356" s="74"/>
      <c r="I356" s="74">
        <v>2816.9839999999999</v>
      </c>
      <c r="J356" s="74"/>
      <c r="K356" s="71"/>
      <c r="L356" s="71"/>
      <c r="M356" s="71"/>
      <c r="N356" s="71"/>
      <c r="O356" s="71"/>
    </row>
    <row r="357" spans="2:15" s="84" customFormat="1" ht="15.75" thickBot="1" x14ac:dyDescent="0.3">
      <c r="B357" s="85">
        <v>43801</v>
      </c>
      <c r="C357" s="75">
        <v>1028.035904109589</v>
      </c>
      <c r="D357" s="75"/>
      <c r="E357" s="75">
        <v>1818.9839999999999</v>
      </c>
      <c r="F357" s="75"/>
      <c r="G357" s="75">
        <v>2222.9839999999999</v>
      </c>
      <c r="H357" s="75"/>
      <c r="I357" s="75">
        <v>2816.9839999999999</v>
      </c>
      <c r="J357" s="75"/>
      <c r="K357" s="71"/>
      <c r="L357" s="71"/>
      <c r="M357" s="71"/>
      <c r="N357" s="71"/>
      <c r="O357" s="71"/>
    </row>
    <row r="358" spans="2:15" s="84" customFormat="1" ht="15.75" thickBot="1" x14ac:dyDescent="0.3">
      <c r="B358" s="85">
        <v>43802</v>
      </c>
      <c r="C358" s="74">
        <v>970.01090410958909</v>
      </c>
      <c r="D358" s="74"/>
      <c r="E358" s="74">
        <v>1818.9839999999999</v>
      </c>
      <c r="F358" s="74"/>
      <c r="G358" s="74">
        <v>2222.9839999999999</v>
      </c>
      <c r="H358" s="74"/>
      <c r="I358" s="74">
        <v>2816.9839999999999</v>
      </c>
      <c r="J358" s="74"/>
      <c r="K358" s="71"/>
      <c r="L358" s="71"/>
      <c r="M358" s="71"/>
      <c r="N358" s="71"/>
      <c r="O358" s="71"/>
    </row>
    <row r="359" spans="2:15" s="84" customFormat="1" ht="15.75" thickBot="1" x14ac:dyDescent="0.3">
      <c r="B359" s="85">
        <v>43803</v>
      </c>
      <c r="C359" s="75">
        <v>1029.119904109589</v>
      </c>
      <c r="D359" s="75"/>
      <c r="E359" s="75">
        <v>1818.9839999999999</v>
      </c>
      <c r="F359" s="75"/>
      <c r="G359" s="75">
        <v>2222.9839999999999</v>
      </c>
      <c r="H359" s="75"/>
      <c r="I359" s="75">
        <v>2816.9839999999999</v>
      </c>
      <c r="J359" s="75"/>
      <c r="K359" s="71"/>
      <c r="L359" s="71"/>
      <c r="M359" s="71"/>
      <c r="N359" s="71"/>
      <c r="O359" s="71"/>
    </row>
    <row r="360" spans="2:15" s="84" customFormat="1" ht="15.75" thickBot="1" x14ac:dyDescent="0.3">
      <c r="B360" s="85">
        <v>43804</v>
      </c>
      <c r="C360" s="74">
        <v>898.22090410958913</v>
      </c>
      <c r="D360" s="74"/>
      <c r="E360" s="74">
        <v>1818.9839999999999</v>
      </c>
      <c r="F360" s="74"/>
      <c r="G360" s="74">
        <v>2222.9839999999999</v>
      </c>
      <c r="H360" s="74"/>
      <c r="I360" s="74">
        <v>2816.9839999999999</v>
      </c>
      <c r="J360" s="74"/>
      <c r="K360" s="71"/>
      <c r="L360" s="71"/>
      <c r="M360" s="71"/>
      <c r="N360" s="71"/>
      <c r="O360" s="71"/>
    </row>
    <row r="361" spans="2:15" s="84" customFormat="1" ht="15.75" thickBot="1" x14ac:dyDescent="0.3">
      <c r="B361" s="85">
        <v>43805</v>
      </c>
      <c r="C361" s="75">
        <v>829.88690410958895</v>
      </c>
      <c r="D361" s="75"/>
      <c r="E361" s="75">
        <v>1818.9839999999999</v>
      </c>
      <c r="F361" s="75"/>
      <c r="G361" s="75">
        <v>2222.9839999999999</v>
      </c>
      <c r="H361" s="75"/>
      <c r="I361" s="75">
        <v>2816.9839999999999</v>
      </c>
      <c r="J361" s="75"/>
      <c r="K361" s="71"/>
      <c r="L361" s="71"/>
      <c r="M361" s="71"/>
      <c r="N361" s="71"/>
      <c r="O361" s="71"/>
    </row>
    <row r="362" spans="2:15" s="84" customFormat="1" ht="15.75" thickBot="1" x14ac:dyDescent="0.3">
      <c r="B362" s="85">
        <v>43806</v>
      </c>
      <c r="C362" s="74">
        <v>807.26290410958904</v>
      </c>
      <c r="D362" s="74"/>
      <c r="E362" s="74">
        <v>1818.9839999999999</v>
      </c>
      <c r="F362" s="74"/>
      <c r="G362" s="74">
        <v>2222.9839999999999</v>
      </c>
      <c r="H362" s="74"/>
      <c r="I362" s="74">
        <v>2816.9839999999999</v>
      </c>
      <c r="J362" s="74"/>
      <c r="K362" s="71"/>
      <c r="L362" s="71"/>
      <c r="M362" s="71"/>
      <c r="N362" s="71"/>
      <c r="O362" s="71"/>
    </row>
    <row r="363" spans="2:15" s="84" customFormat="1" ht="15.75" thickBot="1" x14ac:dyDescent="0.3">
      <c r="B363" s="85">
        <v>43807</v>
      </c>
      <c r="C363" s="75">
        <v>805.00990410958923</v>
      </c>
      <c r="D363" s="75"/>
      <c r="E363" s="75">
        <v>1818.9839999999999</v>
      </c>
      <c r="F363" s="75"/>
      <c r="G363" s="75">
        <v>2222.9839999999999</v>
      </c>
      <c r="H363" s="75"/>
      <c r="I363" s="75">
        <v>2816.9839999999999</v>
      </c>
      <c r="J363" s="75"/>
      <c r="K363" s="71"/>
      <c r="L363" s="71"/>
      <c r="M363" s="71"/>
      <c r="N363" s="71"/>
      <c r="O363" s="71"/>
    </row>
    <row r="364" spans="2:15" s="84" customFormat="1" ht="15.75" thickBot="1" x14ac:dyDescent="0.3">
      <c r="B364" s="85">
        <v>43808</v>
      </c>
      <c r="C364" s="74">
        <v>897.36490410958913</v>
      </c>
      <c r="D364" s="74"/>
      <c r="E364" s="74">
        <v>1818.9839999999999</v>
      </c>
      <c r="F364" s="74"/>
      <c r="G364" s="74">
        <v>2222.9839999999999</v>
      </c>
      <c r="H364" s="74"/>
      <c r="I364" s="74">
        <v>2816.9839999999999</v>
      </c>
      <c r="J364" s="74"/>
      <c r="K364" s="71"/>
      <c r="L364" s="71"/>
      <c r="M364" s="71"/>
      <c r="N364" s="71"/>
      <c r="O364" s="71"/>
    </row>
    <row r="365" spans="2:15" s="84" customFormat="1" ht="15.75" thickBot="1" x14ac:dyDescent="0.3">
      <c r="B365" s="85">
        <v>43809</v>
      </c>
      <c r="C365" s="75">
        <v>944.64290410958904</v>
      </c>
      <c r="D365" s="75"/>
      <c r="E365" s="75">
        <v>1818.9839999999999</v>
      </c>
      <c r="F365" s="75"/>
      <c r="G365" s="75">
        <v>2222.9839999999999</v>
      </c>
      <c r="H365" s="75"/>
      <c r="I365" s="75">
        <v>2816.9839999999999</v>
      </c>
      <c r="J365" s="75"/>
      <c r="K365" s="71"/>
      <c r="L365" s="71"/>
      <c r="M365" s="71"/>
      <c r="N365" s="71"/>
      <c r="O365" s="71"/>
    </row>
    <row r="366" spans="2:15" s="84" customFormat="1" ht="15.75" thickBot="1" x14ac:dyDescent="0.3">
      <c r="B366" s="85">
        <v>43810</v>
      </c>
      <c r="C366" s="74">
        <v>941.64390410958913</v>
      </c>
      <c r="D366" s="74"/>
      <c r="E366" s="74">
        <v>1818.9839999999999</v>
      </c>
      <c r="F366" s="74"/>
      <c r="G366" s="74">
        <v>2222.9839999999999</v>
      </c>
      <c r="H366" s="74"/>
      <c r="I366" s="74">
        <v>2816.9839999999999</v>
      </c>
      <c r="J366" s="74"/>
      <c r="K366" s="71"/>
      <c r="L366" s="71"/>
      <c r="M366" s="71"/>
      <c r="N366" s="71"/>
      <c r="O366" s="71"/>
    </row>
    <row r="367" spans="2:15" s="84" customFormat="1" ht="15.75" thickBot="1" x14ac:dyDescent="0.3">
      <c r="B367" s="85">
        <v>43811</v>
      </c>
      <c r="C367" s="75">
        <v>880.99390410958904</v>
      </c>
      <c r="D367" s="75"/>
      <c r="E367" s="75">
        <v>1818.9839999999999</v>
      </c>
      <c r="F367" s="75"/>
      <c r="G367" s="75">
        <v>2222.9839999999999</v>
      </c>
      <c r="H367" s="75"/>
      <c r="I367" s="75">
        <v>2816.9839999999999</v>
      </c>
      <c r="J367" s="75"/>
      <c r="K367" s="71"/>
      <c r="L367" s="71"/>
      <c r="M367" s="71"/>
      <c r="N367" s="71"/>
      <c r="O367" s="71"/>
    </row>
    <row r="368" spans="2:15" s="84" customFormat="1" ht="15.75" thickBot="1" x14ac:dyDescent="0.3">
      <c r="B368" s="85">
        <v>43812</v>
      </c>
      <c r="C368" s="74">
        <v>821.4719041095891</v>
      </c>
      <c r="D368" s="74"/>
      <c r="E368" s="74">
        <v>1818.9839999999999</v>
      </c>
      <c r="F368" s="74"/>
      <c r="G368" s="74">
        <v>2222.9839999999999</v>
      </c>
      <c r="H368" s="74"/>
      <c r="I368" s="74">
        <v>2816.9839999999999</v>
      </c>
      <c r="J368" s="74"/>
      <c r="K368" s="71"/>
      <c r="L368" s="71"/>
      <c r="M368" s="71"/>
      <c r="N368" s="71"/>
      <c r="O368" s="71"/>
    </row>
    <row r="369" spans="2:15" s="84" customFormat="1" ht="15.75" thickBot="1" x14ac:dyDescent="0.3">
      <c r="B369" s="85">
        <v>43813</v>
      </c>
      <c r="C369" s="75">
        <v>864.29790410958901</v>
      </c>
      <c r="D369" s="75"/>
      <c r="E369" s="75">
        <v>1818.9839999999999</v>
      </c>
      <c r="F369" s="75"/>
      <c r="G369" s="75">
        <v>2222.9839999999999</v>
      </c>
      <c r="H369" s="75"/>
      <c r="I369" s="75">
        <v>2816.9839999999999</v>
      </c>
      <c r="J369" s="75"/>
      <c r="K369" s="71"/>
      <c r="L369" s="71"/>
      <c r="M369" s="71"/>
      <c r="N369" s="71"/>
      <c r="O369" s="71"/>
    </row>
    <row r="370" spans="2:15" s="84" customFormat="1" ht="15.75" thickBot="1" x14ac:dyDescent="0.3">
      <c r="B370" s="85">
        <v>43814</v>
      </c>
      <c r="C370" s="74">
        <v>891.73890410958916</v>
      </c>
      <c r="D370" s="74"/>
      <c r="E370" s="74">
        <v>1818.9839999999999</v>
      </c>
      <c r="F370" s="74"/>
      <c r="G370" s="74">
        <v>2222.9839999999999</v>
      </c>
      <c r="H370" s="74"/>
      <c r="I370" s="74">
        <v>2816.9839999999999</v>
      </c>
      <c r="J370" s="74"/>
      <c r="K370" s="71"/>
      <c r="L370" s="71"/>
      <c r="M370" s="71"/>
      <c r="N370" s="71"/>
      <c r="O370" s="71"/>
    </row>
    <row r="371" spans="2:15" s="84" customFormat="1" ht="15.75" thickBot="1" x14ac:dyDescent="0.3">
      <c r="B371" s="85">
        <v>43815</v>
      </c>
      <c r="C371" s="75">
        <v>945.68090410958894</v>
      </c>
      <c r="D371" s="75"/>
      <c r="E371" s="75">
        <v>1818.9839999999999</v>
      </c>
      <c r="F371" s="75"/>
      <c r="G371" s="75">
        <v>2222.9839999999999</v>
      </c>
      <c r="H371" s="75"/>
      <c r="I371" s="75">
        <v>2816.9839999999999</v>
      </c>
      <c r="J371" s="75"/>
      <c r="K371" s="71"/>
      <c r="L371" s="71"/>
      <c r="M371" s="71"/>
      <c r="N371" s="71"/>
      <c r="O371" s="71"/>
    </row>
    <row r="372" spans="2:15" s="84" customFormat="1" ht="15.75" thickBot="1" x14ac:dyDescent="0.3">
      <c r="B372" s="85">
        <v>43816</v>
      </c>
      <c r="C372" s="74">
        <v>1097.2049041095891</v>
      </c>
      <c r="D372" s="74"/>
      <c r="E372" s="74">
        <v>1818.9839999999999</v>
      </c>
      <c r="F372" s="74"/>
      <c r="G372" s="74">
        <v>2222.9839999999999</v>
      </c>
      <c r="H372" s="74"/>
      <c r="I372" s="74">
        <v>2816.9839999999999</v>
      </c>
      <c r="J372" s="74"/>
      <c r="K372" s="71"/>
      <c r="L372" s="71"/>
      <c r="M372" s="71"/>
      <c r="N372" s="71"/>
      <c r="O372" s="71"/>
    </row>
    <row r="373" spans="2:15" s="84" customFormat="1" ht="15.75" thickBot="1" x14ac:dyDescent="0.3">
      <c r="B373" s="85">
        <v>43817</v>
      </c>
      <c r="C373" s="75">
        <v>1166.8809041095888</v>
      </c>
      <c r="D373" s="75"/>
      <c r="E373" s="75">
        <v>1818.9839999999999</v>
      </c>
      <c r="F373" s="75"/>
      <c r="G373" s="75">
        <v>2222.9839999999999</v>
      </c>
      <c r="H373" s="75"/>
      <c r="I373" s="75">
        <v>2816.9839999999999</v>
      </c>
      <c r="J373" s="75"/>
      <c r="K373" s="71"/>
      <c r="L373" s="71"/>
      <c r="M373" s="71"/>
      <c r="N373" s="71"/>
      <c r="O373" s="71"/>
    </row>
    <row r="374" spans="2:15" s="84" customFormat="1" ht="15.75" thickBot="1" x14ac:dyDescent="0.3">
      <c r="B374" s="85">
        <v>43818</v>
      </c>
      <c r="C374" s="74">
        <v>1116.390904109589</v>
      </c>
      <c r="D374" s="74"/>
      <c r="E374" s="74">
        <v>1818.9839999999999</v>
      </c>
      <c r="F374" s="74"/>
      <c r="G374" s="74">
        <v>2222.9839999999999</v>
      </c>
      <c r="H374" s="74"/>
      <c r="I374" s="74">
        <v>2816.9839999999999</v>
      </c>
      <c r="J374" s="74"/>
      <c r="K374" s="71"/>
      <c r="L374" s="71"/>
      <c r="M374" s="71"/>
      <c r="N374" s="71"/>
      <c r="O374" s="71"/>
    </row>
    <row r="375" spans="2:15" s="84" customFormat="1" ht="15.75" thickBot="1" x14ac:dyDescent="0.3">
      <c r="B375" s="85">
        <v>43819</v>
      </c>
      <c r="C375" s="75">
        <v>1074.630904109589</v>
      </c>
      <c r="D375" s="75"/>
      <c r="E375" s="75">
        <v>1818.9839999999999</v>
      </c>
      <c r="F375" s="75"/>
      <c r="G375" s="75">
        <v>2222.9839999999999</v>
      </c>
      <c r="H375" s="75"/>
      <c r="I375" s="75">
        <v>2816.9839999999999</v>
      </c>
      <c r="J375" s="75"/>
      <c r="K375" s="71"/>
      <c r="L375" s="71"/>
      <c r="M375" s="71"/>
      <c r="N375" s="71"/>
      <c r="O375" s="71"/>
    </row>
    <row r="376" spans="2:15" s="84" customFormat="1" ht="15.75" thickBot="1" x14ac:dyDescent="0.3">
      <c r="B376" s="85">
        <v>43820</v>
      </c>
      <c r="C376" s="74">
        <v>786.44290410958899</v>
      </c>
      <c r="D376" s="74"/>
      <c r="E376" s="74">
        <v>1818.9839999999999</v>
      </c>
      <c r="F376" s="74"/>
      <c r="G376" s="74">
        <v>2222.9839999999999</v>
      </c>
      <c r="H376" s="74"/>
      <c r="I376" s="74">
        <v>2816.9839999999999</v>
      </c>
      <c r="J376" s="74"/>
      <c r="K376" s="71"/>
      <c r="L376" s="71"/>
      <c r="M376" s="71"/>
      <c r="N376" s="71"/>
      <c r="O376" s="71"/>
    </row>
    <row r="377" spans="2:15" s="84" customFormat="1" ht="15.75" thickBot="1" x14ac:dyDescent="0.3">
      <c r="B377" s="85">
        <v>43821</v>
      </c>
      <c r="C377" s="75">
        <v>750.38790410958916</v>
      </c>
      <c r="D377" s="75"/>
      <c r="E377" s="75">
        <v>1818.9839999999999</v>
      </c>
      <c r="F377" s="75"/>
      <c r="G377" s="75">
        <v>2222.9839999999999</v>
      </c>
      <c r="H377" s="75"/>
      <c r="I377" s="75">
        <v>2816.9839999999999</v>
      </c>
      <c r="J377" s="75"/>
      <c r="K377" s="71"/>
      <c r="L377" s="71"/>
      <c r="M377" s="71"/>
      <c r="N377" s="71"/>
      <c r="O377" s="71"/>
    </row>
    <row r="378" spans="2:15" s="84" customFormat="1" ht="15.75" thickBot="1" x14ac:dyDescent="0.3">
      <c r="B378" s="85">
        <v>43822</v>
      </c>
      <c r="C378" s="74">
        <v>741.79190410958904</v>
      </c>
      <c r="D378" s="74"/>
      <c r="E378" s="74">
        <v>1818.9839999999999</v>
      </c>
      <c r="F378" s="74"/>
      <c r="G378" s="74">
        <v>2222.9839999999999</v>
      </c>
      <c r="H378" s="74"/>
      <c r="I378" s="74">
        <v>2816.9839999999999</v>
      </c>
      <c r="J378" s="74"/>
      <c r="K378" s="71"/>
      <c r="L378" s="71"/>
      <c r="M378" s="71"/>
      <c r="N378" s="71"/>
      <c r="O378" s="71"/>
    </row>
    <row r="379" spans="2:15" s="84" customFormat="1" ht="15.75" thickBot="1" x14ac:dyDescent="0.3">
      <c r="B379" s="85">
        <v>43823</v>
      </c>
      <c r="C379" s="75">
        <v>726.41090410958907</v>
      </c>
      <c r="D379" s="75"/>
      <c r="E379" s="75">
        <v>1818.9839999999999</v>
      </c>
      <c r="F379" s="75"/>
      <c r="G379" s="75">
        <v>2222.9839999999999</v>
      </c>
      <c r="H379" s="75"/>
      <c r="I379" s="75">
        <v>2816.9839999999999</v>
      </c>
      <c r="J379" s="75"/>
      <c r="K379" s="71"/>
      <c r="L379" s="71"/>
      <c r="M379" s="71"/>
      <c r="N379" s="71"/>
      <c r="O379" s="71"/>
    </row>
    <row r="380" spans="2:15" s="84" customFormat="1" ht="15.75" thickBot="1" x14ac:dyDescent="0.3">
      <c r="B380" s="85">
        <v>43824</v>
      </c>
      <c r="C380" s="74">
        <v>663.30590410958916</v>
      </c>
      <c r="D380" s="74"/>
      <c r="E380" s="74">
        <v>1818.9839999999999</v>
      </c>
      <c r="F380" s="74"/>
      <c r="G380" s="74">
        <v>2222.9839999999999</v>
      </c>
      <c r="H380" s="74"/>
      <c r="I380" s="74">
        <v>2816.9839999999999</v>
      </c>
      <c r="J380" s="74"/>
      <c r="K380" s="71"/>
      <c r="L380" s="71"/>
      <c r="M380" s="71"/>
      <c r="N380" s="71"/>
      <c r="O380" s="71"/>
    </row>
    <row r="381" spans="2:15" s="84" customFormat="1" ht="15.75" thickBot="1" x14ac:dyDescent="0.3">
      <c r="B381" s="85">
        <v>43825</v>
      </c>
      <c r="C381" s="75">
        <v>605.63490410958912</v>
      </c>
      <c r="D381" s="75"/>
      <c r="E381" s="75">
        <v>1818.9839999999999</v>
      </c>
      <c r="F381" s="75"/>
      <c r="G381" s="75">
        <v>2222.9839999999999</v>
      </c>
      <c r="H381" s="75"/>
      <c r="I381" s="75">
        <v>2816.9839999999999</v>
      </c>
      <c r="J381" s="75"/>
      <c r="K381" s="71"/>
      <c r="L381" s="71"/>
      <c r="M381" s="71"/>
      <c r="N381" s="71"/>
      <c r="O381" s="71"/>
    </row>
    <row r="382" spans="2:15" s="84" customFormat="1" ht="15.75" thickBot="1" x14ac:dyDescent="0.3">
      <c r="B382" s="85">
        <v>43826</v>
      </c>
      <c r="C382" s="74">
        <v>669.89090410958897</v>
      </c>
      <c r="D382" s="74"/>
      <c r="E382" s="74">
        <v>1818.9839999999999</v>
      </c>
      <c r="F382" s="74"/>
      <c r="G382" s="74">
        <v>2222.9839999999999</v>
      </c>
      <c r="H382" s="74"/>
      <c r="I382" s="74">
        <v>2816.9839999999999</v>
      </c>
      <c r="J382" s="74"/>
      <c r="K382" s="71"/>
      <c r="L382" s="71"/>
      <c r="M382" s="71"/>
      <c r="N382" s="71"/>
      <c r="O382" s="71"/>
    </row>
    <row r="383" spans="2:15" s="84" customFormat="1" ht="15.75" thickBot="1" x14ac:dyDescent="0.3">
      <c r="B383" s="85">
        <v>43827</v>
      </c>
      <c r="C383" s="75">
        <v>779.0489041095891</v>
      </c>
      <c r="D383" s="75"/>
      <c r="E383" s="75">
        <v>1818.9839999999999</v>
      </c>
      <c r="F383" s="75"/>
      <c r="G383" s="75">
        <v>2222.9839999999999</v>
      </c>
      <c r="H383" s="75"/>
      <c r="I383" s="75">
        <v>2816.9839999999999</v>
      </c>
      <c r="J383" s="75"/>
      <c r="K383" s="71"/>
      <c r="L383" s="71"/>
      <c r="M383" s="71"/>
      <c r="N383" s="71"/>
      <c r="O383" s="71"/>
    </row>
    <row r="384" spans="2:15" s="84" customFormat="1" ht="15.75" thickBot="1" x14ac:dyDescent="0.3">
      <c r="B384" s="85">
        <v>43828</v>
      </c>
      <c r="C384" s="74">
        <v>797.41290410958914</v>
      </c>
      <c r="D384" s="74"/>
      <c r="E384" s="74">
        <v>1818.9839999999999</v>
      </c>
      <c r="F384" s="74"/>
      <c r="G384" s="74">
        <v>2222.9839999999999</v>
      </c>
      <c r="H384" s="74"/>
      <c r="I384" s="74">
        <v>2816.9839999999999</v>
      </c>
      <c r="J384" s="74"/>
      <c r="K384" s="71"/>
      <c r="L384" s="71"/>
      <c r="M384" s="71"/>
      <c r="N384" s="71"/>
      <c r="O384" s="71"/>
    </row>
    <row r="385" spans="2:15" s="84" customFormat="1" ht="15.75" thickBot="1" x14ac:dyDescent="0.3">
      <c r="B385" s="85">
        <v>43829</v>
      </c>
      <c r="C385" s="75">
        <v>862.5449041095892</v>
      </c>
      <c r="D385" s="75"/>
      <c r="E385" s="75">
        <v>1818.9839999999999</v>
      </c>
      <c r="F385" s="75"/>
      <c r="G385" s="75">
        <v>2222.9839999999999</v>
      </c>
      <c r="H385" s="75"/>
      <c r="I385" s="75">
        <v>2816.9839999999999</v>
      </c>
      <c r="J385" s="75"/>
      <c r="K385" s="71"/>
      <c r="L385" s="71"/>
      <c r="M385" s="71"/>
      <c r="N385" s="71"/>
      <c r="O385" s="71"/>
    </row>
    <row r="386" spans="2:15" s="84" customFormat="1" ht="15.75" thickBot="1" x14ac:dyDescent="0.3">
      <c r="B386" s="85">
        <v>43830</v>
      </c>
      <c r="C386" s="74">
        <v>756.63390410958925</v>
      </c>
      <c r="D386" s="74"/>
      <c r="E386" s="74"/>
      <c r="F386" s="74"/>
      <c r="G386" s="74"/>
      <c r="H386" s="74"/>
      <c r="I386" s="74"/>
      <c r="J386" s="74"/>
      <c r="K386" s="71"/>
      <c r="L386" s="71"/>
      <c r="M386" s="71"/>
      <c r="N386" s="71"/>
      <c r="O386" s="71"/>
    </row>
    <row r="387" spans="2:15" s="84" customFormat="1" ht="15.75" thickBot="1" x14ac:dyDescent="0.3">
      <c r="B387" s="85">
        <v>43831</v>
      </c>
      <c r="C387" s="75">
        <v>711.50699999999995</v>
      </c>
      <c r="D387" s="75"/>
      <c r="E387" s="75">
        <v>1708.5409999999999</v>
      </c>
      <c r="F387" s="75"/>
      <c r="G387" s="75">
        <v>2112.5410000000002</v>
      </c>
      <c r="H387" s="75"/>
      <c r="I387" s="75">
        <v>2706.5410000000002</v>
      </c>
      <c r="J387" s="75"/>
      <c r="K387" s="71"/>
      <c r="L387" s="71"/>
      <c r="M387" s="71"/>
      <c r="N387" s="71"/>
      <c r="O387" s="71"/>
    </row>
    <row r="388" spans="2:15" s="84" customFormat="1" ht="15.75" thickBot="1" x14ac:dyDescent="0.3">
      <c r="B388" s="85">
        <v>43832</v>
      </c>
      <c r="C388" s="74">
        <v>735.63000000000011</v>
      </c>
      <c r="D388" s="74"/>
      <c r="E388" s="74">
        <v>1708.5409999999999</v>
      </c>
      <c r="F388" s="74"/>
      <c r="G388" s="74">
        <v>2112.5410000000002</v>
      </c>
      <c r="H388" s="74"/>
      <c r="I388" s="74">
        <v>2706.5410000000002</v>
      </c>
      <c r="J388" s="74"/>
      <c r="K388" s="71"/>
      <c r="L388" s="71"/>
      <c r="M388" s="71"/>
      <c r="N388" s="71"/>
      <c r="O388" s="71"/>
    </row>
    <row r="389" spans="2:15" s="84" customFormat="1" ht="15.75" thickBot="1" x14ac:dyDescent="0.3">
      <c r="B389" s="85">
        <v>43833</v>
      </c>
      <c r="C389" s="75">
        <v>827.99299999999994</v>
      </c>
      <c r="D389" s="75"/>
      <c r="E389" s="75">
        <v>1708.5409999999999</v>
      </c>
      <c r="F389" s="75"/>
      <c r="G389" s="75">
        <v>2112.5410000000002</v>
      </c>
      <c r="H389" s="75"/>
      <c r="I389" s="75">
        <v>2706.5410000000002</v>
      </c>
      <c r="J389" s="75"/>
      <c r="K389" s="71"/>
      <c r="L389" s="71"/>
      <c r="M389" s="71"/>
      <c r="N389" s="71"/>
      <c r="O389" s="71"/>
    </row>
    <row r="390" spans="2:15" s="84" customFormat="1" ht="15.75" thickBot="1" x14ac:dyDescent="0.3">
      <c r="B390" s="85">
        <v>43834</v>
      </c>
      <c r="C390" s="74">
        <v>512.79</v>
      </c>
      <c r="D390" s="74"/>
      <c r="E390" s="74">
        <v>1708.5409999999999</v>
      </c>
      <c r="F390" s="74"/>
      <c r="G390" s="74">
        <v>2112.5410000000002</v>
      </c>
      <c r="H390" s="74"/>
      <c r="I390" s="74">
        <v>2706.5410000000002</v>
      </c>
      <c r="J390" s="74"/>
      <c r="K390" s="71"/>
      <c r="L390" s="71"/>
      <c r="M390" s="71"/>
      <c r="N390" s="71"/>
      <c r="O390" s="71"/>
    </row>
    <row r="391" spans="2:15" s="84" customFormat="1" ht="15.75" thickBot="1" x14ac:dyDescent="0.3">
      <c r="B391" s="85">
        <v>43835</v>
      </c>
      <c r="C391" s="75">
        <v>463.69900000000001</v>
      </c>
      <c r="D391" s="75"/>
      <c r="E391" s="75">
        <v>1708.5409999999999</v>
      </c>
      <c r="F391" s="75"/>
      <c r="G391" s="75">
        <v>2112.5410000000002</v>
      </c>
      <c r="H391" s="75"/>
      <c r="I391" s="75">
        <v>2706.5410000000002</v>
      </c>
      <c r="J391" s="75"/>
      <c r="K391" s="71"/>
      <c r="L391" s="71"/>
      <c r="M391" s="71"/>
      <c r="N391" s="71"/>
      <c r="O391" s="71"/>
    </row>
    <row r="392" spans="2:15" s="84" customFormat="1" ht="15.75" thickBot="1" x14ac:dyDescent="0.3">
      <c r="B392" s="85">
        <v>43836</v>
      </c>
      <c r="C392" s="74">
        <v>797.76800000000003</v>
      </c>
      <c r="D392" s="74"/>
      <c r="E392" s="74">
        <v>1708.5409999999999</v>
      </c>
      <c r="F392" s="74"/>
      <c r="G392" s="74">
        <v>2112.5410000000002</v>
      </c>
      <c r="H392" s="74"/>
      <c r="I392" s="74">
        <v>2706.5410000000002</v>
      </c>
      <c r="J392" s="74"/>
      <c r="K392" s="71"/>
      <c r="L392" s="71"/>
      <c r="M392" s="71"/>
      <c r="N392" s="71"/>
      <c r="O392" s="71"/>
    </row>
    <row r="393" spans="2:15" s="84" customFormat="1" ht="15.75" thickBot="1" x14ac:dyDescent="0.3">
      <c r="B393" s="85">
        <v>43837</v>
      </c>
      <c r="C393" s="75">
        <v>790.57899999999995</v>
      </c>
      <c r="D393" s="75"/>
      <c r="E393" s="75">
        <v>1708.5409999999999</v>
      </c>
      <c r="F393" s="75"/>
      <c r="G393" s="75">
        <v>2112.5410000000002</v>
      </c>
      <c r="H393" s="75"/>
      <c r="I393" s="75">
        <v>2706.5410000000002</v>
      </c>
      <c r="J393" s="75"/>
      <c r="K393" s="71"/>
      <c r="L393" s="71"/>
      <c r="M393" s="71"/>
      <c r="N393" s="71"/>
      <c r="O393" s="71"/>
    </row>
    <row r="394" spans="2:15" s="84" customFormat="1" ht="15.75" thickBot="1" x14ac:dyDescent="0.3">
      <c r="B394" s="85">
        <v>43838</v>
      </c>
      <c r="C394" s="74">
        <v>820.44900000000007</v>
      </c>
      <c r="D394" s="74"/>
      <c r="E394" s="74">
        <v>1708.5409999999999</v>
      </c>
      <c r="F394" s="74"/>
      <c r="G394" s="74">
        <v>2112.5410000000002</v>
      </c>
      <c r="H394" s="74"/>
      <c r="I394" s="74">
        <v>2706.5410000000002</v>
      </c>
      <c r="J394" s="74"/>
      <c r="K394" s="71"/>
      <c r="L394" s="71"/>
      <c r="M394" s="71"/>
      <c r="N394" s="71"/>
      <c r="O394" s="71"/>
    </row>
    <row r="395" spans="2:15" s="84" customFormat="1" ht="15.75" thickBot="1" x14ac:dyDescent="0.3">
      <c r="B395" s="85">
        <v>43839</v>
      </c>
      <c r="C395" s="75">
        <v>814.20500000000015</v>
      </c>
      <c r="D395" s="75"/>
      <c r="E395" s="75">
        <v>1708.5409999999999</v>
      </c>
      <c r="F395" s="75"/>
      <c r="G395" s="75">
        <v>2112.5410000000002</v>
      </c>
      <c r="H395" s="75"/>
      <c r="I395" s="75">
        <v>2706.5410000000002</v>
      </c>
      <c r="J395" s="75"/>
      <c r="K395" s="71"/>
      <c r="L395" s="71"/>
      <c r="M395" s="71"/>
      <c r="N395" s="71"/>
      <c r="O395" s="71"/>
    </row>
    <row r="396" spans="2:15" s="84" customFormat="1" ht="15.75" thickBot="1" x14ac:dyDescent="0.3">
      <c r="B396" s="85">
        <v>43840</v>
      </c>
      <c r="C396" s="74">
        <v>840.79</v>
      </c>
      <c r="D396" s="74"/>
      <c r="E396" s="74">
        <v>1708.5409999999999</v>
      </c>
      <c r="F396" s="74"/>
      <c r="G396" s="74">
        <v>2112.5410000000002</v>
      </c>
      <c r="H396" s="74"/>
      <c r="I396" s="74">
        <v>2706.5410000000002</v>
      </c>
      <c r="J396" s="74"/>
      <c r="K396" s="71"/>
      <c r="L396" s="71"/>
      <c r="M396" s="71"/>
      <c r="N396" s="71"/>
      <c r="O396" s="71"/>
    </row>
    <row r="397" spans="2:15" s="84" customFormat="1" ht="15.75" thickBot="1" x14ac:dyDescent="0.3">
      <c r="B397" s="85">
        <v>43841</v>
      </c>
      <c r="C397" s="75">
        <v>736.64300000000003</v>
      </c>
      <c r="D397" s="75"/>
      <c r="E397" s="75">
        <v>1708.5409999999999</v>
      </c>
      <c r="F397" s="75"/>
      <c r="G397" s="75">
        <v>2112.5410000000002</v>
      </c>
      <c r="H397" s="75"/>
      <c r="I397" s="75">
        <v>2706.5410000000002</v>
      </c>
      <c r="J397" s="75"/>
      <c r="K397" s="71"/>
      <c r="L397" s="71"/>
      <c r="M397" s="71"/>
      <c r="N397" s="71"/>
      <c r="O397" s="71"/>
    </row>
    <row r="398" spans="2:15" s="84" customFormat="1" ht="15.75" thickBot="1" x14ac:dyDescent="0.3">
      <c r="B398" s="85">
        <v>43842</v>
      </c>
      <c r="C398" s="74">
        <v>602.79900000000009</v>
      </c>
      <c r="D398" s="74"/>
      <c r="E398" s="74">
        <v>1708.5409999999999</v>
      </c>
      <c r="F398" s="74"/>
      <c r="G398" s="74">
        <v>2112.5410000000002</v>
      </c>
      <c r="H398" s="74"/>
      <c r="I398" s="74">
        <v>2706.5410000000002</v>
      </c>
      <c r="J398" s="74"/>
      <c r="K398" s="71"/>
      <c r="L398" s="71"/>
      <c r="M398" s="71"/>
      <c r="N398" s="71"/>
      <c r="O398" s="71"/>
    </row>
    <row r="399" spans="2:15" s="84" customFormat="1" ht="15.75" thickBot="1" x14ac:dyDescent="0.3">
      <c r="B399" s="85">
        <v>43843</v>
      </c>
      <c r="C399" s="75">
        <v>853.44800000000009</v>
      </c>
      <c r="D399" s="75"/>
      <c r="E399" s="75">
        <v>1708.5409999999999</v>
      </c>
      <c r="F399" s="75"/>
      <c r="G399" s="75">
        <v>2112.5410000000002</v>
      </c>
      <c r="H399" s="75"/>
      <c r="I399" s="75">
        <v>2706.5410000000002</v>
      </c>
      <c r="J399" s="75"/>
      <c r="K399" s="71"/>
      <c r="L399" s="71"/>
      <c r="M399" s="71"/>
      <c r="N399" s="71"/>
      <c r="O399" s="71"/>
    </row>
    <row r="400" spans="2:15" s="84" customFormat="1" ht="15.75" thickBot="1" x14ac:dyDescent="0.3">
      <c r="B400" s="85">
        <v>43844</v>
      </c>
      <c r="C400" s="74">
        <v>884.97199999999998</v>
      </c>
      <c r="D400" s="74"/>
      <c r="E400" s="74">
        <v>1708.5409999999999</v>
      </c>
      <c r="F400" s="74"/>
      <c r="G400" s="74">
        <v>2112.5410000000002</v>
      </c>
      <c r="H400" s="74"/>
      <c r="I400" s="74">
        <v>2706.5410000000002</v>
      </c>
      <c r="J400" s="74"/>
      <c r="K400" s="71"/>
      <c r="L400" s="71"/>
      <c r="M400" s="71"/>
      <c r="N400" s="71"/>
      <c r="O400" s="71"/>
    </row>
    <row r="401" spans="2:15" s="84" customFormat="1" ht="15.75" thickBot="1" x14ac:dyDescent="0.3">
      <c r="B401" s="85">
        <v>43845</v>
      </c>
      <c r="C401" s="75">
        <v>908.4190000000001</v>
      </c>
      <c r="D401" s="75"/>
      <c r="E401" s="75">
        <v>1708.5409999999999</v>
      </c>
      <c r="F401" s="75"/>
      <c r="G401" s="75">
        <v>2112.5410000000002</v>
      </c>
      <c r="H401" s="75"/>
      <c r="I401" s="75">
        <v>2706.5410000000002</v>
      </c>
      <c r="J401" s="75"/>
      <c r="K401" s="71"/>
      <c r="L401" s="71"/>
      <c r="M401" s="71"/>
      <c r="N401" s="71"/>
      <c r="O401" s="71"/>
    </row>
    <row r="402" spans="2:15" s="84" customFormat="1" ht="15.75" thickBot="1" x14ac:dyDescent="0.3">
      <c r="B402" s="85">
        <v>43846</v>
      </c>
      <c r="C402" s="74">
        <v>661.97699999999998</v>
      </c>
      <c r="D402" s="74"/>
      <c r="E402" s="74">
        <v>1708.5409999999999</v>
      </c>
      <c r="F402" s="74"/>
      <c r="G402" s="74">
        <v>2112.5410000000002</v>
      </c>
      <c r="H402" s="74"/>
      <c r="I402" s="74">
        <v>2706.5410000000002</v>
      </c>
      <c r="J402" s="74"/>
      <c r="K402" s="71"/>
      <c r="L402" s="71"/>
      <c r="M402" s="71"/>
      <c r="N402" s="71"/>
      <c r="O402" s="71"/>
    </row>
    <row r="403" spans="2:15" s="84" customFormat="1" ht="15.75" thickBot="1" x14ac:dyDescent="0.3">
      <c r="B403" s="85">
        <v>43847</v>
      </c>
      <c r="C403" s="75">
        <v>725.4910000000001</v>
      </c>
      <c r="D403" s="75"/>
      <c r="E403" s="75">
        <v>1708.5409999999999</v>
      </c>
      <c r="F403" s="75"/>
      <c r="G403" s="75">
        <v>2112.5410000000002</v>
      </c>
      <c r="H403" s="75"/>
      <c r="I403" s="75">
        <v>2706.5410000000002</v>
      </c>
      <c r="J403" s="75"/>
      <c r="K403" s="71"/>
      <c r="L403" s="71"/>
      <c r="M403" s="71"/>
      <c r="N403" s="71"/>
      <c r="O403" s="71"/>
    </row>
    <row r="404" spans="2:15" s="84" customFormat="1" ht="15.75" thickBot="1" x14ac:dyDescent="0.3">
      <c r="B404" s="85">
        <v>43848</v>
      </c>
      <c r="C404" s="74">
        <v>682.21199999999999</v>
      </c>
      <c r="D404" s="74"/>
      <c r="E404" s="74">
        <v>1708.5409999999999</v>
      </c>
      <c r="F404" s="74"/>
      <c r="G404" s="74">
        <v>2112.5410000000002</v>
      </c>
      <c r="H404" s="74"/>
      <c r="I404" s="74">
        <v>2706.5410000000002</v>
      </c>
      <c r="J404" s="74"/>
      <c r="K404" s="71"/>
      <c r="L404" s="71"/>
      <c r="M404" s="71"/>
      <c r="N404" s="71"/>
      <c r="O404" s="71"/>
    </row>
    <row r="405" spans="2:15" s="84" customFormat="1" ht="15.75" thickBot="1" x14ac:dyDescent="0.3">
      <c r="B405" s="85">
        <v>43849</v>
      </c>
      <c r="C405" s="75">
        <v>669.32900000000006</v>
      </c>
      <c r="D405" s="75"/>
      <c r="E405" s="75">
        <v>1708.5409999999999</v>
      </c>
      <c r="F405" s="75"/>
      <c r="G405" s="75">
        <v>2112.5410000000002</v>
      </c>
      <c r="H405" s="75"/>
      <c r="I405" s="75">
        <v>2706.5410000000002</v>
      </c>
      <c r="J405" s="75"/>
      <c r="K405" s="71"/>
      <c r="L405" s="71"/>
      <c r="M405" s="71"/>
      <c r="N405" s="71"/>
      <c r="O405" s="71"/>
    </row>
    <row r="406" spans="2:15" s="84" customFormat="1" ht="15.75" thickBot="1" x14ac:dyDescent="0.3">
      <c r="B406" s="85">
        <v>43850</v>
      </c>
      <c r="C406" s="74">
        <v>803.69100000000003</v>
      </c>
      <c r="D406" s="74"/>
      <c r="E406" s="74">
        <v>1708.5409999999999</v>
      </c>
      <c r="F406" s="74"/>
      <c r="G406" s="74">
        <v>2112.5410000000002</v>
      </c>
      <c r="H406" s="74"/>
      <c r="I406" s="74">
        <v>2706.5410000000002</v>
      </c>
      <c r="J406" s="74"/>
      <c r="K406" s="71"/>
      <c r="L406" s="71"/>
      <c r="M406" s="71"/>
      <c r="N406" s="71"/>
      <c r="O406" s="71"/>
    </row>
    <row r="407" spans="2:15" s="84" customFormat="1" ht="15.75" thickBot="1" x14ac:dyDescent="0.3">
      <c r="B407" s="85">
        <v>43851</v>
      </c>
      <c r="C407" s="75">
        <v>848.61300000000006</v>
      </c>
      <c r="D407" s="75"/>
      <c r="E407" s="75">
        <v>1708.5409999999999</v>
      </c>
      <c r="F407" s="75"/>
      <c r="G407" s="75">
        <v>2112.5410000000002</v>
      </c>
      <c r="H407" s="75"/>
      <c r="I407" s="75">
        <v>2706.5410000000002</v>
      </c>
      <c r="J407" s="75"/>
      <c r="K407" s="71"/>
      <c r="L407" s="71"/>
      <c r="M407" s="71"/>
      <c r="N407" s="71"/>
      <c r="O407" s="71"/>
    </row>
    <row r="408" spans="2:15" s="84" customFormat="1" ht="15.75" thickBot="1" x14ac:dyDescent="0.3">
      <c r="B408" s="85">
        <v>43852</v>
      </c>
      <c r="C408" s="74">
        <v>707.79399999999998</v>
      </c>
      <c r="D408" s="74"/>
      <c r="E408" s="74">
        <v>1708.5409999999999</v>
      </c>
      <c r="F408" s="74"/>
      <c r="G408" s="74">
        <v>2112.5410000000002</v>
      </c>
      <c r="H408" s="74"/>
      <c r="I408" s="74">
        <v>2706.5410000000002</v>
      </c>
      <c r="J408" s="74"/>
      <c r="K408" s="71"/>
      <c r="L408" s="71"/>
      <c r="M408" s="71"/>
      <c r="N408" s="71"/>
      <c r="O408" s="71"/>
    </row>
    <row r="409" spans="2:15" s="84" customFormat="1" ht="15.75" thickBot="1" x14ac:dyDescent="0.3">
      <c r="B409" s="85">
        <v>43853</v>
      </c>
      <c r="C409" s="75">
        <v>801.58299999999997</v>
      </c>
      <c r="D409" s="75"/>
      <c r="E409" s="75">
        <v>1708.5409999999999</v>
      </c>
      <c r="F409" s="75"/>
      <c r="G409" s="75">
        <v>2112.5410000000002</v>
      </c>
      <c r="H409" s="75"/>
      <c r="I409" s="75">
        <v>2706.5410000000002</v>
      </c>
      <c r="J409" s="75"/>
      <c r="K409" s="71"/>
      <c r="L409" s="71"/>
      <c r="M409" s="71"/>
      <c r="N409" s="71"/>
      <c r="O409" s="71"/>
    </row>
    <row r="410" spans="2:15" s="84" customFormat="1" ht="15.75" thickBot="1" x14ac:dyDescent="0.3">
      <c r="B410" s="85">
        <v>43854</v>
      </c>
      <c r="C410" s="74">
        <v>824.11</v>
      </c>
      <c r="D410" s="74"/>
      <c r="E410" s="74">
        <v>1708.5409999999999</v>
      </c>
      <c r="F410" s="74"/>
      <c r="G410" s="74">
        <v>2112.5410000000002</v>
      </c>
      <c r="H410" s="74"/>
      <c r="I410" s="74">
        <v>2706.5410000000002</v>
      </c>
      <c r="J410" s="74"/>
      <c r="K410" s="71"/>
      <c r="L410" s="71"/>
      <c r="M410" s="71"/>
      <c r="N410" s="71"/>
      <c r="O410" s="71"/>
    </row>
    <row r="411" spans="2:15" s="84" customFormat="1" ht="15.75" thickBot="1" x14ac:dyDescent="0.3">
      <c r="B411" s="85">
        <v>43855</v>
      </c>
      <c r="C411" s="75">
        <v>732.75299999999993</v>
      </c>
      <c r="D411" s="75"/>
      <c r="E411" s="75">
        <v>1708.5409999999999</v>
      </c>
      <c r="F411" s="75"/>
      <c r="G411" s="75">
        <v>2112.5410000000002</v>
      </c>
      <c r="H411" s="75"/>
      <c r="I411" s="75">
        <v>2706.5410000000002</v>
      </c>
      <c r="J411" s="75"/>
      <c r="K411" s="71"/>
      <c r="L411" s="71"/>
      <c r="M411" s="71"/>
      <c r="N411" s="71"/>
      <c r="O411" s="71"/>
    </row>
    <row r="412" spans="2:15" s="84" customFormat="1" ht="15.75" thickBot="1" x14ac:dyDescent="0.3">
      <c r="B412" s="85">
        <v>43856</v>
      </c>
      <c r="C412" s="74">
        <v>664.03400000000011</v>
      </c>
      <c r="D412" s="74"/>
      <c r="E412" s="74">
        <v>1708.5409999999999</v>
      </c>
      <c r="F412" s="74"/>
      <c r="G412" s="74">
        <v>2112.5410000000002</v>
      </c>
      <c r="H412" s="74"/>
      <c r="I412" s="74">
        <v>2706.5410000000002</v>
      </c>
      <c r="J412" s="74"/>
      <c r="K412" s="71"/>
      <c r="L412" s="71"/>
      <c r="M412" s="71"/>
      <c r="N412" s="71"/>
      <c r="O412" s="71"/>
    </row>
    <row r="413" spans="2:15" s="84" customFormat="1" ht="15.75" thickBot="1" x14ac:dyDescent="0.3">
      <c r="B413" s="85">
        <v>43857</v>
      </c>
      <c r="C413" s="75">
        <v>722.75699999999995</v>
      </c>
      <c r="D413" s="75"/>
      <c r="E413" s="75">
        <v>1708.5409999999999</v>
      </c>
      <c r="F413" s="75"/>
      <c r="G413" s="75">
        <v>2112.5410000000002</v>
      </c>
      <c r="H413" s="75"/>
      <c r="I413" s="75">
        <v>2706.5410000000002</v>
      </c>
      <c r="J413" s="75"/>
      <c r="K413" s="71"/>
      <c r="L413" s="71"/>
      <c r="M413" s="71"/>
      <c r="N413" s="71"/>
      <c r="O413" s="71"/>
    </row>
    <row r="414" spans="2:15" s="84" customFormat="1" ht="15.75" thickBot="1" x14ac:dyDescent="0.3">
      <c r="B414" s="85">
        <v>43858</v>
      </c>
      <c r="C414" s="74">
        <v>845.85899999999992</v>
      </c>
      <c r="D414" s="74"/>
      <c r="E414" s="74">
        <v>1708.5409999999999</v>
      </c>
      <c r="F414" s="74"/>
      <c r="G414" s="74">
        <v>2112.5410000000002</v>
      </c>
      <c r="H414" s="74"/>
      <c r="I414" s="74">
        <v>2706.5410000000002</v>
      </c>
      <c r="J414" s="74"/>
      <c r="K414" s="71"/>
      <c r="L414" s="71"/>
      <c r="M414" s="71"/>
      <c r="N414" s="71"/>
      <c r="O414" s="71"/>
    </row>
    <row r="415" spans="2:15" s="84" customFormat="1" ht="15.75" thickBot="1" x14ac:dyDescent="0.3">
      <c r="B415" s="85">
        <v>43859</v>
      </c>
      <c r="C415" s="75">
        <v>919.24899999999991</v>
      </c>
      <c r="D415" s="75"/>
      <c r="E415" s="75">
        <v>1708.5409999999999</v>
      </c>
      <c r="F415" s="75"/>
      <c r="G415" s="75">
        <v>2112.5410000000002</v>
      </c>
      <c r="H415" s="75"/>
      <c r="I415" s="75">
        <v>2706.5410000000002</v>
      </c>
      <c r="J415" s="75"/>
      <c r="K415" s="71"/>
      <c r="L415" s="71"/>
      <c r="M415" s="71"/>
      <c r="N415" s="71"/>
      <c r="O415" s="71"/>
    </row>
    <row r="416" spans="2:15" s="84" customFormat="1" ht="15.75" thickBot="1" x14ac:dyDescent="0.3">
      <c r="B416" s="85">
        <v>43860</v>
      </c>
      <c r="C416" s="74">
        <v>1133.3990000000001</v>
      </c>
      <c r="D416" s="74"/>
      <c r="E416" s="74">
        <v>1708.5409999999999</v>
      </c>
      <c r="F416" s="74"/>
      <c r="G416" s="74">
        <v>2112.5410000000002</v>
      </c>
      <c r="H416" s="74"/>
      <c r="I416" s="74">
        <v>2706.5410000000002</v>
      </c>
      <c r="J416" s="74"/>
      <c r="K416" s="71"/>
      <c r="L416" s="71"/>
      <c r="M416" s="71"/>
      <c r="N416" s="71"/>
      <c r="O416" s="71"/>
    </row>
    <row r="417" spans="2:15" s="84" customFormat="1" ht="15.75" thickBot="1" x14ac:dyDescent="0.3">
      <c r="B417" s="85">
        <v>43861</v>
      </c>
      <c r="C417" s="75">
        <v>1354.7340000000002</v>
      </c>
      <c r="D417" s="75"/>
      <c r="E417" s="75">
        <v>1708.5409999999999</v>
      </c>
      <c r="F417" s="75"/>
      <c r="G417" s="75">
        <v>2112.5410000000002</v>
      </c>
      <c r="H417" s="75"/>
      <c r="I417" s="75">
        <v>2706.5410000000002</v>
      </c>
      <c r="J417" s="75"/>
      <c r="K417" s="71"/>
      <c r="L417" s="71"/>
      <c r="M417" s="71"/>
      <c r="N417" s="71"/>
      <c r="O417" s="71"/>
    </row>
    <row r="418" spans="2:15" s="84" customFormat="1" ht="15.75" thickBot="1" x14ac:dyDescent="0.3">
      <c r="B418" s="85">
        <v>43862</v>
      </c>
      <c r="C418" s="74">
        <v>1097.807</v>
      </c>
      <c r="D418" s="74"/>
      <c r="E418" s="74">
        <v>1708.5409999999999</v>
      </c>
      <c r="F418" s="74"/>
      <c r="G418" s="74">
        <v>2112.5410000000002</v>
      </c>
      <c r="H418" s="74"/>
      <c r="I418" s="74">
        <v>2706.5410000000002</v>
      </c>
      <c r="J418" s="74"/>
      <c r="K418" s="71"/>
      <c r="L418" s="71"/>
      <c r="M418" s="71"/>
      <c r="N418" s="71"/>
      <c r="O418" s="71"/>
    </row>
    <row r="419" spans="2:15" s="84" customFormat="1" ht="15.75" thickBot="1" x14ac:dyDescent="0.3">
      <c r="B419" s="85">
        <v>43863</v>
      </c>
      <c r="C419" s="75">
        <v>1022.9689999999999</v>
      </c>
      <c r="D419" s="75"/>
      <c r="E419" s="75">
        <v>1708.5409999999999</v>
      </c>
      <c r="F419" s="75"/>
      <c r="G419" s="75">
        <v>2112.5410000000002</v>
      </c>
      <c r="H419" s="75"/>
      <c r="I419" s="75">
        <v>2706.5410000000002</v>
      </c>
      <c r="J419" s="75"/>
      <c r="K419" s="71"/>
      <c r="L419" s="71"/>
      <c r="M419" s="71"/>
      <c r="N419" s="71"/>
      <c r="O419" s="71"/>
    </row>
    <row r="420" spans="2:15" s="84" customFormat="1" ht="15.75" thickBot="1" x14ac:dyDescent="0.3">
      <c r="B420" s="85">
        <v>43864</v>
      </c>
      <c r="C420" s="74">
        <v>1015.5649999999999</v>
      </c>
      <c r="D420" s="74"/>
      <c r="E420" s="74">
        <v>1708.5409999999999</v>
      </c>
      <c r="F420" s="74"/>
      <c r="G420" s="74">
        <v>2112.5410000000002</v>
      </c>
      <c r="H420" s="74"/>
      <c r="I420" s="74">
        <v>2706.5410000000002</v>
      </c>
      <c r="J420" s="74"/>
      <c r="K420" s="71"/>
      <c r="L420" s="71"/>
      <c r="M420" s="71"/>
      <c r="N420" s="71"/>
      <c r="O420" s="71"/>
    </row>
    <row r="421" spans="2:15" s="84" customFormat="1" ht="15.75" thickBot="1" x14ac:dyDescent="0.3">
      <c r="B421" s="85">
        <v>43865</v>
      </c>
      <c r="C421" s="75">
        <v>944.21399999999994</v>
      </c>
      <c r="D421" s="75"/>
      <c r="E421" s="75">
        <v>1708.5409999999999</v>
      </c>
      <c r="F421" s="75"/>
      <c r="G421" s="75">
        <v>2112.5410000000002</v>
      </c>
      <c r="H421" s="75"/>
      <c r="I421" s="75">
        <v>2706.5410000000002</v>
      </c>
      <c r="J421" s="75"/>
      <c r="K421" s="71"/>
      <c r="L421" s="71"/>
      <c r="M421" s="71"/>
      <c r="N421" s="71"/>
      <c r="O421" s="71"/>
    </row>
    <row r="422" spans="2:15" s="84" customFormat="1" ht="15.75" thickBot="1" x14ac:dyDescent="0.3">
      <c r="B422" s="85">
        <v>43866</v>
      </c>
      <c r="C422" s="74">
        <v>1069.2530000000002</v>
      </c>
      <c r="D422" s="74"/>
      <c r="E422" s="74">
        <v>1708.5409999999999</v>
      </c>
      <c r="F422" s="74"/>
      <c r="G422" s="74">
        <v>2112.5410000000002</v>
      </c>
      <c r="H422" s="74"/>
      <c r="I422" s="74">
        <v>2706.5410000000002</v>
      </c>
      <c r="J422" s="74"/>
      <c r="K422" s="71"/>
      <c r="L422" s="71"/>
      <c r="M422" s="71"/>
      <c r="N422" s="71"/>
      <c r="O422" s="71"/>
    </row>
    <row r="423" spans="2:15" s="84" customFormat="1" ht="15.75" thickBot="1" x14ac:dyDescent="0.3">
      <c r="B423" s="85">
        <v>43867</v>
      </c>
      <c r="C423" s="75">
        <v>993.24099999999999</v>
      </c>
      <c r="D423" s="75"/>
      <c r="E423" s="75">
        <v>1708.5409999999999</v>
      </c>
      <c r="F423" s="75"/>
      <c r="G423" s="75">
        <v>2112.5410000000002</v>
      </c>
      <c r="H423" s="75"/>
      <c r="I423" s="75">
        <v>2706.5410000000002</v>
      </c>
      <c r="J423" s="75"/>
      <c r="K423" s="71"/>
      <c r="L423" s="71"/>
      <c r="M423" s="71"/>
      <c r="N423" s="71"/>
      <c r="O423" s="71"/>
    </row>
    <row r="424" spans="2:15" s="84" customFormat="1" ht="15.75" thickBot="1" x14ac:dyDescent="0.3">
      <c r="B424" s="85">
        <v>43868</v>
      </c>
      <c r="C424" s="74">
        <v>939.54299999999989</v>
      </c>
      <c r="D424" s="74"/>
      <c r="E424" s="74">
        <v>1708.5409999999999</v>
      </c>
      <c r="F424" s="74"/>
      <c r="G424" s="74">
        <v>2112.5410000000002</v>
      </c>
      <c r="H424" s="74"/>
      <c r="I424" s="74">
        <v>2706.5410000000002</v>
      </c>
      <c r="J424" s="74"/>
      <c r="K424" s="71"/>
      <c r="L424" s="71"/>
      <c r="M424" s="71"/>
      <c r="N424" s="71"/>
      <c r="O424" s="71"/>
    </row>
    <row r="425" spans="2:15" s="84" customFormat="1" ht="15.75" thickBot="1" x14ac:dyDescent="0.3">
      <c r="B425" s="85">
        <v>43869</v>
      </c>
      <c r="C425" s="75">
        <v>885.98399999999992</v>
      </c>
      <c r="D425" s="75"/>
      <c r="E425" s="75">
        <v>1708.5409999999999</v>
      </c>
      <c r="F425" s="75"/>
      <c r="G425" s="75">
        <v>2112.5410000000002</v>
      </c>
      <c r="H425" s="75"/>
      <c r="I425" s="75">
        <v>2706.5410000000002</v>
      </c>
      <c r="J425" s="75"/>
      <c r="K425" s="71"/>
      <c r="L425" s="71"/>
      <c r="M425" s="71"/>
      <c r="N425" s="71"/>
      <c r="O425" s="71"/>
    </row>
    <row r="426" spans="2:15" s="84" customFormat="1" ht="15.75" thickBot="1" x14ac:dyDescent="0.3">
      <c r="B426" s="85">
        <v>43870</v>
      </c>
      <c r="C426" s="74">
        <v>890.04899999999986</v>
      </c>
      <c r="D426" s="74"/>
      <c r="E426" s="74">
        <v>1708.5409999999999</v>
      </c>
      <c r="F426" s="74"/>
      <c r="G426" s="74">
        <v>2112.5410000000002</v>
      </c>
      <c r="H426" s="74"/>
      <c r="I426" s="74">
        <v>2706.5410000000002</v>
      </c>
      <c r="J426" s="74"/>
      <c r="K426" s="71"/>
      <c r="L426" s="71"/>
      <c r="M426" s="71"/>
      <c r="N426" s="71"/>
      <c r="O426" s="71"/>
    </row>
    <row r="427" spans="2:15" s="84" customFormat="1" ht="15.75" thickBot="1" x14ac:dyDescent="0.3">
      <c r="B427" s="85">
        <v>43871</v>
      </c>
      <c r="C427" s="75">
        <v>1027.181</v>
      </c>
      <c r="D427" s="75"/>
      <c r="E427" s="75">
        <v>1708.5409999999999</v>
      </c>
      <c r="F427" s="75"/>
      <c r="G427" s="75">
        <v>2112.5410000000002</v>
      </c>
      <c r="H427" s="75"/>
      <c r="I427" s="75">
        <v>2706.5410000000002</v>
      </c>
      <c r="J427" s="75"/>
      <c r="K427" s="71"/>
      <c r="L427" s="71"/>
      <c r="M427" s="71"/>
      <c r="N427" s="71"/>
      <c r="O427" s="71"/>
    </row>
    <row r="428" spans="2:15" s="84" customFormat="1" ht="15.75" thickBot="1" x14ac:dyDescent="0.3">
      <c r="B428" s="85">
        <v>43872</v>
      </c>
      <c r="C428" s="74">
        <v>972.99899999999991</v>
      </c>
      <c r="D428" s="74"/>
      <c r="E428" s="74">
        <v>1708.5409999999999</v>
      </c>
      <c r="F428" s="74"/>
      <c r="G428" s="74">
        <v>2112.5410000000002</v>
      </c>
      <c r="H428" s="74"/>
      <c r="I428" s="74">
        <v>2706.5410000000002</v>
      </c>
      <c r="J428" s="74"/>
      <c r="K428" s="71"/>
      <c r="L428" s="71"/>
      <c r="M428" s="71"/>
      <c r="N428" s="71"/>
      <c r="O428" s="71"/>
    </row>
    <row r="429" spans="2:15" s="84" customFormat="1" ht="15.75" thickBot="1" x14ac:dyDescent="0.3">
      <c r="B429" s="85">
        <v>43873</v>
      </c>
      <c r="C429" s="75">
        <v>954.45600000000013</v>
      </c>
      <c r="D429" s="75"/>
      <c r="E429" s="75">
        <v>1708.5409999999999</v>
      </c>
      <c r="F429" s="75"/>
      <c r="G429" s="75">
        <v>2112.5410000000002</v>
      </c>
      <c r="H429" s="75"/>
      <c r="I429" s="75">
        <v>2706.5410000000002</v>
      </c>
      <c r="J429" s="75"/>
      <c r="K429" s="71"/>
      <c r="L429" s="71"/>
      <c r="M429" s="71"/>
      <c r="N429" s="71"/>
      <c r="O429" s="71"/>
    </row>
    <row r="430" spans="2:15" s="84" customFormat="1" ht="15.75" thickBot="1" x14ac:dyDescent="0.3">
      <c r="B430" s="85">
        <v>43874</v>
      </c>
      <c r="C430" s="74">
        <v>954.7650000000001</v>
      </c>
      <c r="D430" s="74"/>
      <c r="E430" s="74">
        <v>1708.5409999999999</v>
      </c>
      <c r="F430" s="74"/>
      <c r="G430" s="74">
        <v>2112.5410000000002</v>
      </c>
      <c r="H430" s="74"/>
      <c r="I430" s="74">
        <v>2706.5410000000002</v>
      </c>
      <c r="J430" s="74"/>
      <c r="K430" s="71"/>
      <c r="L430" s="71"/>
      <c r="M430" s="71"/>
      <c r="N430" s="71"/>
      <c r="O430" s="71"/>
    </row>
    <row r="431" spans="2:15" s="84" customFormat="1" ht="15.75" thickBot="1" x14ac:dyDescent="0.3">
      <c r="B431" s="85">
        <v>43875</v>
      </c>
      <c r="C431" s="75">
        <v>981.28000000000009</v>
      </c>
      <c r="D431" s="75"/>
      <c r="E431" s="75">
        <v>1708.5409999999999</v>
      </c>
      <c r="F431" s="75"/>
      <c r="G431" s="75">
        <v>2112.5410000000002</v>
      </c>
      <c r="H431" s="75"/>
      <c r="I431" s="75">
        <v>2706.5410000000002</v>
      </c>
      <c r="J431" s="75"/>
      <c r="K431" s="71"/>
      <c r="L431" s="71"/>
      <c r="M431" s="71"/>
      <c r="N431" s="71"/>
      <c r="O431" s="71"/>
    </row>
    <row r="432" spans="2:15" s="84" customFormat="1" ht="15.75" thickBot="1" x14ac:dyDescent="0.3">
      <c r="B432" s="85">
        <v>43876</v>
      </c>
      <c r="C432" s="74">
        <v>939.84400000000005</v>
      </c>
      <c r="D432" s="74"/>
      <c r="E432" s="74">
        <v>1708.5409999999999</v>
      </c>
      <c r="F432" s="74"/>
      <c r="G432" s="74">
        <v>2112.5410000000002</v>
      </c>
      <c r="H432" s="74"/>
      <c r="I432" s="74">
        <v>2706.5410000000002</v>
      </c>
      <c r="J432" s="74"/>
      <c r="K432" s="71"/>
      <c r="L432" s="71"/>
      <c r="M432" s="71"/>
      <c r="N432" s="71"/>
      <c r="O432" s="71"/>
    </row>
    <row r="433" spans="2:15" s="84" customFormat="1" ht="15.75" thickBot="1" x14ac:dyDescent="0.3">
      <c r="B433" s="85">
        <v>43877</v>
      </c>
      <c r="C433" s="75">
        <v>973.43300000000011</v>
      </c>
      <c r="D433" s="75"/>
      <c r="E433" s="75">
        <v>1708.5409999999999</v>
      </c>
      <c r="F433" s="75"/>
      <c r="G433" s="75">
        <v>2112.5410000000002</v>
      </c>
      <c r="H433" s="75"/>
      <c r="I433" s="75">
        <v>2706.5410000000002</v>
      </c>
      <c r="J433" s="75"/>
      <c r="K433" s="71"/>
      <c r="L433" s="71"/>
      <c r="M433" s="71"/>
      <c r="N433" s="71"/>
      <c r="O433" s="71"/>
    </row>
    <row r="434" spans="2:15" s="84" customFormat="1" ht="15.75" thickBot="1" x14ac:dyDescent="0.3">
      <c r="B434" s="85">
        <v>43878</v>
      </c>
      <c r="C434" s="74">
        <v>1021.376</v>
      </c>
      <c r="D434" s="74"/>
      <c r="E434" s="74">
        <v>1708.5409999999999</v>
      </c>
      <c r="F434" s="74"/>
      <c r="G434" s="74">
        <v>2112.5410000000002</v>
      </c>
      <c r="H434" s="74"/>
      <c r="I434" s="74">
        <v>2706.5410000000002</v>
      </c>
      <c r="J434" s="74"/>
      <c r="K434" s="71"/>
      <c r="L434" s="71"/>
      <c r="M434" s="71"/>
      <c r="N434" s="71"/>
      <c r="O434" s="71"/>
    </row>
    <row r="435" spans="2:15" s="84" customFormat="1" ht="15.75" thickBot="1" x14ac:dyDescent="0.3">
      <c r="B435" s="85">
        <v>43879</v>
      </c>
      <c r="C435" s="75">
        <v>887.08900000000006</v>
      </c>
      <c r="D435" s="75"/>
      <c r="E435" s="75">
        <v>1708.5409999999999</v>
      </c>
      <c r="F435" s="75"/>
      <c r="G435" s="75">
        <v>2112.5410000000002</v>
      </c>
      <c r="H435" s="75"/>
      <c r="I435" s="75">
        <v>2706.5410000000002</v>
      </c>
      <c r="J435" s="75"/>
      <c r="K435" s="71"/>
      <c r="L435" s="71"/>
      <c r="M435" s="71"/>
      <c r="N435" s="71"/>
      <c r="O435" s="71"/>
    </row>
    <row r="436" spans="2:15" s="84" customFormat="1" ht="15.75" thickBot="1" x14ac:dyDescent="0.3">
      <c r="B436" s="85">
        <v>43880</v>
      </c>
      <c r="C436" s="74">
        <v>917.51</v>
      </c>
      <c r="D436" s="74"/>
      <c r="E436" s="74">
        <v>1708.5409999999999</v>
      </c>
      <c r="F436" s="74"/>
      <c r="G436" s="74">
        <v>2112.5410000000002</v>
      </c>
      <c r="H436" s="74"/>
      <c r="I436" s="74">
        <v>2706.5410000000002</v>
      </c>
      <c r="J436" s="74"/>
      <c r="K436" s="71"/>
      <c r="L436" s="71"/>
      <c r="M436" s="71"/>
      <c r="N436" s="71"/>
      <c r="O436" s="71"/>
    </row>
    <row r="437" spans="2:15" s="84" customFormat="1" ht="15.75" thickBot="1" x14ac:dyDescent="0.3">
      <c r="B437" s="85">
        <v>43881</v>
      </c>
      <c r="C437" s="75">
        <v>961.30099999999993</v>
      </c>
      <c r="D437" s="75"/>
      <c r="E437" s="75">
        <v>1708.5409999999999</v>
      </c>
      <c r="F437" s="75"/>
      <c r="G437" s="75">
        <v>2112.5410000000002</v>
      </c>
      <c r="H437" s="75"/>
      <c r="I437" s="75">
        <v>2706.5410000000002</v>
      </c>
      <c r="J437" s="75"/>
      <c r="K437" s="71"/>
      <c r="L437" s="71"/>
      <c r="M437" s="71"/>
      <c r="N437" s="71"/>
      <c r="O437" s="71"/>
    </row>
    <row r="438" spans="2:15" s="84" customFormat="1" ht="15.75" thickBot="1" x14ac:dyDescent="0.3">
      <c r="B438" s="85">
        <v>43882</v>
      </c>
      <c r="C438" s="74">
        <v>873.25399999999991</v>
      </c>
      <c r="D438" s="74"/>
      <c r="E438" s="74">
        <v>1708.5409999999999</v>
      </c>
      <c r="F438" s="74"/>
      <c r="G438" s="74">
        <v>2112.5410000000002</v>
      </c>
      <c r="H438" s="74"/>
      <c r="I438" s="74">
        <v>2706.5410000000002</v>
      </c>
      <c r="J438" s="74"/>
      <c r="K438" s="71"/>
      <c r="L438" s="71"/>
      <c r="M438" s="71"/>
      <c r="N438" s="71"/>
      <c r="O438" s="71"/>
    </row>
    <row r="439" spans="2:15" s="84" customFormat="1" ht="15.75" thickBot="1" x14ac:dyDescent="0.3">
      <c r="B439" s="85">
        <v>43883</v>
      </c>
      <c r="C439" s="75">
        <v>719.827</v>
      </c>
      <c r="D439" s="75"/>
      <c r="E439" s="75">
        <v>1708.5409999999999</v>
      </c>
      <c r="F439" s="75"/>
      <c r="G439" s="75">
        <v>2112.5410000000002</v>
      </c>
      <c r="H439" s="75"/>
      <c r="I439" s="75">
        <v>2706.5410000000002</v>
      </c>
      <c r="J439" s="75"/>
      <c r="K439" s="71"/>
      <c r="L439" s="71"/>
      <c r="M439" s="71"/>
      <c r="N439" s="71"/>
      <c r="O439" s="71"/>
    </row>
    <row r="440" spans="2:15" s="84" customFormat="1" ht="15.75" thickBot="1" x14ac:dyDescent="0.3">
      <c r="B440" s="85">
        <v>43884</v>
      </c>
      <c r="C440" s="74">
        <v>815.53500000000008</v>
      </c>
      <c r="D440" s="74"/>
      <c r="E440" s="74">
        <v>1708.5409999999999</v>
      </c>
      <c r="F440" s="74"/>
      <c r="G440" s="74">
        <v>2112.5410000000002</v>
      </c>
      <c r="H440" s="74"/>
      <c r="I440" s="74">
        <v>2706.5410000000002</v>
      </c>
      <c r="J440" s="74"/>
      <c r="K440" s="71"/>
      <c r="L440" s="71"/>
      <c r="M440" s="71"/>
      <c r="N440" s="71"/>
      <c r="O440" s="71"/>
    </row>
    <row r="441" spans="2:15" s="84" customFormat="1" ht="15.75" thickBot="1" x14ac:dyDescent="0.3">
      <c r="B441" s="85">
        <v>43885</v>
      </c>
      <c r="C441" s="75">
        <v>927.55300000000011</v>
      </c>
      <c r="D441" s="75"/>
      <c r="E441" s="75">
        <v>1708.5409999999999</v>
      </c>
      <c r="F441" s="75"/>
      <c r="G441" s="75">
        <v>2112.5410000000002</v>
      </c>
      <c r="H441" s="75"/>
      <c r="I441" s="75">
        <v>2706.5410000000002</v>
      </c>
      <c r="J441" s="75"/>
      <c r="K441" s="71"/>
      <c r="L441" s="71"/>
      <c r="M441" s="71"/>
      <c r="N441" s="71"/>
      <c r="O441" s="71"/>
    </row>
    <row r="442" spans="2:15" s="84" customFormat="1" ht="15.75" thickBot="1" x14ac:dyDescent="0.3">
      <c r="B442" s="85">
        <v>43886</v>
      </c>
      <c r="C442" s="74">
        <v>933.46899999999994</v>
      </c>
      <c r="D442" s="74"/>
      <c r="E442" s="74">
        <v>1708.5409999999999</v>
      </c>
      <c r="F442" s="74"/>
      <c r="G442" s="74">
        <v>2112.5410000000002</v>
      </c>
      <c r="H442" s="74"/>
      <c r="I442" s="74">
        <v>2706.5410000000002</v>
      </c>
      <c r="J442" s="74"/>
      <c r="K442" s="71"/>
      <c r="L442" s="71"/>
      <c r="M442" s="71"/>
      <c r="N442" s="71"/>
      <c r="O442" s="71"/>
    </row>
    <row r="443" spans="2:15" s="84" customFormat="1" ht="15.75" thickBot="1" x14ac:dyDescent="0.3">
      <c r="B443" s="85">
        <v>43887</v>
      </c>
      <c r="C443" s="75">
        <v>911.03100000000006</v>
      </c>
      <c r="D443" s="75"/>
      <c r="E443" s="75">
        <v>1708.5409999999999</v>
      </c>
      <c r="F443" s="75"/>
      <c r="G443" s="75">
        <v>2112.5410000000002</v>
      </c>
      <c r="H443" s="75"/>
      <c r="I443" s="75">
        <v>2706.5410000000002</v>
      </c>
      <c r="J443" s="75"/>
      <c r="K443" s="71"/>
      <c r="L443" s="71"/>
      <c r="M443" s="71"/>
      <c r="N443" s="71"/>
      <c r="O443" s="71"/>
    </row>
    <row r="444" spans="2:15" s="84" customFormat="1" ht="15.75" thickBot="1" x14ac:dyDescent="0.3">
      <c r="B444" s="85">
        <v>43888</v>
      </c>
      <c r="C444" s="74">
        <v>874.572</v>
      </c>
      <c r="D444" s="74"/>
      <c r="E444" s="74">
        <v>1708.5409999999999</v>
      </c>
      <c r="F444" s="74"/>
      <c r="G444" s="74">
        <v>2112.5410000000002</v>
      </c>
      <c r="H444" s="74"/>
      <c r="I444" s="74">
        <v>2706.5410000000002</v>
      </c>
      <c r="J444" s="74"/>
      <c r="K444" s="71"/>
      <c r="L444" s="71"/>
      <c r="M444" s="71"/>
      <c r="N444" s="71"/>
      <c r="O444" s="71"/>
    </row>
    <row r="445" spans="2:15" s="84" customFormat="1" ht="15.75" thickBot="1" x14ac:dyDescent="0.3">
      <c r="B445" s="85">
        <v>43889</v>
      </c>
      <c r="C445" s="75">
        <v>802.1819999999999</v>
      </c>
      <c r="D445" s="75"/>
      <c r="E445" s="75">
        <v>1708.5409999999999</v>
      </c>
      <c r="F445" s="75"/>
      <c r="G445" s="75">
        <v>2112.5410000000002</v>
      </c>
      <c r="H445" s="75"/>
      <c r="I445" s="75">
        <v>2706.5410000000002</v>
      </c>
      <c r="J445" s="75"/>
      <c r="K445" s="71"/>
      <c r="L445" s="71"/>
      <c r="M445" s="71"/>
      <c r="N445" s="71"/>
      <c r="O445" s="71"/>
    </row>
    <row r="446" spans="2:15" s="84" customFormat="1" ht="15.75" thickBot="1" x14ac:dyDescent="0.3">
      <c r="B446" s="85">
        <v>43890</v>
      </c>
      <c r="C446" s="74">
        <v>767.21100000000001</v>
      </c>
      <c r="D446" s="74"/>
      <c r="E446" s="74">
        <v>1708.5409999999999</v>
      </c>
      <c r="F446" s="74"/>
      <c r="G446" s="74">
        <v>2112.5410000000002</v>
      </c>
      <c r="H446" s="74"/>
      <c r="I446" s="74">
        <v>2706.5410000000002</v>
      </c>
      <c r="J446" s="74"/>
      <c r="K446" s="71"/>
      <c r="L446" s="71"/>
      <c r="M446" s="71"/>
      <c r="N446" s="71"/>
      <c r="O446" s="71"/>
    </row>
    <row r="447" spans="2:15" s="84" customFormat="1" ht="15.75" thickBot="1" x14ac:dyDescent="0.3">
      <c r="B447" s="85">
        <v>43891</v>
      </c>
      <c r="C447" s="75">
        <v>754.57200000000012</v>
      </c>
      <c r="D447" s="75"/>
      <c r="E447" s="75">
        <v>1708.5409999999999</v>
      </c>
      <c r="F447" s="75"/>
      <c r="G447" s="75">
        <v>2112.5410000000002</v>
      </c>
      <c r="H447" s="75"/>
      <c r="I447" s="75">
        <v>2706.5410000000002</v>
      </c>
      <c r="J447" s="75"/>
      <c r="K447" s="71"/>
      <c r="L447" s="71"/>
      <c r="M447" s="71"/>
      <c r="N447" s="71"/>
      <c r="O447" s="71"/>
    </row>
    <row r="448" spans="2:15" s="84" customFormat="1" ht="15.75" thickBot="1" x14ac:dyDescent="0.3">
      <c r="B448" s="85">
        <v>43892</v>
      </c>
      <c r="C448" s="74">
        <v>885.49299999999994</v>
      </c>
      <c r="D448" s="74"/>
      <c r="E448" s="74">
        <v>1708.5409999999999</v>
      </c>
      <c r="F448" s="74"/>
      <c r="G448" s="74">
        <v>2112.5410000000002</v>
      </c>
      <c r="H448" s="74"/>
      <c r="I448" s="74">
        <v>2706.5410000000002</v>
      </c>
      <c r="J448" s="74"/>
      <c r="K448" s="71"/>
      <c r="L448" s="71"/>
      <c r="M448" s="71"/>
      <c r="N448" s="71"/>
      <c r="O448" s="71"/>
    </row>
    <row r="449" spans="2:15" s="84" customFormat="1" ht="15.75" thickBot="1" x14ac:dyDescent="0.3">
      <c r="B449" s="85">
        <v>43893</v>
      </c>
      <c r="C449" s="75">
        <v>816.63199999999995</v>
      </c>
      <c r="D449" s="75"/>
      <c r="E449" s="75">
        <v>1708.5409999999999</v>
      </c>
      <c r="F449" s="75"/>
      <c r="G449" s="75">
        <v>2112.5410000000002</v>
      </c>
      <c r="H449" s="75"/>
      <c r="I449" s="75">
        <v>2706.5410000000002</v>
      </c>
      <c r="J449" s="75"/>
      <c r="K449" s="71"/>
      <c r="L449" s="71"/>
      <c r="M449" s="71"/>
      <c r="N449" s="71"/>
      <c r="O449" s="71"/>
    </row>
    <row r="450" spans="2:15" s="84" customFormat="1" ht="15.75" thickBot="1" x14ac:dyDescent="0.3">
      <c r="B450" s="85">
        <v>43894</v>
      </c>
      <c r="C450" s="74">
        <v>969.4670000000001</v>
      </c>
      <c r="D450" s="74"/>
      <c r="E450" s="74">
        <v>1708.5409999999999</v>
      </c>
      <c r="F450" s="74"/>
      <c r="G450" s="74">
        <v>2112.5410000000002</v>
      </c>
      <c r="H450" s="74"/>
      <c r="I450" s="74">
        <v>2706.5410000000002</v>
      </c>
      <c r="J450" s="74"/>
      <c r="K450" s="71"/>
      <c r="L450" s="71"/>
      <c r="M450" s="71"/>
      <c r="N450" s="71"/>
      <c r="O450" s="71"/>
    </row>
    <row r="451" spans="2:15" s="84" customFormat="1" ht="15.75" thickBot="1" x14ac:dyDescent="0.3">
      <c r="B451" s="85">
        <v>43895</v>
      </c>
      <c r="C451" s="75">
        <v>933.59500000000003</v>
      </c>
      <c r="D451" s="75"/>
      <c r="E451" s="75">
        <v>1708.5409999999999</v>
      </c>
      <c r="F451" s="75"/>
      <c r="G451" s="75">
        <v>2112.5410000000002</v>
      </c>
      <c r="H451" s="75"/>
      <c r="I451" s="75">
        <v>2706.5410000000002</v>
      </c>
      <c r="J451" s="75"/>
      <c r="K451" s="71"/>
      <c r="L451" s="71"/>
      <c r="M451" s="71"/>
      <c r="N451" s="71"/>
      <c r="O451" s="71"/>
    </row>
    <row r="452" spans="2:15" s="84" customFormat="1" ht="15.75" thickBot="1" x14ac:dyDescent="0.3">
      <c r="B452" s="85">
        <v>43896</v>
      </c>
      <c r="C452" s="74">
        <v>875.98599999999999</v>
      </c>
      <c r="D452" s="74"/>
      <c r="E452" s="74">
        <v>1708.5409999999999</v>
      </c>
      <c r="F452" s="74"/>
      <c r="G452" s="74">
        <v>2112.5410000000002</v>
      </c>
      <c r="H452" s="74"/>
      <c r="I452" s="74">
        <v>2706.5410000000002</v>
      </c>
      <c r="J452" s="74"/>
      <c r="K452" s="71"/>
      <c r="L452" s="71"/>
      <c r="M452" s="71"/>
      <c r="N452" s="71"/>
      <c r="O452" s="71"/>
    </row>
    <row r="453" spans="2:15" s="84" customFormat="1" ht="15.75" thickBot="1" x14ac:dyDescent="0.3">
      <c r="B453" s="85">
        <v>43897</v>
      </c>
      <c r="C453" s="75">
        <v>781.62300000000005</v>
      </c>
      <c r="D453" s="75"/>
      <c r="E453" s="75">
        <v>1708.5409999999999</v>
      </c>
      <c r="F453" s="75"/>
      <c r="G453" s="75">
        <v>2112.5410000000002</v>
      </c>
      <c r="H453" s="75"/>
      <c r="I453" s="75">
        <v>2706.5410000000002</v>
      </c>
      <c r="J453" s="75"/>
      <c r="K453" s="71"/>
      <c r="L453" s="71"/>
      <c r="M453" s="71"/>
      <c r="N453" s="71"/>
      <c r="O453" s="71"/>
    </row>
    <row r="454" spans="2:15" s="84" customFormat="1" ht="15.75" thickBot="1" x14ac:dyDescent="0.3">
      <c r="B454" s="85">
        <v>43898</v>
      </c>
      <c r="C454" s="74">
        <v>827.54799999999989</v>
      </c>
      <c r="D454" s="74"/>
      <c r="E454" s="74">
        <v>1708.5409999999999</v>
      </c>
      <c r="F454" s="74"/>
      <c r="G454" s="74">
        <v>2112.5410000000002</v>
      </c>
      <c r="H454" s="74"/>
      <c r="I454" s="74">
        <v>2706.5410000000002</v>
      </c>
      <c r="J454" s="74"/>
      <c r="K454" s="71"/>
      <c r="L454" s="71"/>
      <c r="M454" s="71"/>
      <c r="N454" s="71"/>
      <c r="O454" s="71"/>
    </row>
    <row r="455" spans="2:15" s="84" customFormat="1" ht="15.75" thickBot="1" x14ac:dyDescent="0.3">
      <c r="B455" s="85">
        <v>43899</v>
      </c>
      <c r="C455" s="75">
        <v>820.87200000000018</v>
      </c>
      <c r="D455" s="75"/>
      <c r="E455" s="75">
        <v>1708.5409999999999</v>
      </c>
      <c r="F455" s="75"/>
      <c r="G455" s="75">
        <v>2112.5410000000002</v>
      </c>
      <c r="H455" s="75"/>
      <c r="I455" s="75">
        <v>2706.5410000000002</v>
      </c>
      <c r="J455" s="75"/>
      <c r="K455" s="71"/>
      <c r="L455" s="71"/>
      <c r="M455" s="71"/>
      <c r="N455" s="71"/>
      <c r="O455" s="71"/>
    </row>
    <row r="456" spans="2:15" s="84" customFormat="1" ht="15.75" thickBot="1" x14ac:dyDescent="0.3">
      <c r="B456" s="85">
        <v>43900</v>
      </c>
      <c r="C456" s="74">
        <v>844.32999999999993</v>
      </c>
      <c r="D456" s="74"/>
      <c r="E456" s="74">
        <v>1708.5409999999999</v>
      </c>
      <c r="F456" s="74"/>
      <c r="G456" s="74">
        <v>2112.5410000000002</v>
      </c>
      <c r="H456" s="74"/>
      <c r="I456" s="74">
        <v>2706.5410000000002</v>
      </c>
      <c r="J456" s="74"/>
      <c r="K456" s="71"/>
      <c r="L456" s="71"/>
      <c r="M456" s="71"/>
      <c r="N456" s="71"/>
      <c r="O456" s="71"/>
    </row>
    <row r="457" spans="2:15" s="84" customFormat="1" ht="15.75" thickBot="1" x14ac:dyDescent="0.3">
      <c r="B457" s="85">
        <v>43901</v>
      </c>
      <c r="C457" s="75">
        <v>743.09699999999998</v>
      </c>
      <c r="D457" s="75"/>
      <c r="E457" s="75">
        <v>1708.5409999999999</v>
      </c>
      <c r="F457" s="75"/>
      <c r="G457" s="75">
        <v>2112.5410000000002</v>
      </c>
      <c r="H457" s="75"/>
      <c r="I457" s="75">
        <v>2706.5410000000002</v>
      </c>
      <c r="J457" s="75"/>
      <c r="K457" s="71"/>
      <c r="L457" s="71"/>
      <c r="M457" s="71"/>
      <c r="N457" s="71"/>
      <c r="O457" s="71"/>
    </row>
    <row r="458" spans="2:15" s="84" customFormat="1" ht="15.75" thickBot="1" x14ac:dyDescent="0.3">
      <c r="B458" s="85">
        <v>43902</v>
      </c>
      <c r="C458" s="74">
        <v>776.17100000000005</v>
      </c>
      <c r="D458" s="74"/>
      <c r="E458" s="74">
        <v>1708.5409999999999</v>
      </c>
      <c r="F458" s="74"/>
      <c r="G458" s="74">
        <v>2112.5410000000002</v>
      </c>
      <c r="H458" s="74"/>
      <c r="I458" s="74">
        <v>2706.5410000000002</v>
      </c>
      <c r="J458" s="74"/>
      <c r="K458" s="71"/>
      <c r="L458" s="71"/>
      <c r="M458" s="71"/>
      <c r="N458" s="71"/>
      <c r="O458" s="71"/>
    </row>
    <row r="459" spans="2:15" s="84" customFormat="1" ht="15.75" thickBot="1" x14ac:dyDescent="0.3">
      <c r="B459" s="85">
        <v>43903</v>
      </c>
      <c r="C459" s="75">
        <v>777.92700000000002</v>
      </c>
      <c r="D459" s="75"/>
      <c r="E459" s="75">
        <v>1708.5409999999999</v>
      </c>
      <c r="F459" s="75"/>
      <c r="G459" s="75">
        <v>2112.5410000000002</v>
      </c>
      <c r="H459" s="75"/>
      <c r="I459" s="75">
        <v>2706.5410000000002</v>
      </c>
      <c r="J459" s="75"/>
      <c r="K459" s="71"/>
      <c r="L459" s="71"/>
      <c r="M459" s="71"/>
      <c r="N459" s="71"/>
      <c r="O459" s="71"/>
    </row>
    <row r="460" spans="2:15" s="84" customFormat="1" ht="15.75" thickBot="1" x14ac:dyDescent="0.3">
      <c r="B460" s="85">
        <v>43904</v>
      </c>
      <c r="C460" s="74">
        <v>824.90100000000007</v>
      </c>
      <c r="D460" s="74"/>
      <c r="E460" s="74">
        <v>1708.5409999999999</v>
      </c>
      <c r="F460" s="74"/>
      <c r="G460" s="74">
        <v>2112.5410000000002</v>
      </c>
      <c r="H460" s="74"/>
      <c r="I460" s="74">
        <v>2706.5410000000002</v>
      </c>
      <c r="J460" s="74"/>
      <c r="K460" s="71"/>
      <c r="L460" s="71"/>
      <c r="M460" s="71"/>
      <c r="N460" s="71"/>
      <c r="O460" s="71"/>
    </row>
    <row r="461" spans="2:15" s="84" customFormat="1" ht="15.75" thickBot="1" x14ac:dyDescent="0.3">
      <c r="B461" s="85">
        <v>43905</v>
      </c>
      <c r="C461" s="75">
        <v>756.59999999999991</v>
      </c>
      <c r="D461" s="75"/>
      <c r="E461" s="75">
        <v>1708.5409999999999</v>
      </c>
      <c r="F461" s="75"/>
      <c r="G461" s="75">
        <v>2112.5410000000002</v>
      </c>
      <c r="H461" s="75"/>
      <c r="I461" s="75">
        <v>2706.5410000000002</v>
      </c>
      <c r="J461" s="75"/>
      <c r="K461" s="71"/>
      <c r="L461" s="71"/>
      <c r="M461" s="71"/>
      <c r="N461" s="71"/>
      <c r="O461" s="71"/>
    </row>
    <row r="462" spans="2:15" s="84" customFormat="1" ht="15.75" thickBot="1" x14ac:dyDescent="0.3">
      <c r="B462" s="85">
        <v>43906</v>
      </c>
      <c r="C462" s="74">
        <v>945.34199999999998</v>
      </c>
      <c r="D462" s="74"/>
      <c r="E462" s="74">
        <v>1708.5409999999999</v>
      </c>
      <c r="F462" s="74"/>
      <c r="G462" s="74">
        <v>2112.5410000000002</v>
      </c>
      <c r="H462" s="74"/>
      <c r="I462" s="74">
        <v>2706.5410000000002</v>
      </c>
      <c r="J462" s="74"/>
      <c r="K462" s="71"/>
      <c r="L462" s="71"/>
      <c r="M462" s="71"/>
      <c r="N462" s="71"/>
      <c r="O462" s="71"/>
    </row>
    <row r="463" spans="2:15" s="84" customFormat="1" ht="15.75" thickBot="1" x14ac:dyDescent="0.3">
      <c r="B463" s="85">
        <v>43907</v>
      </c>
      <c r="C463" s="75">
        <v>970.21399999999994</v>
      </c>
      <c r="D463" s="75"/>
      <c r="E463" s="75">
        <v>1708.5409999999999</v>
      </c>
      <c r="F463" s="75"/>
      <c r="G463" s="75">
        <v>2112.5410000000002</v>
      </c>
      <c r="H463" s="75"/>
      <c r="I463" s="75">
        <v>2706.5410000000002</v>
      </c>
      <c r="J463" s="75"/>
      <c r="K463" s="71"/>
      <c r="L463" s="71"/>
      <c r="M463" s="71"/>
      <c r="N463" s="71"/>
      <c r="O463" s="71"/>
    </row>
    <row r="464" spans="2:15" s="84" customFormat="1" ht="15.75" thickBot="1" x14ac:dyDescent="0.3">
      <c r="B464" s="85">
        <v>43908</v>
      </c>
      <c r="C464" s="74">
        <v>926.625</v>
      </c>
      <c r="D464" s="74"/>
      <c r="E464" s="74">
        <v>1708.5409999999999</v>
      </c>
      <c r="F464" s="74"/>
      <c r="G464" s="74">
        <v>2112.5410000000002</v>
      </c>
      <c r="H464" s="74"/>
      <c r="I464" s="74">
        <v>2706.5410000000002</v>
      </c>
      <c r="J464" s="74"/>
      <c r="K464" s="71"/>
      <c r="L464" s="71"/>
      <c r="M464" s="71"/>
      <c r="N464" s="71"/>
      <c r="O464" s="71"/>
    </row>
    <row r="465" spans="2:15" s="84" customFormat="1" ht="15.75" thickBot="1" x14ac:dyDescent="0.3">
      <c r="B465" s="85">
        <v>43909</v>
      </c>
      <c r="C465" s="75">
        <v>845.9860000000001</v>
      </c>
      <c r="D465" s="75"/>
      <c r="E465" s="75">
        <v>1708.5409999999999</v>
      </c>
      <c r="F465" s="75"/>
      <c r="G465" s="75">
        <v>2112.5410000000002</v>
      </c>
      <c r="H465" s="75"/>
      <c r="I465" s="75">
        <v>2706.5410000000002</v>
      </c>
      <c r="J465" s="75"/>
      <c r="K465" s="71"/>
      <c r="L465" s="71"/>
      <c r="M465" s="71"/>
      <c r="N465" s="71"/>
      <c r="O465" s="71"/>
    </row>
    <row r="466" spans="2:15" s="84" customFormat="1" ht="15.75" thickBot="1" x14ac:dyDescent="0.3">
      <c r="B466" s="85">
        <v>43910</v>
      </c>
      <c r="C466" s="74">
        <v>885.35799999999995</v>
      </c>
      <c r="D466" s="74"/>
      <c r="E466" s="74">
        <v>1708.5409999999999</v>
      </c>
      <c r="F466" s="74"/>
      <c r="G466" s="74">
        <v>2112.5410000000002</v>
      </c>
      <c r="H466" s="74"/>
      <c r="I466" s="74">
        <v>2706.5410000000002</v>
      </c>
      <c r="J466" s="74"/>
      <c r="K466" s="71"/>
      <c r="L466" s="71"/>
      <c r="M466" s="71"/>
      <c r="N466" s="71"/>
      <c r="O466" s="71"/>
    </row>
    <row r="467" spans="2:15" s="84" customFormat="1" ht="15.75" thickBot="1" x14ac:dyDescent="0.3">
      <c r="B467" s="85">
        <v>43911</v>
      </c>
      <c r="C467" s="75">
        <v>784.9670000000001</v>
      </c>
      <c r="D467" s="75"/>
      <c r="E467" s="75">
        <v>1708.5409999999999</v>
      </c>
      <c r="F467" s="75"/>
      <c r="G467" s="75">
        <v>2112.5410000000002</v>
      </c>
      <c r="H467" s="75"/>
      <c r="I467" s="75">
        <v>2706.5410000000002</v>
      </c>
      <c r="J467" s="75"/>
      <c r="K467" s="71"/>
      <c r="L467" s="71"/>
      <c r="M467" s="71"/>
      <c r="N467" s="71"/>
      <c r="O467" s="71"/>
    </row>
    <row r="468" spans="2:15" s="84" customFormat="1" ht="15.75" thickBot="1" x14ac:dyDescent="0.3">
      <c r="B468" s="85">
        <v>43912</v>
      </c>
      <c r="C468" s="74">
        <v>822.52099999999996</v>
      </c>
      <c r="D468" s="74"/>
      <c r="E468" s="74">
        <v>1708.5409999999999</v>
      </c>
      <c r="F468" s="74"/>
      <c r="G468" s="74">
        <v>2112.5410000000002</v>
      </c>
      <c r="H468" s="74"/>
      <c r="I468" s="74">
        <v>2706.5410000000002</v>
      </c>
      <c r="J468" s="74"/>
      <c r="K468" s="71"/>
      <c r="L468" s="71"/>
      <c r="M468" s="71"/>
      <c r="N468" s="71"/>
      <c r="O468" s="71"/>
    </row>
    <row r="469" spans="2:15" s="84" customFormat="1" ht="15.75" thickBot="1" x14ac:dyDescent="0.3">
      <c r="B469" s="85">
        <v>43913</v>
      </c>
      <c r="C469" s="75">
        <v>1009.449</v>
      </c>
      <c r="D469" s="75"/>
      <c r="E469" s="75">
        <v>1708.5409999999999</v>
      </c>
      <c r="F469" s="75"/>
      <c r="G469" s="75">
        <v>2112.5410000000002</v>
      </c>
      <c r="H469" s="75"/>
      <c r="I469" s="75">
        <v>2706.5410000000002</v>
      </c>
      <c r="J469" s="75"/>
      <c r="K469" s="71"/>
      <c r="L469" s="71"/>
      <c r="M469" s="71"/>
      <c r="N469" s="71"/>
      <c r="O469" s="71"/>
    </row>
    <row r="470" spans="2:15" s="84" customFormat="1" ht="15.75" thickBot="1" x14ac:dyDescent="0.3">
      <c r="B470" s="85">
        <v>43914</v>
      </c>
      <c r="C470" s="74">
        <v>1158.357</v>
      </c>
      <c r="D470" s="74"/>
      <c r="E470" s="74">
        <v>1708.5409999999999</v>
      </c>
      <c r="F470" s="74"/>
      <c r="G470" s="74">
        <v>2112.5410000000002</v>
      </c>
      <c r="H470" s="74"/>
      <c r="I470" s="74">
        <v>2706.5410000000002</v>
      </c>
      <c r="J470" s="74"/>
      <c r="K470" s="71"/>
      <c r="L470" s="71"/>
      <c r="M470" s="71"/>
      <c r="N470" s="71"/>
      <c r="O470" s="71"/>
    </row>
    <row r="471" spans="2:15" s="84" customFormat="1" ht="15.75" thickBot="1" x14ac:dyDescent="0.3">
      <c r="B471" s="85">
        <v>43915</v>
      </c>
      <c r="C471" s="75">
        <v>1001.9899999999999</v>
      </c>
      <c r="D471" s="75"/>
      <c r="E471" s="75">
        <v>1708.5409999999999</v>
      </c>
      <c r="F471" s="75"/>
      <c r="G471" s="75">
        <v>2112.5410000000002</v>
      </c>
      <c r="H471" s="75"/>
      <c r="I471" s="75">
        <v>2706.5410000000002</v>
      </c>
      <c r="J471" s="75"/>
      <c r="K471" s="71"/>
      <c r="L471" s="71"/>
      <c r="M471" s="71"/>
      <c r="N471" s="71"/>
      <c r="O471" s="71"/>
    </row>
    <row r="472" spans="2:15" s="84" customFormat="1" ht="15.75" thickBot="1" x14ac:dyDescent="0.3">
      <c r="B472" s="85">
        <v>43916</v>
      </c>
      <c r="C472" s="74">
        <v>1019.6959999999999</v>
      </c>
      <c r="D472" s="74"/>
      <c r="E472" s="74">
        <v>1708.5409999999999</v>
      </c>
      <c r="F472" s="74"/>
      <c r="G472" s="74">
        <v>2112.5410000000002</v>
      </c>
      <c r="H472" s="74"/>
      <c r="I472" s="74">
        <v>2706.5410000000002</v>
      </c>
      <c r="J472" s="74"/>
      <c r="K472" s="71"/>
      <c r="L472" s="71"/>
      <c r="M472" s="71"/>
      <c r="N472" s="71"/>
      <c r="O472" s="71"/>
    </row>
    <row r="473" spans="2:15" s="84" customFormat="1" ht="15.75" thickBot="1" x14ac:dyDescent="0.3">
      <c r="B473" s="85">
        <v>43917</v>
      </c>
      <c r="C473" s="75">
        <v>1020.394</v>
      </c>
      <c r="D473" s="75"/>
      <c r="E473" s="75">
        <v>1708.5409999999999</v>
      </c>
      <c r="F473" s="75"/>
      <c r="G473" s="75">
        <v>2112.5410000000002</v>
      </c>
      <c r="H473" s="75"/>
      <c r="I473" s="75">
        <v>2706.5410000000002</v>
      </c>
      <c r="J473" s="75"/>
      <c r="K473" s="71"/>
      <c r="L473" s="71"/>
      <c r="M473" s="71"/>
      <c r="N473" s="71"/>
      <c r="O473" s="71"/>
    </row>
    <row r="474" spans="2:15" s="84" customFormat="1" ht="15.75" thickBot="1" x14ac:dyDescent="0.3">
      <c r="B474" s="85">
        <v>43918</v>
      </c>
      <c r="C474" s="74">
        <v>1062.8</v>
      </c>
      <c r="D474" s="74"/>
      <c r="E474" s="74">
        <v>1708.5409999999999</v>
      </c>
      <c r="F474" s="74"/>
      <c r="G474" s="74">
        <v>2112.5410000000002</v>
      </c>
      <c r="H474" s="74"/>
      <c r="I474" s="74">
        <v>2706.5410000000002</v>
      </c>
      <c r="J474" s="74"/>
      <c r="K474" s="71"/>
      <c r="L474" s="71"/>
      <c r="M474" s="71"/>
      <c r="N474" s="71"/>
      <c r="O474" s="71"/>
    </row>
    <row r="475" spans="2:15" s="84" customFormat="1" ht="15.75" thickBot="1" x14ac:dyDescent="0.3">
      <c r="B475" s="85">
        <v>43919</v>
      </c>
      <c r="C475" s="75">
        <v>881.91499999999996</v>
      </c>
      <c r="D475" s="75"/>
      <c r="E475" s="75">
        <v>1708.5409999999999</v>
      </c>
      <c r="F475" s="75"/>
      <c r="G475" s="75">
        <v>2112.5410000000002</v>
      </c>
      <c r="H475" s="75"/>
      <c r="I475" s="75">
        <v>2706.5410000000002</v>
      </c>
      <c r="J475" s="75"/>
      <c r="K475" s="71"/>
      <c r="L475" s="71"/>
      <c r="M475" s="71"/>
      <c r="N475" s="71"/>
      <c r="O475" s="71"/>
    </row>
    <row r="476" spans="2:15" s="84" customFormat="1" ht="15.75" thickBot="1" x14ac:dyDescent="0.3">
      <c r="B476" s="85">
        <v>43920</v>
      </c>
      <c r="C476" s="74">
        <v>1062.212</v>
      </c>
      <c r="D476" s="74"/>
      <c r="E476" s="74">
        <v>1708.5409999999999</v>
      </c>
      <c r="F476" s="74"/>
      <c r="G476" s="74">
        <v>2112.5410000000002</v>
      </c>
      <c r="H476" s="74"/>
      <c r="I476" s="74">
        <v>2706.5410000000002</v>
      </c>
      <c r="J476" s="74"/>
      <c r="K476" s="71"/>
      <c r="L476" s="71"/>
      <c r="M476" s="71"/>
      <c r="N476" s="71"/>
      <c r="O476" s="71"/>
    </row>
    <row r="477" spans="2:15" s="84" customFormat="1" ht="15.75" thickBot="1" x14ac:dyDescent="0.3">
      <c r="B477" s="85">
        <v>43921</v>
      </c>
      <c r="C477" s="75">
        <v>1192.68</v>
      </c>
      <c r="D477" s="75"/>
      <c r="E477" s="75">
        <v>1708.5409999999999</v>
      </c>
      <c r="F477" s="75"/>
      <c r="G477" s="75">
        <v>2112.5410000000002</v>
      </c>
      <c r="H477" s="75"/>
      <c r="I477" s="75">
        <v>2706.5410000000002</v>
      </c>
      <c r="J477" s="75"/>
      <c r="K477" s="71"/>
      <c r="L477" s="71"/>
      <c r="M477" s="71"/>
      <c r="N477" s="71"/>
      <c r="O477" s="71"/>
    </row>
    <row r="478" spans="2:15" s="84" customFormat="1" ht="15.75" thickBot="1" x14ac:dyDescent="0.3">
      <c r="B478" s="85">
        <v>43922</v>
      </c>
      <c r="C478" s="74">
        <v>1186.002</v>
      </c>
      <c r="D478" s="74"/>
      <c r="E478" s="74">
        <v>1708.5409999999999</v>
      </c>
      <c r="F478" s="74"/>
      <c r="G478" s="74">
        <v>2112.5410000000002</v>
      </c>
      <c r="H478" s="74"/>
      <c r="I478" s="74">
        <v>2706.5410000000002</v>
      </c>
      <c r="J478" s="74"/>
      <c r="K478" s="71"/>
      <c r="L478" s="71"/>
      <c r="M478" s="71"/>
      <c r="N478" s="71"/>
      <c r="O478" s="71"/>
    </row>
    <row r="479" spans="2:15" s="84" customFormat="1" ht="15.75" thickBot="1" x14ac:dyDescent="0.3">
      <c r="B479" s="85">
        <v>43923</v>
      </c>
      <c r="C479" s="75">
        <v>1065.0130000000001</v>
      </c>
      <c r="D479" s="75"/>
      <c r="E479" s="75">
        <v>1708.5409999999999</v>
      </c>
      <c r="F479" s="75"/>
      <c r="G479" s="75">
        <v>2112.5410000000002</v>
      </c>
      <c r="H479" s="75"/>
      <c r="I479" s="75">
        <v>2706.5410000000002</v>
      </c>
      <c r="J479" s="75"/>
      <c r="K479" s="71"/>
      <c r="L479" s="71"/>
      <c r="M479" s="71"/>
      <c r="N479" s="71"/>
      <c r="O479" s="71"/>
    </row>
    <row r="480" spans="2:15" s="84" customFormat="1" ht="15.75" thickBot="1" x14ac:dyDescent="0.3">
      <c r="B480" s="85">
        <v>43924</v>
      </c>
      <c r="C480" s="74">
        <v>952.54700000000003</v>
      </c>
      <c r="D480" s="74"/>
      <c r="E480" s="74">
        <v>1708.5409999999999</v>
      </c>
      <c r="F480" s="74"/>
      <c r="G480" s="74">
        <v>2112.5410000000002</v>
      </c>
      <c r="H480" s="74"/>
      <c r="I480" s="74">
        <v>2706.5410000000002</v>
      </c>
      <c r="J480" s="74"/>
      <c r="K480" s="71"/>
      <c r="L480" s="71"/>
      <c r="M480" s="71"/>
      <c r="N480" s="71"/>
      <c r="O480" s="71"/>
    </row>
    <row r="481" spans="2:15" s="84" customFormat="1" ht="15.75" thickBot="1" x14ac:dyDescent="0.3">
      <c r="B481" s="85">
        <v>43925</v>
      </c>
      <c r="C481" s="75">
        <v>1068.5910000000001</v>
      </c>
      <c r="D481" s="75"/>
      <c r="E481" s="75">
        <v>1708.5409999999999</v>
      </c>
      <c r="F481" s="75"/>
      <c r="G481" s="75">
        <v>2112.5410000000002</v>
      </c>
      <c r="H481" s="75"/>
      <c r="I481" s="75">
        <v>2706.5410000000002</v>
      </c>
      <c r="J481" s="75"/>
      <c r="K481" s="71"/>
      <c r="L481" s="71"/>
      <c r="M481" s="71"/>
      <c r="N481" s="71"/>
      <c r="O481" s="71"/>
    </row>
    <row r="482" spans="2:15" s="84" customFormat="1" ht="15.75" thickBot="1" x14ac:dyDescent="0.3">
      <c r="B482" s="85">
        <v>43926</v>
      </c>
      <c r="C482" s="74">
        <v>1100.5889999999999</v>
      </c>
      <c r="D482" s="74"/>
      <c r="E482" s="74">
        <v>1708.5409999999999</v>
      </c>
      <c r="F482" s="74"/>
      <c r="G482" s="74">
        <v>2112.5410000000002</v>
      </c>
      <c r="H482" s="74"/>
      <c r="I482" s="74">
        <v>2706.5410000000002</v>
      </c>
      <c r="J482" s="74"/>
      <c r="K482" s="71"/>
      <c r="L482" s="71"/>
      <c r="M482" s="71"/>
      <c r="N482" s="71"/>
      <c r="O482" s="71"/>
    </row>
    <row r="483" spans="2:15" s="84" customFormat="1" ht="15.75" thickBot="1" x14ac:dyDescent="0.3">
      <c r="B483" s="85">
        <v>43927</v>
      </c>
      <c r="C483" s="75">
        <v>1255.6640000000002</v>
      </c>
      <c r="D483" s="75"/>
      <c r="E483" s="75">
        <v>1708.5409999999999</v>
      </c>
      <c r="F483" s="75"/>
      <c r="G483" s="75">
        <v>2112.5410000000002</v>
      </c>
      <c r="H483" s="75"/>
      <c r="I483" s="75">
        <v>2706.5410000000002</v>
      </c>
      <c r="J483" s="75"/>
      <c r="K483" s="71"/>
      <c r="L483" s="71"/>
      <c r="M483" s="71"/>
      <c r="N483" s="71"/>
      <c r="O483" s="71"/>
    </row>
    <row r="484" spans="2:15" s="84" customFormat="1" ht="15.75" thickBot="1" x14ac:dyDescent="0.3">
      <c r="B484" s="85">
        <v>43928</v>
      </c>
      <c r="C484" s="74">
        <v>1215.597</v>
      </c>
      <c r="D484" s="74"/>
      <c r="E484" s="74">
        <v>1708.5409999999999</v>
      </c>
      <c r="F484" s="74"/>
      <c r="G484" s="74">
        <v>2112.5410000000002</v>
      </c>
      <c r="H484" s="74"/>
      <c r="I484" s="74">
        <v>2706.5410000000002</v>
      </c>
      <c r="J484" s="74"/>
      <c r="K484" s="71"/>
      <c r="L484" s="71"/>
      <c r="M484" s="71"/>
      <c r="N484" s="71"/>
      <c r="O484" s="71"/>
    </row>
    <row r="485" spans="2:15" s="84" customFormat="1" ht="15.75" thickBot="1" x14ac:dyDescent="0.3">
      <c r="B485" s="85">
        <v>43929</v>
      </c>
      <c r="C485" s="75">
        <v>1109.521</v>
      </c>
      <c r="D485" s="75"/>
      <c r="E485" s="75">
        <v>1708.5409999999999</v>
      </c>
      <c r="F485" s="75"/>
      <c r="G485" s="75">
        <v>2112.5410000000002</v>
      </c>
      <c r="H485" s="75"/>
      <c r="I485" s="75">
        <v>2706.5410000000002</v>
      </c>
      <c r="J485" s="75"/>
      <c r="K485" s="71"/>
      <c r="L485" s="71"/>
      <c r="M485" s="71"/>
      <c r="N485" s="71"/>
      <c r="O485" s="71"/>
    </row>
    <row r="486" spans="2:15" s="84" customFormat="1" ht="15.75" thickBot="1" x14ac:dyDescent="0.3">
      <c r="B486" s="85">
        <v>43930</v>
      </c>
      <c r="C486" s="74">
        <v>1003.692</v>
      </c>
      <c r="D486" s="74"/>
      <c r="E486" s="74">
        <v>1708.5409999999999</v>
      </c>
      <c r="F486" s="74"/>
      <c r="G486" s="74">
        <v>2112.5410000000002</v>
      </c>
      <c r="H486" s="74"/>
      <c r="I486" s="74">
        <v>2706.5410000000002</v>
      </c>
      <c r="J486" s="74"/>
      <c r="K486" s="71"/>
      <c r="L486" s="71"/>
      <c r="M486" s="71"/>
      <c r="N486" s="71"/>
      <c r="O486" s="71"/>
    </row>
    <row r="487" spans="2:15" s="84" customFormat="1" ht="15.75" thickBot="1" x14ac:dyDescent="0.3">
      <c r="B487" s="85">
        <v>43931</v>
      </c>
      <c r="C487" s="75">
        <v>883.79799999999989</v>
      </c>
      <c r="D487" s="75"/>
      <c r="E487" s="75">
        <v>1708.5409999999999</v>
      </c>
      <c r="F487" s="75"/>
      <c r="G487" s="75">
        <v>2112.5410000000002</v>
      </c>
      <c r="H487" s="75"/>
      <c r="I487" s="75">
        <v>2706.5410000000002</v>
      </c>
      <c r="J487" s="75"/>
      <c r="K487" s="71"/>
      <c r="L487" s="71"/>
      <c r="M487" s="71"/>
      <c r="N487" s="71"/>
      <c r="O487" s="71"/>
    </row>
    <row r="488" spans="2:15" s="84" customFormat="1" ht="15.75" thickBot="1" x14ac:dyDescent="0.3">
      <c r="B488" s="85">
        <v>43932</v>
      </c>
      <c r="C488" s="74">
        <v>978.16399999999999</v>
      </c>
      <c r="D488" s="74"/>
      <c r="E488" s="74">
        <v>1708.5409999999999</v>
      </c>
      <c r="F488" s="74"/>
      <c r="G488" s="74">
        <v>2112.5410000000002</v>
      </c>
      <c r="H488" s="74"/>
      <c r="I488" s="74">
        <v>2706.5410000000002</v>
      </c>
      <c r="J488" s="74"/>
      <c r="K488" s="71"/>
      <c r="L488" s="71"/>
      <c r="M488" s="71"/>
      <c r="N488" s="71"/>
      <c r="O488" s="71"/>
    </row>
    <row r="489" spans="2:15" s="84" customFormat="1" ht="15.75" thickBot="1" x14ac:dyDescent="0.3">
      <c r="B489" s="85">
        <v>43933</v>
      </c>
      <c r="C489" s="75">
        <v>1042.1669999999999</v>
      </c>
      <c r="D489" s="75"/>
      <c r="E489" s="75">
        <v>1708.5409999999999</v>
      </c>
      <c r="F489" s="75"/>
      <c r="G489" s="75">
        <v>2112.5410000000002</v>
      </c>
      <c r="H489" s="75"/>
      <c r="I489" s="75">
        <v>2706.5410000000002</v>
      </c>
      <c r="J489" s="75"/>
      <c r="K489" s="71"/>
      <c r="L489" s="71"/>
      <c r="M489" s="71"/>
      <c r="N489" s="71"/>
      <c r="O489" s="71"/>
    </row>
    <row r="490" spans="2:15" s="84" customFormat="1" ht="15.75" thickBot="1" x14ac:dyDescent="0.3">
      <c r="B490" s="85">
        <v>43934</v>
      </c>
      <c r="C490" s="74">
        <v>917.70499999999993</v>
      </c>
      <c r="D490" s="74"/>
      <c r="E490" s="74">
        <v>1708.5409999999999</v>
      </c>
      <c r="F490" s="74"/>
      <c r="G490" s="74">
        <v>2112.5410000000002</v>
      </c>
      <c r="H490" s="74"/>
      <c r="I490" s="74">
        <v>2706.5410000000002</v>
      </c>
      <c r="J490" s="74"/>
      <c r="K490" s="71"/>
      <c r="L490" s="71"/>
      <c r="M490" s="71"/>
      <c r="N490" s="71"/>
      <c r="O490" s="71"/>
    </row>
    <row r="491" spans="2:15" s="84" customFormat="1" ht="15.75" thickBot="1" x14ac:dyDescent="0.3">
      <c r="B491" s="85">
        <v>43935</v>
      </c>
      <c r="C491" s="75">
        <v>922.89700000000016</v>
      </c>
      <c r="D491" s="75"/>
      <c r="E491" s="75">
        <v>1708.5409999999999</v>
      </c>
      <c r="F491" s="75"/>
      <c r="G491" s="75">
        <v>2112.5410000000002</v>
      </c>
      <c r="H491" s="75"/>
      <c r="I491" s="75">
        <v>2706.5410000000002</v>
      </c>
      <c r="J491" s="75"/>
      <c r="K491" s="71"/>
      <c r="L491" s="71"/>
      <c r="M491" s="71"/>
      <c r="N491" s="71"/>
      <c r="O491" s="71"/>
    </row>
    <row r="492" spans="2:15" s="84" customFormat="1" ht="15.75" thickBot="1" x14ac:dyDescent="0.3">
      <c r="B492" s="85">
        <v>43936</v>
      </c>
      <c r="C492" s="74">
        <v>880.0440000000001</v>
      </c>
      <c r="D492" s="74"/>
      <c r="E492" s="74">
        <v>1708.5409999999999</v>
      </c>
      <c r="F492" s="74"/>
      <c r="G492" s="74">
        <v>2112.5410000000002</v>
      </c>
      <c r="H492" s="74"/>
      <c r="I492" s="74">
        <v>2706.5410000000002</v>
      </c>
      <c r="J492" s="74"/>
      <c r="K492" s="71"/>
      <c r="L492" s="71"/>
      <c r="M492" s="71"/>
      <c r="N492" s="71"/>
      <c r="O492" s="71"/>
    </row>
    <row r="493" spans="2:15" s="84" customFormat="1" ht="15.75" thickBot="1" x14ac:dyDescent="0.3">
      <c r="B493" s="85">
        <v>43937</v>
      </c>
      <c r="C493" s="75">
        <v>811.62499999999989</v>
      </c>
      <c r="D493" s="75"/>
      <c r="E493" s="75">
        <v>1708.5409999999999</v>
      </c>
      <c r="F493" s="75"/>
      <c r="G493" s="75">
        <v>2112.5410000000002</v>
      </c>
      <c r="H493" s="75"/>
      <c r="I493" s="75">
        <v>2706.5410000000002</v>
      </c>
      <c r="J493" s="75"/>
      <c r="K493" s="71"/>
      <c r="L493" s="71"/>
      <c r="M493" s="71"/>
      <c r="N493" s="71"/>
      <c r="O493" s="71"/>
    </row>
    <row r="494" spans="2:15" s="84" customFormat="1" ht="15.75" thickBot="1" x14ac:dyDescent="0.3">
      <c r="B494" s="85">
        <v>43938</v>
      </c>
      <c r="C494" s="74">
        <v>1007.735</v>
      </c>
      <c r="D494" s="74"/>
      <c r="E494" s="74">
        <v>1708.5409999999999</v>
      </c>
      <c r="F494" s="74"/>
      <c r="G494" s="74">
        <v>2112.5410000000002</v>
      </c>
      <c r="H494" s="74"/>
      <c r="I494" s="74">
        <v>2706.5410000000002</v>
      </c>
      <c r="J494" s="74"/>
      <c r="K494" s="71"/>
      <c r="L494" s="71"/>
      <c r="M494" s="71"/>
      <c r="N494" s="71"/>
      <c r="O494" s="71"/>
    </row>
    <row r="495" spans="2:15" s="84" customFormat="1" ht="15.75" thickBot="1" x14ac:dyDescent="0.3">
      <c r="B495" s="85">
        <v>43939</v>
      </c>
      <c r="C495" s="75">
        <v>1008.044</v>
      </c>
      <c r="D495" s="75"/>
      <c r="E495" s="75">
        <v>1708.5409999999999</v>
      </c>
      <c r="F495" s="75"/>
      <c r="G495" s="75">
        <v>2112.5410000000002</v>
      </c>
      <c r="H495" s="75"/>
      <c r="I495" s="75">
        <v>2706.5410000000002</v>
      </c>
      <c r="J495" s="75"/>
      <c r="K495" s="71"/>
      <c r="L495" s="71"/>
      <c r="M495" s="71"/>
      <c r="N495" s="71"/>
      <c r="O495" s="71"/>
    </row>
    <row r="496" spans="2:15" s="84" customFormat="1" ht="15.75" thickBot="1" x14ac:dyDescent="0.3">
      <c r="B496" s="85">
        <v>43940</v>
      </c>
      <c r="C496" s="74">
        <v>934.86599999999999</v>
      </c>
      <c r="D496" s="74"/>
      <c r="E496" s="74">
        <v>1708.5409999999999</v>
      </c>
      <c r="F496" s="74"/>
      <c r="G496" s="74">
        <v>2112.5410000000002</v>
      </c>
      <c r="H496" s="74"/>
      <c r="I496" s="74">
        <v>2706.5410000000002</v>
      </c>
      <c r="J496" s="74"/>
      <c r="K496" s="71"/>
      <c r="L496" s="71"/>
      <c r="M496" s="71"/>
      <c r="N496" s="71"/>
      <c r="O496" s="71"/>
    </row>
    <row r="497" spans="2:15" s="84" customFormat="1" ht="15.75" thickBot="1" x14ac:dyDescent="0.3">
      <c r="B497" s="85">
        <v>43941</v>
      </c>
      <c r="C497" s="75">
        <v>1043.2269999999999</v>
      </c>
      <c r="D497" s="75"/>
      <c r="E497" s="75">
        <v>1708.5409999999999</v>
      </c>
      <c r="F497" s="75"/>
      <c r="G497" s="75">
        <v>2112.5410000000002</v>
      </c>
      <c r="H497" s="75"/>
      <c r="I497" s="75">
        <v>2706.5410000000002</v>
      </c>
      <c r="J497" s="75"/>
      <c r="K497" s="71"/>
      <c r="L497" s="71"/>
      <c r="M497" s="71"/>
      <c r="N497" s="71"/>
      <c r="O497" s="71"/>
    </row>
    <row r="498" spans="2:15" s="84" customFormat="1" ht="15.75" thickBot="1" x14ac:dyDescent="0.3">
      <c r="B498" s="85">
        <v>43942</v>
      </c>
      <c r="C498" s="74">
        <v>1037.79</v>
      </c>
      <c r="D498" s="74"/>
      <c r="E498" s="74">
        <v>1708.5409999999999</v>
      </c>
      <c r="F498" s="74"/>
      <c r="G498" s="74">
        <v>2112.5410000000002</v>
      </c>
      <c r="H498" s="74"/>
      <c r="I498" s="74">
        <v>2706.5410000000002</v>
      </c>
      <c r="J498" s="74"/>
      <c r="K498" s="71"/>
      <c r="L498" s="71"/>
      <c r="M498" s="71"/>
      <c r="N498" s="71"/>
      <c r="O498" s="71"/>
    </row>
    <row r="499" spans="2:15" s="84" customFormat="1" ht="15.75" thickBot="1" x14ac:dyDescent="0.3">
      <c r="B499" s="85">
        <v>43943</v>
      </c>
      <c r="C499" s="75">
        <v>994.78199999999993</v>
      </c>
      <c r="D499" s="75"/>
      <c r="E499" s="75">
        <v>1708.5409999999999</v>
      </c>
      <c r="F499" s="75"/>
      <c r="G499" s="75">
        <v>2112.5410000000002</v>
      </c>
      <c r="H499" s="75"/>
      <c r="I499" s="75">
        <v>2706.5410000000002</v>
      </c>
      <c r="J499" s="75"/>
      <c r="K499" s="71"/>
      <c r="L499" s="71"/>
      <c r="M499" s="71"/>
      <c r="N499" s="71"/>
      <c r="O499" s="71"/>
    </row>
    <row r="500" spans="2:15" s="84" customFormat="1" ht="15.75" thickBot="1" x14ac:dyDescent="0.3">
      <c r="B500" s="85">
        <v>43944</v>
      </c>
      <c r="C500" s="74">
        <v>1055.46</v>
      </c>
      <c r="D500" s="74"/>
      <c r="E500" s="74">
        <v>1708.5409999999999</v>
      </c>
      <c r="F500" s="74"/>
      <c r="G500" s="74">
        <v>2112.5410000000002</v>
      </c>
      <c r="H500" s="74"/>
      <c r="I500" s="74">
        <v>2706.5410000000002</v>
      </c>
      <c r="J500" s="74"/>
      <c r="K500" s="71"/>
      <c r="L500" s="71"/>
      <c r="M500" s="71"/>
      <c r="N500" s="71"/>
      <c r="O500" s="71"/>
    </row>
    <row r="501" spans="2:15" s="84" customFormat="1" ht="15.75" thickBot="1" x14ac:dyDescent="0.3">
      <c r="B501" s="85">
        <v>43945</v>
      </c>
      <c r="C501" s="75">
        <v>849.11300000000006</v>
      </c>
      <c r="D501" s="75"/>
      <c r="E501" s="75">
        <v>1708.5409999999999</v>
      </c>
      <c r="F501" s="75"/>
      <c r="G501" s="75">
        <v>2112.5410000000002</v>
      </c>
      <c r="H501" s="75"/>
      <c r="I501" s="75">
        <v>2706.5410000000002</v>
      </c>
      <c r="J501" s="75"/>
      <c r="K501" s="71"/>
      <c r="L501" s="71"/>
      <c r="M501" s="71"/>
      <c r="N501" s="71"/>
      <c r="O501" s="71"/>
    </row>
    <row r="502" spans="2:15" s="84" customFormat="1" ht="15.75" thickBot="1" x14ac:dyDescent="0.3">
      <c r="B502" s="85">
        <v>43946</v>
      </c>
      <c r="C502" s="74">
        <v>777.92700000000002</v>
      </c>
      <c r="D502" s="74"/>
      <c r="E502" s="74">
        <v>1708.5409999999999</v>
      </c>
      <c r="F502" s="74"/>
      <c r="G502" s="74">
        <v>2112.5410000000002</v>
      </c>
      <c r="H502" s="74"/>
      <c r="I502" s="74">
        <v>2706.5410000000002</v>
      </c>
      <c r="J502" s="74"/>
      <c r="K502" s="71"/>
      <c r="L502" s="71"/>
      <c r="M502" s="71"/>
      <c r="N502" s="71"/>
      <c r="O502" s="71"/>
    </row>
    <row r="503" spans="2:15" s="84" customFormat="1" ht="15.75" thickBot="1" x14ac:dyDescent="0.3">
      <c r="B503" s="85">
        <v>43947</v>
      </c>
      <c r="C503" s="75">
        <v>839.923</v>
      </c>
      <c r="D503" s="75"/>
      <c r="E503" s="75">
        <v>1708.5409999999999</v>
      </c>
      <c r="F503" s="75"/>
      <c r="G503" s="75">
        <v>2112.5410000000002</v>
      </c>
      <c r="H503" s="75"/>
      <c r="I503" s="75">
        <v>2706.5410000000002</v>
      </c>
      <c r="J503" s="75"/>
      <c r="K503" s="71"/>
      <c r="L503" s="71"/>
      <c r="M503" s="71"/>
      <c r="N503" s="71"/>
      <c r="O503" s="71"/>
    </row>
    <row r="504" spans="2:15" s="84" customFormat="1" ht="15.75" thickBot="1" x14ac:dyDescent="0.3">
      <c r="B504" s="85">
        <v>43948</v>
      </c>
      <c r="C504" s="74">
        <v>1070.67</v>
      </c>
      <c r="D504" s="74"/>
      <c r="E504" s="74">
        <v>1708.5409999999999</v>
      </c>
      <c r="F504" s="74"/>
      <c r="G504" s="74">
        <v>2112.5410000000002</v>
      </c>
      <c r="H504" s="74"/>
      <c r="I504" s="74">
        <v>2706.5410000000002</v>
      </c>
      <c r="J504" s="74"/>
      <c r="K504" s="71"/>
      <c r="L504" s="71"/>
      <c r="M504" s="71"/>
      <c r="N504" s="71"/>
      <c r="O504" s="71"/>
    </row>
    <row r="505" spans="2:15" s="84" customFormat="1" ht="15.75" thickBot="1" x14ac:dyDescent="0.3">
      <c r="B505" s="85">
        <v>43949</v>
      </c>
      <c r="C505" s="75">
        <v>1037.7750000000001</v>
      </c>
      <c r="D505" s="75"/>
      <c r="E505" s="75">
        <v>1708.5409999999999</v>
      </c>
      <c r="F505" s="75"/>
      <c r="G505" s="75">
        <v>2112.5410000000002</v>
      </c>
      <c r="H505" s="75"/>
      <c r="I505" s="75">
        <v>2706.5410000000002</v>
      </c>
      <c r="J505" s="75"/>
      <c r="K505" s="71"/>
      <c r="L505" s="71"/>
      <c r="M505" s="71"/>
      <c r="N505" s="71"/>
      <c r="O505" s="71"/>
    </row>
    <row r="506" spans="2:15" s="84" customFormat="1" ht="15.75" thickBot="1" x14ac:dyDescent="0.3">
      <c r="B506" s="85">
        <v>43950</v>
      </c>
      <c r="C506" s="74">
        <v>1169.6659999999999</v>
      </c>
      <c r="D506" s="74"/>
      <c r="E506" s="74">
        <v>1708.5409999999999</v>
      </c>
      <c r="F506" s="74"/>
      <c r="G506" s="74">
        <v>2112.5410000000002</v>
      </c>
      <c r="H506" s="74"/>
      <c r="I506" s="74">
        <v>2706.5410000000002</v>
      </c>
      <c r="J506" s="74"/>
      <c r="K506" s="71"/>
      <c r="L506" s="71"/>
      <c r="M506" s="71"/>
      <c r="N506" s="71"/>
      <c r="O506" s="71"/>
    </row>
    <row r="507" spans="2:15" s="84" customFormat="1" ht="15.75" thickBot="1" x14ac:dyDescent="0.3">
      <c r="B507" s="85">
        <v>43951</v>
      </c>
      <c r="C507" s="75">
        <v>1321.5820000000001</v>
      </c>
      <c r="D507" s="75"/>
      <c r="E507" s="75">
        <v>1708.5409999999999</v>
      </c>
      <c r="F507" s="75"/>
      <c r="G507" s="75">
        <v>2112.5410000000002</v>
      </c>
      <c r="H507" s="75"/>
      <c r="I507" s="75">
        <v>2706.5410000000002</v>
      </c>
      <c r="J507" s="75"/>
      <c r="K507" s="71"/>
      <c r="L507" s="71"/>
      <c r="M507" s="71"/>
      <c r="N507" s="71"/>
      <c r="O507" s="71"/>
    </row>
    <row r="508" spans="2:15" s="84" customFormat="1" ht="15.75" thickBot="1" x14ac:dyDescent="0.3">
      <c r="B508" s="85">
        <v>43952</v>
      </c>
      <c r="C508" s="74">
        <v>1517.3410000000001</v>
      </c>
      <c r="D508" s="74"/>
      <c r="E508" s="74">
        <v>1708.5409999999999</v>
      </c>
      <c r="F508" s="74"/>
      <c r="G508" s="74">
        <v>2112.5410000000002</v>
      </c>
      <c r="H508" s="74"/>
      <c r="I508" s="74">
        <v>2706.5410000000002</v>
      </c>
      <c r="J508" s="74"/>
      <c r="K508" s="71"/>
      <c r="L508" s="71"/>
      <c r="M508" s="71"/>
      <c r="N508" s="71"/>
      <c r="O508" s="71"/>
    </row>
    <row r="509" spans="2:15" s="84" customFormat="1" ht="15.75" thickBot="1" x14ac:dyDescent="0.3">
      <c r="B509" s="85">
        <v>43953</v>
      </c>
      <c r="C509" s="75">
        <v>1394.047</v>
      </c>
      <c r="D509" s="75"/>
      <c r="E509" s="75">
        <v>1708.5409999999999</v>
      </c>
      <c r="F509" s="75"/>
      <c r="G509" s="75">
        <v>2112.5410000000002</v>
      </c>
      <c r="H509" s="75"/>
      <c r="I509" s="75">
        <v>2706.5410000000002</v>
      </c>
      <c r="J509" s="75"/>
      <c r="K509" s="71"/>
      <c r="L509" s="71"/>
      <c r="M509" s="71"/>
      <c r="N509" s="71"/>
      <c r="O509" s="71"/>
    </row>
    <row r="510" spans="2:15" s="84" customFormat="1" ht="15.75" thickBot="1" x14ac:dyDescent="0.3">
      <c r="B510" s="85">
        <v>43954</v>
      </c>
      <c r="C510" s="74">
        <v>1358.2180000000001</v>
      </c>
      <c r="D510" s="74"/>
      <c r="E510" s="74">
        <v>1708.5409999999999</v>
      </c>
      <c r="F510" s="74"/>
      <c r="G510" s="74">
        <v>2112.5410000000002</v>
      </c>
      <c r="H510" s="74"/>
      <c r="I510" s="74">
        <v>2706.5410000000002</v>
      </c>
      <c r="J510" s="74"/>
      <c r="K510" s="71"/>
      <c r="L510" s="71"/>
      <c r="M510" s="71"/>
      <c r="N510" s="71"/>
      <c r="O510" s="71"/>
    </row>
    <row r="511" spans="2:15" s="84" customFormat="1" ht="15.75" thickBot="1" x14ac:dyDescent="0.3">
      <c r="B511" s="85">
        <v>43955</v>
      </c>
      <c r="C511" s="75">
        <v>1532.9499999999998</v>
      </c>
      <c r="D511" s="75"/>
      <c r="E511" s="75">
        <v>1708.5409999999999</v>
      </c>
      <c r="F511" s="75"/>
      <c r="G511" s="75">
        <v>2112.5410000000002</v>
      </c>
      <c r="H511" s="75"/>
      <c r="I511" s="75">
        <v>2706.5410000000002</v>
      </c>
      <c r="J511" s="75"/>
      <c r="K511" s="71"/>
      <c r="L511" s="71"/>
      <c r="M511" s="71"/>
      <c r="N511" s="71"/>
      <c r="O511" s="71"/>
    </row>
    <row r="512" spans="2:15" s="84" customFormat="1" ht="15.75" thickBot="1" x14ac:dyDescent="0.3">
      <c r="B512" s="85">
        <v>43956</v>
      </c>
      <c r="C512" s="74">
        <v>1348.5549999999998</v>
      </c>
      <c r="D512" s="74"/>
      <c r="E512" s="74">
        <v>1708.5409999999999</v>
      </c>
      <c r="F512" s="74"/>
      <c r="G512" s="74">
        <v>2112.5410000000002</v>
      </c>
      <c r="H512" s="74"/>
      <c r="I512" s="74">
        <v>2706.5410000000002</v>
      </c>
      <c r="J512" s="74"/>
      <c r="K512" s="71"/>
      <c r="L512" s="71"/>
      <c r="M512" s="71"/>
      <c r="N512" s="71"/>
      <c r="O512" s="71"/>
    </row>
    <row r="513" spans="2:15" s="84" customFormat="1" ht="15.75" thickBot="1" x14ac:dyDescent="0.3">
      <c r="B513" s="85">
        <v>43957</v>
      </c>
      <c r="C513" s="75">
        <v>1095.9050000000002</v>
      </c>
      <c r="D513" s="75"/>
      <c r="E513" s="75">
        <v>1708.5409999999999</v>
      </c>
      <c r="F513" s="75"/>
      <c r="G513" s="75">
        <v>2112.5410000000002</v>
      </c>
      <c r="H513" s="75"/>
      <c r="I513" s="75">
        <v>2706.5410000000002</v>
      </c>
      <c r="J513" s="75"/>
      <c r="K513" s="71"/>
      <c r="L513" s="71"/>
      <c r="M513" s="71"/>
      <c r="N513" s="71"/>
      <c r="O513" s="71"/>
    </row>
    <row r="514" spans="2:15" s="84" customFormat="1" ht="15.75" thickBot="1" x14ac:dyDescent="0.3">
      <c r="B514" s="85">
        <v>43958</v>
      </c>
      <c r="C514" s="74">
        <v>950.41500000000019</v>
      </c>
      <c r="D514" s="74"/>
      <c r="E514" s="74">
        <v>1708.5409999999999</v>
      </c>
      <c r="F514" s="74"/>
      <c r="G514" s="74">
        <v>2112.5410000000002</v>
      </c>
      <c r="H514" s="74"/>
      <c r="I514" s="74">
        <v>2706.5410000000002</v>
      </c>
      <c r="J514" s="74"/>
      <c r="K514" s="71"/>
      <c r="L514" s="71"/>
      <c r="M514" s="71"/>
      <c r="N514" s="71"/>
      <c r="O514" s="71"/>
    </row>
    <row r="515" spans="2:15" s="84" customFormat="1" ht="15.75" thickBot="1" x14ac:dyDescent="0.3">
      <c r="B515" s="85">
        <v>43959</v>
      </c>
      <c r="C515" s="75">
        <v>967.28499999999997</v>
      </c>
      <c r="D515" s="75"/>
      <c r="E515" s="75">
        <v>1708.5409999999999</v>
      </c>
      <c r="F515" s="75"/>
      <c r="G515" s="75">
        <v>2112.5410000000002</v>
      </c>
      <c r="H515" s="75"/>
      <c r="I515" s="75">
        <v>2706.5410000000002</v>
      </c>
      <c r="J515" s="75"/>
      <c r="K515" s="71"/>
      <c r="L515" s="71"/>
      <c r="M515" s="71"/>
      <c r="N515" s="71"/>
      <c r="O515" s="71"/>
    </row>
    <row r="516" spans="2:15" s="84" customFormat="1" ht="15.75" thickBot="1" x14ac:dyDescent="0.3">
      <c r="B516" s="85">
        <v>43960</v>
      </c>
      <c r="C516" s="74">
        <v>1128.7090000000003</v>
      </c>
      <c r="D516" s="74"/>
      <c r="E516" s="74">
        <v>1708.5409999999999</v>
      </c>
      <c r="F516" s="74"/>
      <c r="G516" s="74">
        <v>2112.5410000000002</v>
      </c>
      <c r="H516" s="74"/>
      <c r="I516" s="74">
        <v>2706.5410000000002</v>
      </c>
      <c r="J516" s="74"/>
      <c r="K516" s="71"/>
      <c r="L516" s="71"/>
      <c r="M516" s="71"/>
      <c r="N516" s="71"/>
      <c r="O516" s="71"/>
    </row>
    <row r="517" spans="2:15" s="84" customFormat="1" ht="15.75" thickBot="1" x14ac:dyDescent="0.3">
      <c r="B517" s="85">
        <v>43961</v>
      </c>
      <c r="C517" s="75">
        <v>1331.9839999999999</v>
      </c>
      <c r="D517" s="75"/>
      <c r="E517" s="75">
        <v>1708.5409999999999</v>
      </c>
      <c r="F517" s="75"/>
      <c r="G517" s="75">
        <v>2112.5410000000002</v>
      </c>
      <c r="H517" s="75"/>
      <c r="I517" s="75">
        <v>2706.5410000000002</v>
      </c>
      <c r="J517" s="75"/>
      <c r="K517" s="71"/>
      <c r="L517" s="71"/>
      <c r="M517" s="71"/>
      <c r="N517" s="71"/>
      <c r="O517" s="71"/>
    </row>
    <row r="518" spans="2:15" s="84" customFormat="1" ht="15.75" thickBot="1" x14ac:dyDescent="0.3">
      <c r="B518" s="85">
        <v>43962</v>
      </c>
      <c r="C518" s="74">
        <v>1411.9299999999998</v>
      </c>
      <c r="D518" s="74"/>
      <c r="E518" s="74">
        <v>1708.5409999999999</v>
      </c>
      <c r="F518" s="74"/>
      <c r="G518" s="74">
        <v>2112.5410000000002</v>
      </c>
      <c r="H518" s="74"/>
      <c r="I518" s="74">
        <v>2706.5410000000002</v>
      </c>
      <c r="J518" s="74"/>
      <c r="K518" s="71"/>
      <c r="L518" s="71"/>
      <c r="M518" s="71"/>
      <c r="N518" s="71"/>
      <c r="O518" s="71"/>
    </row>
    <row r="519" spans="2:15" s="84" customFormat="1" ht="15.75" thickBot="1" x14ac:dyDescent="0.3">
      <c r="B519" s="85">
        <v>43963</v>
      </c>
      <c r="C519" s="75">
        <v>1431.4169999999999</v>
      </c>
      <c r="D519" s="75"/>
      <c r="E519" s="75">
        <v>1708.5409999999999</v>
      </c>
      <c r="F519" s="75"/>
      <c r="G519" s="75">
        <v>2112.5410000000002</v>
      </c>
      <c r="H519" s="75"/>
      <c r="I519" s="75">
        <v>2706.5410000000002</v>
      </c>
      <c r="J519" s="75"/>
      <c r="K519" s="71"/>
      <c r="L519" s="71"/>
      <c r="M519" s="71"/>
      <c r="N519" s="71"/>
      <c r="O519" s="71"/>
    </row>
    <row r="520" spans="2:15" s="84" customFormat="1" ht="15.75" thickBot="1" x14ac:dyDescent="0.3">
      <c r="B520" s="85">
        <v>43964</v>
      </c>
      <c r="C520" s="74">
        <v>1638.739</v>
      </c>
      <c r="D520" s="74"/>
      <c r="E520" s="74">
        <v>1708.5409999999999</v>
      </c>
      <c r="F520" s="74"/>
      <c r="G520" s="74">
        <v>2112.5410000000002</v>
      </c>
      <c r="H520" s="74"/>
      <c r="I520" s="74">
        <v>2706.5410000000002</v>
      </c>
      <c r="J520" s="74"/>
      <c r="K520" s="71"/>
      <c r="L520" s="71"/>
      <c r="M520" s="71"/>
      <c r="N520" s="71"/>
      <c r="O520" s="71"/>
    </row>
    <row r="521" spans="2:15" s="84" customFormat="1" ht="15.75" thickBot="1" x14ac:dyDescent="0.3">
      <c r="B521" s="85">
        <v>43965</v>
      </c>
      <c r="C521" s="75">
        <v>1662.731</v>
      </c>
      <c r="D521" s="75"/>
      <c r="E521" s="75">
        <v>1708.5409999999999</v>
      </c>
      <c r="F521" s="75"/>
      <c r="G521" s="75">
        <v>2112.5410000000002</v>
      </c>
      <c r="H521" s="75"/>
      <c r="I521" s="75">
        <v>2706.5410000000002</v>
      </c>
      <c r="J521" s="75"/>
      <c r="K521" s="71"/>
      <c r="L521" s="71"/>
      <c r="M521" s="71"/>
      <c r="N521" s="71"/>
      <c r="O521" s="71"/>
    </row>
    <row r="522" spans="2:15" s="84" customFormat="1" ht="15.75" thickBot="1" x14ac:dyDescent="0.3">
      <c r="B522" s="85">
        <v>43966</v>
      </c>
      <c r="C522" s="74">
        <v>1630.7679999999998</v>
      </c>
      <c r="D522" s="74"/>
      <c r="E522" s="74">
        <v>1708.5409999999999</v>
      </c>
      <c r="F522" s="74"/>
      <c r="G522" s="74">
        <v>2112.5410000000002</v>
      </c>
      <c r="H522" s="74"/>
      <c r="I522" s="74">
        <v>2706.5410000000002</v>
      </c>
      <c r="J522" s="74"/>
      <c r="K522" s="71"/>
      <c r="L522" s="71"/>
      <c r="M522" s="71"/>
      <c r="N522" s="71"/>
      <c r="O522" s="71"/>
    </row>
    <row r="523" spans="2:15" s="84" customFormat="1" ht="15.75" thickBot="1" x14ac:dyDescent="0.3">
      <c r="B523" s="85">
        <v>43967</v>
      </c>
      <c r="C523" s="75">
        <v>1517.5639999999999</v>
      </c>
      <c r="D523" s="75"/>
      <c r="E523" s="75">
        <v>1708.5409999999999</v>
      </c>
      <c r="F523" s="75"/>
      <c r="G523" s="75">
        <v>2112.5410000000002</v>
      </c>
      <c r="H523" s="75"/>
      <c r="I523" s="75">
        <v>2706.5410000000002</v>
      </c>
      <c r="J523" s="75"/>
      <c r="K523" s="71"/>
      <c r="L523" s="71"/>
      <c r="M523" s="71"/>
      <c r="N523" s="71"/>
      <c r="O523" s="71"/>
    </row>
    <row r="524" spans="2:15" s="84" customFormat="1" ht="15.75" thickBot="1" x14ac:dyDescent="0.3">
      <c r="B524" s="85">
        <v>43968</v>
      </c>
      <c r="C524" s="74">
        <v>1435.511</v>
      </c>
      <c r="D524" s="74"/>
      <c r="E524" s="74">
        <v>1708.5409999999999</v>
      </c>
      <c r="F524" s="74"/>
      <c r="G524" s="74">
        <v>2112.5410000000002</v>
      </c>
      <c r="H524" s="74"/>
      <c r="I524" s="74">
        <v>2706.5410000000002</v>
      </c>
      <c r="J524" s="74"/>
      <c r="K524" s="71"/>
      <c r="L524" s="71"/>
      <c r="M524" s="71"/>
      <c r="N524" s="71"/>
      <c r="O524" s="71"/>
    </row>
    <row r="525" spans="2:15" s="84" customFormat="1" ht="15.75" thickBot="1" x14ac:dyDescent="0.3">
      <c r="B525" s="85">
        <v>43969</v>
      </c>
      <c r="C525" s="75">
        <v>1586.0059999999999</v>
      </c>
      <c r="D525" s="75"/>
      <c r="E525" s="75">
        <v>1708.5409999999999</v>
      </c>
      <c r="F525" s="75"/>
      <c r="G525" s="75">
        <v>2112.5410000000002</v>
      </c>
      <c r="H525" s="75"/>
      <c r="I525" s="75">
        <v>2706.5410000000002</v>
      </c>
      <c r="J525" s="75"/>
      <c r="K525" s="71"/>
      <c r="L525" s="71"/>
      <c r="M525" s="71"/>
      <c r="N525" s="71"/>
      <c r="O525" s="71"/>
    </row>
    <row r="526" spans="2:15" s="84" customFormat="1" ht="15.75" thickBot="1" x14ac:dyDescent="0.3">
      <c r="B526" s="85">
        <v>43970</v>
      </c>
      <c r="C526" s="74">
        <v>1481.2120000000002</v>
      </c>
      <c r="D526" s="74"/>
      <c r="E526" s="74">
        <v>1708.5409999999999</v>
      </c>
      <c r="F526" s="74"/>
      <c r="G526" s="74">
        <v>2112.5410000000002</v>
      </c>
      <c r="H526" s="74"/>
      <c r="I526" s="74">
        <v>2706.5410000000002</v>
      </c>
      <c r="J526" s="74"/>
      <c r="K526" s="71"/>
      <c r="L526" s="71"/>
      <c r="M526" s="71"/>
      <c r="N526" s="71"/>
      <c r="O526" s="71"/>
    </row>
    <row r="527" spans="2:15" s="84" customFormat="1" ht="15.75" thickBot="1" x14ac:dyDescent="0.3">
      <c r="B527" s="85">
        <v>43971</v>
      </c>
      <c r="C527" s="75">
        <v>1501.4140000000002</v>
      </c>
      <c r="D527" s="75"/>
      <c r="E527" s="75">
        <v>1708.5409999999999</v>
      </c>
      <c r="F527" s="75"/>
      <c r="G527" s="75">
        <v>2112.5410000000002</v>
      </c>
      <c r="H527" s="75"/>
      <c r="I527" s="75">
        <v>2706.5410000000002</v>
      </c>
      <c r="J527" s="75"/>
      <c r="K527" s="71"/>
      <c r="L527" s="71"/>
      <c r="M527" s="71"/>
      <c r="N527" s="71"/>
      <c r="O527" s="71"/>
    </row>
    <row r="528" spans="2:15" s="84" customFormat="1" ht="15.75" thickBot="1" x14ac:dyDescent="0.3">
      <c r="B528" s="85">
        <v>43972</v>
      </c>
      <c r="C528" s="74">
        <v>1716.0650000000001</v>
      </c>
      <c r="D528" s="74"/>
      <c r="E528" s="74">
        <v>1708.5409999999999</v>
      </c>
      <c r="F528" s="74"/>
      <c r="G528" s="74">
        <v>2112.5410000000002</v>
      </c>
      <c r="H528" s="74"/>
      <c r="I528" s="74">
        <v>2706.5410000000002</v>
      </c>
      <c r="J528" s="74"/>
      <c r="K528" s="71"/>
      <c r="L528" s="71"/>
      <c r="M528" s="71"/>
      <c r="N528" s="71"/>
      <c r="O528" s="71"/>
    </row>
    <row r="529" spans="2:15" s="84" customFormat="1" ht="15.75" thickBot="1" x14ac:dyDescent="0.3">
      <c r="B529" s="85">
        <v>43973</v>
      </c>
      <c r="C529" s="75">
        <v>1717.06</v>
      </c>
      <c r="D529" s="75"/>
      <c r="E529" s="75">
        <v>1708.5409999999999</v>
      </c>
      <c r="F529" s="75"/>
      <c r="G529" s="75">
        <v>2112.5410000000002</v>
      </c>
      <c r="H529" s="75"/>
      <c r="I529" s="75">
        <v>2706.5410000000002</v>
      </c>
      <c r="J529" s="75"/>
      <c r="K529" s="71"/>
      <c r="L529" s="71"/>
      <c r="M529" s="71"/>
      <c r="N529" s="71"/>
      <c r="O529" s="71"/>
    </row>
    <row r="530" spans="2:15" s="84" customFormat="1" ht="15.75" thickBot="1" x14ac:dyDescent="0.3">
      <c r="B530" s="85">
        <v>43974</v>
      </c>
      <c r="C530" s="74">
        <v>1438.9390000000001</v>
      </c>
      <c r="D530" s="74"/>
      <c r="E530" s="74">
        <v>1708.5409999999999</v>
      </c>
      <c r="F530" s="74"/>
      <c r="G530" s="74">
        <v>2112.5410000000002</v>
      </c>
      <c r="H530" s="74"/>
      <c r="I530" s="74">
        <v>2706.5410000000002</v>
      </c>
      <c r="J530" s="74"/>
      <c r="K530" s="71"/>
      <c r="L530" s="71"/>
      <c r="M530" s="71"/>
      <c r="N530" s="71"/>
      <c r="O530" s="71"/>
    </row>
    <row r="531" spans="2:15" s="84" customFormat="1" ht="15.75" thickBot="1" x14ac:dyDescent="0.3">
      <c r="B531" s="85">
        <v>43975</v>
      </c>
      <c r="C531" s="75">
        <v>1526.971</v>
      </c>
      <c r="D531" s="75"/>
      <c r="E531" s="75">
        <v>1708.5409999999999</v>
      </c>
      <c r="F531" s="75"/>
      <c r="G531" s="75">
        <v>2112.5410000000002</v>
      </c>
      <c r="H531" s="75"/>
      <c r="I531" s="75">
        <v>2706.5410000000002</v>
      </c>
      <c r="J531" s="75"/>
      <c r="K531" s="71"/>
      <c r="L531" s="71"/>
      <c r="M531" s="71"/>
      <c r="N531" s="71"/>
      <c r="O531" s="71"/>
    </row>
    <row r="532" spans="2:15" s="84" customFormat="1" ht="15.75" thickBot="1" x14ac:dyDescent="0.3">
      <c r="B532" s="85">
        <v>43976</v>
      </c>
      <c r="C532" s="74">
        <v>1556.799</v>
      </c>
      <c r="D532" s="74"/>
      <c r="E532" s="74">
        <v>1708.5409999999999</v>
      </c>
      <c r="F532" s="74"/>
      <c r="G532" s="74">
        <v>2112.5410000000002</v>
      </c>
      <c r="H532" s="74"/>
      <c r="I532" s="74">
        <v>2706.5410000000002</v>
      </c>
      <c r="J532" s="74"/>
      <c r="K532" s="71"/>
      <c r="L532" s="71"/>
      <c r="M532" s="71"/>
      <c r="N532" s="71"/>
      <c r="O532" s="71"/>
    </row>
    <row r="533" spans="2:15" s="84" customFormat="1" ht="15.75" thickBot="1" x14ac:dyDescent="0.3">
      <c r="B533" s="85">
        <v>43977</v>
      </c>
      <c r="C533" s="75">
        <v>1594.576</v>
      </c>
      <c r="D533" s="75"/>
      <c r="E533" s="75">
        <v>1708.5409999999999</v>
      </c>
      <c r="F533" s="75"/>
      <c r="G533" s="75">
        <v>2112.5410000000002</v>
      </c>
      <c r="H533" s="75"/>
      <c r="I533" s="75">
        <v>2706.5410000000002</v>
      </c>
      <c r="J533" s="75"/>
      <c r="K533" s="71"/>
      <c r="L533" s="71"/>
      <c r="M533" s="71"/>
      <c r="N533" s="71"/>
      <c r="O533" s="71"/>
    </row>
    <row r="534" spans="2:15" s="84" customFormat="1" ht="15.75" thickBot="1" x14ac:dyDescent="0.3">
      <c r="B534" s="85">
        <v>43978</v>
      </c>
      <c r="C534" s="74">
        <v>1651.981</v>
      </c>
      <c r="D534" s="74"/>
      <c r="E534" s="74">
        <v>1708.5409999999999</v>
      </c>
      <c r="F534" s="74"/>
      <c r="G534" s="74">
        <v>2112.5410000000002</v>
      </c>
      <c r="H534" s="74"/>
      <c r="I534" s="74">
        <v>2706.5410000000002</v>
      </c>
      <c r="J534" s="74"/>
      <c r="K534" s="71"/>
      <c r="L534" s="71"/>
      <c r="M534" s="71"/>
      <c r="N534" s="71"/>
      <c r="O534" s="71"/>
    </row>
    <row r="535" spans="2:15" s="84" customFormat="1" ht="15.75" thickBot="1" x14ac:dyDescent="0.3">
      <c r="B535" s="85">
        <v>43979</v>
      </c>
      <c r="C535" s="75">
        <v>1581.7800000000002</v>
      </c>
      <c r="D535" s="75"/>
      <c r="E535" s="75">
        <v>1708.5409999999999</v>
      </c>
      <c r="F535" s="75"/>
      <c r="G535" s="75">
        <v>2112.5410000000002</v>
      </c>
      <c r="H535" s="75"/>
      <c r="I535" s="75">
        <v>2706.5410000000002</v>
      </c>
      <c r="J535" s="75"/>
      <c r="K535" s="71"/>
      <c r="L535" s="71"/>
      <c r="M535" s="71"/>
      <c r="N535" s="71"/>
      <c r="O535" s="71"/>
    </row>
    <row r="536" spans="2:15" s="84" customFormat="1" ht="15.75" thickBot="1" x14ac:dyDescent="0.3">
      <c r="B536" s="85">
        <v>43980</v>
      </c>
      <c r="C536" s="74">
        <v>1535.7049999999999</v>
      </c>
      <c r="D536" s="74"/>
      <c r="E536" s="74">
        <v>1708.5409999999999</v>
      </c>
      <c r="F536" s="74"/>
      <c r="G536" s="74">
        <v>2112.5410000000002</v>
      </c>
      <c r="H536" s="74"/>
      <c r="I536" s="74">
        <v>2706.5410000000002</v>
      </c>
      <c r="J536" s="74"/>
      <c r="K536" s="71"/>
      <c r="L536" s="71"/>
      <c r="M536" s="71"/>
      <c r="N536" s="71"/>
      <c r="O536" s="71"/>
    </row>
    <row r="537" spans="2:15" s="84" customFormat="1" ht="15.75" thickBot="1" x14ac:dyDescent="0.3">
      <c r="B537" s="85">
        <v>43981</v>
      </c>
      <c r="C537" s="75">
        <v>1372.7080000000001</v>
      </c>
      <c r="D537" s="75"/>
      <c r="E537" s="75">
        <v>1708.5409999999999</v>
      </c>
      <c r="F537" s="75"/>
      <c r="G537" s="75">
        <v>2112.5410000000002</v>
      </c>
      <c r="H537" s="75"/>
      <c r="I537" s="75">
        <v>2706.5410000000002</v>
      </c>
      <c r="J537" s="75"/>
      <c r="K537" s="71"/>
      <c r="L537" s="71"/>
      <c r="M537" s="71"/>
      <c r="N537" s="71"/>
      <c r="O537" s="71"/>
    </row>
    <row r="538" spans="2:15" s="84" customFormat="1" ht="15.75" thickBot="1" x14ac:dyDescent="0.3">
      <c r="B538" s="85">
        <v>43982</v>
      </c>
      <c r="C538" s="74">
        <v>1272.357</v>
      </c>
      <c r="D538" s="74"/>
      <c r="E538" s="74">
        <v>1708.5409999999999</v>
      </c>
      <c r="F538" s="74"/>
      <c r="G538" s="74">
        <v>2112.5410000000002</v>
      </c>
      <c r="H538" s="74"/>
      <c r="I538" s="74">
        <v>2706.5410000000002</v>
      </c>
      <c r="J538" s="74"/>
      <c r="K538" s="71"/>
      <c r="L538" s="71"/>
      <c r="M538" s="71"/>
      <c r="N538" s="71"/>
      <c r="O538" s="71"/>
    </row>
    <row r="539" spans="2:15" s="84" customFormat="1" ht="15.75" thickBot="1" x14ac:dyDescent="0.3">
      <c r="B539" s="85">
        <v>43983</v>
      </c>
      <c r="C539" s="75">
        <v>1605.97</v>
      </c>
      <c r="D539" s="75"/>
      <c r="E539" s="75">
        <v>1708.5409999999999</v>
      </c>
      <c r="F539" s="75"/>
      <c r="G539" s="75">
        <v>2112.5410000000002</v>
      </c>
      <c r="H539" s="75"/>
      <c r="I539" s="75">
        <v>2706.5410000000002</v>
      </c>
      <c r="J539" s="75"/>
      <c r="K539" s="71"/>
      <c r="L539" s="71"/>
      <c r="M539" s="71"/>
      <c r="N539" s="71"/>
      <c r="O539" s="71"/>
    </row>
    <row r="540" spans="2:15" s="84" customFormat="1" ht="15.75" thickBot="1" x14ac:dyDescent="0.3">
      <c r="B540" s="85">
        <v>43984</v>
      </c>
      <c r="C540" s="74">
        <v>1587.116</v>
      </c>
      <c r="D540" s="74"/>
      <c r="E540" s="74">
        <v>1708.5409999999999</v>
      </c>
      <c r="F540" s="74"/>
      <c r="G540" s="74">
        <v>2112.5410000000002</v>
      </c>
      <c r="H540" s="74"/>
      <c r="I540" s="74">
        <v>2706.5410000000002</v>
      </c>
      <c r="J540" s="74"/>
      <c r="K540" s="71"/>
      <c r="L540" s="71"/>
      <c r="M540" s="71"/>
      <c r="N540" s="71"/>
      <c r="O540" s="71"/>
    </row>
    <row r="541" spans="2:15" s="84" customFormat="1" ht="15.75" thickBot="1" x14ac:dyDescent="0.3">
      <c r="B541" s="85">
        <v>43985</v>
      </c>
      <c r="C541" s="75">
        <v>1700.5970000000002</v>
      </c>
      <c r="D541" s="75"/>
      <c r="E541" s="75">
        <v>1708.5409999999999</v>
      </c>
      <c r="F541" s="75"/>
      <c r="G541" s="75">
        <v>2112.5410000000002</v>
      </c>
      <c r="H541" s="75"/>
      <c r="I541" s="75">
        <v>2706.5410000000002</v>
      </c>
      <c r="J541" s="75"/>
      <c r="K541" s="71"/>
      <c r="L541" s="71"/>
      <c r="M541" s="71"/>
      <c r="N541" s="71"/>
      <c r="O541" s="71"/>
    </row>
    <row r="542" spans="2:15" s="84" customFormat="1" ht="15.75" thickBot="1" x14ac:dyDescent="0.3">
      <c r="B542" s="85">
        <v>43986</v>
      </c>
      <c r="C542" s="74">
        <v>1685.8160000000003</v>
      </c>
      <c r="D542" s="74"/>
      <c r="E542" s="74">
        <v>1708.5409999999999</v>
      </c>
      <c r="F542" s="74"/>
      <c r="G542" s="74">
        <v>2112.5410000000002</v>
      </c>
      <c r="H542" s="74"/>
      <c r="I542" s="74">
        <v>2706.5410000000002</v>
      </c>
      <c r="J542" s="74"/>
      <c r="K542" s="71"/>
      <c r="L542" s="71"/>
      <c r="M542" s="71"/>
      <c r="N542" s="71"/>
      <c r="O542" s="71"/>
    </row>
    <row r="543" spans="2:15" s="84" customFormat="1" ht="15.75" thickBot="1" x14ac:dyDescent="0.3">
      <c r="B543" s="85">
        <v>43987</v>
      </c>
      <c r="C543" s="75">
        <v>1784.85</v>
      </c>
      <c r="D543" s="75"/>
      <c r="E543" s="75">
        <v>1708.5409999999999</v>
      </c>
      <c r="F543" s="75"/>
      <c r="G543" s="75">
        <v>2112.5410000000002</v>
      </c>
      <c r="H543" s="75"/>
      <c r="I543" s="75">
        <v>2706.5410000000002</v>
      </c>
      <c r="J543" s="75"/>
      <c r="K543" s="71"/>
      <c r="L543" s="71"/>
      <c r="M543" s="71"/>
      <c r="N543" s="71"/>
      <c r="O543" s="71"/>
    </row>
    <row r="544" spans="2:15" s="84" customFormat="1" ht="15.75" thickBot="1" x14ac:dyDescent="0.3">
      <c r="B544" s="85">
        <v>43988</v>
      </c>
      <c r="C544" s="74">
        <v>1601.8319999999999</v>
      </c>
      <c r="D544" s="74"/>
      <c r="E544" s="74">
        <v>1708.5409999999999</v>
      </c>
      <c r="F544" s="74"/>
      <c r="G544" s="74">
        <v>2112.5410000000002</v>
      </c>
      <c r="H544" s="74"/>
      <c r="I544" s="74">
        <v>2706.5410000000002</v>
      </c>
      <c r="J544" s="74"/>
      <c r="K544" s="71"/>
      <c r="L544" s="71"/>
      <c r="M544" s="71"/>
      <c r="N544" s="71"/>
      <c r="O544" s="71"/>
    </row>
    <row r="545" spans="2:15" s="84" customFormat="1" ht="15.75" thickBot="1" x14ac:dyDescent="0.3">
      <c r="B545" s="85">
        <v>43989</v>
      </c>
      <c r="C545" s="75">
        <v>1606.9900000000002</v>
      </c>
      <c r="D545" s="75"/>
      <c r="E545" s="75">
        <v>1708.5409999999999</v>
      </c>
      <c r="F545" s="75"/>
      <c r="G545" s="75">
        <v>2112.5410000000002</v>
      </c>
      <c r="H545" s="75"/>
      <c r="I545" s="75">
        <v>2706.5410000000002</v>
      </c>
      <c r="J545" s="75"/>
      <c r="K545" s="71"/>
      <c r="L545" s="71"/>
      <c r="M545" s="71"/>
      <c r="N545" s="71"/>
      <c r="O545" s="71"/>
    </row>
    <row r="546" spans="2:15" s="84" customFormat="1" ht="15.75" thickBot="1" x14ac:dyDescent="0.3">
      <c r="B546" s="85">
        <v>43990</v>
      </c>
      <c r="C546" s="74">
        <v>1721.8679999999999</v>
      </c>
      <c r="D546" s="74"/>
      <c r="E546" s="74">
        <v>1708.5409999999999</v>
      </c>
      <c r="F546" s="74"/>
      <c r="G546" s="74">
        <v>2112.5410000000002</v>
      </c>
      <c r="H546" s="74"/>
      <c r="I546" s="74">
        <v>2706.5410000000002</v>
      </c>
      <c r="J546" s="74"/>
      <c r="K546" s="71"/>
      <c r="L546" s="71"/>
      <c r="M546" s="71"/>
      <c r="N546" s="71"/>
      <c r="O546" s="71"/>
    </row>
    <row r="547" spans="2:15" s="84" customFormat="1" ht="15.75" thickBot="1" x14ac:dyDescent="0.3">
      <c r="B547" s="85">
        <v>43991</v>
      </c>
      <c r="C547" s="75">
        <v>1935.7150000000001</v>
      </c>
      <c r="D547" s="75"/>
      <c r="E547" s="75">
        <v>1708.5409999999999</v>
      </c>
      <c r="F547" s="75"/>
      <c r="G547" s="75">
        <v>2112.5410000000002</v>
      </c>
      <c r="H547" s="75"/>
      <c r="I547" s="75">
        <v>2706.5410000000002</v>
      </c>
      <c r="J547" s="75"/>
      <c r="K547" s="71"/>
      <c r="L547" s="71"/>
      <c r="M547" s="71"/>
      <c r="N547" s="71"/>
      <c r="O547" s="71"/>
    </row>
    <row r="548" spans="2:15" s="84" customFormat="1" ht="15.75" thickBot="1" x14ac:dyDescent="0.3">
      <c r="B548" s="85">
        <v>43992</v>
      </c>
      <c r="C548" s="74">
        <v>1866.9469999999997</v>
      </c>
      <c r="D548" s="74"/>
      <c r="E548" s="74">
        <v>1708.5409999999999</v>
      </c>
      <c r="F548" s="74"/>
      <c r="G548" s="74">
        <v>2112.5410000000002</v>
      </c>
      <c r="H548" s="74"/>
      <c r="I548" s="74">
        <v>2706.5410000000002</v>
      </c>
      <c r="J548" s="74"/>
      <c r="K548" s="71"/>
      <c r="L548" s="71"/>
      <c r="M548" s="71"/>
      <c r="N548" s="71"/>
      <c r="O548" s="71"/>
    </row>
    <row r="549" spans="2:15" s="84" customFormat="1" ht="15.75" thickBot="1" x14ac:dyDescent="0.3">
      <c r="B549" s="85">
        <v>43993</v>
      </c>
      <c r="C549" s="75">
        <v>1960.6849999999999</v>
      </c>
      <c r="D549" s="75"/>
      <c r="E549" s="75">
        <v>1708.5409999999999</v>
      </c>
      <c r="F549" s="75"/>
      <c r="G549" s="75">
        <v>2112.5410000000002</v>
      </c>
      <c r="H549" s="75"/>
      <c r="I549" s="75">
        <v>2706.5410000000002</v>
      </c>
      <c r="J549" s="75"/>
      <c r="K549" s="71"/>
      <c r="L549" s="71"/>
      <c r="M549" s="71"/>
      <c r="N549" s="71"/>
      <c r="O549" s="71"/>
    </row>
    <row r="550" spans="2:15" s="84" customFormat="1" ht="15.75" thickBot="1" x14ac:dyDescent="0.3">
      <c r="B550" s="85">
        <v>43994</v>
      </c>
      <c r="C550" s="74">
        <v>1749.125</v>
      </c>
      <c r="D550" s="74"/>
      <c r="E550" s="74">
        <v>1708.5409999999999</v>
      </c>
      <c r="F550" s="74"/>
      <c r="G550" s="74">
        <v>2112.5410000000002</v>
      </c>
      <c r="H550" s="74"/>
      <c r="I550" s="74">
        <v>2706.5410000000002</v>
      </c>
      <c r="J550" s="74"/>
      <c r="K550" s="71"/>
      <c r="L550" s="71"/>
      <c r="M550" s="71"/>
      <c r="N550" s="71"/>
      <c r="O550" s="71"/>
    </row>
    <row r="551" spans="2:15" s="84" customFormat="1" ht="15.75" thickBot="1" x14ac:dyDescent="0.3">
      <c r="B551" s="85">
        <v>43995</v>
      </c>
      <c r="C551" s="75">
        <v>1518.645</v>
      </c>
      <c r="D551" s="75"/>
      <c r="E551" s="75">
        <v>1708.5409999999999</v>
      </c>
      <c r="F551" s="75"/>
      <c r="G551" s="75">
        <v>2112.5410000000002</v>
      </c>
      <c r="H551" s="75"/>
      <c r="I551" s="75">
        <v>2706.5410000000002</v>
      </c>
      <c r="J551" s="75"/>
      <c r="K551" s="71"/>
      <c r="L551" s="71"/>
      <c r="M551" s="71"/>
      <c r="N551" s="71"/>
      <c r="O551" s="71"/>
    </row>
    <row r="552" spans="2:15" s="84" customFormat="1" ht="15.75" thickBot="1" x14ac:dyDescent="0.3">
      <c r="B552" s="85">
        <v>43996</v>
      </c>
      <c r="C552" s="74">
        <v>1431.1870000000001</v>
      </c>
      <c r="D552" s="74"/>
      <c r="E552" s="74">
        <v>1708.5409999999999</v>
      </c>
      <c r="F552" s="74"/>
      <c r="G552" s="74">
        <v>2112.5410000000002</v>
      </c>
      <c r="H552" s="74"/>
      <c r="I552" s="74">
        <v>2706.5410000000002</v>
      </c>
      <c r="J552" s="74"/>
      <c r="K552" s="71"/>
      <c r="L552" s="71"/>
      <c r="M552" s="71"/>
      <c r="N552" s="71"/>
      <c r="O552" s="71"/>
    </row>
    <row r="553" spans="2:15" s="84" customFormat="1" ht="15.75" thickBot="1" x14ac:dyDescent="0.3">
      <c r="B553" s="85">
        <v>43997</v>
      </c>
      <c r="C553" s="75">
        <v>1423.8049999999998</v>
      </c>
      <c r="D553" s="75"/>
      <c r="E553" s="75">
        <v>1708.5409999999999</v>
      </c>
      <c r="F553" s="75"/>
      <c r="G553" s="75">
        <v>2112.5410000000002</v>
      </c>
      <c r="H553" s="75"/>
      <c r="I553" s="75">
        <v>2706.5410000000002</v>
      </c>
      <c r="J553" s="75"/>
      <c r="K553" s="71"/>
      <c r="L553" s="71"/>
      <c r="M553" s="71"/>
      <c r="N553" s="71"/>
      <c r="O553" s="71"/>
    </row>
    <row r="554" spans="2:15" s="84" customFormat="1" ht="15.75" thickBot="1" x14ac:dyDescent="0.3">
      <c r="B554" s="85">
        <v>43998</v>
      </c>
      <c r="C554" s="74">
        <v>1438.2109999999998</v>
      </c>
      <c r="D554" s="74"/>
      <c r="E554" s="74">
        <v>1708.5409999999999</v>
      </c>
      <c r="F554" s="74"/>
      <c r="G554" s="74">
        <v>2112.5410000000002</v>
      </c>
      <c r="H554" s="74"/>
      <c r="I554" s="74">
        <v>2706.5410000000002</v>
      </c>
      <c r="J554" s="74"/>
      <c r="K554" s="71"/>
      <c r="L554" s="71"/>
      <c r="M554" s="71"/>
      <c r="N554" s="71"/>
      <c r="O554" s="71"/>
    </row>
    <row r="555" spans="2:15" s="84" customFormat="1" ht="15.75" thickBot="1" x14ac:dyDescent="0.3">
      <c r="B555" s="85">
        <v>43999</v>
      </c>
      <c r="C555" s="75">
        <v>1647.6100000000001</v>
      </c>
      <c r="D555" s="75"/>
      <c r="E555" s="75">
        <v>1708.5409999999999</v>
      </c>
      <c r="F555" s="75"/>
      <c r="G555" s="75">
        <v>2112.5410000000002</v>
      </c>
      <c r="H555" s="75"/>
      <c r="I555" s="75">
        <v>2706.5410000000002</v>
      </c>
      <c r="J555" s="75"/>
      <c r="K555" s="71"/>
      <c r="L555" s="71"/>
      <c r="M555" s="71"/>
      <c r="N555" s="71"/>
      <c r="O555" s="71"/>
    </row>
    <row r="556" spans="2:15" s="84" customFormat="1" ht="15.75" thickBot="1" x14ac:dyDescent="0.3">
      <c r="B556" s="85">
        <v>44000</v>
      </c>
      <c r="C556" s="74">
        <v>1587.8980000000001</v>
      </c>
      <c r="D556" s="74"/>
      <c r="E556" s="74">
        <v>1708.5409999999999</v>
      </c>
      <c r="F556" s="74"/>
      <c r="G556" s="74">
        <v>2112.5410000000002</v>
      </c>
      <c r="H556" s="74"/>
      <c r="I556" s="74">
        <v>2706.5410000000002</v>
      </c>
      <c r="J556" s="74"/>
      <c r="K556" s="71"/>
      <c r="L556" s="71"/>
      <c r="M556" s="71"/>
      <c r="N556" s="71"/>
      <c r="O556" s="71"/>
    </row>
    <row r="557" spans="2:15" s="84" customFormat="1" ht="15.75" thickBot="1" x14ac:dyDescent="0.3">
      <c r="B557" s="85">
        <v>44001</v>
      </c>
      <c r="C557" s="75">
        <v>1465.403</v>
      </c>
      <c r="D557" s="75"/>
      <c r="E557" s="75">
        <v>1708.5409999999999</v>
      </c>
      <c r="F557" s="75"/>
      <c r="G557" s="75">
        <v>2112.5410000000002</v>
      </c>
      <c r="H557" s="75"/>
      <c r="I557" s="75">
        <v>2706.5410000000002</v>
      </c>
      <c r="J557" s="75"/>
      <c r="K557" s="71"/>
      <c r="L557" s="71"/>
      <c r="M557" s="71"/>
      <c r="N557" s="71"/>
      <c r="O557" s="71"/>
    </row>
    <row r="558" spans="2:15" s="84" customFormat="1" ht="15.75" thickBot="1" x14ac:dyDescent="0.3">
      <c r="B558" s="85">
        <v>44002</v>
      </c>
      <c r="C558" s="74">
        <v>1394.079</v>
      </c>
      <c r="D558" s="74"/>
      <c r="E558" s="74">
        <v>1708.5409999999999</v>
      </c>
      <c r="F558" s="74"/>
      <c r="G558" s="74">
        <v>2112.5410000000002</v>
      </c>
      <c r="H558" s="74"/>
      <c r="I558" s="74">
        <v>2706.5410000000002</v>
      </c>
      <c r="J558" s="74"/>
      <c r="K558" s="71"/>
      <c r="L558" s="71"/>
      <c r="M558" s="71"/>
      <c r="N558" s="71"/>
      <c r="O558" s="71"/>
    </row>
    <row r="559" spans="2:15" s="84" customFormat="1" ht="15.75" thickBot="1" x14ac:dyDescent="0.3">
      <c r="B559" s="85">
        <v>44003</v>
      </c>
      <c r="C559" s="75">
        <v>1414.8940000000002</v>
      </c>
      <c r="D559" s="75"/>
      <c r="E559" s="75">
        <v>1708.5409999999999</v>
      </c>
      <c r="F559" s="75"/>
      <c r="G559" s="75">
        <v>2112.5410000000002</v>
      </c>
      <c r="H559" s="75"/>
      <c r="I559" s="75">
        <v>2706.5410000000002</v>
      </c>
      <c r="J559" s="75"/>
      <c r="K559" s="71"/>
      <c r="L559" s="71"/>
      <c r="M559" s="71"/>
      <c r="N559" s="71"/>
      <c r="O559" s="71"/>
    </row>
    <row r="560" spans="2:15" s="84" customFormat="1" ht="15.75" thickBot="1" x14ac:dyDescent="0.3">
      <c r="B560" s="85">
        <v>44004</v>
      </c>
      <c r="C560" s="74">
        <v>1580.2070000000001</v>
      </c>
      <c r="D560" s="74"/>
      <c r="E560" s="74">
        <v>1708.5409999999999</v>
      </c>
      <c r="F560" s="74"/>
      <c r="G560" s="74">
        <v>2112.5410000000002</v>
      </c>
      <c r="H560" s="74"/>
      <c r="I560" s="74">
        <v>2706.5410000000002</v>
      </c>
      <c r="J560" s="74"/>
      <c r="K560" s="71"/>
      <c r="L560" s="71"/>
      <c r="M560" s="71"/>
      <c r="N560" s="71"/>
      <c r="O560" s="71"/>
    </row>
    <row r="561" spans="2:15" s="84" customFormat="1" ht="15.75" thickBot="1" x14ac:dyDescent="0.3">
      <c r="B561" s="85">
        <v>44005</v>
      </c>
      <c r="C561" s="75">
        <v>1649.171</v>
      </c>
      <c r="D561" s="75"/>
      <c r="E561" s="75">
        <v>1708.5409999999999</v>
      </c>
      <c r="F561" s="75"/>
      <c r="G561" s="75">
        <v>2112.5410000000002</v>
      </c>
      <c r="H561" s="75"/>
      <c r="I561" s="75">
        <v>2706.5410000000002</v>
      </c>
      <c r="J561" s="75"/>
      <c r="K561" s="71"/>
      <c r="L561" s="71"/>
      <c r="M561" s="71"/>
      <c r="N561" s="71"/>
      <c r="O561" s="71"/>
    </row>
    <row r="562" spans="2:15" s="84" customFormat="1" ht="15.75" thickBot="1" x14ac:dyDescent="0.3">
      <c r="B562" s="85">
        <v>44006</v>
      </c>
      <c r="C562" s="74">
        <v>1662.0309999999999</v>
      </c>
      <c r="D562" s="74"/>
      <c r="E562" s="74">
        <v>1708.5409999999999</v>
      </c>
      <c r="F562" s="74"/>
      <c r="G562" s="74">
        <v>2112.5410000000002</v>
      </c>
      <c r="H562" s="74"/>
      <c r="I562" s="74">
        <v>2706.5410000000002</v>
      </c>
      <c r="J562" s="74"/>
      <c r="K562" s="71"/>
      <c r="L562" s="71"/>
      <c r="M562" s="71"/>
      <c r="N562" s="71"/>
      <c r="O562" s="71"/>
    </row>
    <row r="563" spans="2:15" s="84" customFormat="1" ht="15.75" thickBot="1" x14ac:dyDescent="0.3">
      <c r="B563" s="85">
        <v>44007</v>
      </c>
      <c r="C563" s="75">
        <v>1707.8389999999999</v>
      </c>
      <c r="D563" s="75"/>
      <c r="E563" s="75">
        <v>1708.5409999999999</v>
      </c>
      <c r="F563" s="75"/>
      <c r="G563" s="75">
        <v>2112.5410000000002</v>
      </c>
      <c r="H563" s="75"/>
      <c r="I563" s="75">
        <v>2706.5410000000002</v>
      </c>
      <c r="J563" s="75"/>
      <c r="K563" s="71"/>
      <c r="L563" s="71"/>
      <c r="M563" s="71"/>
      <c r="N563" s="71"/>
      <c r="O563" s="71"/>
    </row>
    <row r="564" spans="2:15" s="84" customFormat="1" ht="15.75" thickBot="1" x14ac:dyDescent="0.3">
      <c r="B564" s="85">
        <v>44008</v>
      </c>
      <c r="C564" s="74">
        <v>1815.8559999999998</v>
      </c>
      <c r="D564" s="74"/>
      <c r="E564" s="74">
        <v>1708.5409999999999</v>
      </c>
      <c r="F564" s="74"/>
      <c r="G564" s="74">
        <v>2112.5410000000002</v>
      </c>
      <c r="H564" s="74"/>
      <c r="I564" s="74">
        <v>2706.5410000000002</v>
      </c>
      <c r="J564" s="74"/>
      <c r="K564" s="71"/>
      <c r="L564" s="71"/>
      <c r="M564" s="71"/>
      <c r="N564" s="71"/>
      <c r="O564" s="71"/>
    </row>
    <row r="565" spans="2:15" s="84" customFormat="1" ht="15.75" thickBot="1" x14ac:dyDescent="0.3">
      <c r="B565" s="85">
        <v>44009</v>
      </c>
      <c r="C565" s="75">
        <v>1698.25</v>
      </c>
      <c r="D565" s="75"/>
      <c r="E565" s="75">
        <v>1708.5409999999999</v>
      </c>
      <c r="F565" s="75"/>
      <c r="G565" s="75">
        <v>2112.5410000000002</v>
      </c>
      <c r="H565" s="75"/>
      <c r="I565" s="75">
        <v>2706.5410000000002</v>
      </c>
      <c r="J565" s="75"/>
      <c r="K565" s="71"/>
      <c r="L565" s="71"/>
      <c r="M565" s="71"/>
      <c r="N565" s="71"/>
      <c r="O565" s="71"/>
    </row>
    <row r="566" spans="2:15" s="84" customFormat="1" ht="15.75" thickBot="1" x14ac:dyDescent="0.3">
      <c r="B566" s="85">
        <v>44010</v>
      </c>
      <c r="C566" s="74">
        <v>1784.3740000000003</v>
      </c>
      <c r="D566" s="74"/>
      <c r="E566" s="74">
        <v>1708.5409999999999</v>
      </c>
      <c r="F566" s="74"/>
      <c r="G566" s="74">
        <v>2112.5410000000002</v>
      </c>
      <c r="H566" s="74"/>
      <c r="I566" s="74">
        <v>2706.5410000000002</v>
      </c>
      <c r="J566" s="74"/>
      <c r="K566" s="71"/>
      <c r="L566" s="71"/>
      <c r="M566" s="71"/>
      <c r="N566" s="71"/>
      <c r="O566" s="71"/>
    </row>
    <row r="567" spans="2:15" s="84" customFormat="1" ht="15.75" thickBot="1" x14ac:dyDescent="0.3">
      <c r="B567" s="85">
        <v>44011</v>
      </c>
      <c r="C567" s="75">
        <v>1813.3239999999998</v>
      </c>
      <c r="D567" s="75"/>
      <c r="E567" s="75">
        <v>1708.5409999999999</v>
      </c>
      <c r="F567" s="75"/>
      <c r="G567" s="75">
        <v>2112.5410000000002</v>
      </c>
      <c r="H567" s="75"/>
      <c r="I567" s="75">
        <v>2706.5410000000002</v>
      </c>
      <c r="J567" s="75"/>
      <c r="K567" s="71"/>
      <c r="L567" s="71"/>
      <c r="M567" s="71"/>
      <c r="N567" s="71"/>
      <c r="O567" s="71"/>
    </row>
    <row r="568" spans="2:15" s="84" customFormat="1" ht="15.75" thickBot="1" x14ac:dyDescent="0.3">
      <c r="B568" s="85">
        <v>44012</v>
      </c>
      <c r="C568" s="74">
        <v>1717.84</v>
      </c>
      <c r="D568" s="74"/>
      <c r="E568" s="74">
        <v>1708.5409999999999</v>
      </c>
      <c r="F568" s="74"/>
      <c r="G568" s="74">
        <v>2112.5410000000002</v>
      </c>
      <c r="H568" s="74"/>
      <c r="I568" s="74">
        <v>2706.5410000000002</v>
      </c>
      <c r="J568" s="74"/>
      <c r="K568" s="71"/>
      <c r="L568" s="71"/>
      <c r="M568" s="71"/>
      <c r="N568" s="71"/>
      <c r="O568" s="71"/>
    </row>
    <row r="569" spans="2:15" s="84" customFormat="1" ht="15.75" thickBot="1" x14ac:dyDescent="0.3">
      <c r="B569" s="85">
        <v>44013</v>
      </c>
      <c r="C569" s="75">
        <v>1545.8889999999999</v>
      </c>
      <c r="D569" s="75"/>
      <c r="E569" s="75">
        <v>1708.5409999999999</v>
      </c>
      <c r="F569" s="75"/>
      <c r="G569" s="75">
        <v>2112.5410000000002</v>
      </c>
      <c r="H569" s="75"/>
      <c r="I569" s="75">
        <v>2706.5410000000002</v>
      </c>
      <c r="J569" s="75"/>
      <c r="K569" s="71"/>
      <c r="L569" s="71"/>
      <c r="M569" s="71"/>
      <c r="N569" s="71"/>
      <c r="O569" s="71"/>
    </row>
    <row r="570" spans="2:15" s="84" customFormat="1" ht="15.75" thickBot="1" x14ac:dyDescent="0.3">
      <c r="B570" s="85">
        <v>44014</v>
      </c>
      <c r="C570" s="74">
        <v>1572.3429999999998</v>
      </c>
      <c r="D570" s="74"/>
      <c r="E570" s="74">
        <v>1708.5409999999999</v>
      </c>
      <c r="F570" s="74"/>
      <c r="G570" s="74">
        <v>2112.5410000000002</v>
      </c>
      <c r="H570" s="74"/>
      <c r="I570" s="74">
        <v>2706.5410000000002</v>
      </c>
      <c r="J570" s="74"/>
      <c r="K570" s="71"/>
      <c r="L570" s="71"/>
      <c r="M570" s="71"/>
      <c r="N570" s="71"/>
      <c r="O570" s="71"/>
    </row>
    <row r="571" spans="2:15" s="84" customFormat="1" ht="15.75" thickBot="1" x14ac:dyDescent="0.3">
      <c r="B571" s="85">
        <v>44015</v>
      </c>
      <c r="C571" s="75">
        <v>1768.9749999999999</v>
      </c>
      <c r="D571" s="75"/>
      <c r="E571" s="75">
        <v>1708.5409999999999</v>
      </c>
      <c r="F571" s="75"/>
      <c r="G571" s="75">
        <v>2112.5410000000002</v>
      </c>
      <c r="H571" s="75"/>
      <c r="I571" s="75">
        <v>2706.5410000000002</v>
      </c>
      <c r="J571" s="75"/>
      <c r="K571" s="71"/>
      <c r="L571" s="71"/>
      <c r="M571" s="71"/>
      <c r="N571" s="71"/>
      <c r="O571" s="71"/>
    </row>
    <row r="572" spans="2:15" s="84" customFormat="1" ht="15.75" thickBot="1" x14ac:dyDescent="0.3">
      <c r="B572" s="85">
        <v>44016</v>
      </c>
      <c r="C572" s="74">
        <v>1712.579</v>
      </c>
      <c r="D572" s="74"/>
      <c r="E572" s="74">
        <v>1708.5409999999999</v>
      </c>
      <c r="F572" s="74"/>
      <c r="G572" s="74">
        <v>2112.5410000000002</v>
      </c>
      <c r="H572" s="74"/>
      <c r="I572" s="74">
        <v>2706.5410000000002</v>
      </c>
      <c r="J572" s="74"/>
      <c r="K572" s="71"/>
      <c r="L572" s="71"/>
      <c r="M572" s="71"/>
      <c r="N572" s="71"/>
      <c r="O572" s="71"/>
    </row>
    <row r="573" spans="2:15" s="84" customFormat="1" ht="15.75" thickBot="1" x14ac:dyDescent="0.3">
      <c r="B573" s="85">
        <v>44017</v>
      </c>
      <c r="C573" s="75">
        <v>1785.4080000000001</v>
      </c>
      <c r="D573" s="75"/>
      <c r="E573" s="75">
        <v>1708.5409999999999</v>
      </c>
      <c r="F573" s="75"/>
      <c r="G573" s="75">
        <v>2112.5410000000002</v>
      </c>
      <c r="H573" s="75"/>
      <c r="I573" s="75">
        <v>2706.5410000000002</v>
      </c>
      <c r="J573" s="75"/>
      <c r="K573" s="71"/>
      <c r="L573" s="71"/>
      <c r="M573" s="71"/>
      <c r="N573" s="71"/>
      <c r="O573" s="71"/>
    </row>
    <row r="574" spans="2:15" s="84" customFormat="1" ht="15.75" thickBot="1" x14ac:dyDescent="0.3">
      <c r="B574" s="85">
        <v>44018</v>
      </c>
      <c r="C574" s="74">
        <v>1880.9260000000002</v>
      </c>
      <c r="D574" s="74"/>
      <c r="E574" s="74">
        <v>1708.5409999999999</v>
      </c>
      <c r="F574" s="74"/>
      <c r="G574" s="74">
        <v>2112.5410000000002</v>
      </c>
      <c r="H574" s="74"/>
      <c r="I574" s="74">
        <v>2706.5410000000002</v>
      </c>
      <c r="J574" s="74"/>
      <c r="K574" s="71"/>
      <c r="L574" s="71"/>
      <c r="M574" s="71"/>
      <c r="N574" s="71"/>
      <c r="O574" s="71"/>
    </row>
    <row r="575" spans="2:15" s="84" customFormat="1" ht="15.75" thickBot="1" x14ac:dyDescent="0.3">
      <c r="B575" s="85">
        <v>44019</v>
      </c>
      <c r="C575" s="75">
        <v>1928.4929999999997</v>
      </c>
      <c r="D575" s="75"/>
      <c r="E575" s="75">
        <v>1708.5409999999999</v>
      </c>
      <c r="F575" s="75"/>
      <c r="G575" s="75">
        <v>2112.5410000000002</v>
      </c>
      <c r="H575" s="75"/>
      <c r="I575" s="75">
        <v>2706.5410000000002</v>
      </c>
      <c r="J575" s="75"/>
      <c r="K575" s="71"/>
      <c r="L575" s="71"/>
      <c r="M575" s="71"/>
      <c r="N575" s="71"/>
      <c r="O575" s="71"/>
    </row>
    <row r="576" spans="2:15" s="84" customFormat="1" ht="15.75" thickBot="1" x14ac:dyDescent="0.3">
      <c r="B576" s="85">
        <v>44020</v>
      </c>
      <c r="C576" s="74">
        <v>1960.8440000000001</v>
      </c>
      <c r="D576" s="74"/>
      <c r="E576" s="74">
        <v>1708.5409999999999</v>
      </c>
      <c r="F576" s="74"/>
      <c r="G576" s="74">
        <v>2112.5410000000002</v>
      </c>
      <c r="H576" s="74"/>
      <c r="I576" s="74">
        <v>2706.5410000000002</v>
      </c>
      <c r="J576" s="74"/>
      <c r="K576" s="71"/>
      <c r="L576" s="71"/>
      <c r="M576" s="71"/>
      <c r="N576" s="71"/>
      <c r="O576" s="71"/>
    </row>
    <row r="577" spans="2:15" s="84" customFormat="1" ht="15.75" thickBot="1" x14ac:dyDescent="0.3">
      <c r="B577" s="85">
        <v>44021</v>
      </c>
      <c r="C577" s="75">
        <v>1863.627</v>
      </c>
      <c r="D577" s="75"/>
      <c r="E577" s="75">
        <v>1708.5409999999999</v>
      </c>
      <c r="F577" s="75"/>
      <c r="G577" s="75">
        <v>2112.5410000000002</v>
      </c>
      <c r="H577" s="75"/>
      <c r="I577" s="75">
        <v>2706.5410000000002</v>
      </c>
      <c r="J577" s="75"/>
      <c r="K577" s="71"/>
      <c r="L577" s="71"/>
      <c r="M577" s="71"/>
      <c r="N577" s="71"/>
      <c r="O577" s="71"/>
    </row>
    <row r="578" spans="2:15" s="84" customFormat="1" ht="15.75" thickBot="1" x14ac:dyDescent="0.3">
      <c r="B578" s="85">
        <v>44022</v>
      </c>
      <c r="C578" s="74">
        <v>1845.9939999999999</v>
      </c>
      <c r="D578" s="74"/>
      <c r="E578" s="74">
        <v>1708.5409999999999</v>
      </c>
      <c r="F578" s="74"/>
      <c r="G578" s="74">
        <v>2112.5410000000002</v>
      </c>
      <c r="H578" s="74"/>
      <c r="I578" s="74">
        <v>2706.5410000000002</v>
      </c>
      <c r="J578" s="74"/>
      <c r="K578" s="71"/>
      <c r="L578" s="71"/>
      <c r="M578" s="71"/>
      <c r="N578" s="71"/>
      <c r="O578" s="71"/>
    </row>
    <row r="579" spans="2:15" s="84" customFormat="1" ht="15.75" thickBot="1" x14ac:dyDescent="0.3">
      <c r="B579" s="85">
        <v>44023</v>
      </c>
      <c r="C579" s="75">
        <v>1863.7600000000002</v>
      </c>
      <c r="D579" s="75"/>
      <c r="E579" s="75">
        <v>1708.5409999999999</v>
      </c>
      <c r="F579" s="75"/>
      <c r="G579" s="75">
        <v>2112.5410000000002</v>
      </c>
      <c r="H579" s="75"/>
      <c r="I579" s="75">
        <v>2706.5410000000002</v>
      </c>
      <c r="J579" s="75"/>
      <c r="K579" s="71"/>
      <c r="L579" s="71"/>
      <c r="M579" s="71"/>
      <c r="N579" s="71"/>
      <c r="O579" s="71"/>
    </row>
    <row r="580" spans="2:15" s="84" customFormat="1" ht="15.75" thickBot="1" x14ac:dyDescent="0.3">
      <c r="B580" s="85">
        <v>44024</v>
      </c>
      <c r="C580" s="74">
        <v>1846.616</v>
      </c>
      <c r="D580" s="74"/>
      <c r="E580" s="74">
        <v>1708.5409999999999</v>
      </c>
      <c r="F580" s="74"/>
      <c r="G580" s="74">
        <v>2112.5410000000002</v>
      </c>
      <c r="H580" s="74"/>
      <c r="I580" s="74">
        <v>2706.5410000000002</v>
      </c>
      <c r="J580" s="74"/>
      <c r="K580" s="71"/>
      <c r="L580" s="71"/>
      <c r="M580" s="71"/>
      <c r="N580" s="71"/>
      <c r="O580" s="71"/>
    </row>
    <row r="581" spans="2:15" s="84" customFormat="1" ht="15.75" thickBot="1" x14ac:dyDescent="0.3">
      <c r="B581" s="85">
        <v>44025</v>
      </c>
      <c r="C581" s="75">
        <v>1848.1949999999999</v>
      </c>
      <c r="D581" s="75"/>
      <c r="E581" s="75">
        <v>1708.5409999999999</v>
      </c>
      <c r="F581" s="75"/>
      <c r="G581" s="75">
        <v>2112.5410000000002</v>
      </c>
      <c r="H581" s="75"/>
      <c r="I581" s="75">
        <v>2706.5410000000002</v>
      </c>
      <c r="J581" s="75"/>
      <c r="K581" s="71"/>
      <c r="L581" s="71"/>
      <c r="M581" s="71"/>
      <c r="N581" s="71"/>
      <c r="O581" s="71"/>
    </row>
    <row r="582" spans="2:15" s="84" customFormat="1" ht="15.75" thickBot="1" x14ac:dyDescent="0.3">
      <c r="B582" s="85">
        <v>44026</v>
      </c>
      <c r="C582" s="74">
        <v>1887.4780000000001</v>
      </c>
      <c r="D582" s="74"/>
      <c r="E582" s="74">
        <v>1708.5409999999999</v>
      </c>
      <c r="F582" s="74"/>
      <c r="G582" s="74">
        <v>2112.5410000000002</v>
      </c>
      <c r="H582" s="74"/>
      <c r="I582" s="74">
        <v>2706.5410000000002</v>
      </c>
      <c r="J582" s="74"/>
      <c r="K582" s="71"/>
      <c r="L582" s="71"/>
      <c r="M582" s="71"/>
      <c r="N582" s="71"/>
      <c r="O582" s="71"/>
    </row>
    <row r="583" spans="2:15" s="84" customFormat="1" ht="15.75" thickBot="1" x14ac:dyDescent="0.3">
      <c r="B583" s="85">
        <v>44027</v>
      </c>
      <c r="C583" s="75">
        <v>1860.1809999999998</v>
      </c>
      <c r="D583" s="75"/>
      <c r="E583" s="75">
        <v>1708.5409999999999</v>
      </c>
      <c r="F583" s="75"/>
      <c r="G583" s="75">
        <v>2112.5410000000002</v>
      </c>
      <c r="H583" s="75"/>
      <c r="I583" s="75">
        <v>2706.5410000000002</v>
      </c>
      <c r="J583" s="75"/>
      <c r="K583" s="71"/>
      <c r="L583" s="71"/>
      <c r="M583" s="71"/>
      <c r="N583" s="71"/>
      <c r="O583" s="71"/>
    </row>
    <row r="584" spans="2:15" s="84" customFormat="1" ht="15.75" thickBot="1" x14ac:dyDescent="0.3">
      <c r="B584" s="85">
        <v>44028</v>
      </c>
      <c r="C584" s="74">
        <v>2093.7240000000002</v>
      </c>
      <c r="D584" s="74"/>
      <c r="E584" s="74">
        <v>1708.5409999999999</v>
      </c>
      <c r="F584" s="74"/>
      <c r="G584" s="74">
        <v>2112.5410000000002</v>
      </c>
      <c r="H584" s="74"/>
      <c r="I584" s="74">
        <v>2706.5410000000002</v>
      </c>
      <c r="J584" s="74"/>
      <c r="K584" s="71"/>
      <c r="L584" s="71"/>
      <c r="M584" s="71"/>
      <c r="N584" s="71"/>
      <c r="O584" s="71"/>
    </row>
    <row r="585" spans="2:15" s="84" customFormat="1" ht="15.75" thickBot="1" x14ac:dyDescent="0.3">
      <c r="B585" s="85">
        <v>44029</v>
      </c>
      <c r="C585" s="75">
        <v>1983.7699999999998</v>
      </c>
      <c r="D585" s="75"/>
      <c r="E585" s="75">
        <v>1708.5409999999999</v>
      </c>
      <c r="F585" s="75"/>
      <c r="G585" s="75">
        <v>2112.5410000000002</v>
      </c>
      <c r="H585" s="75"/>
      <c r="I585" s="75">
        <v>2706.5410000000002</v>
      </c>
      <c r="J585" s="75"/>
      <c r="K585" s="71"/>
      <c r="L585" s="71"/>
      <c r="M585" s="71"/>
      <c r="N585" s="71"/>
      <c r="O585" s="71"/>
    </row>
    <row r="586" spans="2:15" s="84" customFormat="1" ht="15.75" thickBot="1" x14ac:dyDescent="0.3">
      <c r="B586" s="85">
        <v>44030</v>
      </c>
      <c r="C586" s="74">
        <v>1815.7540000000004</v>
      </c>
      <c r="D586" s="74"/>
      <c r="E586" s="74">
        <v>1708.5409999999999</v>
      </c>
      <c r="F586" s="74"/>
      <c r="G586" s="74">
        <v>2112.5410000000002</v>
      </c>
      <c r="H586" s="74"/>
      <c r="I586" s="74">
        <v>2706.5410000000002</v>
      </c>
      <c r="J586" s="74"/>
      <c r="K586" s="71"/>
      <c r="L586" s="71"/>
      <c r="M586" s="71"/>
      <c r="N586" s="71"/>
      <c r="O586" s="71"/>
    </row>
    <row r="587" spans="2:15" s="84" customFormat="1" ht="15.75" thickBot="1" x14ac:dyDescent="0.3">
      <c r="B587" s="85">
        <v>44031</v>
      </c>
      <c r="C587" s="75">
        <v>1628.0630000000001</v>
      </c>
      <c r="D587" s="75"/>
      <c r="E587" s="75">
        <v>1708.5409999999999</v>
      </c>
      <c r="F587" s="75"/>
      <c r="G587" s="75">
        <v>2112.5410000000002</v>
      </c>
      <c r="H587" s="75"/>
      <c r="I587" s="75">
        <v>2706.5410000000002</v>
      </c>
      <c r="J587" s="75"/>
      <c r="K587" s="71"/>
      <c r="L587" s="71"/>
      <c r="M587" s="71"/>
      <c r="N587" s="71"/>
      <c r="O587" s="71"/>
    </row>
    <row r="588" spans="2:15" s="84" customFormat="1" ht="15.75" thickBot="1" x14ac:dyDescent="0.3">
      <c r="B588" s="85">
        <v>44032</v>
      </c>
      <c r="C588" s="74">
        <v>1886.2629999999999</v>
      </c>
      <c r="D588" s="74"/>
      <c r="E588" s="74">
        <v>1708.5409999999999</v>
      </c>
      <c r="F588" s="74"/>
      <c r="G588" s="74">
        <v>2112.5410000000002</v>
      </c>
      <c r="H588" s="74"/>
      <c r="I588" s="74">
        <v>2706.5410000000002</v>
      </c>
      <c r="J588" s="74"/>
      <c r="K588" s="71"/>
      <c r="L588" s="71"/>
      <c r="M588" s="71"/>
      <c r="N588" s="71"/>
      <c r="O588" s="71"/>
    </row>
    <row r="589" spans="2:15" s="84" customFormat="1" ht="15.75" thickBot="1" x14ac:dyDescent="0.3">
      <c r="B589" s="85">
        <v>44033</v>
      </c>
      <c r="C589" s="75">
        <v>1988.232</v>
      </c>
      <c r="D589" s="75"/>
      <c r="E589" s="75">
        <v>1708.5409999999999</v>
      </c>
      <c r="F589" s="75"/>
      <c r="G589" s="75">
        <v>2112.5410000000002</v>
      </c>
      <c r="H589" s="75"/>
      <c r="I589" s="75">
        <v>2706.5410000000002</v>
      </c>
      <c r="J589" s="75"/>
      <c r="K589" s="71"/>
      <c r="L589" s="71"/>
      <c r="M589" s="71"/>
      <c r="N589" s="71"/>
      <c r="O589" s="71"/>
    </row>
    <row r="590" spans="2:15" s="84" customFormat="1" ht="15.75" thickBot="1" x14ac:dyDescent="0.3">
      <c r="B590" s="85">
        <v>44034</v>
      </c>
      <c r="C590" s="74">
        <v>2028.741</v>
      </c>
      <c r="D590" s="74"/>
      <c r="E590" s="74">
        <v>1708.5409999999999</v>
      </c>
      <c r="F590" s="74"/>
      <c r="G590" s="74">
        <v>2112.5410000000002</v>
      </c>
      <c r="H590" s="74"/>
      <c r="I590" s="74">
        <v>2706.5410000000002</v>
      </c>
      <c r="J590" s="74"/>
      <c r="K590" s="71"/>
      <c r="L590" s="71"/>
      <c r="M590" s="71"/>
      <c r="N590" s="71"/>
      <c r="O590" s="71"/>
    </row>
    <row r="591" spans="2:15" s="84" customFormat="1" ht="15.75" thickBot="1" x14ac:dyDescent="0.3">
      <c r="B591" s="85">
        <v>44035</v>
      </c>
      <c r="C591" s="75">
        <v>2116.2199999999998</v>
      </c>
      <c r="D591" s="75"/>
      <c r="E591" s="75">
        <v>1708.5409999999999</v>
      </c>
      <c r="F591" s="75"/>
      <c r="G591" s="75">
        <v>2112.5410000000002</v>
      </c>
      <c r="H591" s="75"/>
      <c r="I591" s="75">
        <v>2706.5410000000002</v>
      </c>
      <c r="J591" s="75"/>
      <c r="K591" s="71"/>
      <c r="L591" s="71"/>
      <c r="M591" s="71"/>
      <c r="N591" s="71"/>
      <c r="O591" s="71"/>
    </row>
    <row r="592" spans="2:15" s="84" customFormat="1" ht="15.75" thickBot="1" x14ac:dyDescent="0.3">
      <c r="B592" s="85">
        <v>44036</v>
      </c>
      <c r="C592" s="74">
        <v>1983.9690000000001</v>
      </c>
      <c r="D592" s="74"/>
      <c r="E592" s="74">
        <v>1708.5409999999999</v>
      </c>
      <c r="F592" s="74"/>
      <c r="G592" s="74">
        <v>2112.5410000000002</v>
      </c>
      <c r="H592" s="74"/>
      <c r="I592" s="74">
        <v>2706.5410000000002</v>
      </c>
      <c r="J592" s="74"/>
      <c r="K592" s="71"/>
      <c r="L592" s="71"/>
      <c r="M592" s="71"/>
      <c r="N592" s="71"/>
      <c r="O592" s="71"/>
    </row>
    <row r="593" spans="2:15" s="84" customFormat="1" ht="15.75" thickBot="1" x14ac:dyDescent="0.3">
      <c r="B593" s="85">
        <v>44037</v>
      </c>
      <c r="C593" s="75">
        <v>1913.83</v>
      </c>
      <c r="D593" s="75"/>
      <c r="E593" s="75">
        <v>1708.5409999999999</v>
      </c>
      <c r="F593" s="75"/>
      <c r="G593" s="75">
        <v>2112.5410000000002</v>
      </c>
      <c r="H593" s="75"/>
      <c r="I593" s="75">
        <v>2706.5410000000002</v>
      </c>
      <c r="J593" s="75"/>
      <c r="K593" s="71"/>
      <c r="L593" s="71"/>
      <c r="M593" s="71"/>
      <c r="N593" s="71"/>
      <c r="O593" s="71"/>
    </row>
    <row r="594" spans="2:15" s="84" customFormat="1" ht="15.75" thickBot="1" x14ac:dyDescent="0.3">
      <c r="B594" s="85">
        <v>44038</v>
      </c>
      <c r="C594" s="74">
        <v>1820.6210000000001</v>
      </c>
      <c r="D594" s="74"/>
      <c r="E594" s="74">
        <v>1708.5409999999999</v>
      </c>
      <c r="F594" s="74"/>
      <c r="G594" s="74">
        <v>2112.5410000000002</v>
      </c>
      <c r="H594" s="74"/>
      <c r="I594" s="74">
        <v>2706.5410000000002</v>
      </c>
      <c r="J594" s="74"/>
      <c r="K594" s="71"/>
      <c r="L594" s="71"/>
      <c r="M594" s="71"/>
      <c r="N594" s="71"/>
      <c r="O594" s="71"/>
    </row>
    <row r="595" spans="2:15" s="84" customFormat="1" ht="15.75" thickBot="1" x14ac:dyDescent="0.3">
      <c r="B595" s="85">
        <v>44039</v>
      </c>
      <c r="C595" s="75">
        <v>1806.4080000000001</v>
      </c>
      <c r="D595" s="75"/>
      <c r="E595" s="75">
        <v>1708.5409999999999</v>
      </c>
      <c r="F595" s="75"/>
      <c r="G595" s="75">
        <v>2112.5410000000002</v>
      </c>
      <c r="H595" s="75"/>
      <c r="I595" s="75">
        <v>2706.5410000000002</v>
      </c>
      <c r="J595" s="75"/>
      <c r="K595" s="71"/>
      <c r="L595" s="71"/>
      <c r="M595" s="71"/>
      <c r="N595" s="71"/>
      <c r="O595" s="71"/>
    </row>
    <row r="596" spans="2:15" s="84" customFormat="1" ht="15.75" thickBot="1" x14ac:dyDescent="0.3">
      <c r="B596" s="85">
        <v>44040</v>
      </c>
      <c r="C596" s="74">
        <v>1808.4250000000002</v>
      </c>
      <c r="D596" s="74"/>
      <c r="E596" s="74">
        <v>1708.5409999999999</v>
      </c>
      <c r="F596" s="74"/>
      <c r="G596" s="74">
        <v>2112.5410000000002</v>
      </c>
      <c r="H596" s="74"/>
      <c r="I596" s="74">
        <v>2706.5410000000002</v>
      </c>
      <c r="J596" s="74"/>
      <c r="K596" s="71"/>
      <c r="L596" s="71"/>
      <c r="M596" s="71"/>
      <c r="N596" s="71"/>
      <c r="O596" s="71"/>
    </row>
    <row r="597" spans="2:15" s="84" customFormat="1" ht="15.75" thickBot="1" x14ac:dyDescent="0.3">
      <c r="B597" s="85">
        <v>44041</v>
      </c>
      <c r="C597" s="75">
        <v>1742.307</v>
      </c>
      <c r="D597" s="75"/>
      <c r="E597" s="75">
        <v>1708.5409999999999</v>
      </c>
      <c r="F597" s="75"/>
      <c r="G597" s="75">
        <v>2112.5410000000002</v>
      </c>
      <c r="H597" s="75"/>
      <c r="I597" s="75">
        <v>2706.5410000000002</v>
      </c>
      <c r="J597" s="75"/>
      <c r="K597" s="71"/>
      <c r="L597" s="71"/>
      <c r="M597" s="71"/>
      <c r="N597" s="71"/>
      <c r="O597" s="71"/>
    </row>
    <row r="598" spans="2:15" s="84" customFormat="1" ht="15.75" thickBot="1" x14ac:dyDescent="0.3">
      <c r="B598" s="85">
        <v>44042</v>
      </c>
      <c r="C598" s="74">
        <v>1792.5840000000003</v>
      </c>
      <c r="D598" s="74"/>
      <c r="E598" s="74">
        <v>1708.5409999999999</v>
      </c>
      <c r="F598" s="74"/>
      <c r="G598" s="74">
        <v>2112.5410000000002</v>
      </c>
      <c r="H598" s="74"/>
      <c r="I598" s="74">
        <v>2706.5410000000002</v>
      </c>
      <c r="J598" s="74"/>
      <c r="K598" s="71"/>
      <c r="L598" s="71"/>
      <c r="M598" s="71"/>
      <c r="N598" s="71"/>
      <c r="O598" s="71"/>
    </row>
    <row r="599" spans="2:15" s="84" customFormat="1" ht="15.75" thickBot="1" x14ac:dyDescent="0.3">
      <c r="B599" s="85">
        <v>44043</v>
      </c>
      <c r="C599" s="75">
        <v>1914.5389999999998</v>
      </c>
      <c r="D599" s="75"/>
      <c r="E599" s="75">
        <v>1708.5409999999999</v>
      </c>
      <c r="F599" s="75"/>
      <c r="G599" s="75">
        <v>2112.5410000000002</v>
      </c>
      <c r="H599" s="75"/>
      <c r="I599" s="75">
        <v>2706.5410000000002</v>
      </c>
      <c r="J599" s="75"/>
      <c r="K599" s="71"/>
      <c r="L599" s="71"/>
      <c r="M599" s="71"/>
      <c r="N599" s="71"/>
      <c r="O599" s="71"/>
    </row>
    <row r="600" spans="2:15" s="84" customFormat="1" ht="15.75" thickBot="1" x14ac:dyDescent="0.3">
      <c r="B600" s="85">
        <v>44044</v>
      </c>
      <c r="C600" s="74">
        <v>1632.7309999999998</v>
      </c>
      <c r="D600" s="74"/>
      <c r="E600" s="74">
        <v>1708.5409999999999</v>
      </c>
      <c r="F600" s="74"/>
      <c r="G600" s="74">
        <v>2112.5410000000002</v>
      </c>
      <c r="H600" s="74"/>
      <c r="I600" s="74">
        <v>2706.5410000000002</v>
      </c>
      <c r="J600" s="74"/>
      <c r="K600" s="71"/>
      <c r="L600" s="71"/>
      <c r="M600" s="71"/>
      <c r="N600" s="71"/>
      <c r="O600" s="71"/>
    </row>
    <row r="601" spans="2:15" s="84" customFormat="1" ht="15.75" thickBot="1" x14ac:dyDescent="0.3">
      <c r="B601" s="85">
        <v>44045</v>
      </c>
      <c r="C601" s="75">
        <v>1646.8290000000002</v>
      </c>
      <c r="D601" s="75"/>
      <c r="E601" s="75">
        <v>1708.5409999999999</v>
      </c>
      <c r="F601" s="75"/>
      <c r="G601" s="75">
        <v>2112.5410000000002</v>
      </c>
      <c r="H601" s="75"/>
      <c r="I601" s="75">
        <v>2706.5410000000002</v>
      </c>
      <c r="J601" s="75"/>
      <c r="K601" s="71"/>
      <c r="L601" s="71"/>
      <c r="M601" s="71"/>
      <c r="N601" s="71"/>
      <c r="O601" s="71"/>
    </row>
    <row r="602" spans="2:15" s="84" customFormat="1" ht="15.75" thickBot="1" x14ac:dyDescent="0.3">
      <c r="B602" s="85">
        <v>44046</v>
      </c>
      <c r="C602" s="74">
        <v>1686.6349999999998</v>
      </c>
      <c r="D602" s="74"/>
      <c r="E602" s="74">
        <v>1708.5409999999999</v>
      </c>
      <c r="F602" s="74"/>
      <c r="G602" s="74">
        <v>2112.5410000000002</v>
      </c>
      <c r="H602" s="74"/>
      <c r="I602" s="74">
        <v>2706.5410000000002</v>
      </c>
      <c r="J602" s="74"/>
      <c r="K602" s="71"/>
      <c r="L602" s="71"/>
      <c r="M602" s="71"/>
      <c r="N602" s="71"/>
      <c r="O602" s="71"/>
    </row>
    <row r="603" spans="2:15" s="84" customFormat="1" ht="15.75" thickBot="1" x14ac:dyDescent="0.3">
      <c r="B603" s="85">
        <v>44047</v>
      </c>
      <c r="C603" s="75">
        <v>1991.806</v>
      </c>
      <c r="D603" s="75"/>
      <c r="E603" s="75">
        <v>1708.5409999999999</v>
      </c>
      <c r="F603" s="75"/>
      <c r="G603" s="75">
        <v>2112.5410000000002</v>
      </c>
      <c r="H603" s="75"/>
      <c r="I603" s="75">
        <v>2706.5410000000002</v>
      </c>
      <c r="J603" s="75"/>
      <c r="K603" s="71"/>
      <c r="L603" s="71"/>
      <c r="M603" s="71"/>
      <c r="N603" s="71"/>
      <c r="O603" s="71"/>
    </row>
    <row r="604" spans="2:15" s="84" customFormat="1" ht="15.75" thickBot="1" x14ac:dyDescent="0.3">
      <c r="B604" s="85">
        <v>44048</v>
      </c>
      <c r="C604" s="74">
        <v>1980.415</v>
      </c>
      <c r="D604" s="74"/>
      <c r="E604" s="74">
        <v>1708.5409999999999</v>
      </c>
      <c r="F604" s="74"/>
      <c r="G604" s="74">
        <v>2112.5410000000002</v>
      </c>
      <c r="H604" s="74"/>
      <c r="I604" s="74">
        <v>2706.5410000000002</v>
      </c>
      <c r="J604" s="74"/>
      <c r="K604" s="71"/>
      <c r="L604" s="71"/>
      <c r="M604" s="71"/>
      <c r="N604" s="71"/>
      <c r="O604" s="71"/>
    </row>
    <row r="605" spans="2:15" s="84" customFormat="1" ht="15.75" thickBot="1" x14ac:dyDescent="0.3">
      <c r="B605" s="85">
        <v>44049</v>
      </c>
      <c r="C605" s="75">
        <v>1959.8339999999998</v>
      </c>
      <c r="D605" s="75"/>
      <c r="E605" s="75">
        <v>1708.5409999999999</v>
      </c>
      <c r="F605" s="75"/>
      <c r="G605" s="75">
        <v>2112.5410000000002</v>
      </c>
      <c r="H605" s="75"/>
      <c r="I605" s="75">
        <v>2706.5410000000002</v>
      </c>
      <c r="J605" s="75"/>
      <c r="K605" s="71"/>
      <c r="L605" s="71"/>
      <c r="M605" s="71"/>
      <c r="N605" s="71"/>
      <c r="O605" s="71"/>
    </row>
    <row r="606" spans="2:15" s="84" customFormat="1" ht="15.75" thickBot="1" x14ac:dyDescent="0.3">
      <c r="B606" s="85">
        <v>44050</v>
      </c>
      <c r="C606" s="74">
        <v>1993.4450000000004</v>
      </c>
      <c r="D606" s="74"/>
      <c r="E606" s="74">
        <v>1708.5409999999999</v>
      </c>
      <c r="F606" s="74"/>
      <c r="G606" s="74">
        <v>2112.5410000000002</v>
      </c>
      <c r="H606" s="74"/>
      <c r="I606" s="74">
        <v>2706.5410000000002</v>
      </c>
      <c r="J606" s="74"/>
      <c r="K606" s="71"/>
      <c r="L606" s="71"/>
      <c r="M606" s="71"/>
      <c r="N606" s="71"/>
      <c r="O606" s="71"/>
    </row>
    <row r="607" spans="2:15" s="84" customFormat="1" ht="15.75" thickBot="1" x14ac:dyDescent="0.3">
      <c r="B607" s="85">
        <v>44051</v>
      </c>
      <c r="C607" s="75">
        <v>1710.472</v>
      </c>
      <c r="D607" s="75"/>
      <c r="E607" s="75">
        <v>1708.5409999999999</v>
      </c>
      <c r="F607" s="75"/>
      <c r="G607" s="75">
        <v>2112.5410000000002</v>
      </c>
      <c r="H607" s="75"/>
      <c r="I607" s="75">
        <v>2706.5410000000002</v>
      </c>
      <c r="J607" s="75"/>
      <c r="K607" s="71"/>
      <c r="L607" s="71"/>
      <c r="M607" s="71"/>
      <c r="N607" s="71"/>
      <c r="O607" s="71"/>
    </row>
    <row r="608" spans="2:15" s="84" customFormat="1" ht="15.75" thickBot="1" x14ac:dyDescent="0.3">
      <c r="B608" s="85">
        <v>44052</v>
      </c>
      <c r="C608" s="74">
        <v>1693.6689999999999</v>
      </c>
      <c r="D608" s="74"/>
      <c r="E608" s="74">
        <v>1708.5409999999999</v>
      </c>
      <c r="F608" s="74"/>
      <c r="G608" s="74">
        <v>2112.5410000000002</v>
      </c>
      <c r="H608" s="74"/>
      <c r="I608" s="74">
        <v>2706.5410000000002</v>
      </c>
      <c r="J608" s="74"/>
      <c r="K608" s="71"/>
      <c r="L608" s="71"/>
      <c r="M608" s="71"/>
      <c r="N608" s="71"/>
      <c r="O608" s="71"/>
    </row>
    <row r="609" spans="2:15" s="84" customFormat="1" ht="15.75" thickBot="1" x14ac:dyDescent="0.3">
      <c r="B609" s="85">
        <v>44053</v>
      </c>
      <c r="C609" s="75">
        <v>1769.9449999999997</v>
      </c>
      <c r="D609" s="75"/>
      <c r="E609" s="75">
        <v>1708.5409999999999</v>
      </c>
      <c r="F609" s="75"/>
      <c r="G609" s="75">
        <v>2112.5410000000002</v>
      </c>
      <c r="H609" s="75"/>
      <c r="I609" s="75">
        <v>2706.5410000000002</v>
      </c>
      <c r="J609" s="75"/>
      <c r="K609" s="71"/>
      <c r="L609" s="71"/>
      <c r="M609" s="71"/>
      <c r="N609" s="71"/>
      <c r="O609" s="71"/>
    </row>
    <row r="610" spans="2:15" s="84" customFormat="1" ht="15.75" thickBot="1" x14ac:dyDescent="0.3">
      <c r="B610" s="85">
        <v>44054</v>
      </c>
      <c r="C610" s="74">
        <v>1691.0360000000001</v>
      </c>
      <c r="D610" s="74"/>
      <c r="E610" s="74">
        <v>1708.5409999999999</v>
      </c>
      <c r="F610" s="74"/>
      <c r="G610" s="74">
        <v>2112.5410000000002</v>
      </c>
      <c r="H610" s="74"/>
      <c r="I610" s="74">
        <v>2706.5410000000002</v>
      </c>
      <c r="J610" s="74"/>
      <c r="K610" s="71"/>
      <c r="L610" s="71"/>
      <c r="M610" s="71"/>
      <c r="N610" s="71"/>
      <c r="O610" s="71"/>
    </row>
    <row r="611" spans="2:15" s="84" customFormat="1" ht="15.75" thickBot="1" x14ac:dyDescent="0.3">
      <c r="B611" s="85">
        <v>44055</v>
      </c>
      <c r="C611" s="75">
        <v>1502.865</v>
      </c>
      <c r="D611" s="75"/>
      <c r="E611" s="75">
        <v>1708.5409999999999</v>
      </c>
      <c r="F611" s="75"/>
      <c r="G611" s="75">
        <v>2112.5410000000002</v>
      </c>
      <c r="H611" s="75"/>
      <c r="I611" s="75">
        <v>2706.5410000000002</v>
      </c>
      <c r="J611" s="75"/>
      <c r="K611" s="71"/>
      <c r="L611" s="71"/>
      <c r="M611" s="71"/>
      <c r="N611" s="71"/>
      <c r="O611" s="71"/>
    </row>
    <row r="612" spans="2:15" s="84" customFormat="1" ht="15.75" thickBot="1" x14ac:dyDescent="0.3">
      <c r="B612" s="85">
        <v>44056</v>
      </c>
      <c r="C612" s="74">
        <v>1431.3400000000001</v>
      </c>
      <c r="D612" s="74"/>
      <c r="E612" s="74">
        <v>1708.5409999999999</v>
      </c>
      <c r="F612" s="74"/>
      <c r="G612" s="74">
        <v>2112.5410000000002</v>
      </c>
      <c r="H612" s="74"/>
      <c r="I612" s="74">
        <v>2706.5410000000002</v>
      </c>
      <c r="J612" s="74"/>
      <c r="K612" s="71"/>
      <c r="L612" s="71"/>
      <c r="M612" s="71"/>
      <c r="N612" s="71"/>
      <c r="O612" s="71"/>
    </row>
    <row r="613" spans="2:15" s="84" customFormat="1" ht="15.75" thickBot="1" x14ac:dyDescent="0.3">
      <c r="B613" s="85">
        <v>44057</v>
      </c>
      <c r="C613" s="75">
        <v>1541.6209999999999</v>
      </c>
      <c r="D613" s="75"/>
      <c r="E613" s="75">
        <v>1708.5409999999999</v>
      </c>
      <c r="F613" s="75"/>
      <c r="G613" s="75">
        <v>2112.5410000000002</v>
      </c>
      <c r="H613" s="75"/>
      <c r="I613" s="75">
        <v>2706.5410000000002</v>
      </c>
      <c r="J613" s="75"/>
      <c r="K613" s="71"/>
      <c r="L613" s="71"/>
      <c r="M613" s="71"/>
      <c r="N613" s="71"/>
      <c r="O613" s="71"/>
    </row>
    <row r="614" spans="2:15" s="84" customFormat="1" ht="15.75" thickBot="1" x14ac:dyDescent="0.3">
      <c r="B614" s="85">
        <v>44058</v>
      </c>
      <c r="C614" s="74">
        <v>1444.88</v>
      </c>
      <c r="D614" s="74"/>
      <c r="E614" s="74">
        <v>1708.5409999999999</v>
      </c>
      <c r="F614" s="74"/>
      <c r="G614" s="74">
        <v>2112.5410000000002</v>
      </c>
      <c r="H614" s="74"/>
      <c r="I614" s="74">
        <v>2706.5410000000002</v>
      </c>
      <c r="J614" s="74"/>
      <c r="K614" s="71"/>
      <c r="L614" s="71"/>
      <c r="M614" s="71"/>
      <c r="N614" s="71"/>
      <c r="O614" s="71"/>
    </row>
    <row r="615" spans="2:15" s="84" customFormat="1" ht="15.75" thickBot="1" x14ac:dyDescent="0.3">
      <c r="B615" s="85">
        <v>44059</v>
      </c>
      <c r="C615" s="75">
        <v>1431.3330000000003</v>
      </c>
      <c r="D615" s="75"/>
      <c r="E615" s="75">
        <v>1708.5409999999999</v>
      </c>
      <c r="F615" s="75"/>
      <c r="G615" s="75">
        <v>2112.5410000000002</v>
      </c>
      <c r="H615" s="75"/>
      <c r="I615" s="75">
        <v>2706.5410000000002</v>
      </c>
      <c r="J615" s="75"/>
      <c r="K615" s="71"/>
      <c r="L615" s="71"/>
      <c r="M615" s="71"/>
      <c r="N615" s="71"/>
      <c r="O615" s="71"/>
    </row>
    <row r="616" spans="2:15" s="84" customFormat="1" ht="15.75" thickBot="1" x14ac:dyDescent="0.3">
      <c r="B616" s="85">
        <v>44060</v>
      </c>
      <c r="C616" s="74">
        <v>1465.9859999999999</v>
      </c>
      <c r="D616" s="74"/>
      <c r="E616" s="74">
        <v>1708.5409999999999</v>
      </c>
      <c r="F616" s="74"/>
      <c r="G616" s="74">
        <v>2112.5410000000002</v>
      </c>
      <c r="H616" s="74"/>
      <c r="I616" s="74">
        <v>2706.5410000000002</v>
      </c>
      <c r="J616" s="74"/>
      <c r="K616" s="71"/>
      <c r="L616" s="71"/>
      <c r="M616" s="71"/>
      <c r="N616" s="71"/>
      <c r="O616" s="71"/>
    </row>
    <row r="617" spans="2:15" s="84" customFormat="1" ht="15.75" thickBot="1" x14ac:dyDescent="0.3">
      <c r="B617" s="85">
        <v>44061</v>
      </c>
      <c r="C617" s="75">
        <v>1471.6859999999999</v>
      </c>
      <c r="D617" s="75"/>
      <c r="E617" s="75">
        <v>1708.5409999999999</v>
      </c>
      <c r="F617" s="75"/>
      <c r="G617" s="75">
        <v>2112.5410000000002</v>
      </c>
      <c r="H617" s="75"/>
      <c r="I617" s="75">
        <v>2706.5410000000002</v>
      </c>
      <c r="J617" s="75"/>
      <c r="K617" s="71"/>
      <c r="L617" s="71"/>
      <c r="M617" s="71"/>
      <c r="N617" s="71"/>
      <c r="O617" s="71"/>
    </row>
    <row r="618" spans="2:15" s="84" customFormat="1" ht="15.75" thickBot="1" x14ac:dyDescent="0.3">
      <c r="B618" s="85">
        <v>44062</v>
      </c>
      <c r="C618" s="74">
        <v>1688.6779999999997</v>
      </c>
      <c r="D618" s="74"/>
      <c r="E618" s="74">
        <v>1708.5409999999999</v>
      </c>
      <c r="F618" s="74"/>
      <c r="G618" s="74">
        <v>2112.5410000000002</v>
      </c>
      <c r="H618" s="74"/>
      <c r="I618" s="74">
        <v>2706.5410000000002</v>
      </c>
      <c r="J618" s="74"/>
      <c r="K618" s="71"/>
      <c r="L618" s="71"/>
      <c r="M618" s="71"/>
      <c r="N618" s="71"/>
      <c r="O618" s="71"/>
    </row>
    <row r="619" spans="2:15" s="84" customFormat="1" ht="15.75" thickBot="1" x14ac:dyDescent="0.3">
      <c r="B619" s="85">
        <v>44063</v>
      </c>
      <c r="C619" s="75">
        <v>1632.0719999999999</v>
      </c>
      <c r="D619" s="75"/>
      <c r="E619" s="75">
        <v>1708.5409999999999</v>
      </c>
      <c r="F619" s="75"/>
      <c r="G619" s="75">
        <v>2112.5410000000002</v>
      </c>
      <c r="H619" s="75"/>
      <c r="I619" s="75">
        <v>2706.5410000000002</v>
      </c>
      <c r="J619" s="75"/>
      <c r="K619" s="71"/>
      <c r="L619" s="71"/>
      <c r="M619" s="71"/>
      <c r="N619" s="71"/>
      <c r="O619" s="71"/>
    </row>
    <row r="620" spans="2:15" s="84" customFormat="1" ht="15.75" thickBot="1" x14ac:dyDescent="0.3">
      <c r="B620" s="85">
        <v>44064</v>
      </c>
      <c r="C620" s="74">
        <v>1667.328</v>
      </c>
      <c r="D620" s="74"/>
      <c r="E620" s="74">
        <v>1708.5409999999999</v>
      </c>
      <c r="F620" s="74"/>
      <c r="G620" s="74">
        <v>2112.5410000000002</v>
      </c>
      <c r="H620" s="74"/>
      <c r="I620" s="74">
        <v>2706.5410000000002</v>
      </c>
      <c r="J620" s="74"/>
      <c r="K620" s="71"/>
      <c r="L620" s="71"/>
      <c r="M620" s="71"/>
      <c r="N620" s="71"/>
      <c r="O620" s="71"/>
    </row>
    <row r="621" spans="2:15" s="84" customFormat="1" ht="15.75" thickBot="1" x14ac:dyDescent="0.3">
      <c r="B621" s="85">
        <v>44065</v>
      </c>
      <c r="C621" s="75">
        <v>1803.951</v>
      </c>
      <c r="D621" s="75"/>
      <c r="E621" s="75">
        <v>1708.5409999999999</v>
      </c>
      <c r="F621" s="75"/>
      <c r="G621" s="75">
        <v>2112.5410000000002</v>
      </c>
      <c r="H621" s="75"/>
      <c r="I621" s="75">
        <v>2706.5410000000002</v>
      </c>
      <c r="J621" s="75"/>
      <c r="K621" s="71"/>
      <c r="L621" s="71"/>
      <c r="M621" s="71"/>
      <c r="N621" s="71"/>
      <c r="O621" s="71"/>
    </row>
    <row r="622" spans="2:15" s="84" customFormat="1" ht="15.75" thickBot="1" x14ac:dyDescent="0.3">
      <c r="B622" s="85">
        <v>44066</v>
      </c>
      <c r="C622" s="74">
        <v>1851.1829999999998</v>
      </c>
      <c r="D622" s="74"/>
      <c r="E622" s="74">
        <v>1708.5409999999999</v>
      </c>
      <c r="F622" s="74"/>
      <c r="G622" s="74">
        <v>2112.5410000000002</v>
      </c>
      <c r="H622" s="74"/>
      <c r="I622" s="74">
        <v>2706.5410000000002</v>
      </c>
      <c r="J622" s="74"/>
      <c r="K622" s="71"/>
      <c r="L622" s="71"/>
      <c r="M622" s="71"/>
      <c r="N622" s="71"/>
      <c r="O622" s="71"/>
    </row>
    <row r="623" spans="2:15" s="84" customFormat="1" ht="15.75" thickBot="1" x14ac:dyDescent="0.3">
      <c r="B623" s="85">
        <v>44067</v>
      </c>
      <c r="C623" s="75">
        <v>2049.819</v>
      </c>
      <c r="D623" s="75"/>
      <c r="E623" s="75">
        <v>1708.5409999999999</v>
      </c>
      <c r="F623" s="75"/>
      <c r="G623" s="75">
        <v>2112.5410000000002</v>
      </c>
      <c r="H623" s="75"/>
      <c r="I623" s="75">
        <v>2706.5410000000002</v>
      </c>
      <c r="J623" s="75"/>
      <c r="K623" s="71"/>
      <c r="L623" s="71"/>
      <c r="M623" s="71"/>
      <c r="N623" s="71"/>
      <c r="O623" s="71"/>
    </row>
    <row r="624" spans="2:15" s="84" customFormat="1" ht="15.75" thickBot="1" x14ac:dyDescent="0.3">
      <c r="B624" s="85">
        <v>44068</v>
      </c>
      <c r="C624" s="74">
        <v>2033.933</v>
      </c>
      <c r="D624" s="74"/>
      <c r="E624" s="74">
        <v>1708.5409999999999</v>
      </c>
      <c r="F624" s="74"/>
      <c r="G624" s="74">
        <v>2112.5410000000002</v>
      </c>
      <c r="H624" s="74"/>
      <c r="I624" s="74">
        <v>2706.5410000000002</v>
      </c>
      <c r="J624" s="74"/>
      <c r="K624" s="71"/>
      <c r="L624" s="71"/>
      <c r="M624" s="71"/>
      <c r="N624" s="71"/>
      <c r="O624" s="71"/>
    </row>
    <row r="625" spans="2:15" s="84" customFormat="1" ht="15.75" thickBot="1" x14ac:dyDescent="0.3">
      <c r="B625" s="85">
        <v>44069</v>
      </c>
      <c r="C625" s="75">
        <v>1803.2280000000001</v>
      </c>
      <c r="D625" s="75"/>
      <c r="E625" s="75">
        <v>1708.5409999999999</v>
      </c>
      <c r="F625" s="75"/>
      <c r="G625" s="75">
        <v>2112.5410000000002</v>
      </c>
      <c r="H625" s="75"/>
      <c r="I625" s="75">
        <v>2706.5410000000002</v>
      </c>
      <c r="J625" s="75"/>
      <c r="K625" s="71"/>
      <c r="L625" s="71"/>
      <c r="M625" s="71"/>
      <c r="N625" s="71"/>
      <c r="O625" s="71"/>
    </row>
    <row r="626" spans="2:15" s="84" customFormat="1" ht="15.75" thickBot="1" x14ac:dyDescent="0.3">
      <c r="B626" s="85">
        <v>44070</v>
      </c>
      <c r="C626" s="74">
        <v>1600.0710000000001</v>
      </c>
      <c r="D626" s="74"/>
      <c r="E626" s="74">
        <v>1708.5409999999999</v>
      </c>
      <c r="F626" s="74"/>
      <c r="G626" s="74">
        <v>2112.5410000000002</v>
      </c>
      <c r="H626" s="74"/>
      <c r="I626" s="74">
        <v>2706.5410000000002</v>
      </c>
      <c r="J626" s="74"/>
      <c r="K626" s="71"/>
      <c r="L626" s="71"/>
      <c r="M626" s="71"/>
      <c r="N626" s="71"/>
      <c r="O626" s="71"/>
    </row>
    <row r="627" spans="2:15" s="84" customFormat="1" ht="15.75" thickBot="1" x14ac:dyDescent="0.3">
      <c r="B627" s="85">
        <v>44071</v>
      </c>
      <c r="C627" s="75">
        <v>1473.9959999999999</v>
      </c>
      <c r="D627" s="75"/>
      <c r="E627" s="75">
        <v>1708.5409999999999</v>
      </c>
      <c r="F627" s="75"/>
      <c r="G627" s="75">
        <v>2112.5410000000002</v>
      </c>
      <c r="H627" s="75"/>
      <c r="I627" s="75">
        <v>2706.5410000000002</v>
      </c>
      <c r="J627" s="75"/>
      <c r="K627" s="71"/>
      <c r="L627" s="71"/>
      <c r="M627" s="71"/>
      <c r="N627" s="71"/>
      <c r="O627" s="71"/>
    </row>
    <row r="628" spans="2:15" s="84" customFormat="1" ht="15.75" thickBot="1" x14ac:dyDescent="0.3">
      <c r="B628" s="85">
        <v>44072</v>
      </c>
      <c r="C628" s="74">
        <v>1335.0349999999999</v>
      </c>
      <c r="D628" s="74"/>
      <c r="E628" s="74">
        <v>1708.5409999999999</v>
      </c>
      <c r="F628" s="74"/>
      <c r="G628" s="74">
        <v>2112.5410000000002</v>
      </c>
      <c r="H628" s="74"/>
      <c r="I628" s="74">
        <v>2706.5410000000002</v>
      </c>
      <c r="J628" s="74"/>
      <c r="K628" s="71"/>
      <c r="L628" s="71"/>
      <c r="M628" s="71"/>
      <c r="N628" s="71"/>
      <c r="O628" s="71"/>
    </row>
    <row r="629" spans="2:15" s="84" customFormat="1" ht="15.75" thickBot="1" x14ac:dyDescent="0.3">
      <c r="B629" s="85">
        <v>44073</v>
      </c>
      <c r="C629" s="75">
        <v>1285.4279999999999</v>
      </c>
      <c r="D629" s="75"/>
      <c r="E629" s="75">
        <v>1708.5409999999999</v>
      </c>
      <c r="F629" s="75"/>
      <c r="G629" s="75">
        <v>2112.5410000000002</v>
      </c>
      <c r="H629" s="75"/>
      <c r="I629" s="75">
        <v>2706.5410000000002</v>
      </c>
      <c r="J629" s="75"/>
      <c r="K629" s="71"/>
      <c r="L629" s="71"/>
      <c r="M629" s="71"/>
      <c r="N629" s="71"/>
      <c r="O629" s="71"/>
    </row>
    <row r="630" spans="2:15" s="84" customFormat="1" ht="15.75" thickBot="1" x14ac:dyDescent="0.3">
      <c r="B630" s="85">
        <v>44074</v>
      </c>
      <c r="C630" s="74">
        <v>1551.3119999999999</v>
      </c>
      <c r="D630" s="74"/>
      <c r="E630" s="74">
        <v>1708.5409999999999</v>
      </c>
      <c r="F630" s="74"/>
      <c r="G630" s="74">
        <v>2112.5410000000002</v>
      </c>
      <c r="H630" s="74"/>
      <c r="I630" s="74">
        <v>2706.5410000000002</v>
      </c>
      <c r="J630" s="74"/>
      <c r="K630" s="71"/>
      <c r="L630" s="71"/>
      <c r="M630" s="71"/>
      <c r="N630" s="71"/>
      <c r="O630" s="71"/>
    </row>
    <row r="631" spans="2:15" s="84" customFormat="1" ht="15.75" thickBot="1" x14ac:dyDescent="0.3">
      <c r="B631" s="85">
        <v>44075</v>
      </c>
      <c r="C631" s="75">
        <v>1404.0329999999997</v>
      </c>
      <c r="D631" s="75"/>
      <c r="E631" s="75">
        <v>1708.5409999999999</v>
      </c>
      <c r="F631" s="75"/>
      <c r="G631" s="75">
        <v>2112.5410000000002</v>
      </c>
      <c r="H631" s="75"/>
      <c r="I631" s="75">
        <v>2706.5410000000002</v>
      </c>
      <c r="J631" s="75"/>
      <c r="K631" s="71"/>
      <c r="L631" s="71"/>
      <c r="M631" s="71"/>
      <c r="N631" s="71"/>
      <c r="O631" s="71"/>
    </row>
    <row r="632" spans="2:15" s="84" customFormat="1" ht="15.75" thickBot="1" x14ac:dyDescent="0.3">
      <c r="B632" s="85">
        <v>44076</v>
      </c>
      <c r="C632" s="74">
        <v>1281.1680000000001</v>
      </c>
      <c r="D632" s="74"/>
      <c r="E632" s="74">
        <v>1708.5409999999999</v>
      </c>
      <c r="F632" s="74"/>
      <c r="G632" s="74">
        <v>2112.5410000000002</v>
      </c>
      <c r="H632" s="74"/>
      <c r="I632" s="74">
        <v>2706.5410000000002</v>
      </c>
      <c r="J632" s="74"/>
      <c r="K632" s="71"/>
      <c r="L632" s="71"/>
      <c r="M632" s="71"/>
      <c r="N632" s="71"/>
      <c r="O632" s="71"/>
    </row>
    <row r="633" spans="2:15" s="84" customFormat="1" ht="15.75" thickBot="1" x14ac:dyDescent="0.3">
      <c r="B633" s="85">
        <v>44077</v>
      </c>
      <c r="C633" s="75">
        <v>1179.6569999999999</v>
      </c>
      <c r="D633" s="75"/>
      <c r="E633" s="75">
        <v>1708.5409999999999</v>
      </c>
      <c r="F633" s="75"/>
      <c r="G633" s="75">
        <v>2112.5410000000002</v>
      </c>
      <c r="H633" s="75"/>
      <c r="I633" s="75">
        <v>2706.5410000000002</v>
      </c>
      <c r="J633" s="75"/>
      <c r="K633" s="71"/>
      <c r="L633" s="71"/>
      <c r="M633" s="71"/>
      <c r="N633" s="71"/>
      <c r="O633" s="71"/>
    </row>
    <row r="634" spans="2:15" s="84" customFormat="1" ht="15.75" thickBot="1" x14ac:dyDescent="0.3">
      <c r="B634" s="85">
        <v>44078</v>
      </c>
      <c r="C634" s="74">
        <v>1178.7880000000002</v>
      </c>
      <c r="D634" s="74"/>
      <c r="E634" s="74">
        <v>1708.5409999999999</v>
      </c>
      <c r="F634" s="74"/>
      <c r="G634" s="74">
        <v>2112.5410000000002</v>
      </c>
      <c r="H634" s="74"/>
      <c r="I634" s="74">
        <v>2706.5410000000002</v>
      </c>
      <c r="J634" s="74"/>
      <c r="K634" s="71"/>
      <c r="L634" s="71"/>
      <c r="M634" s="71"/>
      <c r="N634" s="71"/>
      <c r="O634" s="71"/>
    </row>
    <row r="635" spans="2:15" s="84" customFormat="1" ht="15.75" thickBot="1" x14ac:dyDescent="0.3">
      <c r="B635" s="85">
        <v>44079</v>
      </c>
      <c r="C635" s="75">
        <v>1200.6320000000001</v>
      </c>
      <c r="D635" s="75"/>
      <c r="E635" s="75">
        <v>1708.5409999999999</v>
      </c>
      <c r="F635" s="75"/>
      <c r="G635" s="75">
        <v>2112.5410000000002</v>
      </c>
      <c r="H635" s="75"/>
      <c r="I635" s="75">
        <v>2706.5410000000002</v>
      </c>
      <c r="J635" s="75"/>
      <c r="K635" s="71"/>
      <c r="L635" s="71"/>
      <c r="M635" s="71"/>
      <c r="N635" s="71"/>
      <c r="O635" s="71"/>
    </row>
    <row r="636" spans="2:15" s="84" customFormat="1" ht="15.75" thickBot="1" x14ac:dyDescent="0.3">
      <c r="B636" s="85">
        <v>44080</v>
      </c>
      <c r="C636" s="74">
        <v>1129.1470000000002</v>
      </c>
      <c r="D636" s="74"/>
      <c r="E636" s="74">
        <v>1708.5409999999999</v>
      </c>
      <c r="F636" s="74"/>
      <c r="G636" s="74">
        <v>2112.5410000000002</v>
      </c>
      <c r="H636" s="74"/>
      <c r="I636" s="74">
        <v>2706.5410000000002</v>
      </c>
      <c r="J636" s="74"/>
      <c r="K636" s="71"/>
      <c r="L636" s="71"/>
      <c r="M636" s="71"/>
      <c r="N636" s="71"/>
      <c r="O636" s="71"/>
    </row>
    <row r="637" spans="2:15" s="84" customFormat="1" ht="15.75" thickBot="1" x14ac:dyDescent="0.3">
      <c r="B637" s="85">
        <v>44081</v>
      </c>
      <c r="C637" s="75">
        <v>1046.701</v>
      </c>
      <c r="D637" s="75"/>
      <c r="E637" s="75">
        <v>1708.5409999999999</v>
      </c>
      <c r="F637" s="75"/>
      <c r="G637" s="75">
        <v>2112.5410000000002</v>
      </c>
      <c r="H637" s="75"/>
      <c r="I637" s="75">
        <v>2706.5410000000002</v>
      </c>
      <c r="J637" s="75"/>
      <c r="K637" s="71"/>
      <c r="L637" s="71"/>
      <c r="M637" s="71"/>
      <c r="N637" s="71"/>
      <c r="O637" s="71"/>
    </row>
    <row r="638" spans="2:15" s="84" customFormat="1" ht="15.75" thickBot="1" x14ac:dyDescent="0.3">
      <c r="B638" s="85">
        <v>44082</v>
      </c>
      <c r="C638" s="74">
        <v>1019.9579999999999</v>
      </c>
      <c r="D638" s="74"/>
      <c r="E638" s="74">
        <v>1708.5409999999999</v>
      </c>
      <c r="F638" s="74"/>
      <c r="G638" s="74">
        <v>2112.5410000000002</v>
      </c>
      <c r="H638" s="74"/>
      <c r="I638" s="74">
        <v>2706.5410000000002</v>
      </c>
      <c r="J638" s="74"/>
      <c r="K638" s="71"/>
      <c r="L638" s="71"/>
      <c r="M638" s="71"/>
      <c r="N638" s="71"/>
      <c r="O638" s="71"/>
    </row>
    <row r="639" spans="2:15" s="84" customFormat="1" ht="15.75" thickBot="1" x14ac:dyDescent="0.3">
      <c r="B639" s="85">
        <v>44083</v>
      </c>
      <c r="C639" s="75">
        <v>1300.5919999999999</v>
      </c>
      <c r="D639" s="75"/>
      <c r="E639" s="75">
        <v>1708.5409999999999</v>
      </c>
      <c r="F639" s="75"/>
      <c r="G639" s="75">
        <v>2112.5410000000002</v>
      </c>
      <c r="H639" s="75"/>
      <c r="I639" s="75">
        <v>2706.5410000000002</v>
      </c>
      <c r="J639" s="75"/>
      <c r="K639" s="71"/>
      <c r="L639" s="71"/>
      <c r="M639" s="71"/>
      <c r="N639" s="71"/>
      <c r="O639" s="71"/>
    </row>
    <row r="640" spans="2:15" s="84" customFormat="1" ht="15.75" thickBot="1" x14ac:dyDescent="0.3">
      <c r="B640" s="85">
        <v>44084</v>
      </c>
      <c r="C640" s="74">
        <v>1174.0989999999999</v>
      </c>
      <c r="D640" s="74"/>
      <c r="E640" s="74">
        <v>1708.5409999999999</v>
      </c>
      <c r="F640" s="74"/>
      <c r="G640" s="74">
        <v>2112.5410000000002</v>
      </c>
      <c r="H640" s="74"/>
      <c r="I640" s="74">
        <v>2706.5410000000002</v>
      </c>
      <c r="J640" s="74"/>
      <c r="K640" s="71"/>
      <c r="L640" s="71"/>
      <c r="M640" s="71"/>
      <c r="N640" s="71"/>
      <c r="O640" s="71"/>
    </row>
    <row r="641" spans="2:15" s="84" customFormat="1" ht="15.75" thickBot="1" x14ac:dyDescent="0.3">
      <c r="B641" s="85">
        <v>44085</v>
      </c>
      <c r="C641" s="75">
        <v>1055.771</v>
      </c>
      <c r="D641" s="75"/>
      <c r="E641" s="75">
        <v>1708.5409999999999</v>
      </c>
      <c r="F641" s="75"/>
      <c r="G641" s="75">
        <v>2112.5410000000002</v>
      </c>
      <c r="H641" s="75"/>
      <c r="I641" s="75">
        <v>2706.5410000000002</v>
      </c>
      <c r="J641" s="75"/>
      <c r="K641" s="71"/>
      <c r="L641" s="71"/>
      <c r="M641" s="71"/>
      <c r="N641" s="71"/>
      <c r="O641" s="71"/>
    </row>
    <row r="642" spans="2:15" s="84" customFormat="1" ht="15.75" thickBot="1" x14ac:dyDescent="0.3">
      <c r="B642" s="85">
        <v>44086</v>
      </c>
      <c r="C642" s="74">
        <v>1145.1379999999999</v>
      </c>
      <c r="D642" s="74"/>
      <c r="E642" s="74">
        <v>1708.5409999999999</v>
      </c>
      <c r="F642" s="74"/>
      <c r="G642" s="74">
        <v>2112.5410000000002</v>
      </c>
      <c r="H642" s="74"/>
      <c r="I642" s="74">
        <v>2706.5410000000002</v>
      </c>
      <c r="J642" s="74"/>
      <c r="K642" s="71"/>
      <c r="L642" s="71"/>
      <c r="M642" s="71"/>
      <c r="N642" s="71"/>
      <c r="O642" s="71"/>
    </row>
    <row r="643" spans="2:15" s="84" customFormat="1" ht="15.75" thickBot="1" x14ac:dyDescent="0.3">
      <c r="B643" s="85">
        <v>44087</v>
      </c>
      <c r="C643" s="75">
        <v>1120.83</v>
      </c>
      <c r="D643" s="75"/>
      <c r="E643" s="75">
        <v>1708.5409999999999</v>
      </c>
      <c r="F643" s="75"/>
      <c r="G643" s="75">
        <v>2112.5410000000002</v>
      </c>
      <c r="H643" s="75"/>
      <c r="I643" s="75">
        <v>2706.5410000000002</v>
      </c>
      <c r="J643" s="75"/>
      <c r="K643" s="71"/>
      <c r="L643" s="71"/>
      <c r="M643" s="71"/>
      <c r="N643" s="71"/>
      <c r="O643" s="71"/>
    </row>
    <row r="644" spans="2:15" s="84" customFormat="1" ht="15.75" thickBot="1" x14ac:dyDescent="0.3">
      <c r="B644" s="85">
        <v>44088</v>
      </c>
      <c r="C644" s="74">
        <v>1199.9560000000001</v>
      </c>
      <c r="D644" s="74"/>
      <c r="E644" s="74">
        <v>1708.5409999999999</v>
      </c>
      <c r="F644" s="74"/>
      <c r="G644" s="74">
        <v>2112.5410000000002</v>
      </c>
      <c r="H644" s="74"/>
      <c r="I644" s="74">
        <v>2706.5410000000002</v>
      </c>
      <c r="J644" s="74"/>
      <c r="K644" s="71"/>
      <c r="L644" s="71"/>
      <c r="M644" s="71"/>
      <c r="N644" s="71"/>
      <c r="O644" s="71"/>
    </row>
    <row r="645" spans="2:15" s="84" customFormat="1" ht="15.75" thickBot="1" x14ac:dyDescent="0.3">
      <c r="B645" s="85">
        <v>44089</v>
      </c>
      <c r="C645" s="75">
        <v>1202.175</v>
      </c>
      <c r="D645" s="75"/>
      <c r="E645" s="75">
        <v>1708.5409999999999</v>
      </c>
      <c r="F645" s="75"/>
      <c r="G645" s="75">
        <v>2112.5410000000002</v>
      </c>
      <c r="H645" s="75"/>
      <c r="I645" s="75">
        <v>2706.5410000000002</v>
      </c>
      <c r="J645" s="75"/>
      <c r="K645" s="71"/>
      <c r="L645" s="71"/>
      <c r="M645" s="71"/>
      <c r="N645" s="71"/>
      <c r="O645" s="71"/>
    </row>
    <row r="646" spans="2:15" s="84" customFormat="1" ht="15.75" thickBot="1" x14ac:dyDescent="0.3">
      <c r="B646" s="85">
        <v>44090</v>
      </c>
      <c r="C646" s="74">
        <v>1130.1079999999999</v>
      </c>
      <c r="D646" s="74"/>
      <c r="E646" s="74">
        <v>1708.5409999999999</v>
      </c>
      <c r="F646" s="74"/>
      <c r="G646" s="74">
        <v>2112.5410000000002</v>
      </c>
      <c r="H646" s="74"/>
      <c r="I646" s="74">
        <v>2706.5410000000002</v>
      </c>
      <c r="J646" s="74"/>
      <c r="K646" s="71"/>
      <c r="L646" s="71"/>
      <c r="M646" s="71"/>
      <c r="N646" s="71"/>
      <c r="O646" s="71"/>
    </row>
    <row r="647" spans="2:15" s="84" customFormat="1" ht="15.75" thickBot="1" x14ac:dyDescent="0.3">
      <c r="B647" s="85">
        <v>44091</v>
      </c>
      <c r="C647" s="75">
        <v>1070.1289999999999</v>
      </c>
      <c r="D647" s="75"/>
      <c r="E647" s="75">
        <v>1708.5409999999999</v>
      </c>
      <c r="F647" s="75"/>
      <c r="G647" s="75">
        <v>2112.5410000000002</v>
      </c>
      <c r="H647" s="75"/>
      <c r="I647" s="75">
        <v>2706.5410000000002</v>
      </c>
      <c r="J647" s="75"/>
      <c r="K647" s="71"/>
      <c r="L647" s="71"/>
      <c r="M647" s="71"/>
      <c r="N647" s="71"/>
      <c r="O647" s="71"/>
    </row>
    <row r="648" spans="2:15" s="84" customFormat="1" ht="15.75" thickBot="1" x14ac:dyDescent="0.3">
      <c r="B648" s="85">
        <v>44092</v>
      </c>
      <c r="C648" s="74">
        <v>1013.1379999999999</v>
      </c>
      <c r="D648" s="74"/>
      <c r="E648" s="74">
        <v>1708.5409999999999</v>
      </c>
      <c r="F648" s="74"/>
      <c r="G648" s="74">
        <v>2112.5410000000002</v>
      </c>
      <c r="H648" s="74"/>
      <c r="I648" s="74">
        <v>2706.5410000000002</v>
      </c>
      <c r="J648" s="74"/>
      <c r="K648" s="71"/>
      <c r="L648" s="71"/>
      <c r="M648" s="71"/>
      <c r="N648" s="71"/>
      <c r="O648" s="71"/>
    </row>
    <row r="649" spans="2:15" s="84" customFormat="1" ht="15.75" thickBot="1" x14ac:dyDescent="0.3">
      <c r="B649" s="85">
        <v>44093</v>
      </c>
      <c r="C649" s="75">
        <v>849.50299999999993</v>
      </c>
      <c r="D649" s="75"/>
      <c r="E649" s="75">
        <v>1708.5409999999999</v>
      </c>
      <c r="F649" s="75"/>
      <c r="G649" s="75">
        <v>2112.5410000000002</v>
      </c>
      <c r="H649" s="75"/>
      <c r="I649" s="75">
        <v>2706.5410000000002</v>
      </c>
      <c r="J649" s="75"/>
      <c r="K649" s="71"/>
      <c r="L649" s="71"/>
      <c r="M649" s="71"/>
      <c r="N649" s="71"/>
      <c r="O649" s="71"/>
    </row>
    <row r="650" spans="2:15" s="84" customFormat="1" ht="15.75" thickBot="1" x14ac:dyDescent="0.3">
      <c r="B650" s="85">
        <v>44094</v>
      </c>
      <c r="C650" s="74">
        <v>864.14700000000005</v>
      </c>
      <c r="D650" s="74"/>
      <c r="E650" s="74">
        <v>1708.5409999999999</v>
      </c>
      <c r="F650" s="74"/>
      <c r="G650" s="74">
        <v>2112.5410000000002</v>
      </c>
      <c r="H650" s="74"/>
      <c r="I650" s="74">
        <v>2706.5410000000002</v>
      </c>
      <c r="J650" s="74"/>
      <c r="K650" s="71"/>
      <c r="L650" s="71"/>
      <c r="M650" s="71"/>
      <c r="N650" s="71"/>
      <c r="O650" s="71"/>
    </row>
    <row r="651" spans="2:15" s="84" customFormat="1" ht="15.75" thickBot="1" x14ac:dyDescent="0.3">
      <c r="B651" s="85">
        <v>44095</v>
      </c>
      <c r="C651" s="75">
        <v>930.98799999999994</v>
      </c>
      <c r="D651" s="75"/>
      <c r="E651" s="75">
        <v>1708.5409999999999</v>
      </c>
      <c r="F651" s="75"/>
      <c r="G651" s="75">
        <v>2112.5410000000002</v>
      </c>
      <c r="H651" s="75"/>
      <c r="I651" s="75">
        <v>2706.5410000000002</v>
      </c>
      <c r="J651" s="75"/>
      <c r="K651" s="71"/>
      <c r="L651" s="71"/>
      <c r="M651" s="71"/>
      <c r="N651" s="71"/>
      <c r="O651" s="71"/>
    </row>
    <row r="652" spans="2:15" s="84" customFormat="1" ht="15.75" thickBot="1" x14ac:dyDescent="0.3">
      <c r="B652" s="85">
        <v>44096</v>
      </c>
      <c r="C652" s="74">
        <v>1053.2249999999999</v>
      </c>
      <c r="D652" s="74"/>
      <c r="E652" s="74">
        <v>1708.5409999999999</v>
      </c>
      <c r="F652" s="74"/>
      <c r="G652" s="74">
        <v>2112.5410000000002</v>
      </c>
      <c r="H652" s="74"/>
      <c r="I652" s="74">
        <v>2706.5410000000002</v>
      </c>
      <c r="J652" s="74"/>
      <c r="K652" s="71"/>
      <c r="L652" s="71"/>
      <c r="M652" s="71"/>
      <c r="N652" s="71"/>
      <c r="O652" s="71"/>
    </row>
    <row r="653" spans="2:15" s="84" customFormat="1" ht="15.75" thickBot="1" x14ac:dyDescent="0.3">
      <c r="B653" s="85">
        <v>44097</v>
      </c>
      <c r="C653" s="75">
        <v>1206.2570000000001</v>
      </c>
      <c r="D653" s="75"/>
      <c r="E653" s="75">
        <v>1708.5409999999999</v>
      </c>
      <c r="F653" s="75"/>
      <c r="G653" s="75">
        <v>2112.5410000000002</v>
      </c>
      <c r="H653" s="75"/>
      <c r="I653" s="75">
        <v>2706.5410000000002</v>
      </c>
      <c r="J653" s="75"/>
      <c r="K653" s="71"/>
      <c r="L653" s="71"/>
      <c r="M653" s="71"/>
      <c r="N653" s="71"/>
      <c r="O653" s="71"/>
    </row>
    <row r="654" spans="2:15" s="84" customFormat="1" ht="15.75" thickBot="1" x14ac:dyDescent="0.3">
      <c r="B654" s="85">
        <v>44098</v>
      </c>
      <c r="C654" s="74">
        <v>1277.2839999999999</v>
      </c>
      <c r="D654" s="74"/>
      <c r="E654" s="74">
        <v>1708.5409999999999</v>
      </c>
      <c r="F654" s="74"/>
      <c r="G654" s="74">
        <v>2112.5410000000002</v>
      </c>
      <c r="H654" s="74"/>
      <c r="I654" s="74">
        <v>2706.5410000000002</v>
      </c>
      <c r="J654" s="74"/>
      <c r="K654" s="71"/>
      <c r="L654" s="71"/>
      <c r="M654" s="71"/>
      <c r="N654" s="71"/>
      <c r="O654" s="71"/>
    </row>
    <row r="655" spans="2:15" s="84" customFormat="1" ht="15.75" thickBot="1" x14ac:dyDescent="0.3">
      <c r="B655" s="85">
        <v>44099</v>
      </c>
      <c r="C655" s="75">
        <v>1428.367</v>
      </c>
      <c r="D655" s="75"/>
      <c r="E655" s="75">
        <v>1708.5409999999999</v>
      </c>
      <c r="F655" s="75"/>
      <c r="G655" s="75">
        <v>2112.5410000000002</v>
      </c>
      <c r="H655" s="75"/>
      <c r="I655" s="75">
        <v>2706.5410000000002</v>
      </c>
      <c r="J655" s="75"/>
      <c r="K655" s="71"/>
      <c r="L655" s="71"/>
      <c r="M655" s="71"/>
      <c r="N655" s="71"/>
      <c r="O655" s="71"/>
    </row>
    <row r="656" spans="2:15" s="84" customFormat="1" ht="15.75" thickBot="1" x14ac:dyDescent="0.3">
      <c r="B656" s="85">
        <v>44100</v>
      </c>
      <c r="C656" s="74">
        <v>1472.6680000000001</v>
      </c>
      <c r="D656" s="74"/>
      <c r="E656" s="74">
        <v>1708.5409999999999</v>
      </c>
      <c r="F656" s="74"/>
      <c r="G656" s="74">
        <v>2112.5410000000002</v>
      </c>
      <c r="H656" s="74"/>
      <c r="I656" s="74">
        <v>2706.5410000000002</v>
      </c>
      <c r="J656" s="74"/>
      <c r="K656" s="71"/>
      <c r="L656" s="71"/>
      <c r="M656" s="71"/>
      <c r="N656" s="71"/>
      <c r="O656" s="71"/>
    </row>
    <row r="657" spans="2:15" s="84" customFormat="1" ht="15.75" thickBot="1" x14ac:dyDescent="0.3">
      <c r="B657" s="85">
        <v>44101</v>
      </c>
      <c r="C657" s="75">
        <v>1421.5409999999999</v>
      </c>
      <c r="D657" s="75"/>
      <c r="E657" s="75">
        <v>1708.5409999999999</v>
      </c>
      <c r="F657" s="75"/>
      <c r="G657" s="75">
        <v>2112.5410000000002</v>
      </c>
      <c r="H657" s="75"/>
      <c r="I657" s="75">
        <v>2706.5410000000002</v>
      </c>
      <c r="J657" s="75"/>
      <c r="K657" s="71"/>
      <c r="L657" s="71"/>
      <c r="M657" s="71"/>
      <c r="N657" s="71"/>
      <c r="O657" s="71"/>
    </row>
    <row r="658" spans="2:15" s="84" customFormat="1" ht="15.75" thickBot="1" x14ac:dyDescent="0.3">
      <c r="B658" s="85">
        <v>44102</v>
      </c>
      <c r="C658" s="74">
        <v>1481.5220000000002</v>
      </c>
      <c r="D658" s="74"/>
      <c r="E658" s="74">
        <v>1708.5409999999999</v>
      </c>
      <c r="F658" s="74"/>
      <c r="G658" s="74">
        <v>2112.5410000000002</v>
      </c>
      <c r="H658" s="74"/>
      <c r="I658" s="74">
        <v>2706.5410000000002</v>
      </c>
      <c r="J658" s="74"/>
      <c r="K658" s="71"/>
      <c r="L658" s="71"/>
      <c r="M658" s="71"/>
      <c r="N658" s="71"/>
      <c r="O658" s="71"/>
    </row>
    <row r="659" spans="2:15" s="84" customFormat="1" ht="15.75" thickBot="1" x14ac:dyDescent="0.3">
      <c r="B659" s="85">
        <v>44103</v>
      </c>
      <c r="C659" s="75">
        <v>1325.566</v>
      </c>
      <c r="D659" s="75"/>
      <c r="E659" s="75">
        <v>1708.5409999999999</v>
      </c>
      <c r="F659" s="75"/>
      <c r="G659" s="75">
        <v>2112.5410000000002</v>
      </c>
      <c r="H659" s="75"/>
      <c r="I659" s="75">
        <v>2706.5410000000002</v>
      </c>
      <c r="J659" s="75"/>
      <c r="K659" s="71"/>
      <c r="L659" s="71"/>
      <c r="M659" s="71"/>
      <c r="N659" s="71"/>
      <c r="O659" s="71"/>
    </row>
    <row r="660" spans="2:15" s="84" customFormat="1" ht="15.75" thickBot="1" x14ac:dyDescent="0.3">
      <c r="B660" s="85">
        <v>44104</v>
      </c>
      <c r="C660" s="74">
        <v>1176.9659999999999</v>
      </c>
      <c r="D660" s="74"/>
      <c r="E660" s="74">
        <v>1708.5409999999999</v>
      </c>
      <c r="F660" s="74"/>
      <c r="G660" s="74">
        <v>2112.5410000000002</v>
      </c>
      <c r="H660" s="74"/>
      <c r="I660" s="74">
        <v>2706.5410000000002</v>
      </c>
      <c r="J660" s="74"/>
      <c r="K660" s="71"/>
      <c r="L660" s="71"/>
      <c r="M660" s="71"/>
      <c r="N660" s="71"/>
      <c r="O660" s="71"/>
    </row>
    <row r="661" spans="2:15" s="84" customFormat="1" ht="15.75" thickBot="1" x14ac:dyDescent="0.3">
      <c r="B661" s="85">
        <v>44105</v>
      </c>
      <c r="C661" s="75">
        <v>987.50400000000002</v>
      </c>
      <c r="D661" s="75"/>
      <c r="E661" s="75">
        <v>1708.5409999999999</v>
      </c>
      <c r="F661" s="75"/>
      <c r="G661" s="75">
        <v>2112.5410000000002</v>
      </c>
      <c r="H661" s="75"/>
      <c r="I661" s="75">
        <v>2706.5410000000002</v>
      </c>
      <c r="J661" s="75"/>
      <c r="K661" s="71"/>
      <c r="L661" s="71"/>
      <c r="M661" s="71"/>
      <c r="N661" s="71"/>
      <c r="O661" s="71"/>
    </row>
    <row r="662" spans="2:15" s="84" customFormat="1" ht="15.75" thickBot="1" x14ac:dyDescent="0.3">
      <c r="B662" s="85">
        <v>44106</v>
      </c>
      <c r="C662" s="74">
        <v>839.25</v>
      </c>
      <c r="D662" s="74"/>
      <c r="E662" s="74">
        <v>1708.5409999999999</v>
      </c>
      <c r="F662" s="74"/>
      <c r="G662" s="74">
        <v>2112.5410000000002</v>
      </c>
      <c r="H662" s="74"/>
      <c r="I662" s="74">
        <v>2706.5410000000002</v>
      </c>
      <c r="J662" s="74"/>
      <c r="K662" s="71"/>
      <c r="L662" s="71"/>
      <c r="M662" s="71"/>
      <c r="N662" s="71"/>
      <c r="O662" s="71"/>
    </row>
    <row r="663" spans="2:15" s="84" customFormat="1" ht="15.75" thickBot="1" x14ac:dyDescent="0.3">
      <c r="B663" s="85">
        <v>44107</v>
      </c>
      <c r="C663" s="75">
        <v>803.21199999999999</v>
      </c>
      <c r="D663" s="75"/>
      <c r="E663" s="75">
        <v>1708.5409999999999</v>
      </c>
      <c r="F663" s="75"/>
      <c r="G663" s="75">
        <v>2112.5410000000002</v>
      </c>
      <c r="H663" s="75"/>
      <c r="I663" s="75">
        <v>2706.5410000000002</v>
      </c>
      <c r="J663" s="75"/>
      <c r="K663" s="71"/>
      <c r="L663" s="71"/>
      <c r="M663" s="71"/>
      <c r="N663" s="71"/>
      <c r="O663" s="71"/>
    </row>
    <row r="664" spans="2:15" s="84" customFormat="1" ht="15.75" thickBot="1" x14ac:dyDescent="0.3">
      <c r="B664" s="85">
        <v>44108</v>
      </c>
      <c r="C664" s="74">
        <v>834.15499999999997</v>
      </c>
      <c r="D664" s="74"/>
      <c r="E664" s="74">
        <v>1708.5409999999999</v>
      </c>
      <c r="F664" s="74"/>
      <c r="G664" s="74">
        <v>2112.5410000000002</v>
      </c>
      <c r="H664" s="74"/>
      <c r="I664" s="74">
        <v>2706.5410000000002</v>
      </c>
      <c r="J664" s="74"/>
      <c r="K664" s="71"/>
      <c r="L664" s="71"/>
      <c r="M664" s="71"/>
      <c r="N664" s="71"/>
      <c r="O664" s="71"/>
    </row>
    <row r="665" spans="2:15" s="84" customFormat="1" ht="15.75" thickBot="1" x14ac:dyDescent="0.3">
      <c r="B665" s="85">
        <v>44109</v>
      </c>
      <c r="C665" s="75">
        <v>1091.713</v>
      </c>
      <c r="D665" s="75"/>
      <c r="E665" s="75">
        <v>1708.5409999999999</v>
      </c>
      <c r="F665" s="75"/>
      <c r="G665" s="75">
        <v>2112.5410000000002</v>
      </c>
      <c r="H665" s="75"/>
      <c r="I665" s="75">
        <v>2706.5410000000002</v>
      </c>
      <c r="J665" s="75"/>
      <c r="K665" s="71"/>
      <c r="L665" s="71"/>
      <c r="M665" s="71"/>
      <c r="N665" s="71"/>
      <c r="O665" s="71"/>
    </row>
    <row r="666" spans="2:15" s="84" customFormat="1" ht="15.75" thickBot="1" x14ac:dyDescent="0.3">
      <c r="B666" s="85">
        <v>44110</v>
      </c>
      <c r="C666" s="74">
        <v>1281.2319999999997</v>
      </c>
      <c r="D666" s="74"/>
      <c r="E666" s="74">
        <v>1708.5409999999999</v>
      </c>
      <c r="F666" s="74"/>
      <c r="G666" s="74">
        <v>2112.5410000000002</v>
      </c>
      <c r="H666" s="74"/>
      <c r="I666" s="74">
        <v>2706.5410000000002</v>
      </c>
      <c r="J666" s="74"/>
      <c r="K666" s="71"/>
      <c r="L666" s="71"/>
      <c r="M666" s="71"/>
      <c r="N666" s="71"/>
      <c r="O666" s="71"/>
    </row>
    <row r="667" spans="2:15" s="84" customFormat="1" ht="15.75" thickBot="1" x14ac:dyDescent="0.3">
      <c r="B667" s="85">
        <v>44111</v>
      </c>
      <c r="C667" s="75">
        <v>1169.4159999999999</v>
      </c>
      <c r="D667" s="75"/>
      <c r="E667" s="75">
        <v>1708.5409999999999</v>
      </c>
      <c r="F667" s="75"/>
      <c r="G667" s="75">
        <v>2112.5410000000002</v>
      </c>
      <c r="H667" s="75"/>
      <c r="I667" s="75">
        <v>2706.5410000000002</v>
      </c>
      <c r="J667" s="75"/>
      <c r="K667" s="71"/>
      <c r="L667" s="71"/>
      <c r="M667" s="71"/>
      <c r="N667" s="71"/>
      <c r="O667" s="71"/>
    </row>
    <row r="668" spans="2:15" s="84" customFormat="1" ht="15.75" thickBot="1" x14ac:dyDescent="0.3">
      <c r="B668" s="85">
        <v>44112</v>
      </c>
      <c r="C668" s="74">
        <v>1212.1599999999999</v>
      </c>
      <c r="D668" s="74"/>
      <c r="E668" s="74">
        <v>1708.5409999999999</v>
      </c>
      <c r="F668" s="74"/>
      <c r="G668" s="74">
        <v>2112.5410000000002</v>
      </c>
      <c r="H668" s="74"/>
      <c r="I668" s="74">
        <v>2706.5410000000002</v>
      </c>
      <c r="J668" s="74"/>
      <c r="K668" s="71"/>
      <c r="L668" s="71"/>
      <c r="M668" s="71"/>
      <c r="N668" s="71"/>
      <c r="O668" s="71"/>
    </row>
    <row r="669" spans="2:15" s="84" customFormat="1" ht="15.75" thickBot="1" x14ac:dyDescent="0.3">
      <c r="B669" s="85">
        <v>44113</v>
      </c>
      <c r="C669" s="75">
        <v>1250.143</v>
      </c>
      <c r="D669" s="75"/>
      <c r="E669" s="75">
        <v>1708.5409999999999</v>
      </c>
      <c r="F669" s="75"/>
      <c r="G669" s="75">
        <v>2112.5410000000002</v>
      </c>
      <c r="H669" s="75"/>
      <c r="I669" s="75">
        <v>2706.5410000000002</v>
      </c>
      <c r="J669" s="75"/>
      <c r="K669" s="71"/>
      <c r="L669" s="71"/>
      <c r="M669" s="71"/>
      <c r="N669" s="71"/>
      <c r="O669" s="71"/>
    </row>
    <row r="670" spans="2:15" s="84" customFormat="1" ht="15.75" thickBot="1" x14ac:dyDescent="0.3">
      <c r="B670" s="85">
        <v>44114</v>
      </c>
      <c r="C670" s="74">
        <v>1033.086</v>
      </c>
      <c r="D670" s="74"/>
      <c r="E670" s="74">
        <v>1708.5409999999999</v>
      </c>
      <c r="F670" s="74"/>
      <c r="G670" s="74">
        <v>2112.5410000000002</v>
      </c>
      <c r="H670" s="74"/>
      <c r="I670" s="74">
        <v>2706.5410000000002</v>
      </c>
      <c r="J670" s="74"/>
      <c r="K670" s="71"/>
      <c r="L670" s="71"/>
      <c r="M670" s="71"/>
      <c r="N670" s="71"/>
      <c r="O670" s="71"/>
    </row>
    <row r="671" spans="2:15" s="84" customFormat="1" ht="15.75" thickBot="1" x14ac:dyDescent="0.3">
      <c r="B671" s="85">
        <v>44115</v>
      </c>
      <c r="C671" s="75">
        <v>1089.9759999999999</v>
      </c>
      <c r="D671" s="75"/>
      <c r="E671" s="75">
        <v>1708.5409999999999</v>
      </c>
      <c r="F671" s="75"/>
      <c r="G671" s="75">
        <v>2112.5410000000002</v>
      </c>
      <c r="H671" s="75"/>
      <c r="I671" s="75">
        <v>2706.5410000000002</v>
      </c>
      <c r="J671" s="75"/>
      <c r="K671" s="71"/>
      <c r="L671" s="71"/>
      <c r="M671" s="71"/>
      <c r="N671" s="71"/>
      <c r="O671" s="71"/>
    </row>
    <row r="672" spans="2:15" s="84" customFormat="1" ht="15.75" thickBot="1" x14ac:dyDescent="0.3">
      <c r="B672" s="85">
        <v>44116</v>
      </c>
      <c r="C672" s="74">
        <v>1143.4320000000002</v>
      </c>
      <c r="D672" s="74"/>
      <c r="E672" s="74">
        <v>1708.5409999999999</v>
      </c>
      <c r="F672" s="74"/>
      <c r="G672" s="74">
        <v>2112.5410000000002</v>
      </c>
      <c r="H672" s="74"/>
      <c r="I672" s="74">
        <v>2706.5410000000002</v>
      </c>
      <c r="J672" s="74"/>
      <c r="K672" s="71"/>
      <c r="L672" s="71"/>
      <c r="M672" s="71"/>
      <c r="N672" s="71"/>
      <c r="O672" s="71"/>
    </row>
    <row r="673" spans="2:15" s="84" customFormat="1" ht="15.75" thickBot="1" x14ac:dyDescent="0.3">
      <c r="B673" s="85">
        <v>44117</v>
      </c>
      <c r="C673" s="75">
        <v>1028.3459999999998</v>
      </c>
      <c r="D673" s="75"/>
      <c r="E673" s="75">
        <v>1708.5409999999999</v>
      </c>
      <c r="F673" s="75"/>
      <c r="G673" s="75">
        <v>2112.5410000000002</v>
      </c>
      <c r="H673" s="75"/>
      <c r="I673" s="75">
        <v>2706.5410000000002</v>
      </c>
      <c r="J673" s="75"/>
      <c r="K673" s="71"/>
      <c r="L673" s="71"/>
      <c r="M673" s="71"/>
      <c r="N673" s="71"/>
      <c r="O673" s="71"/>
    </row>
    <row r="674" spans="2:15" s="84" customFormat="1" ht="15.75" thickBot="1" x14ac:dyDescent="0.3">
      <c r="B674" s="85">
        <v>44118</v>
      </c>
      <c r="C674" s="74">
        <v>933.33900000000006</v>
      </c>
      <c r="D674" s="74"/>
      <c r="E674" s="74">
        <v>1708.5409999999999</v>
      </c>
      <c r="F674" s="74"/>
      <c r="G674" s="74">
        <v>2112.5410000000002</v>
      </c>
      <c r="H674" s="74"/>
      <c r="I674" s="74">
        <v>2706.5410000000002</v>
      </c>
      <c r="J674" s="74"/>
      <c r="K674" s="71"/>
      <c r="L674" s="71"/>
      <c r="M674" s="71"/>
      <c r="N674" s="71"/>
      <c r="O674" s="71"/>
    </row>
    <row r="675" spans="2:15" s="84" customFormat="1" ht="15.75" thickBot="1" x14ac:dyDescent="0.3">
      <c r="B675" s="85">
        <v>44119</v>
      </c>
      <c r="C675" s="75">
        <v>950.58999999999992</v>
      </c>
      <c r="D675" s="75"/>
      <c r="E675" s="75">
        <v>1708.5409999999999</v>
      </c>
      <c r="F675" s="75"/>
      <c r="G675" s="75">
        <v>2112.5410000000002</v>
      </c>
      <c r="H675" s="75"/>
      <c r="I675" s="75">
        <v>2706.5410000000002</v>
      </c>
      <c r="J675" s="75"/>
      <c r="K675" s="71"/>
      <c r="L675" s="71"/>
      <c r="M675" s="71"/>
      <c r="N675" s="71"/>
      <c r="O675" s="71"/>
    </row>
    <row r="676" spans="2:15" s="84" customFormat="1" ht="15.75" thickBot="1" x14ac:dyDescent="0.3">
      <c r="B676" s="85">
        <v>44120</v>
      </c>
      <c r="C676" s="74">
        <v>1060.048</v>
      </c>
      <c r="D676" s="74"/>
      <c r="E676" s="74">
        <v>1708.5409999999999</v>
      </c>
      <c r="F676" s="74"/>
      <c r="G676" s="74">
        <v>2112.5410000000002</v>
      </c>
      <c r="H676" s="74"/>
      <c r="I676" s="74">
        <v>2706.5410000000002</v>
      </c>
      <c r="J676" s="74"/>
      <c r="K676" s="71"/>
      <c r="L676" s="71"/>
      <c r="M676" s="71"/>
      <c r="N676" s="71"/>
      <c r="O676" s="71"/>
    </row>
    <row r="677" spans="2:15" s="84" customFormat="1" ht="15.75" thickBot="1" x14ac:dyDescent="0.3">
      <c r="B677" s="85">
        <v>44121</v>
      </c>
      <c r="C677" s="75">
        <v>867.37299999999982</v>
      </c>
      <c r="D677" s="75"/>
      <c r="E677" s="75">
        <v>1708.5409999999999</v>
      </c>
      <c r="F677" s="75"/>
      <c r="G677" s="75">
        <v>2112.5410000000002</v>
      </c>
      <c r="H677" s="75"/>
      <c r="I677" s="75">
        <v>2706.5410000000002</v>
      </c>
      <c r="J677" s="75"/>
      <c r="K677" s="71"/>
      <c r="L677" s="71"/>
      <c r="M677" s="71"/>
      <c r="N677" s="71"/>
      <c r="O677" s="71"/>
    </row>
    <row r="678" spans="2:15" s="84" customFormat="1" ht="15.75" thickBot="1" x14ac:dyDescent="0.3">
      <c r="B678" s="85">
        <v>44122</v>
      </c>
      <c r="C678" s="74">
        <v>991.90200000000027</v>
      </c>
      <c r="D678" s="74"/>
      <c r="E678" s="74">
        <v>1708.5409999999999</v>
      </c>
      <c r="F678" s="74"/>
      <c r="G678" s="74">
        <v>2112.5410000000002</v>
      </c>
      <c r="H678" s="74"/>
      <c r="I678" s="74">
        <v>2706.5410000000002</v>
      </c>
      <c r="J678" s="74"/>
      <c r="K678" s="71"/>
      <c r="L678" s="71"/>
      <c r="M678" s="71"/>
      <c r="N678" s="71"/>
      <c r="O678" s="71"/>
    </row>
    <row r="679" spans="2:15" s="84" customFormat="1" ht="15.75" thickBot="1" x14ac:dyDescent="0.3">
      <c r="B679" s="85">
        <v>44123</v>
      </c>
      <c r="C679" s="75">
        <v>1087.742</v>
      </c>
      <c r="D679" s="75"/>
      <c r="E679" s="75">
        <v>1708.5409999999999</v>
      </c>
      <c r="F679" s="75"/>
      <c r="G679" s="75">
        <v>2112.5410000000002</v>
      </c>
      <c r="H679" s="75"/>
      <c r="I679" s="75">
        <v>2706.5410000000002</v>
      </c>
      <c r="J679" s="75"/>
      <c r="K679" s="71"/>
      <c r="L679" s="71"/>
      <c r="M679" s="71"/>
      <c r="N679" s="71"/>
      <c r="O679" s="71"/>
    </row>
    <row r="680" spans="2:15" s="84" customFormat="1" ht="15.75" thickBot="1" x14ac:dyDescent="0.3">
      <c r="B680" s="85">
        <v>44124</v>
      </c>
      <c r="C680" s="74">
        <v>1160.076</v>
      </c>
      <c r="D680" s="74"/>
      <c r="E680" s="74">
        <v>1708.5409999999999</v>
      </c>
      <c r="F680" s="74"/>
      <c r="G680" s="74">
        <v>2112.5410000000002</v>
      </c>
      <c r="H680" s="74"/>
      <c r="I680" s="74">
        <v>2706.5410000000002</v>
      </c>
      <c r="J680" s="74"/>
      <c r="K680" s="71"/>
      <c r="L680" s="71"/>
      <c r="M680" s="71"/>
      <c r="N680" s="71"/>
      <c r="O680" s="71"/>
    </row>
    <row r="681" spans="2:15" s="84" customFormat="1" ht="15.75" thickBot="1" x14ac:dyDescent="0.3">
      <c r="B681" s="85">
        <v>44125</v>
      </c>
      <c r="C681" s="75">
        <v>1020.1870000000001</v>
      </c>
      <c r="D681" s="75"/>
      <c r="E681" s="75">
        <v>1708.5409999999999</v>
      </c>
      <c r="F681" s="75"/>
      <c r="G681" s="75">
        <v>2112.5410000000002</v>
      </c>
      <c r="H681" s="75"/>
      <c r="I681" s="75">
        <v>2706.5410000000002</v>
      </c>
      <c r="J681" s="75"/>
      <c r="K681" s="71"/>
      <c r="L681" s="71"/>
      <c r="M681" s="71"/>
      <c r="N681" s="71"/>
      <c r="O681" s="71"/>
    </row>
    <row r="682" spans="2:15" s="84" customFormat="1" ht="15.75" thickBot="1" x14ac:dyDescent="0.3">
      <c r="B682" s="85">
        <v>44126</v>
      </c>
      <c r="C682" s="74">
        <v>1028.8080000000002</v>
      </c>
      <c r="D682" s="74"/>
      <c r="E682" s="74">
        <v>1708.5409999999999</v>
      </c>
      <c r="F682" s="74"/>
      <c r="G682" s="74">
        <v>2112.5410000000002</v>
      </c>
      <c r="H682" s="74"/>
      <c r="I682" s="74">
        <v>2706.5410000000002</v>
      </c>
      <c r="J682" s="74"/>
      <c r="K682" s="71"/>
      <c r="L682" s="71"/>
      <c r="M682" s="71"/>
      <c r="N682" s="71"/>
      <c r="O682" s="71"/>
    </row>
    <row r="683" spans="2:15" s="84" customFormat="1" ht="15.75" thickBot="1" x14ac:dyDescent="0.3">
      <c r="B683" s="85">
        <v>44127</v>
      </c>
      <c r="C683" s="75">
        <v>998.68000000000006</v>
      </c>
      <c r="D683" s="75"/>
      <c r="E683" s="75">
        <v>1708.5409999999999</v>
      </c>
      <c r="F683" s="75"/>
      <c r="G683" s="75">
        <v>2112.5410000000002</v>
      </c>
      <c r="H683" s="75"/>
      <c r="I683" s="75">
        <v>2706.5410000000002</v>
      </c>
      <c r="J683" s="75"/>
      <c r="K683" s="71"/>
      <c r="L683" s="71"/>
      <c r="M683" s="71"/>
      <c r="N683" s="71"/>
      <c r="O683" s="71"/>
    </row>
    <row r="684" spans="2:15" s="84" customFormat="1" ht="15.75" thickBot="1" x14ac:dyDescent="0.3">
      <c r="B684" s="85">
        <v>44128</v>
      </c>
      <c r="C684" s="74">
        <v>1016.8729999999999</v>
      </c>
      <c r="D684" s="74"/>
      <c r="E684" s="74">
        <v>1708.5409999999999</v>
      </c>
      <c r="F684" s="74"/>
      <c r="G684" s="74">
        <v>2112.5410000000002</v>
      </c>
      <c r="H684" s="74"/>
      <c r="I684" s="74">
        <v>2706.5410000000002</v>
      </c>
      <c r="J684" s="74"/>
      <c r="K684" s="71"/>
      <c r="L684" s="71"/>
      <c r="M684" s="71"/>
      <c r="N684" s="71"/>
      <c r="O684" s="71"/>
    </row>
    <row r="685" spans="2:15" s="84" customFormat="1" ht="15.75" thickBot="1" x14ac:dyDescent="0.3">
      <c r="B685" s="85">
        <v>44129</v>
      </c>
      <c r="C685" s="75">
        <v>1230.17</v>
      </c>
      <c r="D685" s="75"/>
      <c r="E685" s="75">
        <v>1708.5409999999999</v>
      </c>
      <c r="F685" s="75"/>
      <c r="G685" s="75">
        <v>2112.5410000000002</v>
      </c>
      <c r="H685" s="75"/>
      <c r="I685" s="75">
        <v>2706.5410000000002</v>
      </c>
      <c r="J685" s="75"/>
      <c r="K685" s="71"/>
      <c r="L685" s="71"/>
      <c r="M685" s="71"/>
      <c r="N685" s="71"/>
      <c r="O685" s="71"/>
    </row>
    <row r="686" spans="2:15" s="84" customFormat="1" ht="15.75" thickBot="1" x14ac:dyDescent="0.3">
      <c r="B686" s="85">
        <v>44130</v>
      </c>
      <c r="C686" s="74">
        <v>1296.5929999999998</v>
      </c>
      <c r="D686" s="74"/>
      <c r="E686" s="74">
        <v>1708.5409999999999</v>
      </c>
      <c r="F686" s="74"/>
      <c r="G686" s="74">
        <v>2112.5410000000002</v>
      </c>
      <c r="H686" s="74"/>
      <c r="I686" s="74">
        <v>2706.5410000000002</v>
      </c>
      <c r="J686" s="74"/>
      <c r="K686" s="71"/>
      <c r="L686" s="71"/>
      <c r="M686" s="71"/>
      <c r="N686" s="71"/>
      <c r="O686" s="71"/>
    </row>
    <row r="687" spans="2:15" s="84" customFormat="1" ht="15.75" thickBot="1" x14ac:dyDescent="0.3">
      <c r="B687" s="85">
        <v>44131</v>
      </c>
      <c r="C687" s="75">
        <v>1159.085</v>
      </c>
      <c r="D687" s="75"/>
      <c r="E687" s="75">
        <v>1708.5409999999999</v>
      </c>
      <c r="F687" s="75"/>
      <c r="G687" s="75">
        <v>2112.5410000000002</v>
      </c>
      <c r="H687" s="75"/>
      <c r="I687" s="75">
        <v>2706.5410000000002</v>
      </c>
      <c r="J687" s="75"/>
      <c r="K687" s="71"/>
      <c r="L687" s="71"/>
      <c r="M687" s="71"/>
      <c r="N687" s="71"/>
      <c r="O687" s="71"/>
    </row>
    <row r="688" spans="2:15" s="84" customFormat="1" ht="15.75" thickBot="1" x14ac:dyDescent="0.3">
      <c r="B688" s="85">
        <v>44132</v>
      </c>
      <c r="C688" s="74">
        <v>1093.269</v>
      </c>
      <c r="D688" s="74"/>
      <c r="E688" s="74">
        <v>1708.5409999999999</v>
      </c>
      <c r="F688" s="74"/>
      <c r="G688" s="74">
        <v>2112.5410000000002</v>
      </c>
      <c r="H688" s="74"/>
      <c r="I688" s="74">
        <v>2706.5410000000002</v>
      </c>
      <c r="J688" s="74"/>
      <c r="K688" s="71"/>
      <c r="L688" s="71"/>
      <c r="M688" s="71"/>
      <c r="N688" s="71"/>
      <c r="O688" s="71"/>
    </row>
    <row r="689" spans="2:15" s="84" customFormat="1" ht="15.75" thickBot="1" x14ac:dyDescent="0.3">
      <c r="B689" s="85">
        <v>44133</v>
      </c>
      <c r="C689" s="75">
        <v>965.22500000000002</v>
      </c>
      <c r="D689" s="75"/>
      <c r="E689" s="75">
        <v>1708.5409999999999</v>
      </c>
      <c r="F689" s="75"/>
      <c r="G689" s="75">
        <v>2112.5410000000002</v>
      </c>
      <c r="H689" s="75"/>
      <c r="I689" s="75">
        <v>2706.5410000000002</v>
      </c>
      <c r="J689" s="75"/>
      <c r="K689" s="71"/>
      <c r="L689" s="71"/>
      <c r="M689" s="71"/>
      <c r="N689" s="71"/>
      <c r="O689" s="71"/>
    </row>
    <row r="690" spans="2:15" s="84" customFormat="1" ht="15.75" thickBot="1" x14ac:dyDescent="0.3">
      <c r="B690" s="85">
        <v>44134</v>
      </c>
      <c r="C690" s="74">
        <v>860.34200000000021</v>
      </c>
      <c r="D690" s="74"/>
      <c r="E690" s="74">
        <v>1708.5409999999999</v>
      </c>
      <c r="F690" s="74"/>
      <c r="G690" s="74">
        <v>2112.5410000000002</v>
      </c>
      <c r="H690" s="74"/>
      <c r="I690" s="74">
        <v>2706.5410000000002</v>
      </c>
      <c r="J690" s="74"/>
      <c r="K690" s="71"/>
      <c r="L690" s="71"/>
      <c r="M690" s="71"/>
      <c r="N690" s="71"/>
      <c r="O690" s="71"/>
    </row>
    <row r="691" spans="2:15" s="84" customFormat="1" ht="15.75" thickBot="1" x14ac:dyDescent="0.3">
      <c r="B691" s="85">
        <v>44135</v>
      </c>
      <c r="C691" s="75">
        <v>926.77099999999996</v>
      </c>
      <c r="D691" s="75"/>
      <c r="E691" s="75">
        <v>1708.5409999999999</v>
      </c>
      <c r="F691" s="75"/>
      <c r="G691" s="75">
        <v>2112.5410000000002</v>
      </c>
      <c r="H691" s="75"/>
      <c r="I691" s="75">
        <v>2706.5410000000002</v>
      </c>
      <c r="J691" s="75"/>
      <c r="K691" s="71"/>
      <c r="L691" s="71"/>
      <c r="M691" s="71"/>
      <c r="N691" s="71"/>
      <c r="O691" s="71"/>
    </row>
    <row r="692" spans="2:15" s="84" customFormat="1" ht="15.75" thickBot="1" x14ac:dyDescent="0.3">
      <c r="B692" s="85">
        <v>44136</v>
      </c>
      <c r="C692" s="74">
        <v>858.11599999999999</v>
      </c>
      <c r="D692" s="74"/>
      <c r="E692" s="74">
        <v>1708.5409999999999</v>
      </c>
      <c r="F692" s="74"/>
      <c r="G692" s="74">
        <v>2112.5410000000002</v>
      </c>
      <c r="H692" s="74"/>
      <c r="I692" s="74">
        <v>2706.5410000000002</v>
      </c>
      <c r="J692" s="74"/>
      <c r="K692" s="71"/>
      <c r="L692" s="71"/>
      <c r="M692" s="71"/>
      <c r="N692" s="71"/>
      <c r="O692" s="71"/>
    </row>
    <row r="693" spans="2:15" s="84" customFormat="1" ht="15.75" thickBot="1" x14ac:dyDescent="0.3">
      <c r="B693" s="85">
        <v>44137</v>
      </c>
      <c r="C693" s="75">
        <v>984.56600000000026</v>
      </c>
      <c r="D693" s="75"/>
      <c r="E693" s="75">
        <v>1708.5409999999999</v>
      </c>
      <c r="F693" s="75"/>
      <c r="G693" s="75">
        <v>2112.5410000000002</v>
      </c>
      <c r="H693" s="75"/>
      <c r="I693" s="75">
        <v>2706.5410000000002</v>
      </c>
      <c r="J693" s="75"/>
      <c r="K693" s="71"/>
      <c r="L693" s="71"/>
      <c r="M693" s="71"/>
      <c r="N693" s="71"/>
      <c r="O693" s="71"/>
    </row>
    <row r="694" spans="2:15" s="84" customFormat="1" ht="15.75" thickBot="1" x14ac:dyDescent="0.3">
      <c r="B694" s="85">
        <v>44138</v>
      </c>
      <c r="C694" s="74">
        <v>861.89800000000002</v>
      </c>
      <c r="D694" s="74"/>
      <c r="E694" s="74">
        <v>1708.5409999999999</v>
      </c>
      <c r="F694" s="74"/>
      <c r="G694" s="74">
        <v>2112.5410000000002</v>
      </c>
      <c r="H694" s="74"/>
      <c r="I694" s="74">
        <v>2706.5410000000002</v>
      </c>
      <c r="J694" s="74"/>
      <c r="K694" s="71"/>
      <c r="L694" s="71"/>
      <c r="M694" s="71"/>
      <c r="N694" s="71"/>
      <c r="O694" s="71"/>
    </row>
    <row r="695" spans="2:15" s="84" customFormat="1" ht="15.75" thickBot="1" x14ac:dyDescent="0.3">
      <c r="B695" s="85">
        <v>44139</v>
      </c>
      <c r="C695" s="75">
        <v>817.96600000000001</v>
      </c>
      <c r="D695" s="75"/>
      <c r="E695" s="75">
        <v>1708.5409999999999</v>
      </c>
      <c r="F695" s="75"/>
      <c r="G695" s="75">
        <v>2112.5410000000002</v>
      </c>
      <c r="H695" s="75"/>
      <c r="I695" s="75">
        <v>2706.5410000000002</v>
      </c>
      <c r="J695" s="75"/>
      <c r="K695" s="71"/>
      <c r="L695" s="71"/>
      <c r="M695" s="71"/>
      <c r="N695" s="71"/>
      <c r="O695" s="71"/>
    </row>
    <row r="696" spans="2:15" s="84" customFormat="1" ht="15.75" thickBot="1" x14ac:dyDescent="0.3">
      <c r="B696" s="85">
        <v>44140</v>
      </c>
      <c r="C696" s="74">
        <v>953.2249999999998</v>
      </c>
      <c r="D696" s="74"/>
      <c r="E696" s="74">
        <v>1708.5409999999999</v>
      </c>
      <c r="F696" s="74"/>
      <c r="G696" s="74">
        <v>2112.5410000000002</v>
      </c>
      <c r="H696" s="74"/>
      <c r="I696" s="74">
        <v>2706.5410000000002</v>
      </c>
      <c r="J696" s="74"/>
      <c r="K696" s="71"/>
      <c r="L696" s="71"/>
      <c r="M696" s="71"/>
      <c r="N696" s="71"/>
      <c r="O696" s="71"/>
    </row>
    <row r="697" spans="2:15" s="84" customFormat="1" ht="15.75" thickBot="1" x14ac:dyDescent="0.3">
      <c r="B697" s="85">
        <v>44141</v>
      </c>
      <c r="C697" s="75">
        <v>1101.7370000000001</v>
      </c>
      <c r="D697" s="75"/>
      <c r="E697" s="75">
        <v>1708.5409999999999</v>
      </c>
      <c r="F697" s="75"/>
      <c r="G697" s="75">
        <v>2112.5410000000002</v>
      </c>
      <c r="H697" s="75"/>
      <c r="I697" s="75">
        <v>2706.5410000000002</v>
      </c>
      <c r="J697" s="75"/>
      <c r="K697" s="71"/>
      <c r="L697" s="71"/>
      <c r="M697" s="71"/>
      <c r="N697" s="71"/>
      <c r="O697" s="71"/>
    </row>
    <row r="698" spans="2:15" s="84" customFormat="1" ht="15.75" thickBot="1" x14ac:dyDescent="0.3">
      <c r="B698" s="85">
        <v>44142</v>
      </c>
      <c r="C698" s="74">
        <v>1024.2139999999999</v>
      </c>
      <c r="D698" s="74"/>
      <c r="E698" s="74">
        <v>1708.5409999999999</v>
      </c>
      <c r="F698" s="74"/>
      <c r="G698" s="74">
        <v>2112.5410000000002</v>
      </c>
      <c r="H698" s="74"/>
      <c r="I698" s="74">
        <v>2706.5410000000002</v>
      </c>
      <c r="J698" s="74"/>
      <c r="K698" s="71"/>
      <c r="L698" s="71"/>
      <c r="M698" s="71"/>
      <c r="N698" s="71"/>
      <c r="O698" s="71"/>
    </row>
    <row r="699" spans="2:15" s="84" customFormat="1" ht="15.75" thickBot="1" x14ac:dyDescent="0.3">
      <c r="B699" s="85">
        <v>44143</v>
      </c>
      <c r="C699" s="75">
        <v>821.7360000000001</v>
      </c>
      <c r="D699" s="75"/>
      <c r="E699" s="75">
        <v>1708.5409999999999</v>
      </c>
      <c r="F699" s="75"/>
      <c r="G699" s="75">
        <v>2112.5410000000002</v>
      </c>
      <c r="H699" s="75"/>
      <c r="I699" s="75">
        <v>2706.5410000000002</v>
      </c>
      <c r="J699" s="75"/>
      <c r="K699" s="71"/>
      <c r="L699" s="71"/>
      <c r="M699" s="71"/>
      <c r="N699" s="71"/>
      <c r="O699" s="71"/>
    </row>
    <row r="700" spans="2:15" s="84" customFormat="1" ht="15.75" thickBot="1" x14ac:dyDescent="0.3">
      <c r="B700" s="85">
        <v>44144</v>
      </c>
      <c r="C700" s="74">
        <v>806.0619999999999</v>
      </c>
      <c r="D700" s="74"/>
      <c r="E700" s="74">
        <v>1708.5409999999999</v>
      </c>
      <c r="F700" s="74"/>
      <c r="G700" s="74">
        <v>2112.5410000000002</v>
      </c>
      <c r="H700" s="74"/>
      <c r="I700" s="74">
        <v>2706.5410000000002</v>
      </c>
      <c r="J700" s="74"/>
      <c r="K700" s="71"/>
      <c r="L700" s="71"/>
      <c r="M700" s="71"/>
      <c r="N700" s="71"/>
      <c r="O700" s="71"/>
    </row>
    <row r="701" spans="2:15" s="84" customFormat="1" ht="15.75" thickBot="1" x14ac:dyDescent="0.3">
      <c r="B701" s="85">
        <v>44145</v>
      </c>
      <c r="C701" s="75">
        <v>839.32799999999997</v>
      </c>
      <c r="D701" s="75"/>
      <c r="E701" s="75">
        <v>1708.5409999999999</v>
      </c>
      <c r="F701" s="75"/>
      <c r="G701" s="75">
        <v>2112.5410000000002</v>
      </c>
      <c r="H701" s="75"/>
      <c r="I701" s="75">
        <v>2706.5410000000002</v>
      </c>
      <c r="J701" s="75"/>
      <c r="K701" s="71"/>
      <c r="L701" s="71"/>
      <c r="M701" s="71"/>
      <c r="N701" s="71"/>
      <c r="O701" s="71"/>
    </row>
    <row r="702" spans="2:15" s="84" customFormat="1" ht="15.75" thickBot="1" x14ac:dyDescent="0.3">
      <c r="B702" s="85">
        <v>44146</v>
      </c>
      <c r="C702" s="74">
        <v>816.27999999999986</v>
      </c>
      <c r="D702" s="74"/>
      <c r="E702" s="74">
        <v>1708.5409999999999</v>
      </c>
      <c r="F702" s="74"/>
      <c r="G702" s="74">
        <v>2112.5410000000002</v>
      </c>
      <c r="H702" s="74"/>
      <c r="I702" s="74">
        <v>2706.5410000000002</v>
      </c>
      <c r="J702" s="74"/>
      <c r="K702" s="71"/>
      <c r="L702" s="71"/>
      <c r="M702" s="71"/>
      <c r="N702" s="71"/>
      <c r="O702" s="71"/>
    </row>
    <row r="703" spans="2:15" s="84" customFormat="1" ht="15.75" thickBot="1" x14ac:dyDescent="0.3">
      <c r="B703" s="85">
        <v>44147</v>
      </c>
      <c r="C703" s="75">
        <v>817.80199999999979</v>
      </c>
      <c r="D703" s="75"/>
      <c r="E703" s="75">
        <v>1708.5409999999999</v>
      </c>
      <c r="F703" s="75"/>
      <c r="G703" s="75">
        <v>2112.5410000000002</v>
      </c>
      <c r="H703" s="75"/>
      <c r="I703" s="75">
        <v>2706.5410000000002</v>
      </c>
      <c r="J703" s="75"/>
      <c r="K703" s="71"/>
      <c r="L703" s="71"/>
      <c r="M703" s="71"/>
      <c r="N703" s="71"/>
      <c r="O703" s="71"/>
    </row>
    <row r="704" spans="2:15" s="84" customFormat="1" ht="15.75" thickBot="1" x14ac:dyDescent="0.3">
      <c r="B704" s="85">
        <v>44148</v>
      </c>
      <c r="C704" s="74">
        <v>821.07500000000005</v>
      </c>
      <c r="D704" s="74"/>
      <c r="E704" s="74">
        <v>1708.5409999999999</v>
      </c>
      <c r="F704" s="74"/>
      <c r="G704" s="74">
        <v>2112.5410000000002</v>
      </c>
      <c r="H704" s="74"/>
      <c r="I704" s="74">
        <v>2706.5410000000002</v>
      </c>
      <c r="J704" s="74"/>
      <c r="K704" s="71"/>
      <c r="L704" s="71"/>
      <c r="M704" s="71"/>
      <c r="N704" s="71"/>
      <c r="O704" s="71"/>
    </row>
    <row r="705" spans="2:15" s="84" customFormat="1" ht="15.75" thickBot="1" x14ac:dyDescent="0.3">
      <c r="B705" s="85">
        <v>44149</v>
      </c>
      <c r="C705" s="75">
        <v>780.928</v>
      </c>
      <c r="D705" s="75"/>
      <c r="E705" s="75">
        <v>1708.5409999999999</v>
      </c>
      <c r="F705" s="75"/>
      <c r="G705" s="75">
        <v>2112.5410000000002</v>
      </c>
      <c r="H705" s="75"/>
      <c r="I705" s="75">
        <v>2706.5410000000002</v>
      </c>
      <c r="J705" s="75"/>
      <c r="K705" s="71"/>
      <c r="L705" s="71"/>
      <c r="M705" s="71"/>
      <c r="N705" s="71"/>
      <c r="O705" s="71"/>
    </row>
    <row r="706" spans="2:15" s="84" customFormat="1" ht="15.75" thickBot="1" x14ac:dyDescent="0.3">
      <c r="B706" s="85">
        <v>44150</v>
      </c>
      <c r="C706" s="74">
        <v>756.79600000000005</v>
      </c>
      <c r="D706" s="74"/>
      <c r="E706" s="74">
        <v>1708.5409999999999</v>
      </c>
      <c r="F706" s="74"/>
      <c r="G706" s="74">
        <v>2112.5410000000002</v>
      </c>
      <c r="H706" s="74"/>
      <c r="I706" s="74">
        <v>2706.5410000000002</v>
      </c>
      <c r="J706" s="74"/>
      <c r="K706" s="71"/>
      <c r="L706" s="71"/>
      <c r="M706" s="71"/>
      <c r="N706" s="71"/>
      <c r="O706" s="71"/>
    </row>
    <row r="707" spans="2:15" s="84" customFormat="1" ht="15.75" thickBot="1" x14ac:dyDescent="0.3">
      <c r="B707" s="85">
        <v>44151</v>
      </c>
      <c r="C707" s="75">
        <v>745.15499999999997</v>
      </c>
      <c r="D707" s="75"/>
      <c r="E707" s="75">
        <v>1708.5409999999999</v>
      </c>
      <c r="F707" s="75"/>
      <c r="G707" s="75">
        <v>2112.5410000000002</v>
      </c>
      <c r="H707" s="75"/>
      <c r="I707" s="75">
        <v>2706.5410000000002</v>
      </c>
      <c r="J707" s="75"/>
      <c r="K707" s="71"/>
      <c r="L707" s="71"/>
      <c r="M707" s="71"/>
      <c r="N707" s="71"/>
      <c r="O707" s="71"/>
    </row>
    <row r="708" spans="2:15" s="84" customFormat="1" ht="15.75" thickBot="1" x14ac:dyDescent="0.3">
      <c r="B708" s="85">
        <v>44152</v>
      </c>
      <c r="C708" s="74">
        <v>859.52399999999989</v>
      </c>
      <c r="D708" s="74"/>
      <c r="E708" s="74">
        <v>1708.5409999999999</v>
      </c>
      <c r="F708" s="74"/>
      <c r="G708" s="74">
        <v>2112.5410000000002</v>
      </c>
      <c r="H708" s="74"/>
      <c r="I708" s="74">
        <v>2706.5410000000002</v>
      </c>
      <c r="J708" s="74"/>
      <c r="K708" s="71"/>
      <c r="L708" s="71"/>
      <c r="M708" s="71"/>
      <c r="N708" s="71"/>
      <c r="O708" s="71"/>
    </row>
    <row r="709" spans="2:15" s="84" customFormat="1" ht="15.75" thickBot="1" x14ac:dyDescent="0.3">
      <c r="B709" s="85">
        <v>44153</v>
      </c>
      <c r="C709" s="75">
        <v>897.55700000000013</v>
      </c>
      <c r="D709" s="75"/>
      <c r="E709" s="75">
        <v>1708.5409999999999</v>
      </c>
      <c r="F709" s="75"/>
      <c r="G709" s="75">
        <v>2112.5410000000002</v>
      </c>
      <c r="H709" s="75"/>
      <c r="I709" s="75">
        <v>2706.5410000000002</v>
      </c>
      <c r="J709" s="75"/>
      <c r="K709" s="71"/>
      <c r="L709" s="71"/>
      <c r="M709" s="71"/>
      <c r="N709" s="71"/>
      <c r="O709" s="71"/>
    </row>
    <row r="710" spans="2:15" s="84" customFormat="1" ht="15.75" thickBot="1" x14ac:dyDescent="0.3">
      <c r="B710" s="85">
        <v>44154</v>
      </c>
      <c r="C710" s="74">
        <v>853.90599999999984</v>
      </c>
      <c r="D710" s="74"/>
      <c r="E710" s="74">
        <v>1708.5409999999999</v>
      </c>
      <c r="F710" s="74"/>
      <c r="G710" s="74">
        <v>2112.5410000000002</v>
      </c>
      <c r="H710" s="74"/>
      <c r="I710" s="74">
        <v>2706.5410000000002</v>
      </c>
      <c r="J710" s="74"/>
      <c r="K710" s="71"/>
      <c r="L710" s="71"/>
      <c r="M710" s="71"/>
      <c r="N710" s="71"/>
      <c r="O710" s="71"/>
    </row>
    <row r="711" spans="2:15" s="84" customFormat="1" ht="15.75" thickBot="1" x14ac:dyDescent="0.3">
      <c r="B711" s="85">
        <v>44155</v>
      </c>
      <c r="C711" s="75">
        <v>869.27699999999993</v>
      </c>
      <c r="D711" s="75"/>
      <c r="E711" s="75">
        <v>1708.5409999999999</v>
      </c>
      <c r="F711" s="75"/>
      <c r="G711" s="75">
        <v>2112.5410000000002</v>
      </c>
      <c r="H711" s="75"/>
      <c r="I711" s="75">
        <v>2706.5410000000002</v>
      </c>
      <c r="J711" s="75"/>
      <c r="K711" s="71"/>
      <c r="L711" s="71"/>
      <c r="M711" s="71"/>
      <c r="N711" s="71"/>
      <c r="O711" s="71"/>
    </row>
    <row r="712" spans="2:15" s="84" customFormat="1" ht="15.75" thickBot="1" x14ac:dyDescent="0.3">
      <c r="B712" s="85">
        <v>44156</v>
      </c>
      <c r="C712" s="74">
        <v>816.08400000000006</v>
      </c>
      <c r="D712" s="74"/>
      <c r="E712" s="74">
        <v>1708.5409999999999</v>
      </c>
      <c r="F712" s="74"/>
      <c r="G712" s="74">
        <v>2112.5410000000002</v>
      </c>
      <c r="H712" s="74"/>
      <c r="I712" s="74">
        <v>2706.5410000000002</v>
      </c>
      <c r="J712" s="74"/>
      <c r="K712" s="71"/>
      <c r="L712" s="71"/>
      <c r="M712" s="71"/>
      <c r="N712" s="71"/>
      <c r="O712" s="71"/>
    </row>
    <row r="713" spans="2:15" s="84" customFormat="1" ht="15.75" thickBot="1" x14ac:dyDescent="0.3">
      <c r="B713" s="85">
        <v>44157</v>
      </c>
      <c r="C713" s="75">
        <v>790.52600000000007</v>
      </c>
      <c r="D713" s="75"/>
      <c r="E713" s="75">
        <v>1708.5409999999999</v>
      </c>
      <c r="F713" s="75"/>
      <c r="G713" s="75">
        <v>2112.5410000000002</v>
      </c>
      <c r="H713" s="75"/>
      <c r="I713" s="75">
        <v>2706.5410000000002</v>
      </c>
      <c r="J713" s="75"/>
      <c r="K713" s="71"/>
      <c r="L713" s="71"/>
      <c r="M713" s="71"/>
      <c r="N713" s="71"/>
      <c r="O713" s="71"/>
    </row>
    <row r="714" spans="2:15" s="84" customFormat="1" ht="15.75" thickBot="1" x14ac:dyDescent="0.3">
      <c r="B714" s="85">
        <v>44158</v>
      </c>
      <c r="C714" s="74">
        <v>782.31700000000001</v>
      </c>
      <c r="D714" s="74"/>
      <c r="E714" s="74">
        <v>1708.5409999999999</v>
      </c>
      <c r="F714" s="74"/>
      <c r="G714" s="74">
        <v>2112.5410000000002</v>
      </c>
      <c r="H714" s="74"/>
      <c r="I714" s="74">
        <v>2706.5410000000002</v>
      </c>
      <c r="J714" s="74"/>
      <c r="K714" s="71"/>
      <c r="L714" s="71"/>
      <c r="M714" s="71"/>
      <c r="N714" s="71"/>
      <c r="O714" s="71"/>
    </row>
    <row r="715" spans="2:15" s="84" customFormat="1" ht="15.75" thickBot="1" x14ac:dyDescent="0.3">
      <c r="B715" s="85">
        <v>44159</v>
      </c>
      <c r="C715" s="75">
        <v>850.82999999999993</v>
      </c>
      <c r="D715" s="75"/>
      <c r="E715" s="75">
        <v>1708.5409999999999</v>
      </c>
      <c r="F715" s="75"/>
      <c r="G715" s="75">
        <v>2112.5410000000002</v>
      </c>
      <c r="H715" s="75"/>
      <c r="I715" s="75">
        <v>2706.5410000000002</v>
      </c>
      <c r="J715" s="75"/>
      <c r="K715" s="71"/>
      <c r="L715" s="71"/>
      <c r="M715" s="71"/>
      <c r="N715" s="71"/>
      <c r="O715" s="71"/>
    </row>
    <row r="716" spans="2:15" s="84" customFormat="1" ht="15.75" thickBot="1" x14ac:dyDescent="0.3">
      <c r="B716" s="85">
        <v>44160</v>
      </c>
      <c r="C716" s="74">
        <v>864.18100000000004</v>
      </c>
      <c r="D716" s="74"/>
      <c r="E716" s="74">
        <v>1708.5409999999999</v>
      </c>
      <c r="F716" s="74"/>
      <c r="G716" s="74">
        <v>2112.5410000000002</v>
      </c>
      <c r="H716" s="74"/>
      <c r="I716" s="74">
        <v>2706.5410000000002</v>
      </c>
      <c r="J716" s="74"/>
      <c r="K716" s="71"/>
      <c r="L716" s="71"/>
      <c r="M716" s="71"/>
      <c r="N716" s="71"/>
      <c r="O716" s="71"/>
    </row>
    <row r="717" spans="2:15" s="84" customFormat="1" ht="15.75" thickBot="1" x14ac:dyDescent="0.3">
      <c r="B717" s="85">
        <v>44161</v>
      </c>
      <c r="C717" s="75">
        <v>886.94700000000023</v>
      </c>
      <c r="D717" s="75"/>
      <c r="E717" s="75">
        <v>1708.5409999999999</v>
      </c>
      <c r="F717" s="75"/>
      <c r="G717" s="75">
        <v>2112.5410000000002</v>
      </c>
      <c r="H717" s="75"/>
      <c r="I717" s="75">
        <v>2706.5410000000002</v>
      </c>
      <c r="J717" s="75"/>
      <c r="K717" s="71"/>
      <c r="L717" s="71"/>
      <c r="M717" s="71"/>
      <c r="N717" s="71"/>
      <c r="O717" s="71"/>
    </row>
    <row r="718" spans="2:15" s="84" customFormat="1" ht="15.75" thickBot="1" x14ac:dyDescent="0.3">
      <c r="B718" s="85">
        <v>44162</v>
      </c>
      <c r="C718" s="74">
        <v>1034.9810000000002</v>
      </c>
      <c r="D718" s="74"/>
      <c r="E718" s="74">
        <v>1708.5409999999999</v>
      </c>
      <c r="F718" s="74"/>
      <c r="G718" s="74">
        <v>2112.5410000000002</v>
      </c>
      <c r="H718" s="74"/>
      <c r="I718" s="74">
        <v>2706.5410000000002</v>
      </c>
      <c r="J718" s="74"/>
      <c r="K718" s="71"/>
      <c r="L718" s="71"/>
      <c r="M718" s="71"/>
      <c r="N718" s="71"/>
      <c r="O718" s="71"/>
    </row>
    <row r="719" spans="2:15" s="84" customFormat="1" ht="15.75" thickBot="1" x14ac:dyDescent="0.3">
      <c r="B719" s="85">
        <v>44163</v>
      </c>
      <c r="C719" s="75">
        <v>800.94500000000005</v>
      </c>
      <c r="D719" s="75"/>
      <c r="E719" s="75">
        <v>1708.5409999999999</v>
      </c>
      <c r="F719" s="75"/>
      <c r="G719" s="75">
        <v>2112.5410000000002</v>
      </c>
      <c r="H719" s="75"/>
      <c r="I719" s="75">
        <v>2706.5410000000002</v>
      </c>
      <c r="J719" s="75"/>
      <c r="K719" s="71"/>
      <c r="L719" s="71"/>
      <c r="M719" s="71"/>
      <c r="N719" s="71"/>
      <c r="O719" s="71"/>
    </row>
    <row r="720" spans="2:15" s="84" customFormat="1" ht="15.75" thickBot="1" x14ac:dyDescent="0.3">
      <c r="B720" s="85">
        <v>44164</v>
      </c>
      <c r="C720" s="74">
        <v>789.97199999999998</v>
      </c>
      <c r="D720" s="74"/>
      <c r="E720" s="74">
        <v>1708.5409999999999</v>
      </c>
      <c r="F720" s="74"/>
      <c r="G720" s="74">
        <v>2112.5410000000002</v>
      </c>
      <c r="H720" s="74"/>
      <c r="I720" s="74">
        <v>2706.5410000000002</v>
      </c>
      <c r="J720" s="74"/>
      <c r="K720" s="71"/>
      <c r="L720" s="71"/>
      <c r="M720" s="71"/>
      <c r="N720" s="71"/>
      <c r="O720" s="71"/>
    </row>
    <row r="721" spans="2:15" s="84" customFormat="1" ht="15.75" thickBot="1" x14ac:dyDescent="0.3">
      <c r="B721" s="85">
        <v>44165</v>
      </c>
      <c r="C721" s="75">
        <v>847.22699999999998</v>
      </c>
      <c r="D721" s="75"/>
      <c r="E721" s="75">
        <v>1708.5409999999999</v>
      </c>
      <c r="F721" s="75"/>
      <c r="G721" s="75">
        <v>2112.5410000000002</v>
      </c>
      <c r="H721" s="75"/>
      <c r="I721" s="75">
        <v>2706.5410000000002</v>
      </c>
      <c r="J721" s="75"/>
      <c r="K721" s="71"/>
      <c r="L721" s="71"/>
      <c r="M721" s="71"/>
      <c r="N721" s="71"/>
      <c r="O721" s="71"/>
    </row>
    <row r="722" spans="2:15" s="84" customFormat="1" ht="15.75" thickBot="1" x14ac:dyDescent="0.3">
      <c r="B722" s="85">
        <v>44166</v>
      </c>
      <c r="C722" s="74">
        <v>810.76699999999983</v>
      </c>
      <c r="D722" s="74"/>
      <c r="E722" s="74">
        <v>1708.5409999999999</v>
      </c>
      <c r="F722" s="74"/>
      <c r="G722" s="74">
        <v>2112.5410000000002</v>
      </c>
      <c r="H722" s="74"/>
      <c r="I722" s="74">
        <v>2706.5410000000002</v>
      </c>
      <c r="J722" s="74"/>
      <c r="K722" s="71"/>
      <c r="L722" s="71"/>
      <c r="M722" s="71"/>
      <c r="N722" s="71"/>
      <c r="O722" s="71"/>
    </row>
    <row r="723" spans="2:15" s="84" customFormat="1" ht="15.75" thickBot="1" x14ac:dyDescent="0.3">
      <c r="B723" s="85">
        <v>44167</v>
      </c>
      <c r="C723" s="75">
        <v>833.12299999999993</v>
      </c>
      <c r="D723" s="75"/>
      <c r="E723" s="75">
        <v>1708.5409999999999</v>
      </c>
      <c r="F723" s="75"/>
      <c r="G723" s="75">
        <v>2112.5410000000002</v>
      </c>
      <c r="H723" s="75"/>
      <c r="I723" s="75">
        <v>2706.5410000000002</v>
      </c>
      <c r="J723" s="75"/>
      <c r="K723" s="71"/>
      <c r="L723" s="71"/>
      <c r="M723" s="71"/>
      <c r="N723" s="71"/>
      <c r="O723" s="71"/>
    </row>
    <row r="724" spans="2:15" s="84" customFormat="1" ht="15.75" thickBot="1" x14ac:dyDescent="0.3">
      <c r="B724" s="85">
        <v>44168</v>
      </c>
      <c r="C724" s="74">
        <v>856.64400000000001</v>
      </c>
      <c r="D724" s="74"/>
      <c r="E724" s="74">
        <v>1708.5409999999999</v>
      </c>
      <c r="F724" s="74"/>
      <c r="G724" s="74">
        <v>2112.5410000000002</v>
      </c>
      <c r="H724" s="74"/>
      <c r="I724" s="74">
        <v>2706.5410000000002</v>
      </c>
      <c r="J724" s="74"/>
      <c r="K724" s="71"/>
      <c r="L724" s="71"/>
      <c r="M724" s="71"/>
      <c r="N724" s="71"/>
      <c r="O724" s="71"/>
    </row>
    <row r="725" spans="2:15" s="84" customFormat="1" ht="15.75" thickBot="1" x14ac:dyDescent="0.3">
      <c r="B725" s="85">
        <v>44169</v>
      </c>
      <c r="C725" s="75">
        <v>819.52499999999998</v>
      </c>
      <c r="D725" s="75"/>
      <c r="E725" s="75">
        <v>1708.5409999999999</v>
      </c>
      <c r="F725" s="75"/>
      <c r="G725" s="75">
        <v>2112.5410000000002</v>
      </c>
      <c r="H725" s="75"/>
      <c r="I725" s="75">
        <v>2706.5410000000002</v>
      </c>
      <c r="J725" s="75"/>
      <c r="K725" s="71"/>
      <c r="L725" s="71"/>
      <c r="M725" s="71"/>
      <c r="N725" s="71"/>
      <c r="O725" s="71"/>
    </row>
    <row r="726" spans="2:15" s="84" customFormat="1" ht="15.75" thickBot="1" x14ac:dyDescent="0.3">
      <c r="B726" s="85">
        <v>44170</v>
      </c>
      <c r="C726" s="74">
        <v>769.01800000000003</v>
      </c>
      <c r="D726" s="74"/>
      <c r="E726" s="74">
        <v>1708.5409999999999</v>
      </c>
      <c r="F726" s="74"/>
      <c r="G726" s="74">
        <v>2112.5410000000002</v>
      </c>
      <c r="H726" s="74"/>
      <c r="I726" s="74">
        <v>2706.5410000000002</v>
      </c>
      <c r="J726" s="74"/>
      <c r="K726" s="71"/>
      <c r="L726" s="71"/>
      <c r="M726" s="71"/>
      <c r="N726" s="71"/>
      <c r="O726" s="71"/>
    </row>
    <row r="727" spans="2:15" s="84" customFormat="1" ht="15.75" thickBot="1" x14ac:dyDescent="0.3">
      <c r="B727" s="85">
        <v>44171</v>
      </c>
      <c r="C727" s="75">
        <v>853.99800000000005</v>
      </c>
      <c r="D727" s="75"/>
      <c r="E727" s="75">
        <v>1708.5409999999999</v>
      </c>
      <c r="F727" s="75"/>
      <c r="G727" s="75">
        <v>2112.5410000000002</v>
      </c>
      <c r="H727" s="75"/>
      <c r="I727" s="75">
        <v>2706.5410000000002</v>
      </c>
      <c r="J727" s="75"/>
      <c r="K727" s="71"/>
      <c r="L727" s="71"/>
      <c r="M727" s="71"/>
      <c r="N727" s="71"/>
      <c r="O727" s="71"/>
    </row>
    <row r="728" spans="2:15" s="84" customFormat="1" ht="15.75" thickBot="1" x14ac:dyDescent="0.3">
      <c r="B728" s="85">
        <v>44172</v>
      </c>
      <c r="C728" s="74">
        <v>829.12400000000002</v>
      </c>
      <c r="D728" s="74"/>
      <c r="E728" s="74">
        <v>1708.5409999999999</v>
      </c>
      <c r="F728" s="74"/>
      <c r="G728" s="74">
        <v>2112.5410000000002</v>
      </c>
      <c r="H728" s="74"/>
      <c r="I728" s="74">
        <v>2706.5410000000002</v>
      </c>
      <c r="J728" s="74"/>
      <c r="K728" s="71"/>
      <c r="L728" s="71"/>
      <c r="M728" s="71"/>
      <c r="N728" s="71"/>
      <c r="O728" s="71"/>
    </row>
    <row r="729" spans="2:15" s="84" customFormat="1" ht="15.75" thickBot="1" x14ac:dyDescent="0.3">
      <c r="B729" s="85">
        <v>44173</v>
      </c>
      <c r="C729" s="75">
        <v>919.09899999999993</v>
      </c>
      <c r="D729" s="75"/>
      <c r="E729" s="75">
        <v>1708.5409999999999</v>
      </c>
      <c r="F729" s="75"/>
      <c r="G729" s="75">
        <v>2112.5410000000002</v>
      </c>
      <c r="H729" s="75"/>
      <c r="I729" s="75">
        <v>2706.5410000000002</v>
      </c>
      <c r="J729" s="75"/>
      <c r="K729" s="71"/>
      <c r="L729" s="71"/>
      <c r="M729" s="71"/>
      <c r="N729" s="71"/>
      <c r="O729" s="71"/>
    </row>
    <row r="730" spans="2:15" s="84" customFormat="1" ht="15.75" thickBot="1" x14ac:dyDescent="0.3">
      <c r="B730" s="85">
        <v>44174</v>
      </c>
      <c r="C730" s="74">
        <v>891.92800000000011</v>
      </c>
      <c r="D730" s="74"/>
      <c r="E730" s="74">
        <v>1708.5409999999999</v>
      </c>
      <c r="F730" s="74"/>
      <c r="G730" s="74">
        <v>2112.5410000000002</v>
      </c>
      <c r="H730" s="74"/>
      <c r="I730" s="74">
        <v>2706.5410000000002</v>
      </c>
      <c r="J730" s="74"/>
      <c r="K730" s="71"/>
      <c r="L730" s="71"/>
      <c r="M730" s="71"/>
      <c r="N730" s="71"/>
      <c r="O730" s="71"/>
    </row>
    <row r="731" spans="2:15" s="84" customFormat="1" ht="15.75" thickBot="1" x14ac:dyDescent="0.3">
      <c r="B731" s="85">
        <v>44175</v>
      </c>
      <c r="C731" s="75">
        <v>844.15899999999988</v>
      </c>
      <c r="D731" s="75"/>
      <c r="E731" s="75">
        <v>1708.5409999999999</v>
      </c>
      <c r="F731" s="75"/>
      <c r="G731" s="75">
        <v>2112.5410000000002</v>
      </c>
      <c r="H731" s="75"/>
      <c r="I731" s="75">
        <v>2706.5410000000002</v>
      </c>
      <c r="J731" s="75"/>
      <c r="K731" s="71"/>
      <c r="L731" s="71"/>
      <c r="M731" s="71"/>
      <c r="N731" s="71"/>
      <c r="O731" s="71"/>
    </row>
    <row r="732" spans="2:15" s="84" customFormat="1" ht="15.75" thickBot="1" x14ac:dyDescent="0.3">
      <c r="B732" s="85">
        <v>44176</v>
      </c>
      <c r="C732" s="74">
        <v>891.53700000000015</v>
      </c>
      <c r="D732" s="74"/>
      <c r="E732" s="74">
        <v>1708.5409999999999</v>
      </c>
      <c r="F732" s="74"/>
      <c r="G732" s="74">
        <v>2112.5410000000002</v>
      </c>
      <c r="H732" s="74"/>
      <c r="I732" s="74">
        <v>2706.5410000000002</v>
      </c>
      <c r="J732" s="74"/>
      <c r="K732" s="71"/>
      <c r="L732" s="71"/>
      <c r="M732" s="71"/>
      <c r="N732" s="71"/>
      <c r="O732" s="71"/>
    </row>
    <row r="733" spans="2:15" s="84" customFormat="1" ht="15.75" thickBot="1" x14ac:dyDescent="0.3">
      <c r="B733" s="85">
        <v>44177</v>
      </c>
      <c r="C733" s="75">
        <v>760.67100000000005</v>
      </c>
      <c r="D733" s="75"/>
      <c r="E733" s="75">
        <v>1708.5409999999999</v>
      </c>
      <c r="F733" s="75"/>
      <c r="G733" s="75">
        <v>2112.5410000000002</v>
      </c>
      <c r="H733" s="75"/>
      <c r="I733" s="75">
        <v>2706.5410000000002</v>
      </c>
      <c r="J733" s="75"/>
      <c r="K733" s="71"/>
      <c r="L733" s="71"/>
      <c r="M733" s="71"/>
      <c r="N733" s="71"/>
      <c r="O733" s="71"/>
    </row>
    <row r="734" spans="2:15" s="84" customFormat="1" ht="15.75" thickBot="1" x14ac:dyDescent="0.3">
      <c r="B734" s="85">
        <v>44178</v>
      </c>
      <c r="C734" s="74">
        <v>726.6099999999999</v>
      </c>
      <c r="D734" s="74"/>
      <c r="E734" s="74">
        <v>1708.5409999999999</v>
      </c>
      <c r="F734" s="74"/>
      <c r="G734" s="74">
        <v>2112.5410000000002</v>
      </c>
      <c r="H734" s="74"/>
      <c r="I734" s="74">
        <v>2706.5410000000002</v>
      </c>
      <c r="J734" s="74"/>
      <c r="K734" s="71"/>
      <c r="L734" s="71"/>
      <c r="M734" s="71"/>
      <c r="N734" s="71"/>
      <c r="O734" s="71"/>
    </row>
    <row r="735" spans="2:15" s="84" customFormat="1" ht="15.75" thickBot="1" x14ac:dyDescent="0.3">
      <c r="B735" s="85">
        <v>44179</v>
      </c>
      <c r="C735" s="75">
        <v>984.14200000000017</v>
      </c>
      <c r="D735" s="75"/>
      <c r="E735" s="75">
        <v>1708.5409999999999</v>
      </c>
      <c r="F735" s="75"/>
      <c r="G735" s="75">
        <v>2112.5410000000002</v>
      </c>
      <c r="H735" s="75"/>
      <c r="I735" s="75">
        <v>2706.5410000000002</v>
      </c>
      <c r="J735" s="75"/>
      <c r="K735" s="71"/>
      <c r="L735" s="71"/>
      <c r="M735" s="71"/>
      <c r="N735" s="71"/>
      <c r="O735" s="71"/>
    </row>
    <row r="736" spans="2:15" s="84" customFormat="1" ht="15.75" thickBot="1" x14ac:dyDescent="0.3">
      <c r="B736" s="85">
        <v>44180</v>
      </c>
      <c r="C736" s="74">
        <v>902.44800000000009</v>
      </c>
      <c r="D736" s="74"/>
      <c r="E736" s="74">
        <v>1708.5409999999999</v>
      </c>
      <c r="F736" s="74"/>
      <c r="G736" s="74">
        <v>2112.5410000000002</v>
      </c>
      <c r="H736" s="74"/>
      <c r="I736" s="74">
        <v>2706.5410000000002</v>
      </c>
      <c r="J736" s="74"/>
      <c r="K736" s="71"/>
      <c r="L736" s="71"/>
      <c r="M736" s="71"/>
      <c r="N736" s="71"/>
      <c r="O736" s="71"/>
    </row>
    <row r="737" spans="2:15" s="84" customFormat="1" ht="15.75" thickBot="1" x14ac:dyDescent="0.3">
      <c r="B737" s="85">
        <v>44181</v>
      </c>
      <c r="C737" s="75">
        <v>935.37199999999984</v>
      </c>
      <c r="D737" s="75"/>
      <c r="E737" s="75">
        <v>1708.5409999999999</v>
      </c>
      <c r="F737" s="75"/>
      <c r="G737" s="75">
        <v>2112.5410000000002</v>
      </c>
      <c r="H737" s="75"/>
      <c r="I737" s="75">
        <v>2706.5410000000002</v>
      </c>
      <c r="J737" s="75"/>
      <c r="K737" s="71"/>
      <c r="L737" s="71"/>
      <c r="M737" s="71"/>
      <c r="N737" s="71"/>
      <c r="O737" s="71"/>
    </row>
    <row r="738" spans="2:15" s="84" customFormat="1" ht="15.75" thickBot="1" x14ac:dyDescent="0.3">
      <c r="B738" s="85">
        <v>44182</v>
      </c>
      <c r="C738" s="74">
        <v>835.41000000000008</v>
      </c>
      <c r="D738" s="74"/>
      <c r="E738" s="74">
        <v>1708.5409999999999</v>
      </c>
      <c r="F738" s="74"/>
      <c r="G738" s="74">
        <v>2112.5410000000002</v>
      </c>
      <c r="H738" s="74"/>
      <c r="I738" s="74">
        <v>2706.5410000000002</v>
      </c>
      <c r="J738" s="74"/>
      <c r="K738" s="71"/>
      <c r="L738" s="71"/>
      <c r="M738" s="71"/>
      <c r="N738" s="71"/>
      <c r="O738" s="71"/>
    </row>
    <row r="739" spans="2:15" s="84" customFormat="1" ht="15.75" thickBot="1" x14ac:dyDescent="0.3">
      <c r="B739" s="85">
        <v>44183</v>
      </c>
      <c r="C739" s="75">
        <v>843.46199999999999</v>
      </c>
      <c r="D739" s="75"/>
      <c r="E739" s="75">
        <v>1708.5409999999999</v>
      </c>
      <c r="F739" s="75"/>
      <c r="G739" s="75">
        <v>2112.5410000000002</v>
      </c>
      <c r="H739" s="75"/>
      <c r="I739" s="75">
        <v>2706.5410000000002</v>
      </c>
      <c r="J739" s="75"/>
      <c r="K739" s="71"/>
      <c r="L739" s="71"/>
      <c r="M739" s="71"/>
      <c r="N739" s="71"/>
      <c r="O739" s="71"/>
    </row>
    <row r="740" spans="2:15" s="84" customFormat="1" ht="15.75" thickBot="1" x14ac:dyDescent="0.3">
      <c r="B740" s="85">
        <v>44184</v>
      </c>
      <c r="C740" s="74">
        <v>718.72699999999998</v>
      </c>
      <c r="D740" s="74"/>
      <c r="E740" s="74">
        <v>1708.5409999999999</v>
      </c>
      <c r="F740" s="74"/>
      <c r="G740" s="74">
        <v>2112.5410000000002</v>
      </c>
      <c r="H740" s="74"/>
      <c r="I740" s="74">
        <v>2706.5410000000002</v>
      </c>
      <c r="J740" s="74"/>
      <c r="K740" s="71"/>
      <c r="L740" s="71"/>
      <c r="M740" s="71"/>
      <c r="N740" s="71"/>
      <c r="O740" s="71"/>
    </row>
    <row r="741" spans="2:15" s="84" customFormat="1" ht="15.75" thickBot="1" x14ac:dyDescent="0.3">
      <c r="B741" s="85">
        <v>44185</v>
      </c>
      <c r="C741" s="75">
        <v>759.83699999999999</v>
      </c>
      <c r="D741" s="75"/>
      <c r="E741" s="75">
        <v>1708.5409999999999</v>
      </c>
      <c r="F741" s="75"/>
      <c r="G741" s="75">
        <v>2112.5410000000002</v>
      </c>
      <c r="H741" s="75"/>
      <c r="I741" s="75">
        <v>2706.5410000000002</v>
      </c>
      <c r="J741" s="75"/>
      <c r="K741" s="71"/>
      <c r="L741" s="71"/>
      <c r="M741" s="71"/>
      <c r="N741" s="71"/>
      <c r="O741" s="71"/>
    </row>
    <row r="742" spans="2:15" s="84" customFormat="1" ht="15.75" thickBot="1" x14ac:dyDescent="0.3">
      <c r="B742" s="85">
        <v>44186</v>
      </c>
      <c r="C742" s="74">
        <v>727.22699999999986</v>
      </c>
      <c r="D742" s="74"/>
      <c r="E742" s="74">
        <v>1708.5409999999999</v>
      </c>
      <c r="F742" s="74"/>
      <c r="G742" s="74">
        <v>2112.5410000000002</v>
      </c>
      <c r="H742" s="74"/>
      <c r="I742" s="74">
        <v>2706.5410000000002</v>
      </c>
      <c r="J742" s="74"/>
      <c r="K742" s="71"/>
      <c r="L742" s="71"/>
      <c r="M742" s="71"/>
      <c r="N742" s="71"/>
      <c r="O742" s="71"/>
    </row>
    <row r="743" spans="2:15" s="84" customFormat="1" ht="15.75" thickBot="1" x14ac:dyDescent="0.3">
      <c r="B743" s="85">
        <v>44187</v>
      </c>
      <c r="C743" s="75">
        <v>809.86999999999989</v>
      </c>
      <c r="D743" s="75"/>
      <c r="E743" s="75">
        <v>1708.5409999999999</v>
      </c>
      <c r="F743" s="75"/>
      <c r="G743" s="75">
        <v>2112.5410000000002</v>
      </c>
      <c r="H743" s="75"/>
      <c r="I743" s="75">
        <v>2706.5410000000002</v>
      </c>
      <c r="J743" s="75"/>
      <c r="K743" s="71"/>
      <c r="L743" s="71"/>
      <c r="M743" s="71"/>
      <c r="N743" s="71"/>
      <c r="O743" s="71"/>
    </row>
    <row r="744" spans="2:15" s="84" customFormat="1" ht="15.75" thickBot="1" x14ac:dyDescent="0.3">
      <c r="B744" s="85">
        <v>44188</v>
      </c>
      <c r="C744" s="74">
        <v>721.39600000000007</v>
      </c>
      <c r="D744" s="74"/>
      <c r="E744" s="74">
        <v>1708.5409999999999</v>
      </c>
      <c r="F744" s="74"/>
      <c r="G744" s="74">
        <v>2112.5410000000002</v>
      </c>
      <c r="H744" s="74"/>
      <c r="I744" s="74">
        <v>2706.5410000000002</v>
      </c>
      <c r="J744" s="74"/>
      <c r="K744" s="71"/>
      <c r="L744" s="71"/>
      <c r="M744" s="71"/>
      <c r="N744" s="71"/>
      <c r="O744" s="71"/>
    </row>
    <row r="745" spans="2:15" s="84" customFormat="1" ht="15.75" thickBot="1" x14ac:dyDescent="0.3">
      <c r="B745" s="85">
        <v>44189</v>
      </c>
      <c r="C745" s="75">
        <v>797.65999999999985</v>
      </c>
      <c r="D745" s="75"/>
      <c r="E745" s="75">
        <v>1708.5409999999999</v>
      </c>
      <c r="F745" s="75"/>
      <c r="G745" s="75">
        <v>2112.5410000000002</v>
      </c>
      <c r="H745" s="75"/>
      <c r="I745" s="75">
        <v>2706.5410000000002</v>
      </c>
      <c r="J745" s="75"/>
      <c r="K745" s="71"/>
      <c r="L745" s="71"/>
      <c r="M745" s="71"/>
      <c r="N745" s="71"/>
      <c r="O745" s="71"/>
    </row>
    <row r="746" spans="2:15" s="84" customFormat="1" ht="15.75" thickBot="1" x14ac:dyDescent="0.3">
      <c r="B746" s="85">
        <v>44190</v>
      </c>
      <c r="C746" s="74">
        <v>717.85499999999979</v>
      </c>
      <c r="D746" s="74"/>
      <c r="E746" s="74">
        <v>1708.5409999999999</v>
      </c>
      <c r="F746" s="74"/>
      <c r="G746" s="74">
        <v>2112.5410000000002</v>
      </c>
      <c r="H746" s="74"/>
      <c r="I746" s="74">
        <v>2706.5410000000002</v>
      </c>
      <c r="J746" s="74"/>
      <c r="K746" s="71"/>
      <c r="L746" s="71"/>
      <c r="M746" s="71"/>
      <c r="N746" s="71"/>
      <c r="O746" s="71"/>
    </row>
    <row r="747" spans="2:15" s="84" customFormat="1" ht="15.75" thickBot="1" x14ac:dyDescent="0.3">
      <c r="B747" s="85">
        <v>44191</v>
      </c>
      <c r="C747" s="75">
        <v>692.90200000000004</v>
      </c>
      <c r="D747" s="75"/>
      <c r="E747" s="75">
        <v>1708.5409999999999</v>
      </c>
      <c r="F747" s="75"/>
      <c r="G747" s="75">
        <v>2112.5410000000002</v>
      </c>
      <c r="H747" s="75"/>
      <c r="I747" s="75">
        <v>2706.5410000000002</v>
      </c>
      <c r="J747" s="75"/>
      <c r="K747" s="71"/>
      <c r="L747" s="71"/>
      <c r="M747" s="71"/>
      <c r="N747" s="71"/>
      <c r="O747" s="71"/>
    </row>
    <row r="748" spans="2:15" s="84" customFormat="1" ht="15.75" thickBot="1" x14ac:dyDescent="0.3">
      <c r="B748" s="85">
        <v>44192</v>
      </c>
      <c r="C748" s="74">
        <v>688.49900000000002</v>
      </c>
      <c r="D748" s="74"/>
      <c r="E748" s="74">
        <v>1708.5409999999999</v>
      </c>
      <c r="F748" s="74"/>
      <c r="G748" s="74">
        <v>2112.5410000000002</v>
      </c>
      <c r="H748" s="74"/>
      <c r="I748" s="74">
        <v>2706.5410000000002</v>
      </c>
      <c r="J748" s="74"/>
      <c r="K748" s="71"/>
      <c r="L748" s="71"/>
      <c r="M748" s="71"/>
      <c r="N748" s="71"/>
      <c r="O748" s="71"/>
    </row>
    <row r="749" spans="2:15" s="84" customFormat="1" ht="15.75" thickBot="1" x14ac:dyDescent="0.3">
      <c r="B749" s="85">
        <v>44193</v>
      </c>
      <c r="C749" s="75">
        <v>666.88900000000001</v>
      </c>
      <c r="D749" s="75"/>
      <c r="E749" s="75">
        <v>1708.5409999999999</v>
      </c>
      <c r="F749" s="75"/>
      <c r="G749" s="75">
        <v>2112.5410000000002</v>
      </c>
      <c r="H749" s="75"/>
      <c r="I749" s="75">
        <v>2706.5410000000002</v>
      </c>
      <c r="J749" s="75"/>
      <c r="K749" s="71"/>
      <c r="L749" s="71"/>
      <c r="M749" s="71"/>
      <c r="N749" s="71"/>
      <c r="O749" s="71"/>
    </row>
    <row r="750" spans="2:15" s="84" customFormat="1" ht="15.75" thickBot="1" x14ac:dyDescent="0.3">
      <c r="B750" s="85">
        <v>44194</v>
      </c>
      <c r="C750" s="74">
        <v>679.23500000000013</v>
      </c>
      <c r="D750" s="74"/>
      <c r="E750" s="74">
        <v>1708.5409999999999</v>
      </c>
      <c r="F750" s="74"/>
      <c r="G750" s="74">
        <v>2112.5410000000002</v>
      </c>
      <c r="H750" s="74"/>
      <c r="I750" s="74">
        <v>2706.5410000000002</v>
      </c>
      <c r="J750" s="74"/>
      <c r="K750" s="71"/>
      <c r="L750" s="71"/>
      <c r="M750" s="71"/>
      <c r="N750" s="71"/>
      <c r="O750" s="71"/>
    </row>
    <row r="751" spans="2:15" s="84" customFormat="1" ht="15.75" thickBot="1" x14ac:dyDescent="0.3">
      <c r="B751" s="85">
        <v>44195</v>
      </c>
      <c r="C751" s="75">
        <v>726.20299999999997</v>
      </c>
      <c r="D751" s="75"/>
      <c r="E751" s="75">
        <v>1708.5409999999999</v>
      </c>
      <c r="F751" s="75"/>
      <c r="G751" s="75">
        <v>2112.5410000000002</v>
      </c>
      <c r="H751" s="75"/>
      <c r="I751" s="75">
        <v>2706.5410000000002</v>
      </c>
      <c r="J751" s="75"/>
      <c r="K751" s="71"/>
      <c r="L751" s="71"/>
      <c r="M751" s="71"/>
      <c r="N751" s="71"/>
      <c r="O751" s="71"/>
    </row>
    <row r="752" spans="2:15" s="84" customFormat="1" ht="15.75" thickBot="1" x14ac:dyDescent="0.3">
      <c r="B752" s="85">
        <v>44196</v>
      </c>
      <c r="C752" s="74">
        <v>699.9079999999999</v>
      </c>
      <c r="D752" s="74"/>
      <c r="E752" s="74"/>
      <c r="F752" s="74"/>
      <c r="G752" s="74"/>
      <c r="H752" s="74"/>
      <c r="I752" s="74"/>
      <c r="J752" s="74"/>
      <c r="K752" s="71"/>
      <c r="L752" s="71"/>
      <c r="M752" s="71"/>
      <c r="N752" s="71"/>
      <c r="O752" s="71"/>
    </row>
    <row r="753" spans="2:15" s="84" customFormat="1" ht="15.75" thickBot="1" x14ac:dyDescent="0.3">
      <c r="B753" s="85">
        <v>44197</v>
      </c>
      <c r="C753" s="75"/>
      <c r="D753" s="75">
        <v>597.05546289156302</v>
      </c>
      <c r="E753" s="75">
        <v>1663.0921201963999</v>
      </c>
      <c r="F753" s="75"/>
      <c r="G753" s="75">
        <v>2067.0921201964002</v>
      </c>
      <c r="H753" s="75"/>
      <c r="I753" s="75">
        <v>2661.0921201964002</v>
      </c>
      <c r="J753" s="75"/>
      <c r="K753" s="71"/>
      <c r="L753" s="71"/>
      <c r="M753" s="71"/>
      <c r="N753" s="71"/>
      <c r="O753" s="71"/>
    </row>
    <row r="754" spans="2:15" s="84" customFormat="1" ht="15.75" thickBot="1" x14ac:dyDescent="0.3">
      <c r="B754" s="85">
        <v>44198</v>
      </c>
      <c r="C754" s="74"/>
      <c r="D754" s="74">
        <v>572.18348761306504</v>
      </c>
      <c r="E754" s="74">
        <v>1663.0921201963999</v>
      </c>
      <c r="F754" s="74"/>
      <c r="G754" s="74">
        <v>2067.0921201964002</v>
      </c>
      <c r="H754" s="74"/>
      <c r="I754" s="74">
        <v>2661.0921201964002</v>
      </c>
      <c r="J754" s="74"/>
      <c r="K754" s="71"/>
      <c r="L754" s="71"/>
      <c r="M754" s="71"/>
      <c r="N754" s="71"/>
      <c r="O754" s="71"/>
    </row>
    <row r="755" spans="2:15" s="84" customFormat="1" ht="15.75" thickBot="1" x14ac:dyDescent="0.3">
      <c r="B755" s="85">
        <v>44199</v>
      </c>
      <c r="C755" s="75"/>
      <c r="D755" s="75">
        <v>594.13699146584804</v>
      </c>
      <c r="E755" s="75">
        <v>1663.0921201963999</v>
      </c>
      <c r="F755" s="75"/>
      <c r="G755" s="75">
        <v>2067.0921201964002</v>
      </c>
      <c r="H755" s="75"/>
      <c r="I755" s="75">
        <v>2661.0921201964002</v>
      </c>
      <c r="J755" s="75"/>
      <c r="K755" s="71"/>
      <c r="L755" s="71"/>
      <c r="M755" s="71"/>
      <c r="N755" s="71"/>
      <c r="O755" s="71"/>
    </row>
    <row r="756" spans="2:15" s="84" customFormat="1" ht="15.75" thickBot="1" x14ac:dyDescent="0.3">
      <c r="B756" s="85">
        <v>44200</v>
      </c>
      <c r="C756" s="74"/>
      <c r="D756" s="74">
        <v>678.705977984534</v>
      </c>
      <c r="E756" s="74">
        <v>1663.0921201963999</v>
      </c>
      <c r="F756" s="74"/>
      <c r="G756" s="74">
        <v>2067.0921201964002</v>
      </c>
      <c r="H756" s="74"/>
      <c r="I756" s="74">
        <v>2661.0921201964002</v>
      </c>
      <c r="J756" s="74"/>
      <c r="K756" s="71"/>
      <c r="L756" s="71"/>
      <c r="M756" s="71"/>
      <c r="N756" s="71"/>
      <c r="O756" s="71"/>
    </row>
    <row r="757" spans="2:15" s="84" customFormat="1" ht="15.75" thickBot="1" x14ac:dyDescent="0.3">
      <c r="B757" s="85">
        <v>44201</v>
      </c>
      <c r="C757" s="75"/>
      <c r="D757" s="75">
        <v>760.23590733110302</v>
      </c>
      <c r="E757" s="75">
        <v>1663.0921201963999</v>
      </c>
      <c r="F757" s="75"/>
      <c r="G757" s="75">
        <v>2067.0921201964002</v>
      </c>
      <c r="H757" s="75"/>
      <c r="I757" s="75">
        <v>2661.0921201964002</v>
      </c>
      <c r="J757" s="75"/>
      <c r="K757" s="71"/>
      <c r="L757" s="71"/>
      <c r="M757" s="71"/>
      <c r="N757" s="71"/>
      <c r="O757" s="71"/>
    </row>
    <row r="758" spans="2:15" s="84" customFormat="1" ht="15.75" thickBot="1" x14ac:dyDescent="0.3">
      <c r="B758" s="85">
        <v>44202</v>
      </c>
      <c r="C758" s="74"/>
      <c r="D758" s="74">
        <v>1179.9403365662699</v>
      </c>
      <c r="E758" s="74">
        <v>1663.0921201963999</v>
      </c>
      <c r="F758" s="74"/>
      <c r="G758" s="74">
        <v>2067.0921201964002</v>
      </c>
      <c r="H758" s="74"/>
      <c r="I758" s="74">
        <v>2661.0921201964002</v>
      </c>
      <c r="J758" s="74"/>
      <c r="K758" s="71"/>
      <c r="L758" s="71"/>
      <c r="M758" s="71"/>
      <c r="N758" s="71"/>
      <c r="O758" s="71"/>
    </row>
    <row r="759" spans="2:15" s="84" customFormat="1" ht="15.75" thickBot="1" x14ac:dyDescent="0.3">
      <c r="B759" s="85">
        <v>44203</v>
      </c>
      <c r="C759" s="75"/>
      <c r="D759" s="75">
        <v>763.11217032636296</v>
      </c>
      <c r="E759" s="75">
        <v>1663.0921201963999</v>
      </c>
      <c r="F759" s="75"/>
      <c r="G759" s="75">
        <v>2067.0921201964002</v>
      </c>
      <c r="H759" s="75"/>
      <c r="I759" s="75">
        <v>2661.0921201964002</v>
      </c>
      <c r="J759" s="75"/>
      <c r="K759" s="71"/>
      <c r="L759" s="71"/>
      <c r="M759" s="71"/>
      <c r="N759" s="71"/>
      <c r="O759" s="71"/>
    </row>
    <row r="760" spans="2:15" s="84" customFormat="1" ht="15.75" thickBot="1" x14ac:dyDescent="0.3">
      <c r="B760" s="85">
        <v>44204</v>
      </c>
      <c r="C760" s="74"/>
      <c r="D760" s="74">
        <v>805.50015817535495</v>
      </c>
      <c r="E760" s="74">
        <v>1663.0921201963999</v>
      </c>
      <c r="F760" s="74"/>
      <c r="G760" s="74">
        <v>2067.0921201964002</v>
      </c>
      <c r="H760" s="74"/>
      <c r="I760" s="74">
        <v>2661.0921201964002</v>
      </c>
      <c r="J760" s="74"/>
      <c r="K760" s="71"/>
      <c r="L760" s="71"/>
      <c r="M760" s="71"/>
      <c r="N760" s="71"/>
      <c r="O760" s="71"/>
    </row>
    <row r="761" spans="2:15" s="84" customFormat="1" ht="15.75" thickBot="1" x14ac:dyDescent="0.3">
      <c r="B761" s="85">
        <v>44205</v>
      </c>
      <c r="C761" s="75"/>
      <c r="D761" s="75">
        <v>635.88276121509898</v>
      </c>
      <c r="E761" s="75">
        <v>1663.0921201963999</v>
      </c>
      <c r="F761" s="75"/>
      <c r="G761" s="75">
        <v>2067.0921201964002</v>
      </c>
      <c r="H761" s="75"/>
      <c r="I761" s="75">
        <v>2661.0921201964002</v>
      </c>
      <c r="J761" s="75"/>
      <c r="K761" s="71"/>
      <c r="L761" s="71"/>
      <c r="M761" s="71"/>
      <c r="N761" s="71"/>
      <c r="O761" s="71"/>
    </row>
    <row r="762" spans="2:15" s="84" customFormat="1" ht="15.75" thickBot="1" x14ac:dyDescent="0.3">
      <c r="B762" s="85">
        <v>44206</v>
      </c>
      <c r="C762" s="74"/>
      <c r="D762" s="74">
        <v>627.59987050714801</v>
      </c>
      <c r="E762" s="74">
        <v>1663.0921201963999</v>
      </c>
      <c r="F762" s="74"/>
      <c r="G762" s="74">
        <v>2067.0921201964002</v>
      </c>
      <c r="H762" s="74"/>
      <c r="I762" s="74">
        <v>2661.0921201964002</v>
      </c>
      <c r="J762" s="74"/>
      <c r="K762" s="71"/>
      <c r="L762" s="71"/>
      <c r="M762" s="71"/>
      <c r="N762" s="71"/>
      <c r="O762" s="71"/>
    </row>
    <row r="763" spans="2:15" s="84" customFormat="1" ht="15.75" thickBot="1" x14ac:dyDescent="0.3">
      <c r="B763" s="85">
        <v>44207</v>
      </c>
      <c r="C763" s="75"/>
      <c r="D763" s="75">
        <v>726.88715612369697</v>
      </c>
      <c r="E763" s="75">
        <v>1663.0921201963999</v>
      </c>
      <c r="F763" s="75"/>
      <c r="G763" s="75">
        <v>2067.0921201964002</v>
      </c>
      <c r="H763" s="75"/>
      <c r="I763" s="75">
        <v>2661.0921201964002</v>
      </c>
      <c r="J763" s="75"/>
      <c r="K763" s="71"/>
      <c r="L763" s="71"/>
      <c r="M763" s="71"/>
      <c r="N763" s="71"/>
      <c r="O763" s="71"/>
    </row>
    <row r="764" spans="2:15" s="84" customFormat="1" ht="15.75" thickBot="1" x14ac:dyDescent="0.3">
      <c r="B764" s="85">
        <v>44208</v>
      </c>
      <c r="C764" s="74"/>
      <c r="D764" s="74">
        <v>706.63386202310596</v>
      </c>
      <c r="E764" s="74">
        <v>1663.0921201963999</v>
      </c>
      <c r="F764" s="74"/>
      <c r="G764" s="74">
        <v>2067.0921201964002</v>
      </c>
      <c r="H764" s="74"/>
      <c r="I764" s="74">
        <v>2661.0921201964002</v>
      </c>
      <c r="J764" s="74"/>
      <c r="K764" s="71"/>
      <c r="L764" s="71"/>
      <c r="M764" s="71"/>
      <c r="N764" s="71"/>
      <c r="O764" s="71"/>
    </row>
    <row r="765" spans="2:15" s="84" customFormat="1" ht="15.75" thickBot="1" x14ac:dyDescent="0.3">
      <c r="B765" s="85">
        <v>44209</v>
      </c>
      <c r="C765" s="75"/>
      <c r="D765" s="75">
        <v>754.89626966959702</v>
      </c>
      <c r="E765" s="75">
        <v>1663.0921201963999</v>
      </c>
      <c r="F765" s="75"/>
      <c r="G765" s="75">
        <v>2067.0921201964002</v>
      </c>
      <c r="H765" s="75"/>
      <c r="I765" s="75">
        <v>2661.0921201964002</v>
      </c>
      <c r="J765" s="75"/>
      <c r="K765" s="71"/>
      <c r="L765" s="71"/>
      <c r="M765" s="71"/>
      <c r="N765" s="71"/>
      <c r="O765" s="71"/>
    </row>
    <row r="766" spans="2:15" s="84" customFormat="1" ht="15.75" thickBot="1" x14ac:dyDescent="0.3">
      <c r="B766" s="85">
        <v>44210</v>
      </c>
      <c r="C766" s="74"/>
      <c r="D766" s="74">
        <v>765.24949678966095</v>
      </c>
      <c r="E766" s="74">
        <v>1663.0921201963999</v>
      </c>
      <c r="F766" s="74"/>
      <c r="G766" s="74">
        <v>2067.0921201964002</v>
      </c>
      <c r="H766" s="74"/>
      <c r="I766" s="74">
        <v>2661.0921201964002</v>
      </c>
      <c r="J766" s="74"/>
      <c r="K766" s="71"/>
      <c r="L766" s="71"/>
      <c r="M766" s="71"/>
      <c r="N766" s="71"/>
      <c r="O766" s="71"/>
    </row>
    <row r="767" spans="2:15" s="84" customFormat="1" ht="15.75" thickBot="1" x14ac:dyDescent="0.3">
      <c r="B767" s="85">
        <v>44211</v>
      </c>
      <c r="C767" s="75"/>
      <c r="D767" s="75">
        <v>693.72906771019905</v>
      </c>
      <c r="E767" s="75">
        <v>1663.0921201963999</v>
      </c>
      <c r="F767" s="75"/>
      <c r="G767" s="75">
        <v>2067.0921201964002</v>
      </c>
      <c r="H767" s="75"/>
      <c r="I767" s="75">
        <v>2661.0921201964002</v>
      </c>
      <c r="J767" s="75"/>
      <c r="K767" s="71"/>
      <c r="L767" s="71"/>
      <c r="M767" s="71"/>
      <c r="N767" s="71"/>
      <c r="O767" s="71"/>
    </row>
    <row r="768" spans="2:15" s="84" customFormat="1" ht="15.75" thickBot="1" x14ac:dyDescent="0.3">
      <c r="B768" s="85">
        <v>44212</v>
      </c>
      <c r="C768" s="74"/>
      <c r="D768" s="74">
        <v>601.32580617139399</v>
      </c>
      <c r="E768" s="74">
        <v>1663.0921201963999</v>
      </c>
      <c r="F768" s="74"/>
      <c r="G768" s="74">
        <v>2067.0921201964002</v>
      </c>
      <c r="H768" s="74"/>
      <c r="I768" s="74">
        <v>2661.0921201964002</v>
      </c>
      <c r="J768" s="74"/>
      <c r="K768" s="71"/>
      <c r="L768" s="71"/>
      <c r="M768" s="71"/>
      <c r="N768" s="71"/>
      <c r="O768" s="71"/>
    </row>
    <row r="769" spans="2:15" s="84" customFormat="1" ht="15.75" thickBot="1" x14ac:dyDescent="0.3">
      <c r="B769" s="85">
        <v>44213</v>
      </c>
      <c r="C769" s="75"/>
      <c r="D769" s="75">
        <v>638.15487448660701</v>
      </c>
      <c r="E769" s="75">
        <v>1663.0921201963999</v>
      </c>
      <c r="F769" s="75"/>
      <c r="G769" s="75">
        <v>2067.0921201964002</v>
      </c>
      <c r="H769" s="75"/>
      <c r="I769" s="75">
        <v>2661.0921201964002</v>
      </c>
      <c r="J769" s="75"/>
      <c r="K769" s="71"/>
      <c r="L769" s="71"/>
      <c r="M769" s="71"/>
      <c r="N769" s="71"/>
      <c r="O769" s="71"/>
    </row>
    <row r="770" spans="2:15" s="84" customFormat="1" ht="15.75" thickBot="1" x14ac:dyDescent="0.3">
      <c r="B770" s="85">
        <v>44214</v>
      </c>
      <c r="C770" s="74"/>
      <c r="D770" s="74">
        <v>744.43813394853601</v>
      </c>
      <c r="E770" s="74">
        <v>1663.0921201963999</v>
      </c>
      <c r="F770" s="74"/>
      <c r="G770" s="74">
        <v>2067.0921201964002</v>
      </c>
      <c r="H770" s="74"/>
      <c r="I770" s="74">
        <v>2661.0921201964002</v>
      </c>
      <c r="J770" s="74"/>
      <c r="K770" s="71"/>
      <c r="L770" s="71"/>
      <c r="M770" s="71"/>
      <c r="N770" s="71"/>
      <c r="O770" s="71"/>
    </row>
    <row r="771" spans="2:15" s="84" customFormat="1" ht="15.75" thickBot="1" x14ac:dyDescent="0.3">
      <c r="B771" s="85">
        <v>44215</v>
      </c>
      <c r="C771" s="75"/>
      <c r="D771" s="75">
        <v>715.55965975186405</v>
      </c>
      <c r="E771" s="75">
        <v>1663.0921201963999</v>
      </c>
      <c r="F771" s="75"/>
      <c r="G771" s="75">
        <v>2067.0921201964002</v>
      </c>
      <c r="H771" s="75"/>
      <c r="I771" s="75">
        <v>2661.0921201964002</v>
      </c>
      <c r="J771" s="75"/>
      <c r="K771" s="71"/>
      <c r="L771" s="71"/>
      <c r="M771" s="71"/>
      <c r="N771" s="71"/>
      <c r="O771" s="71"/>
    </row>
    <row r="772" spans="2:15" s="84" customFormat="1" ht="15.75" thickBot="1" x14ac:dyDescent="0.3">
      <c r="B772" s="85">
        <v>44216</v>
      </c>
      <c r="C772" s="74"/>
      <c r="D772" s="74">
        <v>757.40036626664596</v>
      </c>
      <c r="E772" s="74">
        <v>1663.0921201963999</v>
      </c>
      <c r="F772" s="74"/>
      <c r="G772" s="74">
        <v>2067.0921201964002</v>
      </c>
      <c r="H772" s="74"/>
      <c r="I772" s="74">
        <v>2661.0921201964002</v>
      </c>
      <c r="J772" s="74"/>
      <c r="K772" s="71"/>
      <c r="L772" s="71"/>
      <c r="M772" s="71"/>
      <c r="N772" s="71"/>
      <c r="O772" s="71"/>
    </row>
    <row r="773" spans="2:15" s="84" customFormat="1" ht="15.75" thickBot="1" x14ac:dyDescent="0.3">
      <c r="B773" s="85">
        <v>44217</v>
      </c>
      <c r="C773" s="75"/>
      <c r="D773" s="75">
        <v>1111.8032147070201</v>
      </c>
      <c r="E773" s="75">
        <v>1663.0921201963999</v>
      </c>
      <c r="F773" s="75"/>
      <c r="G773" s="75">
        <v>2067.0921201964002</v>
      </c>
      <c r="H773" s="75"/>
      <c r="I773" s="75">
        <v>2661.0921201964002</v>
      </c>
      <c r="J773" s="75"/>
      <c r="K773" s="71"/>
      <c r="L773" s="71"/>
      <c r="M773" s="71"/>
      <c r="N773" s="71"/>
      <c r="O773" s="71"/>
    </row>
    <row r="774" spans="2:15" s="84" customFormat="1" ht="15.75" thickBot="1" x14ac:dyDescent="0.3">
      <c r="B774" s="85">
        <v>44218</v>
      </c>
      <c r="C774" s="74"/>
      <c r="D774" s="74">
        <v>953.41337372081898</v>
      </c>
      <c r="E774" s="74">
        <v>1663.0921201963999</v>
      </c>
      <c r="F774" s="74"/>
      <c r="G774" s="74">
        <v>2067.0921201964002</v>
      </c>
      <c r="H774" s="74"/>
      <c r="I774" s="74">
        <v>2661.0921201964002</v>
      </c>
      <c r="J774" s="74"/>
      <c r="K774" s="71"/>
      <c r="L774" s="71"/>
      <c r="M774" s="71"/>
      <c r="N774" s="71"/>
      <c r="O774" s="71"/>
    </row>
    <row r="775" spans="2:15" s="84" customFormat="1" ht="15.75" thickBot="1" x14ac:dyDescent="0.3">
      <c r="B775" s="85">
        <v>44219</v>
      </c>
      <c r="C775" s="75"/>
      <c r="D775" s="75">
        <v>610.28078203457403</v>
      </c>
      <c r="E775" s="75">
        <v>1663.0921201963999</v>
      </c>
      <c r="F775" s="75"/>
      <c r="G775" s="75">
        <v>2067.0921201964002</v>
      </c>
      <c r="H775" s="75"/>
      <c r="I775" s="75">
        <v>2661.0921201964002</v>
      </c>
      <c r="J775" s="75"/>
      <c r="K775" s="71"/>
      <c r="L775" s="71"/>
      <c r="M775" s="71"/>
      <c r="N775" s="71"/>
      <c r="O775" s="71"/>
    </row>
    <row r="776" spans="2:15" s="84" customFormat="1" ht="15.75" thickBot="1" x14ac:dyDescent="0.3">
      <c r="B776" s="85">
        <v>44220</v>
      </c>
      <c r="C776" s="74"/>
      <c r="D776" s="74">
        <v>619.91766216265398</v>
      </c>
      <c r="E776" s="74">
        <v>1663.0921201963999</v>
      </c>
      <c r="F776" s="74"/>
      <c r="G776" s="74">
        <v>2067.0921201964002</v>
      </c>
      <c r="H776" s="74"/>
      <c r="I776" s="74">
        <v>2661.0921201964002</v>
      </c>
      <c r="J776" s="74"/>
      <c r="K776" s="71"/>
      <c r="L776" s="71"/>
      <c r="M776" s="71"/>
      <c r="N776" s="71"/>
      <c r="O776" s="71"/>
    </row>
    <row r="777" spans="2:15" s="84" customFormat="1" ht="15.75" thickBot="1" x14ac:dyDescent="0.3">
      <c r="B777" s="85">
        <v>44221</v>
      </c>
      <c r="C777" s="75"/>
      <c r="D777" s="75">
        <v>756.64493263959901</v>
      </c>
      <c r="E777" s="75">
        <v>1663.0921201963999</v>
      </c>
      <c r="F777" s="75"/>
      <c r="G777" s="75">
        <v>2067.0921201964002</v>
      </c>
      <c r="H777" s="75"/>
      <c r="I777" s="75">
        <v>2661.0921201964002</v>
      </c>
      <c r="J777" s="75"/>
      <c r="K777" s="71"/>
      <c r="L777" s="71"/>
      <c r="M777" s="71"/>
      <c r="N777" s="71"/>
      <c r="O777" s="71"/>
    </row>
    <row r="778" spans="2:15" s="84" customFormat="1" ht="15.75" thickBot="1" x14ac:dyDescent="0.3">
      <c r="B778" s="85">
        <v>44222</v>
      </c>
      <c r="C778" s="74"/>
      <c r="D778" s="74">
        <v>686.60185997552196</v>
      </c>
      <c r="E778" s="74">
        <v>1663.0921201963999</v>
      </c>
      <c r="F778" s="74"/>
      <c r="G778" s="74">
        <v>2067.0921201964002</v>
      </c>
      <c r="H778" s="74"/>
      <c r="I778" s="74">
        <v>2661.0921201964002</v>
      </c>
      <c r="J778" s="74"/>
      <c r="K778" s="71"/>
      <c r="L778" s="71"/>
      <c r="M778" s="71"/>
      <c r="N778" s="71"/>
      <c r="O778" s="71"/>
    </row>
    <row r="779" spans="2:15" s="84" customFormat="1" ht="15.75" thickBot="1" x14ac:dyDescent="0.3">
      <c r="B779" s="85">
        <v>44223</v>
      </c>
      <c r="C779" s="75"/>
      <c r="D779" s="75">
        <v>783.08756155561298</v>
      </c>
      <c r="E779" s="75">
        <v>1663.0921201963999</v>
      </c>
      <c r="F779" s="75"/>
      <c r="G779" s="75">
        <v>2067.0921201964002</v>
      </c>
      <c r="H779" s="75"/>
      <c r="I779" s="75">
        <v>2661.0921201964002</v>
      </c>
      <c r="J779" s="75"/>
      <c r="K779" s="71"/>
      <c r="L779" s="71"/>
      <c r="M779" s="71"/>
      <c r="N779" s="71"/>
      <c r="O779" s="71"/>
    </row>
    <row r="780" spans="2:15" s="84" customFormat="1" ht="15.75" thickBot="1" x14ac:dyDescent="0.3">
      <c r="B780" s="85">
        <v>44224</v>
      </c>
      <c r="C780" s="74"/>
      <c r="D780" s="74">
        <v>792.71375590038804</v>
      </c>
      <c r="E780" s="74">
        <v>1663.0921201963999</v>
      </c>
      <c r="F780" s="74"/>
      <c r="G780" s="74">
        <v>2067.0921201964002</v>
      </c>
      <c r="H780" s="74"/>
      <c r="I780" s="74">
        <v>2661.0921201964002</v>
      </c>
      <c r="J780" s="74"/>
      <c r="K780" s="71"/>
      <c r="L780" s="71"/>
      <c r="M780" s="71"/>
      <c r="N780" s="71"/>
      <c r="O780" s="71"/>
    </row>
    <row r="781" spans="2:15" s="84" customFormat="1" ht="15.75" thickBot="1" x14ac:dyDescent="0.3">
      <c r="B781" s="85">
        <v>44225</v>
      </c>
      <c r="C781" s="75"/>
      <c r="D781" s="75">
        <v>739.75072062178401</v>
      </c>
      <c r="E781" s="75">
        <v>1663.0921201963999</v>
      </c>
      <c r="F781" s="75"/>
      <c r="G781" s="75">
        <v>2067.0921201964002</v>
      </c>
      <c r="H781" s="75"/>
      <c r="I781" s="75">
        <v>2661.0921201964002</v>
      </c>
      <c r="J781" s="75"/>
      <c r="K781" s="71"/>
      <c r="L781" s="71"/>
      <c r="M781" s="71"/>
      <c r="N781" s="71"/>
      <c r="O781" s="71"/>
    </row>
    <row r="782" spans="2:15" s="84" customFormat="1" ht="15.75" thickBot="1" x14ac:dyDescent="0.3">
      <c r="B782" s="85">
        <v>44226</v>
      </c>
      <c r="C782" s="74"/>
      <c r="D782" s="74">
        <v>667.616366272135</v>
      </c>
      <c r="E782" s="74">
        <v>1663.0921201963999</v>
      </c>
      <c r="F782" s="74"/>
      <c r="G782" s="74">
        <v>2067.0921201964002</v>
      </c>
      <c r="H782" s="74"/>
      <c r="I782" s="74">
        <v>2661.0921201964002</v>
      </c>
      <c r="J782" s="74"/>
      <c r="K782" s="71"/>
      <c r="L782" s="71"/>
      <c r="M782" s="71"/>
      <c r="N782" s="71"/>
      <c r="O782" s="71"/>
    </row>
    <row r="783" spans="2:15" s="84" customFormat="1" ht="15.75" thickBot="1" x14ac:dyDescent="0.3">
      <c r="B783" s="85">
        <v>44227</v>
      </c>
      <c r="C783" s="75"/>
      <c r="D783" s="75">
        <v>676.87400899471095</v>
      </c>
      <c r="E783" s="75">
        <v>1663.0921201963999</v>
      </c>
      <c r="F783" s="75"/>
      <c r="G783" s="75">
        <v>2067.0921201964002</v>
      </c>
      <c r="H783" s="75"/>
      <c r="I783" s="75">
        <v>2661.0921201964002</v>
      </c>
      <c r="J783" s="75"/>
      <c r="K783" s="71"/>
      <c r="L783" s="71"/>
      <c r="M783" s="71"/>
      <c r="N783" s="71"/>
      <c r="O783" s="71"/>
    </row>
    <row r="784" spans="2:15" s="84" customFormat="1" ht="15.75" thickBot="1" x14ac:dyDescent="0.3">
      <c r="B784" s="85">
        <v>44228</v>
      </c>
      <c r="C784" s="74"/>
      <c r="D784" s="74">
        <v>765.91008606382297</v>
      </c>
      <c r="E784" s="74">
        <v>1663.0921201963999</v>
      </c>
      <c r="F784" s="74"/>
      <c r="G784" s="74">
        <v>2067.0921201964002</v>
      </c>
      <c r="H784" s="74"/>
      <c r="I784" s="74">
        <v>2661.0921201964002</v>
      </c>
      <c r="J784" s="74"/>
      <c r="K784" s="71"/>
      <c r="L784" s="71"/>
      <c r="M784" s="71"/>
      <c r="N784" s="71"/>
      <c r="O784" s="71"/>
    </row>
    <row r="785" spans="2:15" s="84" customFormat="1" ht="15.75" thickBot="1" x14ac:dyDescent="0.3">
      <c r="B785" s="85">
        <v>44229</v>
      </c>
      <c r="C785" s="75"/>
      <c r="D785" s="75">
        <v>761.617097308702</v>
      </c>
      <c r="E785" s="75">
        <v>1663.0921201963999</v>
      </c>
      <c r="F785" s="75"/>
      <c r="G785" s="75">
        <v>2067.0921201964002</v>
      </c>
      <c r="H785" s="75"/>
      <c r="I785" s="75">
        <v>2661.0921201964002</v>
      </c>
      <c r="J785" s="75"/>
      <c r="K785" s="71"/>
      <c r="L785" s="71"/>
      <c r="M785" s="71"/>
      <c r="N785" s="71"/>
      <c r="O785" s="71"/>
    </row>
    <row r="786" spans="2:15" s="84" customFormat="1" ht="15.75" thickBot="1" x14ac:dyDescent="0.3">
      <c r="B786" s="85">
        <v>44230</v>
      </c>
      <c r="C786" s="74"/>
      <c r="D786" s="74">
        <v>777.67420190699704</v>
      </c>
      <c r="E786" s="74">
        <v>1663.0921201963999</v>
      </c>
      <c r="F786" s="74"/>
      <c r="G786" s="74">
        <v>2067.0921201964002</v>
      </c>
      <c r="H786" s="74"/>
      <c r="I786" s="74">
        <v>2661.0921201964002</v>
      </c>
      <c r="J786" s="74"/>
      <c r="K786" s="71"/>
      <c r="L786" s="71"/>
      <c r="M786" s="71"/>
      <c r="N786" s="71"/>
      <c r="O786" s="71"/>
    </row>
    <row r="787" spans="2:15" s="84" customFormat="1" ht="15.75" thickBot="1" x14ac:dyDescent="0.3">
      <c r="B787" s="85">
        <v>44231</v>
      </c>
      <c r="C787" s="75"/>
      <c r="D787" s="75">
        <v>758.00988767114904</v>
      </c>
      <c r="E787" s="75">
        <v>1663.0921201963999</v>
      </c>
      <c r="F787" s="75"/>
      <c r="G787" s="75">
        <v>2067.0921201964002</v>
      </c>
      <c r="H787" s="75"/>
      <c r="I787" s="75">
        <v>2661.0921201964002</v>
      </c>
      <c r="J787" s="75"/>
      <c r="K787" s="71"/>
      <c r="L787" s="71"/>
      <c r="M787" s="71"/>
      <c r="N787" s="71"/>
      <c r="O787" s="71"/>
    </row>
    <row r="788" spans="2:15" s="84" customFormat="1" ht="15.75" thickBot="1" x14ac:dyDescent="0.3">
      <c r="B788" s="85">
        <v>44232</v>
      </c>
      <c r="C788" s="74"/>
      <c r="D788" s="74">
        <v>887.14185082960398</v>
      </c>
      <c r="E788" s="74">
        <v>1663.0921201963999</v>
      </c>
      <c r="F788" s="74"/>
      <c r="G788" s="74">
        <v>2067.0921201964002</v>
      </c>
      <c r="H788" s="74"/>
      <c r="I788" s="74">
        <v>2661.0921201964002</v>
      </c>
      <c r="J788" s="74"/>
      <c r="K788" s="71"/>
      <c r="L788" s="71"/>
      <c r="M788" s="71"/>
      <c r="N788" s="71"/>
      <c r="O788" s="71"/>
    </row>
    <row r="789" spans="2:15" s="84" customFormat="1" ht="15.75" thickBot="1" x14ac:dyDescent="0.3">
      <c r="B789" s="85">
        <v>44233</v>
      </c>
      <c r="C789" s="75"/>
      <c r="D789" s="75">
        <v>643.83701675577004</v>
      </c>
      <c r="E789" s="75">
        <v>1663.0921201963999</v>
      </c>
      <c r="F789" s="75"/>
      <c r="G789" s="75">
        <v>2067.0921201964002</v>
      </c>
      <c r="H789" s="75"/>
      <c r="I789" s="75">
        <v>2661.0921201964002</v>
      </c>
      <c r="J789" s="75"/>
      <c r="K789" s="71"/>
      <c r="L789" s="71"/>
      <c r="M789" s="71"/>
      <c r="N789" s="71"/>
      <c r="O789" s="71"/>
    </row>
    <row r="790" spans="2:15" s="84" customFormat="1" ht="15.75" thickBot="1" x14ac:dyDescent="0.3">
      <c r="B790" s="85">
        <v>44234</v>
      </c>
      <c r="C790" s="74"/>
      <c r="D790" s="74">
        <v>632.45494798218397</v>
      </c>
      <c r="E790" s="74">
        <v>1663.0921201963999</v>
      </c>
      <c r="F790" s="74"/>
      <c r="G790" s="74">
        <v>2067.0921201964002</v>
      </c>
      <c r="H790" s="74"/>
      <c r="I790" s="74">
        <v>2661.0921201964002</v>
      </c>
      <c r="J790" s="74"/>
      <c r="K790" s="71"/>
      <c r="L790" s="71"/>
      <c r="M790" s="71"/>
      <c r="N790" s="71"/>
      <c r="O790" s="71"/>
    </row>
    <row r="791" spans="2:15" s="84" customFormat="1" ht="15.75" thickBot="1" x14ac:dyDescent="0.3">
      <c r="B791" s="85">
        <v>44235</v>
      </c>
      <c r="C791" s="75"/>
      <c r="D791" s="75">
        <v>744.24519722468096</v>
      </c>
      <c r="E791" s="75">
        <v>1663.0921201963999</v>
      </c>
      <c r="F791" s="75"/>
      <c r="G791" s="75">
        <v>2067.0921201964002</v>
      </c>
      <c r="H791" s="75"/>
      <c r="I791" s="75">
        <v>2661.0921201964002</v>
      </c>
      <c r="J791" s="75"/>
      <c r="K791" s="71"/>
      <c r="L791" s="71"/>
      <c r="M791" s="71"/>
      <c r="N791" s="71"/>
      <c r="O791" s="71"/>
    </row>
    <row r="792" spans="2:15" s="84" customFormat="1" ht="15.75" thickBot="1" x14ac:dyDescent="0.3">
      <c r="B792" s="85">
        <v>44236</v>
      </c>
      <c r="C792" s="74"/>
      <c r="D792" s="74">
        <v>768.75050865248102</v>
      </c>
      <c r="E792" s="74">
        <v>1663.0921201963999</v>
      </c>
      <c r="F792" s="74"/>
      <c r="G792" s="74">
        <v>2067.0921201964002</v>
      </c>
      <c r="H792" s="74"/>
      <c r="I792" s="74">
        <v>2661.0921201964002</v>
      </c>
      <c r="J792" s="74"/>
      <c r="K792" s="71"/>
      <c r="L792" s="71"/>
      <c r="M792" s="71"/>
      <c r="N792" s="71"/>
      <c r="O792" s="71"/>
    </row>
    <row r="793" spans="2:15" s="84" customFormat="1" ht="15.75" thickBot="1" x14ac:dyDescent="0.3">
      <c r="B793" s="85">
        <v>44237</v>
      </c>
      <c r="C793" s="75"/>
      <c r="D793" s="75">
        <v>885.17425765380699</v>
      </c>
      <c r="E793" s="75">
        <v>1663.0921201963999</v>
      </c>
      <c r="F793" s="75"/>
      <c r="G793" s="75">
        <v>2067.0921201964002</v>
      </c>
      <c r="H793" s="75"/>
      <c r="I793" s="75">
        <v>2661.0921201964002</v>
      </c>
      <c r="J793" s="75"/>
      <c r="K793" s="71"/>
      <c r="L793" s="71"/>
      <c r="M793" s="71"/>
      <c r="N793" s="71"/>
      <c r="O793" s="71"/>
    </row>
    <row r="794" spans="2:15" s="84" customFormat="1" ht="15.75" thickBot="1" x14ac:dyDescent="0.3">
      <c r="B794" s="85">
        <v>44238</v>
      </c>
      <c r="C794" s="74"/>
      <c r="D794" s="74">
        <v>752.17801022631295</v>
      </c>
      <c r="E794" s="74">
        <v>1663.0921201963999</v>
      </c>
      <c r="F794" s="74"/>
      <c r="G794" s="74">
        <v>2067.0921201964002</v>
      </c>
      <c r="H794" s="74"/>
      <c r="I794" s="74">
        <v>2661.0921201964002</v>
      </c>
      <c r="J794" s="74"/>
      <c r="K794" s="71"/>
      <c r="L794" s="71"/>
      <c r="M794" s="71"/>
      <c r="N794" s="71"/>
      <c r="O794" s="71"/>
    </row>
    <row r="795" spans="2:15" s="84" customFormat="1" ht="15.75" thickBot="1" x14ac:dyDescent="0.3">
      <c r="B795" s="85">
        <v>44239</v>
      </c>
      <c r="C795" s="75"/>
      <c r="D795" s="75">
        <v>737.158863061072</v>
      </c>
      <c r="E795" s="75">
        <v>1663.0921201963999</v>
      </c>
      <c r="F795" s="75"/>
      <c r="G795" s="75">
        <v>2067.0921201964002</v>
      </c>
      <c r="H795" s="75"/>
      <c r="I795" s="75">
        <v>2661.0921201964002</v>
      </c>
      <c r="J795" s="75"/>
      <c r="K795" s="71"/>
      <c r="L795" s="71"/>
      <c r="M795" s="71"/>
      <c r="N795" s="71"/>
      <c r="O795" s="71"/>
    </row>
    <row r="796" spans="2:15" s="84" customFormat="1" ht="15.75" thickBot="1" x14ac:dyDescent="0.3">
      <c r="B796" s="85">
        <v>44240</v>
      </c>
      <c r="C796" s="74"/>
      <c r="D796" s="74">
        <v>733.18009316528503</v>
      </c>
      <c r="E796" s="74">
        <v>1663.0921201963999</v>
      </c>
      <c r="F796" s="74"/>
      <c r="G796" s="74">
        <v>2067.0921201964002</v>
      </c>
      <c r="H796" s="74"/>
      <c r="I796" s="74">
        <v>2661.0921201964002</v>
      </c>
      <c r="J796" s="74"/>
      <c r="K796" s="71"/>
      <c r="L796" s="71"/>
      <c r="M796" s="71"/>
      <c r="N796" s="71"/>
      <c r="O796" s="71"/>
    </row>
    <row r="797" spans="2:15" s="84" customFormat="1" ht="15.75" thickBot="1" x14ac:dyDescent="0.3">
      <c r="B797" s="85">
        <v>44241</v>
      </c>
      <c r="C797" s="75"/>
      <c r="D797" s="75">
        <v>663.120701271965</v>
      </c>
      <c r="E797" s="75">
        <v>1663.0921201963999</v>
      </c>
      <c r="F797" s="75"/>
      <c r="G797" s="75">
        <v>2067.0921201964002</v>
      </c>
      <c r="H797" s="75"/>
      <c r="I797" s="75">
        <v>2661.0921201964002</v>
      </c>
      <c r="J797" s="75"/>
      <c r="K797" s="71"/>
      <c r="L797" s="71"/>
      <c r="M797" s="71"/>
      <c r="N797" s="71"/>
      <c r="O797" s="71"/>
    </row>
    <row r="798" spans="2:15" s="84" customFormat="1" ht="15.75" thickBot="1" x14ac:dyDescent="0.3">
      <c r="B798" s="85">
        <v>44242</v>
      </c>
      <c r="C798" s="74"/>
      <c r="D798" s="74">
        <v>747.99940122708097</v>
      </c>
      <c r="E798" s="74">
        <v>1663.0921201963999</v>
      </c>
      <c r="F798" s="74"/>
      <c r="G798" s="74">
        <v>2067.0921201964002</v>
      </c>
      <c r="H798" s="74"/>
      <c r="I798" s="74">
        <v>2661.0921201964002</v>
      </c>
      <c r="J798" s="74"/>
      <c r="K798" s="71"/>
      <c r="L798" s="71"/>
      <c r="M798" s="71"/>
      <c r="N798" s="71"/>
      <c r="O798" s="71"/>
    </row>
    <row r="799" spans="2:15" s="84" customFormat="1" ht="15.75" thickBot="1" x14ac:dyDescent="0.3">
      <c r="B799" s="85">
        <v>44243</v>
      </c>
      <c r="C799" s="75"/>
      <c r="D799" s="75">
        <v>760.79642563349296</v>
      </c>
      <c r="E799" s="75">
        <v>1663.0921201963999</v>
      </c>
      <c r="F799" s="75"/>
      <c r="G799" s="75">
        <v>2067.0921201964002</v>
      </c>
      <c r="H799" s="75"/>
      <c r="I799" s="75">
        <v>2661.0921201964002</v>
      </c>
      <c r="J799" s="75"/>
      <c r="K799" s="71"/>
      <c r="L799" s="71"/>
      <c r="M799" s="71"/>
      <c r="N799" s="71"/>
      <c r="O799" s="71"/>
    </row>
    <row r="800" spans="2:15" s="84" customFormat="1" ht="15.75" thickBot="1" x14ac:dyDescent="0.3">
      <c r="B800" s="85">
        <v>44244</v>
      </c>
      <c r="C800" s="74"/>
      <c r="D800" s="74">
        <v>742.07769754628202</v>
      </c>
      <c r="E800" s="74">
        <v>1663.0921201963999</v>
      </c>
      <c r="F800" s="74"/>
      <c r="G800" s="74">
        <v>2067.0921201964002</v>
      </c>
      <c r="H800" s="74"/>
      <c r="I800" s="74">
        <v>2661.0921201964002</v>
      </c>
      <c r="J800" s="74"/>
      <c r="K800" s="71"/>
      <c r="L800" s="71"/>
      <c r="M800" s="71"/>
      <c r="N800" s="71"/>
      <c r="O800" s="71"/>
    </row>
    <row r="801" spans="2:15" s="84" customFormat="1" ht="15.75" thickBot="1" x14ac:dyDescent="0.3">
      <c r="B801" s="85">
        <v>44245</v>
      </c>
      <c r="C801" s="75"/>
      <c r="D801" s="75">
        <v>784.38808741830303</v>
      </c>
      <c r="E801" s="75">
        <v>1663.0921201963999</v>
      </c>
      <c r="F801" s="75"/>
      <c r="G801" s="75">
        <v>2067.0921201964002</v>
      </c>
      <c r="H801" s="75"/>
      <c r="I801" s="75">
        <v>2661.0921201964002</v>
      </c>
      <c r="J801" s="75"/>
      <c r="K801" s="71"/>
      <c r="L801" s="71"/>
      <c r="M801" s="71"/>
      <c r="N801" s="71"/>
      <c r="O801" s="71"/>
    </row>
    <row r="802" spans="2:15" s="84" customFormat="1" ht="15.75" thickBot="1" x14ac:dyDescent="0.3">
      <c r="B802" s="85">
        <v>44246</v>
      </c>
      <c r="C802" s="74"/>
      <c r="D802" s="74">
        <v>742.221770034678</v>
      </c>
      <c r="E802" s="74">
        <v>1663.0921201963999</v>
      </c>
      <c r="F802" s="74"/>
      <c r="G802" s="74">
        <v>2067.0921201964002</v>
      </c>
      <c r="H802" s="74"/>
      <c r="I802" s="74">
        <v>2661.0921201964002</v>
      </c>
      <c r="J802" s="74"/>
      <c r="K802" s="71"/>
      <c r="L802" s="71"/>
      <c r="M802" s="71"/>
      <c r="N802" s="71"/>
      <c r="O802" s="71"/>
    </row>
    <row r="803" spans="2:15" s="84" customFormat="1" ht="15.75" thickBot="1" x14ac:dyDescent="0.3">
      <c r="B803" s="85">
        <v>44247</v>
      </c>
      <c r="C803" s="75"/>
      <c r="D803" s="75">
        <v>686.27172327048504</v>
      </c>
      <c r="E803" s="75">
        <v>1663.0921201963999</v>
      </c>
      <c r="F803" s="75"/>
      <c r="G803" s="75">
        <v>2067.0921201964002</v>
      </c>
      <c r="H803" s="75"/>
      <c r="I803" s="75">
        <v>2661.0921201964002</v>
      </c>
      <c r="J803" s="75"/>
      <c r="K803" s="71"/>
      <c r="L803" s="71"/>
      <c r="M803" s="71"/>
      <c r="N803" s="71"/>
      <c r="O803" s="71"/>
    </row>
    <row r="804" spans="2:15" s="84" customFormat="1" ht="15.75" thickBot="1" x14ac:dyDescent="0.3">
      <c r="B804" s="85">
        <v>44248</v>
      </c>
      <c r="C804" s="74"/>
      <c r="D804" s="74">
        <v>796.70995946725395</v>
      </c>
      <c r="E804" s="74">
        <v>1663.0921201963999</v>
      </c>
      <c r="F804" s="74"/>
      <c r="G804" s="74">
        <v>2067.0921201964002</v>
      </c>
      <c r="H804" s="74"/>
      <c r="I804" s="74">
        <v>2661.0921201964002</v>
      </c>
      <c r="J804" s="74"/>
      <c r="K804" s="71"/>
      <c r="L804" s="71"/>
      <c r="M804" s="71"/>
      <c r="N804" s="71"/>
      <c r="O804" s="71"/>
    </row>
    <row r="805" spans="2:15" s="84" customFormat="1" ht="15.75" thickBot="1" x14ac:dyDescent="0.3">
      <c r="B805" s="85">
        <v>44249</v>
      </c>
      <c r="C805" s="75"/>
      <c r="D805" s="75">
        <v>729.42913205551099</v>
      </c>
      <c r="E805" s="75">
        <v>1663.0921201963999</v>
      </c>
      <c r="F805" s="75"/>
      <c r="G805" s="75">
        <v>2067.0921201964002</v>
      </c>
      <c r="H805" s="75"/>
      <c r="I805" s="75">
        <v>2661.0921201964002</v>
      </c>
      <c r="J805" s="75"/>
      <c r="K805" s="71"/>
      <c r="L805" s="71"/>
      <c r="M805" s="71"/>
      <c r="N805" s="71"/>
      <c r="O805" s="71"/>
    </row>
    <row r="806" spans="2:15" s="84" customFormat="1" ht="15.75" thickBot="1" x14ac:dyDescent="0.3">
      <c r="B806" s="85">
        <v>44250</v>
      </c>
      <c r="C806" s="74"/>
      <c r="D806" s="74">
        <v>740.12869464529797</v>
      </c>
      <c r="E806" s="74">
        <v>1663.0921201963999</v>
      </c>
      <c r="F806" s="74"/>
      <c r="G806" s="74">
        <v>2067.0921201964002</v>
      </c>
      <c r="H806" s="74"/>
      <c r="I806" s="74">
        <v>2661.0921201964002</v>
      </c>
      <c r="J806" s="74"/>
      <c r="K806" s="71"/>
      <c r="L806" s="71"/>
      <c r="M806" s="71"/>
      <c r="N806" s="71"/>
      <c r="O806" s="71"/>
    </row>
    <row r="807" spans="2:15" s="84" customFormat="1" ht="15.75" thickBot="1" x14ac:dyDescent="0.3">
      <c r="B807" s="85">
        <v>44251</v>
      </c>
      <c r="C807" s="75"/>
      <c r="D807" s="75">
        <v>747.34204321576897</v>
      </c>
      <c r="E807" s="75">
        <v>1663.0921201963999</v>
      </c>
      <c r="F807" s="75"/>
      <c r="G807" s="75">
        <v>2067.0921201964002</v>
      </c>
      <c r="H807" s="75"/>
      <c r="I807" s="75">
        <v>2661.0921201964002</v>
      </c>
      <c r="J807" s="75"/>
      <c r="K807" s="71"/>
      <c r="L807" s="71"/>
      <c r="M807" s="71"/>
      <c r="N807" s="71"/>
      <c r="O807" s="71"/>
    </row>
    <row r="808" spans="2:15" s="84" customFormat="1" ht="15.75" thickBot="1" x14ac:dyDescent="0.3">
      <c r="B808" s="85">
        <v>44252</v>
      </c>
      <c r="C808" s="74"/>
      <c r="D808" s="74">
        <v>769.06767811774102</v>
      </c>
      <c r="E808" s="74">
        <v>1663.0921201963999</v>
      </c>
      <c r="F808" s="74"/>
      <c r="G808" s="74">
        <v>2067.0921201964002</v>
      </c>
      <c r="H808" s="74"/>
      <c r="I808" s="74">
        <v>2661.0921201964002</v>
      </c>
      <c r="J808" s="74"/>
      <c r="K808" s="71"/>
      <c r="L808" s="71"/>
      <c r="M808" s="71"/>
      <c r="N808" s="71"/>
      <c r="O808" s="71"/>
    </row>
    <row r="809" spans="2:15" s="84" customFormat="1" ht="15.75" thickBot="1" x14ac:dyDescent="0.3">
      <c r="B809" s="85">
        <v>44253</v>
      </c>
      <c r="C809" s="75"/>
      <c r="D809" s="75">
        <v>763.30800326411702</v>
      </c>
      <c r="E809" s="75">
        <v>1663.0921201963999</v>
      </c>
      <c r="F809" s="75"/>
      <c r="G809" s="75">
        <v>2067.0921201964002</v>
      </c>
      <c r="H809" s="75"/>
      <c r="I809" s="75">
        <v>2661.0921201964002</v>
      </c>
      <c r="J809" s="75"/>
      <c r="K809" s="71"/>
      <c r="L809" s="71"/>
      <c r="M809" s="71"/>
      <c r="N809" s="71"/>
      <c r="O809" s="71"/>
    </row>
    <row r="810" spans="2:15" s="84" customFormat="1" ht="15.75" thickBot="1" x14ac:dyDescent="0.3">
      <c r="B810" s="85">
        <v>44254</v>
      </c>
      <c r="C810" s="74"/>
      <c r="D810" s="74">
        <v>630.00523920705098</v>
      </c>
      <c r="E810" s="74">
        <v>1663.0921201963999</v>
      </c>
      <c r="F810" s="74"/>
      <c r="G810" s="74">
        <v>2067.0921201964002</v>
      </c>
      <c r="H810" s="74"/>
      <c r="I810" s="74">
        <v>2661.0921201964002</v>
      </c>
      <c r="J810" s="74"/>
      <c r="K810" s="71"/>
      <c r="L810" s="71"/>
      <c r="M810" s="71"/>
      <c r="N810" s="71"/>
      <c r="O810" s="71"/>
    </row>
    <row r="811" spans="2:15" s="84" customFormat="1" ht="15.75" thickBot="1" x14ac:dyDescent="0.3">
      <c r="B811" s="85">
        <v>44255</v>
      </c>
      <c r="C811" s="75"/>
      <c r="D811" s="75">
        <v>659.77581426916197</v>
      </c>
      <c r="E811" s="75">
        <v>1663.0921201963999</v>
      </c>
      <c r="F811" s="75"/>
      <c r="G811" s="75">
        <v>2067.0921201964002</v>
      </c>
      <c r="H811" s="75"/>
      <c r="I811" s="75">
        <v>2661.0921201964002</v>
      </c>
      <c r="J811" s="75"/>
      <c r="K811" s="71"/>
      <c r="L811" s="71"/>
      <c r="M811" s="71"/>
      <c r="N811" s="71"/>
      <c r="O811" s="71"/>
    </row>
    <row r="812" spans="2:15" s="84" customFormat="1" ht="15.75" thickBot="1" x14ac:dyDescent="0.3">
      <c r="B812" s="85">
        <v>44256</v>
      </c>
      <c r="C812" s="74"/>
      <c r="D812" s="74">
        <v>754.86260698343904</v>
      </c>
      <c r="E812" s="74">
        <v>1663.0921201963999</v>
      </c>
      <c r="F812" s="74"/>
      <c r="G812" s="74">
        <v>2067.0921201964002</v>
      </c>
      <c r="H812" s="74"/>
      <c r="I812" s="74">
        <v>2661.0921201964002</v>
      </c>
      <c r="J812" s="74"/>
      <c r="K812" s="71"/>
      <c r="L812" s="71"/>
      <c r="M812" s="71"/>
      <c r="N812" s="71"/>
      <c r="O812" s="71"/>
    </row>
    <row r="813" spans="2:15" s="84" customFormat="1" ht="15.75" thickBot="1" x14ac:dyDescent="0.3">
      <c r="B813" s="85">
        <v>44257</v>
      </c>
      <c r="C813" s="75"/>
      <c r="D813" s="75">
        <v>720.89391031231503</v>
      </c>
      <c r="E813" s="75">
        <v>1663.0921201963999</v>
      </c>
      <c r="F813" s="75"/>
      <c r="G813" s="75">
        <v>2067.0921201964002</v>
      </c>
      <c r="H813" s="75"/>
      <c r="I813" s="75">
        <v>2661.0921201964002</v>
      </c>
      <c r="J813" s="75"/>
      <c r="K813" s="71"/>
      <c r="L813" s="71"/>
      <c r="M813" s="71"/>
      <c r="N813" s="71"/>
      <c r="O813" s="71"/>
    </row>
    <row r="814" spans="2:15" s="84" customFormat="1" ht="15.75" thickBot="1" x14ac:dyDescent="0.3">
      <c r="B814" s="85">
        <v>44258</v>
      </c>
      <c r="C814" s="74"/>
      <c r="D814" s="74">
        <v>724.66492616561197</v>
      </c>
      <c r="E814" s="74">
        <v>1663.0921201963999</v>
      </c>
      <c r="F814" s="74"/>
      <c r="G814" s="74">
        <v>2067.0921201964002</v>
      </c>
      <c r="H814" s="74"/>
      <c r="I814" s="74">
        <v>2661.0921201964002</v>
      </c>
      <c r="J814" s="74"/>
      <c r="K814" s="71"/>
      <c r="L814" s="71"/>
      <c r="M814" s="71"/>
      <c r="N814" s="71"/>
      <c r="O814" s="71"/>
    </row>
    <row r="815" spans="2:15" s="84" customFormat="1" ht="15.75" thickBot="1" x14ac:dyDescent="0.3">
      <c r="B815" s="85">
        <v>44259</v>
      </c>
      <c r="C815" s="75"/>
      <c r="D815" s="75">
        <v>783.80155616535399</v>
      </c>
      <c r="E815" s="75">
        <v>1663.0921201963999</v>
      </c>
      <c r="F815" s="75"/>
      <c r="G815" s="75">
        <v>2067.0921201964002</v>
      </c>
      <c r="H815" s="75"/>
      <c r="I815" s="75">
        <v>2661.0921201964002</v>
      </c>
      <c r="J815" s="75"/>
      <c r="K815" s="71"/>
      <c r="L815" s="71"/>
      <c r="M815" s="71"/>
      <c r="N815" s="71"/>
      <c r="O815" s="71"/>
    </row>
    <row r="816" spans="2:15" s="84" customFormat="1" ht="15.75" thickBot="1" x14ac:dyDescent="0.3">
      <c r="B816" s="85">
        <v>44260</v>
      </c>
      <c r="C816" s="74"/>
      <c r="D816" s="74">
        <v>761.20967214599204</v>
      </c>
      <c r="E816" s="74">
        <v>1663.0921201963999</v>
      </c>
      <c r="F816" s="74"/>
      <c r="G816" s="74">
        <v>2067.0921201964002</v>
      </c>
      <c r="H816" s="74"/>
      <c r="I816" s="74">
        <v>2661.0921201964002</v>
      </c>
      <c r="J816" s="74"/>
      <c r="K816" s="71"/>
      <c r="L816" s="71"/>
      <c r="M816" s="71"/>
      <c r="N816" s="71"/>
      <c r="O816" s="71"/>
    </row>
    <row r="817" spans="2:15" s="84" customFormat="1" ht="15.75" thickBot="1" x14ac:dyDescent="0.3">
      <c r="B817" s="85">
        <v>44261</v>
      </c>
      <c r="C817" s="75"/>
      <c r="D817" s="75">
        <v>664.73315290792004</v>
      </c>
      <c r="E817" s="75">
        <v>1663.0921201963999</v>
      </c>
      <c r="F817" s="75"/>
      <c r="G817" s="75">
        <v>2067.0921201964002</v>
      </c>
      <c r="H817" s="75"/>
      <c r="I817" s="75">
        <v>2661.0921201964002</v>
      </c>
      <c r="J817" s="75"/>
      <c r="K817" s="71"/>
      <c r="L817" s="71"/>
      <c r="M817" s="71"/>
      <c r="N817" s="71"/>
      <c r="O817" s="71"/>
    </row>
    <row r="818" spans="2:15" s="84" customFormat="1" ht="15.75" thickBot="1" x14ac:dyDescent="0.3">
      <c r="B818" s="85">
        <v>44262</v>
      </c>
      <c r="C818" s="74"/>
      <c r="D818" s="74">
        <v>637.96239910500606</v>
      </c>
      <c r="E818" s="74">
        <v>1663.0921201963999</v>
      </c>
      <c r="F818" s="74"/>
      <c r="G818" s="74">
        <v>2067.0921201964002</v>
      </c>
      <c r="H818" s="74"/>
      <c r="I818" s="74">
        <v>2661.0921201964002</v>
      </c>
      <c r="J818" s="74"/>
      <c r="K818" s="71"/>
      <c r="L818" s="71"/>
      <c r="M818" s="71"/>
      <c r="N818" s="71"/>
      <c r="O818" s="71"/>
    </row>
    <row r="819" spans="2:15" s="84" customFormat="1" ht="15.75" thickBot="1" x14ac:dyDescent="0.3">
      <c r="B819" s="85">
        <v>44263</v>
      </c>
      <c r="C819" s="75"/>
      <c r="D819" s="75">
        <v>695.788015602374</v>
      </c>
      <c r="E819" s="75">
        <v>1663.0921201963999</v>
      </c>
      <c r="F819" s="75"/>
      <c r="G819" s="75">
        <v>2067.0921201964002</v>
      </c>
      <c r="H819" s="75"/>
      <c r="I819" s="75">
        <v>2661.0921201964002</v>
      </c>
      <c r="J819" s="75"/>
      <c r="K819" s="71"/>
      <c r="L819" s="71"/>
      <c r="M819" s="71"/>
      <c r="N819" s="71"/>
      <c r="O819" s="71"/>
    </row>
    <row r="820" spans="2:15" s="84" customFormat="1" ht="15.75" thickBot="1" x14ac:dyDescent="0.3">
      <c r="B820" s="85">
        <v>44264</v>
      </c>
      <c r="C820" s="74"/>
      <c r="D820" s="74">
        <v>782.81358654116298</v>
      </c>
      <c r="E820" s="74">
        <v>1663.0921201963999</v>
      </c>
      <c r="F820" s="74"/>
      <c r="G820" s="74">
        <v>2067.0921201964002</v>
      </c>
      <c r="H820" s="74"/>
      <c r="I820" s="74">
        <v>2661.0921201964002</v>
      </c>
      <c r="J820" s="74"/>
      <c r="K820" s="71"/>
      <c r="L820" s="71"/>
      <c r="M820" s="71"/>
      <c r="N820" s="71"/>
      <c r="O820" s="71"/>
    </row>
    <row r="821" spans="2:15" s="84" customFormat="1" ht="15.75" thickBot="1" x14ac:dyDescent="0.3">
      <c r="B821" s="85">
        <v>44265</v>
      </c>
      <c r="C821" s="75"/>
      <c r="D821" s="75">
        <v>777.54967700155203</v>
      </c>
      <c r="E821" s="75">
        <v>1663.0921201963999</v>
      </c>
      <c r="F821" s="75"/>
      <c r="G821" s="75">
        <v>2067.0921201964002</v>
      </c>
      <c r="H821" s="75"/>
      <c r="I821" s="75">
        <v>2661.0921201964002</v>
      </c>
      <c r="J821" s="75"/>
      <c r="K821" s="71"/>
      <c r="L821" s="71"/>
      <c r="M821" s="71"/>
      <c r="N821" s="71"/>
      <c r="O821" s="71"/>
    </row>
    <row r="822" spans="2:15" s="84" customFormat="1" ht="15.75" thickBot="1" x14ac:dyDescent="0.3">
      <c r="B822" s="85">
        <v>44266</v>
      </c>
      <c r="C822" s="74"/>
      <c r="D822" s="74">
        <v>786.66136521272904</v>
      </c>
      <c r="E822" s="74">
        <v>1663.0921201963999</v>
      </c>
      <c r="F822" s="74"/>
      <c r="G822" s="74">
        <v>2067.0921201964002</v>
      </c>
      <c r="H822" s="74"/>
      <c r="I822" s="74">
        <v>2661.0921201964002</v>
      </c>
      <c r="J822" s="74"/>
      <c r="K822" s="71"/>
      <c r="L822" s="71"/>
      <c r="M822" s="71"/>
      <c r="N822" s="71"/>
      <c r="O822" s="71"/>
    </row>
    <row r="823" spans="2:15" s="84" customFormat="1" ht="15.75" thickBot="1" x14ac:dyDescent="0.3">
      <c r="B823" s="85">
        <v>44267</v>
      </c>
      <c r="C823" s="75"/>
      <c r="D823" s="75">
        <v>781.48580233668804</v>
      </c>
      <c r="E823" s="75">
        <v>1663.0921201963999</v>
      </c>
      <c r="F823" s="75"/>
      <c r="G823" s="75">
        <v>2067.0921201964002</v>
      </c>
      <c r="H823" s="75"/>
      <c r="I823" s="75">
        <v>2661.0921201964002</v>
      </c>
      <c r="J823" s="75"/>
      <c r="K823" s="71"/>
      <c r="L823" s="71"/>
      <c r="M823" s="71"/>
      <c r="N823" s="71"/>
      <c r="O823" s="71"/>
    </row>
    <row r="824" spans="2:15" s="84" customFormat="1" ht="15.75" thickBot="1" x14ac:dyDescent="0.3">
      <c r="B824" s="85">
        <v>44268</v>
      </c>
      <c r="C824" s="74"/>
      <c r="D824" s="74">
        <v>671.44031250191597</v>
      </c>
      <c r="E824" s="74">
        <v>1663.0921201963999</v>
      </c>
      <c r="F824" s="74"/>
      <c r="G824" s="74">
        <v>2067.0921201964002</v>
      </c>
      <c r="H824" s="74"/>
      <c r="I824" s="74">
        <v>2661.0921201964002</v>
      </c>
      <c r="J824" s="74"/>
      <c r="K824" s="71"/>
      <c r="L824" s="71"/>
      <c r="M824" s="71"/>
      <c r="N824" s="71"/>
      <c r="O824" s="71"/>
    </row>
    <row r="825" spans="2:15" s="84" customFormat="1" ht="15.75" thickBot="1" x14ac:dyDescent="0.3">
      <c r="B825" s="85">
        <v>44269</v>
      </c>
      <c r="C825" s="75"/>
      <c r="D825" s="75">
        <v>708.074612659168</v>
      </c>
      <c r="E825" s="75">
        <v>1663.0921201963999</v>
      </c>
      <c r="F825" s="75"/>
      <c r="G825" s="75">
        <v>2067.0921201964002</v>
      </c>
      <c r="H825" s="75"/>
      <c r="I825" s="75">
        <v>2661.0921201964002</v>
      </c>
      <c r="J825" s="75"/>
      <c r="K825" s="71"/>
      <c r="L825" s="71"/>
      <c r="M825" s="71"/>
      <c r="N825" s="71"/>
      <c r="O825" s="71"/>
    </row>
    <row r="826" spans="2:15" s="84" customFormat="1" ht="15.75" thickBot="1" x14ac:dyDescent="0.3">
      <c r="B826" s="85">
        <v>44270</v>
      </c>
      <c r="C826" s="74"/>
      <c r="D826" s="74">
        <v>783.84939862496003</v>
      </c>
      <c r="E826" s="74">
        <v>1663.0921201963999</v>
      </c>
      <c r="F826" s="74"/>
      <c r="G826" s="74">
        <v>2067.0921201964002</v>
      </c>
      <c r="H826" s="74"/>
      <c r="I826" s="74">
        <v>2661.0921201964002</v>
      </c>
      <c r="J826" s="74"/>
      <c r="K826" s="71"/>
      <c r="L826" s="71"/>
      <c r="M826" s="71"/>
      <c r="N826" s="71"/>
      <c r="O826" s="71"/>
    </row>
    <row r="827" spans="2:15" s="84" customFormat="1" ht="15.75" thickBot="1" x14ac:dyDescent="0.3">
      <c r="B827" s="85">
        <v>44271</v>
      </c>
      <c r="C827" s="75"/>
      <c r="D827" s="75">
        <v>737.22367386699602</v>
      </c>
      <c r="E827" s="75">
        <v>1663.0921201963999</v>
      </c>
      <c r="F827" s="75"/>
      <c r="G827" s="75">
        <v>2067.0921201964002</v>
      </c>
      <c r="H827" s="75"/>
      <c r="I827" s="75">
        <v>2661.0921201964002</v>
      </c>
      <c r="J827" s="75"/>
      <c r="K827" s="71"/>
      <c r="L827" s="71"/>
      <c r="M827" s="71"/>
      <c r="N827" s="71"/>
      <c r="O827" s="71"/>
    </row>
    <row r="828" spans="2:15" s="84" customFormat="1" ht="15.75" thickBot="1" x14ac:dyDescent="0.3">
      <c r="B828" s="85">
        <v>44272</v>
      </c>
      <c r="C828" s="74"/>
      <c r="D828" s="74">
        <v>759.68972410106005</v>
      </c>
      <c r="E828" s="74">
        <v>1663.0921201963999</v>
      </c>
      <c r="F828" s="74"/>
      <c r="G828" s="74">
        <v>2067.0921201964002</v>
      </c>
      <c r="H828" s="74"/>
      <c r="I828" s="74">
        <v>2661.0921201964002</v>
      </c>
      <c r="J828" s="74"/>
      <c r="K828" s="71"/>
      <c r="L828" s="71"/>
      <c r="M828" s="71"/>
      <c r="N828" s="71"/>
      <c r="O828" s="71"/>
    </row>
    <row r="829" spans="2:15" s="84" customFormat="1" ht="15.75" thickBot="1" x14ac:dyDescent="0.3">
      <c r="B829" s="85">
        <v>44273</v>
      </c>
      <c r="C829" s="75"/>
      <c r="D829" s="75">
        <v>742.43692872137603</v>
      </c>
      <c r="E829" s="75">
        <v>1663.0921201963999</v>
      </c>
      <c r="F829" s="75"/>
      <c r="G829" s="75">
        <v>2067.0921201964002</v>
      </c>
      <c r="H829" s="75"/>
      <c r="I829" s="75">
        <v>2661.0921201964002</v>
      </c>
      <c r="J829" s="75"/>
      <c r="K829" s="71"/>
      <c r="L829" s="71"/>
      <c r="M829" s="71"/>
      <c r="N829" s="71"/>
      <c r="O829" s="71"/>
    </row>
    <row r="830" spans="2:15" s="84" customFormat="1" ht="15.75" thickBot="1" x14ac:dyDescent="0.3">
      <c r="B830" s="85">
        <v>44274</v>
      </c>
      <c r="C830" s="74"/>
      <c r="D830" s="74">
        <v>785.43032194421198</v>
      </c>
      <c r="E830" s="74">
        <v>1663.0921201963999</v>
      </c>
      <c r="F830" s="74"/>
      <c r="G830" s="74">
        <v>2067.0921201964002</v>
      </c>
      <c r="H830" s="74"/>
      <c r="I830" s="74">
        <v>2661.0921201964002</v>
      </c>
      <c r="J830" s="74"/>
      <c r="K830" s="71"/>
      <c r="L830" s="71"/>
      <c r="M830" s="71"/>
      <c r="N830" s="71"/>
      <c r="O830" s="71"/>
    </row>
    <row r="831" spans="2:15" s="84" customFormat="1" ht="15.75" thickBot="1" x14ac:dyDescent="0.3">
      <c r="B831" s="85">
        <v>44275</v>
      </c>
      <c r="C831" s="75"/>
      <c r="D831" s="75">
        <v>710.396130350833</v>
      </c>
      <c r="E831" s="75">
        <v>1663.0921201963999</v>
      </c>
      <c r="F831" s="75"/>
      <c r="G831" s="75">
        <v>2067.0921201964002</v>
      </c>
      <c r="H831" s="75"/>
      <c r="I831" s="75">
        <v>2661.0921201964002</v>
      </c>
      <c r="J831" s="75"/>
      <c r="K831" s="71"/>
      <c r="L831" s="71"/>
      <c r="M831" s="71"/>
      <c r="N831" s="71"/>
      <c r="O831" s="71"/>
    </row>
    <row r="832" spans="2:15" s="84" customFormat="1" ht="15.75" thickBot="1" x14ac:dyDescent="0.3">
      <c r="B832" s="85">
        <v>44276</v>
      </c>
      <c r="C832" s="74"/>
      <c r="D832" s="74">
        <v>674.42487372473704</v>
      </c>
      <c r="E832" s="74">
        <v>1663.0921201963999</v>
      </c>
      <c r="F832" s="74"/>
      <c r="G832" s="74">
        <v>2067.0921201964002</v>
      </c>
      <c r="H832" s="74"/>
      <c r="I832" s="74">
        <v>2661.0921201964002</v>
      </c>
      <c r="J832" s="74"/>
      <c r="K832" s="71"/>
      <c r="L832" s="71"/>
      <c r="M832" s="71"/>
      <c r="N832" s="71"/>
      <c r="O832" s="71"/>
    </row>
    <row r="833" spans="2:15" s="84" customFormat="1" ht="15.75" thickBot="1" x14ac:dyDescent="0.3">
      <c r="B833" s="85">
        <v>44277</v>
      </c>
      <c r="C833" s="75"/>
      <c r="D833" s="75">
        <v>756.45416242094905</v>
      </c>
      <c r="E833" s="75">
        <v>1663.0921201963999</v>
      </c>
      <c r="F833" s="75"/>
      <c r="G833" s="75">
        <v>2067.0921201964002</v>
      </c>
      <c r="H833" s="75"/>
      <c r="I833" s="75">
        <v>2661.0921201964002</v>
      </c>
      <c r="J833" s="75"/>
      <c r="K833" s="71"/>
      <c r="L833" s="71"/>
      <c r="M833" s="71"/>
      <c r="N833" s="71"/>
      <c r="O833" s="71"/>
    </row>
    <row r="834" spans="2:15" s="84" customFormat="1" ht="15.75" thickBot="1" x14ac:dyDescent="0.3">
      <c r="B834" s="85">
        <v>44278</v>
      </c>
      <c r="C834" s="74"/>
      <c r="D834" s="74">
        <v>914.76559443620295</v>
      </c>
      <c r="E834" s="74">
        <v>1663.0921201963999</v>
      </c>
      <c r="F834" s="74"/>
      <c r="G834" s="74">
        <v>2067.0921201964002</v>
      </c>
      <c r="H834" s="74"/>
      <c r="I834" s="74">
        <v>2661.0921201964002</v>
      </c>
      <c r="J834" s="74"/>
      <c r="K834" s="71"/>
      <c r="L834" s="71"/>
      <c r="M834" s="71"/>
      <c r="N834" s="71"/>
      <c r="O834" s="71"/>
    </row>
    <row r="835" spans="2:15" s="84" customFormat="1" ht="15.75" thickBot="1" x14ac:dyDescent="0.3">
      <c r="B835" s="85">
        <v>44279</v>
      </c>
      <c r="C835" s="75"/>
      <c r="D835" s="75">
        <v>844.69950931389303</v>
      </c>
      <c r="E835" s="75">
        <v>1663.0921201963999</v>
      </c>
      <c r="F835" s="75"/>
      <c r="G835" s="75">
        <v>2067.0921201964002</v>
      </c>
      <c r="H835" s="75"/>
      <c r="I835" s="75">
        <v>2661.0921201964002</v>
      </c>
      <c r="J835" s="75"/>
      <c r="K835" s="71"/>
      <c r="L835" s="71"/>
      <c r="M835" s="71"/>
      <c r="N835" s="71"/>
      <c r="O835" s="71"/>
    </row>
    <row r="836" spans="2:15" s="84" customFormat="1" ht="15.75" thickBot="1" x14ac:dyDescent="0.3">
      <c r="B836" s="85">
        <v>44280</v>
      </c>
      <c r="C836" s="74"/>
      <c r="D836" s="74">
        <v>1023.37740065043</v>
      </c>
      <c r="E836" s="74">
        <v>1663.0921201963999</v>
      </c>
      <c r="F836" s="74"/>
      <c r="G836" s="74">
        <v>2067.0921201964002</v>
      </c>
      <c r="H836" s="74"/>
      <c r="I836" s="74">
        <v>2661.0921201964002</v>
      </c>
      <c r="J836" s="74"/>
      <c r="K836" s="71"/>
      <c r="L836" s="71"/>
      <c r="M836" s="71"/>
      <c r="N836" s="71"/>
      <c r="O836" s="71"/>
    </row>
    <row r="837" spans="2:15" s="84" customFormat="1" ht="15.75" thickBot="1" x14ac:dyDescent="0.3">
      <c r="B837" s="85">
        <v>44281</v>
      </c>
      <c r="C837" s="75"/>
      <c r="D837" s="75">
        <v>1009.23710364083</v>
      </c>
      <c r="E837" s="75">
        <v>1663.0921201963999</v>
      </c>
      <c r="F837" s="75"/>
      <c r="G837" s="75">
        <v>2067.0921201964002</v>
      </c>
      <c r="H837" s="75"/>
      <c r="I837" s="75">
        <v>2661.0921201964002</v>
      </c>
      <c r="J837" s="75"/>
      <c r="K837" s="71"/>
      <c r="L837" s="71"/>
      <c r="M837" s="71"/>
      <c r="N837" s="71"/>
      <c r="O837" s="71"/>
    </row>
    <row r="838" spans="2:15" s="84" customFormat="1" ht="15.75" thickBot="1" x14ac:dyDescent="0.3">
      <c r="B838" s="85">
        <v>44282</v>
      </c>
      <c r="C838" s="74"/>
      <c r="D838" s="74">
        <v>822.94550998297495</v>
      </c>
      <c r="E838" s="74">
        <v>1663.0921201963999</v>
      </c>
      <c r="F838" s="74"/>
      <c r="G838" s="74">
        <v>2067.0921201964002</v>
      </c>
      <c r="H838" s="74"/>
      <c r="I838" s="74">
        <v>2661.0921201964002</v>
      </c>
      <c r="J838" s="74"/>
      <c r="K838" s="71"/>
      <c r="L838" s="71"/>
      <c r="M838" s="71"/>
      <c r="N838" s="71"/>
      <c r="O838" s="71"/>
    </row>
    <row r="839" spans="2:15" s="84" customFormat="1" ht="15.75" thickBot="1" x14ac:dyDescent="0.3">
      <c r="B839" s="85">
        <v>44283</v>
      </c>
      <c r="C839" s="75"/>
      <c r="D839" s="75">
        <v>783.23295995489002</v>
      </c>
      <c r="E839" s="75">
        <v>1663.0921201963999</v>
      </c>
      <c r="F839" s="75"/>
      <c r="G839" s="75">
        <v>2067.0921201964002</v>
      </c>
      <c r="H839" s="75"/>
      <c r="I839" s="75">
        <v>2661.0921201964002</v>
      </c>
      <c r="J839" s="75"/>
      <c r="K839" s="71"/>
      <c r="L839" s="71"/>
      <c r="M839" s="71"/>
      <c r="N839" s="71"/>
      <c r="O839" s="71"/>
    </row>
    <row r="840" spans="2:15" s="84" customFormat="1" ht="15.75" thickBot="1" x14ac:dyDescent="0.3">
      <c r="B840" s="85">
        <v>44284</v>
      </c>
      <c r="C840" s="74"/>
      <c r="D840" s="74">
        <v>858.57356975274899</v>
      </c>
      <c r="E840" s="74">
        <v>1663.0921201963999</v>
      </c>
      <c r="F840" s="74"/>
      <c r="G840" s="74">
        <v>2067.0921201964002</v>
      </c>
      <c r="H840" s="74"/>
      <c r="I840" s="74">
        <v>2661.0921201964002</v>
      </c>
      <c r="J840" s="74"/>
      <c r="K840" s="71"/>
      <c r="L840" s="71"/>
      <c r="M840" s="71"/>
      <c r="N840" s="71"/>
      <c r="O840" s="71"/>
    </row>
    <row r="841" spans="2:15" s="84" customFormat="1" ht="15.75" thickBot="1" x14ac:dyDescent="0.3">
      <c r="B841" s="85">
        <v>44285</v>
      </c>
      <c r="C841" s="75"/>
      <c r="D841" s="75">
        <v>828.01638694467294</v>
      </c>
      <c r="E841" s="75">
        <v>1663.0921201963999</v>
      </c>
      <c r="F841" s="75"/>
      <c r="G841" s="75">
        <v>2067.0921201964002</v>
      </c>
      <c r="H841" s="75"/>
      <c r="I841" s="75">
        <v>2661.0921201964002</v>
      </c>
      <c r="J841" s="75"/>
      <c r="K841" s="71"/>
      <c r="L841" s="71"/>
      <c r="M841" s="71"/>
      <c r="N841" s="71"/>
      <c r="O841" s="71"/>
    </row>
    <row r="842" spans="2:15" s="84" customFormat="1" ht="15.75" thickBot="1" x14ac:dyDescent="0.3">
      <c r="B842" s="85">
        <v>44286</v>
      </c>
      <c r="C842" s="74"/>
      <c r="D842" s="74">
        <v>769.30777114703801</v>
      </c>
      <c r="E842" s="74">
        <v>1663.0921201963999</v>
      </c>
      <c r="F842" s="74"/>
      <c r="G842" s="74">
        <v>2067.0921201964002</v>
      </c>
      <c r="H842" s="74"/>
      <c r="I842" s="74">
        <v>2661.0921201964002</v>
      </c>
      <c r="J842" s="74"/>
      <c r="K842" s="71"/>
      <c r="L842" s="71"/>
      <c r="M842" s="71"/>
      <c r="N842" s="71"/>
      <c r="O842" s="71"/>
    </row>
    <row r="843" spans="2:15" s="84" customFormat="1" ht="15.75" thickBot="1" x14ac:dyDescent="0.3">
      <c r="B843" s="85">
        <v>44287</v>
      </c>
      <c r="C843" s="75"/>
      <c r="D843" s="75">
        <v>835.79411172348</v>
      </c>
      <c r="E843" s="75">
        <v>1663.0921201963999</v>
      </c>
      <c r="F843" s="75"/>
      <c r="G843" s="75">
        <v>2067.0921201964002</v>
      </c>
      <c r="H843" s="75"/>
      <c r="I843" s="75">
        <v>2661.0921201964002</v>
      </c>
      <c r="J843" s="75"/>
      <c r="K843" s="71"/>
      <c r="L843" s="71"/>
      <c r="M843" s="71"/>
      <c r="N843" s="71"/>
      <c r="O843" s="71"/>
    </row>
    <row r="844" spans="2:15" s="84" customFormat="1" ht="15.75" thickBot="1" x14ac:dyDescent="0.3">
      <c r="B844" s="85">
        <v>44288</v>
      </c>
      <c r="C844" s="74"/>
      <c r="D844" s="74">
        <v>766.70734084509604</v>
      </c>
      <c r="E844" s="74">
        <v>1663.0921201963999</v>
      </c>
      <c r="F844" s="74"/>
      <c r="G844" s="74">
        <v>2067.0921201964002</v>
      </c>
      <c r="H844" s="74"/>
      <c r="I844" s="74">
        <v>2661.0921201964002</v>
      </c>
      <c r="J844" s="74"/>
      <c r="K844" s="71"/>
      <c r="L844" s="71"/>
      <c r="M844" s="71"/>
      <c r="N844" s="71"/>
      <c r="O844" s="71"/>
    </row>
    <row r="845" spans="2:15" s="84" customFormat="1" ht="15.75" thickBot="1" x14ac:dyDescent="0.3">
      <c r="B845" s="85">
        <v>44289</v>
      </c>
      <c r="C845" s="75"/>
      <c r="D845" s="75">
        <v>755.68091908478505</v>
      </c>
      <c r="E845" s="75">
        <v>1663.0921201963999</v>
      </c>
      <c r="F845" s="75"/>
      <c r="G845" s="75">
        <v>2067.0921201964002</v>
      </c>
      <c r="H845" s="75"/>
      <c r="I845" s="75">
        <v>2661.0921201964002</v>
      </c>
      <c r="J845" s="75"/>
      <c r="K845" s="71"/>
      <c r="L845" s="71"/>
      <c r="M845" s="71"/>
      <c r="N845" s="71"/>
      <c r="O845" s="71"/>
    </row>
    <row r="846" spans="2:15" s="84" customFormat="1" ht="15.75" thickBot="1" x14ac:dyDescent="0.3">
      <c r="B846" s="85">
        <v>44290</v>
      </c>
      <c r="C846" s="74"/>
      <c r="D846" s="74">
        <v>764.41736971111095</v>
      </c>
      <c r="E846" s="74">
        <v>1663.0921201963999</v>
      </c>
      <c r="F846" s="74"/>
      <c r="G846" s="74">
        <v>2067.0921201964002</v>
      </c>
      <c r="H846" s="74"/>
      <c r="I846" s="74">
        <v>2661.0921201964002</v>
      </c>
      <c r="J846" s="74"/>
      <c r="K846" s="71"/>
      <c r="L846" s="71"/>
      <c r="M846" s="71"/>
      <c r="N846" s="71"/>
      <c r="O846" s="71"/>
    </row>
    <row r="847" spans="2:15" s="84" customFormat="1" ht="15.75" thickBot="1" x14ac:dyDescent="0.3">
      <c r="B847" s="85">
        <v>44291</v>
      </c>
      <c r="C847" s="75"/>
      <c r="D847" s="75">
        <v>888.12668355194103</v>
      </c>
      <c r="E847" s="75">
        <v>1663.0921201963999</v>
      </c>
      <c r="F847" s="75"/>
      <c r="G847" s="75">
        <v>2067.0921201964002</v>
      </c>
      <c r="H847" s="75"/>
      <c r="I847" s="75">
        <v>2661.0921201964002</v>
      </c>
      <c r="J847" s="75"/>
      <c r="K847" s="71"/>
      <c r="L847" s="71"/>
      <c r="M847" s="71"/>
      <c r="N847" s="71"/>
      <c r="O847" s="71"/>
    </row>
    <row r="848" spans="2:15" s="84" customFormat="1" ht="15.75" thickBot="1" x14ac:dyDescent="0.3">
      <c r="B848" s="85">
        <v>44292</v>
      </c>
      <c r="C848" s="74"/>
      <c r="D848" s="74">
        <v>1185.26287089792</v>
      </c>
      <c r="E848" s="74">
        <v>1663.0921201963999</v>
      </c>
      <c r="F848" s="74"/>
      <c r="G848" s="74">
        <v>2067.0921201964002</v>
      </c>
      <c r="H848" s="74"/>
      <c r="I848" s="74">
        <v>2661.0921201964002</v>
      </c>
      <c r="J848" s="74"/>
      <c r="K848" s="71"/>
      <c r="L848" s="71"/>
      <c r="M848" s="71"/>
      <c r="N848" s="71"/>
      <c r="O848" s="71"/>
    </row>
    <row r="849" spans="2:10" ht="15.75" thickBot="1" x14ac:dyDescent="0.3">
      <c r="B849" s="85">
        <v>44293</v>
      </c>
      <c r="C849" s="75"/>
      <c r="D849" s="75">
        <v>1135.42211648333</v>
      </c>
      <c r="E849" s="75">
        <v>1663.0921201963999</v>
      </c>
      <c r="F849" s="75"/>
      <c r="G849" s="75">
        <v>2067.0921201964002</v>
      </c>
      <c r="H849" s="75"/>
      <c r="I849" s="75">
        <v>2661.0921201964002</v>
      </c>
      <c r="J849" s="75"/>
    </row>
    <row r="850" spans="2:10" ht="15.75" thickBot="1" x14ac:dyDescent="0.3">
      <c r="B850" s="85">
        <v>44294</v>
      </c>
      <c r="C850" s="74"/>
      <c r="D850" s="74">
        <v>1076.25876868976</v>
      </c>
      <c r="E850" s="74">
        <v>1663.0921201963999</v>
      </c>
      <c r="F850" s="74"/>
      <c r="G850" s="74">
        <v>2067.0921201964002</v>
      </c>
      <c r="H850" s="74"/>
      <c r="I850" s="74">
        <v>2661.0921201964002</v>
      </c>
      <c r="J850" s="74"/>
    </row>
    <row r="851" spans="2:10" ht="15.75" thickBot="1" x14ac:dyDescent="0.3">
      <c r="B851" s="85">
        <v>44295</v>
      </c>
      <c r="C851" s="75"/>
      <c r="D851" s="75">
        <v>988.33273272306599</v>
      </c>
      <c r="E851" s="75">
        <v>1663.0921201963999</v>
      </c>
      <c r="F851" s="75"/>
      <c r="G851" s="75">
        <v>2067.0921201964002</v>
      </c>
      <c r="H851" s="75"/>
      <c r="I851" s="75">
        <v>2661.0921201964002</v>
      </c>
      <c r="J851" s="75"/>
    </row>
    <row r="852" spans="2:10" ht="15.75" thickBot="1" x14ac:dyDescent="0.3">
      <c r="B852" s="85">
        <v>44296</v>
      </c>
      <c r="C852" s="74"/>
      <c r="D852" s="74">
        <v>822.66153623454704</v>
      </c>
      <c r="E852" s="74">
        <v>1663.0921201963999</v>
      </c>
      <c r="F852" s="74"/>
      <c r="G852" s="74">
        <v>2067.0921201964002</v>
      </c>
      <c r="H852" s="74"/>
      <c r="I852" s="74">
        <v>2661.0921201964002</v>
      </c>
      <c r="J852" s="74"/>
    </row>
    <row r="853" spans="2:10" ht="15.75" thickBot="1" x14ac:dyDescent="0.3">
      <c r="B853" s="85">
        <v>44297</v>
      </c>
      <c r="C853" s="75"/>
      <c r="D853" s="75">
        <v>866.01560346389795</v>
      </c>
      <c r="E853" s="75">
        <v>1663.0921201963999</v>
      </c>
      <c r="F853" s="75"/>
      <c r="G853" s="75">
        <v>2067.0921201964002</v>
      </c>
      <c r="H853" s="75"/>
      <c r="I853" s="75">
        <v>2661.0921201964002</v>
      </c>
      <c r="J853" s="75"/>
    </row>
    <row r="854" spans="2:10" ht="15.75" thickBot="1" x14ac:dyDescent="0.3">
      <c r="B854" s="85">
        <v>44298</v>
      </c>
      <c r="C854" s="74"/>
      <c r="D854" s="74">
        <v>1011.49335404183</v>
      </c>
      <c r="E854" s="74">
        <v>1663.0921201963999</v>
      </c>
      <c r="F854" s="74"/>
      <c r="G854" s="74">
        <v>2067.0921201964002</v>
      </c>
      <c r="H854" s="74"/>
      <c r="I854" s="74">
        <v>2661.0921201964002</v>
      </c>
      <c r="J854" s="74"/>
    </row>
    <row r="855" spans="2:10" ht="15.75" thickBot="1" x14ac:dyDescent="0.3">
      <c r="B855" s="85">
        <v>44299</v>
      </c>
      <c r="C855" s="75"/>
      <c r="D855" s="75">
        <v>890.01375889665803</v>
      </c>
      <c r="E855" s="75">
        <v>1663.0921201963999</v>
      </c>
      <c r="F855" s="75"/>
      <c r="G855" s="75">
        <v>2067.0921201964002</v>
      </c>
      <c r="H855" s="75"/>
      <c r="I855" s="75">
        <v>2661.0921201964002</v>
      </c>
      <c r="J855" s="75"/>
    </row>
    <row r="856" spans="2:10" ht="15.75" thickBot="1" x14ac:dyDescent="0.3">
      <c r="B856" s="85">
        <v>44300</v>
      </c>
      <c r="C856" s="74"/>
      <c r="D856" s="74">
        <v>859.20606185112001</v>
      </c>
      <c r="E856" s="74">
        <v>1663.0921201963999</v>
      </c>
      <c r="F856" s="74"/>
      <c r="G856" s="74">
        <v>2067.0921201964002</v>
      </c>
      <c r="H856" s="74"/>
      <c r="I856" s="74">
        <v>2661.0921201964002</v>
      </c>
      <c r="J856" s="74"/>
    </row>
    <row r="857" spans="2:10" ht="15.75" thickBot="1" x14ac:dyDescent="0.3">
      <c r="B857" s="85">
        <v>44301</v>
      </c>
      <c r="C857" s="75"/>
      <c r="D857" s="75">
        <v>1000.67482139904</v>
      </c>
      <c r="E857" s="75">
        <v>1663.0921201963999</v>
      </c>
      <c r="F857" s="75"/>
      <c r="G857" s="75">
        <v>2067.0921201964002</v>
      </c>
      <c r="H857" s="75"/>
      <c r="I857" s="75">
        <v>2661.0921201964002</v>
      </c>
      <c r="J857" s="75"/>
    </row>
    <row r="858" spans="2:10" ht="15.75" thickBot="1" x14ac:dyDescent="0.3">
      <c r="B858" s="85">
        <v>44302</v>
      </c>
      <c r="C858" s="74"/>
      <c r="D858" s="74">
        <v>1289.6029259703901</v>
      </c>
      <c r="E858" s="74">
        <v>1663.0921201963999</v>
      </c>
      <c r="F858" s="74"/>
      <c r="G858" s="74">
        <v>2067.0921201964002</v>
      </c>
      <c r="H858" s="74"/>
      <c r="I858" s="74">
        <v>2661.0921201964002</v>
      </c>
      <c r="J858" s="74"/>
    </row>
    <row r="859" spans="2:10" ht="15.75" thickBot="1" x14ac:dyDescent="0.3">
      <c r="B859" s="85">
        <v>44303</v>
      </c>
      <c r="C859" s="75"/>
      <c r="D859" s="75">
        <v>908.15900855552695</v>
      </c>
      <c r="E859" s="75">
        <v>1663.0921201963999</v>
      </c>
      <c r="F859" s="75"/>
      <c r="G859" s="75">
        <v>2067.0921201964002</v>
      </c>
      <c r="H859" s="75"/>
      <c r="I859" s="75">
        <v>2661.0921201964002</v>
      </c>
      <c r="J859" s="75"/>
    </row>
    <row r="860" spans="2:10" ht="15.75" thickBot="1" x14ac:dyDescent="0.3">
      <c r="B860" s="85">
        <v>44304</v>
      </c>
      <c r="C860" s="74"/>
      <c r="D860" s="74">
        <v>1255.99763441492</v>
      </c>
      <c r="E860" s="74">
        <v>1663.0921201963999</v>
      </c>
      <c r="F860" s="74"/>
      <c r="G860" s="74">
        <v>2067.0921201964002</v>
      </c>
      <c r="H860" s="74"/>
      <c r="I860" s="74">
        <v>2661.0921201964002</v>
      </c>
      <c r="J860" s="74"/>
    </row>
    <row r="861" spans="2:10" ht="15.75" thickBot="1" x14ac:dyDescent="0.3">
      <c r="B861" s="85">
        <v>44305</v>
      </c>
      <c r="C861" s="75"/>
      <c r="D861" s="75">
        <v>1483.5274389967101</v>
      </c>
      <c r="E861" s="75">
        <v>1663.0921201963999</v>
      </c>
      <c r="F861" s="75"/>
      <c r="G861" s="75">
        <v>2067.0921201964002</v>
      </c>
      <c r="H861" s="75"/>
      <c r="I861" s="75">
        <v>2661.0921201964002</v>
      </c>
      <c r="J861" s="75"/>
    </row>
    <row r="862" spans="2:10" ht="15.75" thickBot="1" x14ac:dyDescent="0.3">
      <c r="B862" s="85">
        <v>44306</v>
      </c>
      <c r="C862" s="74"/>
      <c r="D862" s="74">
        <v>1400.2751395277</v>
      </c>
      <c r="E862" s="74">
        <v>1663.0921201963999</v>
      </c>
      <c r="F862" s="74"/>
      <c r="G862" s="74">
        <v>2067.0921201964002</v>
      </c>
      <c r="H862" s="74"/>
      <c r="I862" s="74">
        <v>2661.0921201964002</v>
      </c>
      <c r="J862" s="74"/>
    </row>
    <row r="863" spans="2:10" ht="15.75" thickBot="1" x14ac:dyDescent="0.3">
      <c r="B863" s="85">
        <v>44307</v>
      </c>
      <c r="C863" s="75"/>
      <c r="D863" s="75">
        <v>1204.74334004756</v>
      </c>
      <c r="E863" s="75">
        <v>1663.0921201963999</v>
      </c>
      <c r="F863" s="75"/>
      <c r="G863" s="75">
        <v>2067.0921201964002</v>
      </c>
      <c r="H863" s="75"/>
      <c r="I863" s="75">
        <v>2661.0921201964002</v>
      </c>
      <c r="J863" s="75"/>
    </row>
    <row r="864" spans="2:10" ht="15.75" thickBot="1" x14ac:dyDescent="0.3">
      <c r="B864" s="85">
        <v>44308</v>
      </c>
      <c r="C864" s="74"/>
      <c r="D864" s="74">
        <v>1184.3664381518099</v>
      </c>
      <c r="E864" s="74">
        <v>1663.0921201963999</v>
      </c>
      <c r="F864" s="74"/>
      <c r="G864" s="74">
        <v>2067.0921201964002</v>
      </c>
      <c r="H864" s="74"/>
      <c r="I864" s="74">
        <v>2661.0921201964002</v>
      </c>
      <c r="J864" s="74"/>
    </row>
    <row r="865" spans="2:10" ht="15.75" thickBot="1" x14ac:dyDescent="0.3">
      <c r="B865" s="85">
        <v>44309</v>
      </c>
      <c r="C865" s="75"/>
      <c r="D865" s="75">
        <v>1068.7613051358801</v>
      </c>
      <c r="E865" s="75">
        <v>1663.0921201963999</v>
      </c>
      <c r="F865" s="75"/>
      <c r="G865" s="75">
        <v>2067.0921201964002</v>
      </c>
      <c r="H865" s="75"/>
      <c r="I865" s="75">
        <v>2661.0921201964002</v>
      </c>
      <c r="J865" s="75"/>
    </row>
    <row r="866" spans="2:10" ht="15.75" thickBot="1" x14ac:dyDescent="0.3">
      <c r="B866" s="85">
        <v>44310</v>
      </c>
      <c r="C866" s="74"/>
      <c r="D866" s="74">
        <v>1031.5293346323599</v>
      </c>
      <c r="E866" s="74">
        <v>1663.0921201963999</v>
      </c>
      <c r="F866" s="74"/>
      <c r="G866" s="74">
        <v>2067.0921201964002</v>
      </c>
      <c r="H866" s="74"/>
      <c r="I866" s="74">
        <v>2661.0921201964002</v>
      </c>
      <c r="J866" s="74"/>
    </row>
    <row r="867" spans="2:10" ht="15.75" thickBot="1" x14ac:dyDescent="0.3">
      <c r="B867" s="85">
        <v>44311</v>
      </c>
      <c r="C867" s="75"/>
      <c r="D867" s="75">
        <v>1158.1329088052701</v>
      </c>
      <c r="E867" s="75">
        <v>1663.0921201963999</v>
      </c>
      <c r="F867" s="75"/>
      <c r="G867" s="75">
        <v>2067.0921201964002</v>
      </c>
      <c r="H867" s="75"/>
      <c r="I867" s="75">
        <v>2661.0921201964002</v>
      </c>
      <c r="J867" s="75"/>
    </row>
    <row r="868" spans="2:10" ht="15.75" thickBot="1" x14ac:dyDescent="0.3">
      <c r="B868" s="85">
        <v>44312</v>
      </c>
      <c r="C868" s="74"/>
      <c r="D868" s="74">
        <v>1323.72342547471</v>
      </c>
      <c r="E868" s="74">
        <v>1663.0921201963999</v>
      </c>
      <c r="F868" s="74"/>
      <c r="G868" s="74">
        <v>2067.0921201964002</v>
      </c>
      <c r="H868" s="74"/>
      <c r="I868" s="74">
        <v>2661.0921201964002</v>
      </c>
      <c r="J868" s="74"/>
    </row>
    <row r="869" spans="2:10" ht="15.75" thickBot="1" x14ac:dyDescent="0.3">
      <c r="B869" s="85">
        <v>44313</v>
      </c>
      <c r="C869" s="75"/>
      <c r="D869" s="75">
        <v>1375.7728564921399</v>
      </c>
      <c r="E869" s="75">
        <v>1663.0921201963999</v>
      </c>
      <c r="F869" s="75"/>
      <c r="G869" s="75">
        <v>2067.0921201964002</v>
      </c>
      <c r="H869" s="75"/>
      <c r="I869" s="75">
        <v>2661.0921201964002</v>
      </c>
      <c r="J869" s="75"/>
    </row>
    <row r="870" spans="2:10" ht="15.75" thickBot="1" x14ac:dyDescent="0.3">
      <c r="B870" s="85">
        <v>44314</v>
      </c>
      <c r="C870" s="74"/>
      <c r="D870" s="74">
        <v>1379.0994578976999</v>
      </c>
      <c r="E870" s="74">
        <v>1663.0921201963999</v>
      </c>
      <c r="F870" s="74"/>
      <c r="G870" s="74">
        <v>2067.0921201964002</v>
      </c>
      <c r="H870" s="74"/>
      <c r="I870" s="74">
        <v>2661.0921201964002</v>
      </c>
      <c r="J870" s="74"/>
    </row>
    <row r="871" spans="2:10" ht="15.75" thickBot="1" x14ac:dyDescent="0.3">
      <c r="B871" s="85">
        <v>44315</v>
      </c>
      <c r="C871" s="75"/>
      <c r="D871" s="75">
        <v>1294.21712607073</v>
      </c>
      <c r="E871" s="75">
        <v>1663.0921201963999</v>
      </c>
      <c r="F871" s="75"/>
      <c r="G871" s="75">
        <v>2067.0921201964002</v>
      </c>
      <c r="H871" s="75"/>
      <c r="I871" s="75">
        <v>2661.0921201964002</v>
      </c>
      <c r="J871" s="75"/>
    </row>
    <row r="872" spans="2:10" ht="15.75" thickBot="1" x14ac:dyDescent="0.3">
      <c r="B872" s="85">
        <v>44316</v>
      </c>
      <c r="C872" s="74"/>
      <c r="D872" s="74">
        <v>1071.9117476051199</v>
      </c>
      <c r="E872" s="74">
        <v>1663.0921201963999</v>
      </c>
      <c r="F872" s="74"/>
      <c r="G872" s="74">
        <v>2067.0921201964002</v>
      </c>
      <c r="H872" s="74"/>
      <c r="I872" s="74">
        <v>2661.0921201964002</v>
      </c>
      <c r="J872" s="74"/>
    </row>
    <row r="873" spans="2:10" ht="15.75" thickBot="1" x14ac:dyDescent="0.3">
      <c r="B873" s="85">
        <v>44317</v>
      </c>
      <c r="C873" s="75"/>
      <c r="D873" s="75">
        <v>885.50924524458401</v>
      </c>
      <c r="E873" s="75">
        <v>1663.0921201963999</v>
      </c>
      <c r="F873" s="75"/>
      <c r="G873" s="75">
        <v>2067.0921201964002</v>
      </c>
      <c r="H873" s="75"/>
      <c r="I873" s="75">
        <v>2661.0921201964002</v>
      </c>
      <c r="J873" s="75"/>
    </row>
    <row r="874" spans="2:10" ht="15.75" thickBot="1" x14ac:dyDescent="0.3">
      <c r="B874" s="85">
        <v>44318</v>
      </c>
      <c r="C874" s="74"/>
      <c r="D874" s="74">
        <v>1003.93506521628</v>
      </c>
      <c r="E874" s="74">
        <v>1663.0921201963999</v>
      </c>
      <c r="F874" s="74"/>
      <c r="G874" s="74">
        <v>2067.0921201964002</v>
      </c>
      <c r="H874" s="74"/>
      <c r="I874" s="74">
        <v>2661.0921201964002</v>
      </c>
      <c r="J874" s="74"/>
    </row>
    <row r="875" spans="2:10" ht="15.75" thickBot="1" x14ac:dyDescent="0.3">
      <c r="B875" s="85">
        <v>44319</v>
      </c>
      <c r="C875" s="75"/>
      <c r="D875" s="75">
        <v>1027.0909387005399</v>
      </c>
      <c r="E875" s="75">
        <v>1663.0921201963999</v>
      </c>
      <c r="F875" s="75"/>
      <c r="G875" s="75">
        <v>2067.0921201964002</v>
      </c>
      <c r="H875" s="75"/>
      <c r="I875" s="75">
        <v>2661.0921201964002</v>
      </c>
      <c r="J875" s="75"/>
    </row>
    <row r="876" spans="2:10" ht="15.75" thickBot="1" x14ac:dyDescent="0.3">
      <c r="B876" s="85">
        <v>44320</v>
      </c>
      <c r="C876" s="74"/>
      <c r="D876" s="74">
        <v>1202.2764421157999</v>
      </c>
      <c r="E876" s="74">
        <v>1663.0921201963999</v>
      </c>
      <c r="F876" s="74"/>
      <c r="G876" s="74">
        <v>2067.0921201964002</v>
      </c>
      <c r="H876" s="74"/>
      <c r="I876" s="74">
        <v>2661.0921201964002</v>
      </c>
      <c r="J876" s="74"/>
    </row>
    <row r="877" spans="2:10" ht="15.75" thickBot="1" x14ac:dyDescent="0.3">
      <c r="B877" s="85">
        <v>44321</v>
      </c>
      <c r="C877" s="75"/>
      <c r="D877" s="75">
        <v>1348.85913258035</v>
      </c>
      <c r="E877" s="75">
        <v>1663.0921201963999</v>
      </c>
      <c r="F877" s="75"/>
      <c r="G877" s="75">
        <v>2067.0921201964002</v>
      </c>
      <c r="H877" s="75"/>
      <c r="I877" s="75">
        <v>2661.0921201964002</v>
      </c>
      <c r="J877" s="75"/>
    </row>
    <row r="878" spans="2:10" ht="15.75" thickBot="1" x14ac:dyDescent="0.3">
      <c r="B878" s="85">
        <v>44322</v>
      </c>
      <c r="C878" s="74"/>
      <c r="D878" s="74">
        <v>1422.70677787265</v>
      </c>
      <c r="E878" s="74">
        <v>1663.0921201963999</v>
      </c>
      <c r="F878" s="74"/>
      <c r="G878" s="74">
        <v>2067.0921201964002</v>
      </c>
      <c r="H878" s="74"/>
      <c r="I878" s="74">
        <v>2661.0921201964002</v>
      </c>
      <c r="J878" s="74"/>
    </row>
    <row r="879" spans="2:10" ht="15.75" thickBot="1" x14ac:dyDescent="0.3">
      <c r="B879" s="85">
        <v>44323</v>
      </c>
      <c r="C879" s="75"/>
      <c r="D879" s="75">
        <v>1294.6019786660099</v>
      </c>
      <c r="E879" s="75">
        <v>1663.0921201963999</v>
      </c>
      <c r="F879" s="75"/>
      <c r="G879" s="75">
        <v>2067.0921201964002</v>
      </c>
      <c r="H879" s="75"/>
      <c r="I879" s="75">
        <v>2661.0921201964002</v>
      </c>
      <c r="J879" s="75"/>
    </row>
    <row r="880" spans="2:10" ht="15.75" thickBot="1" x14ac:dyDescent="0.3">
      <c r="B880" s="85">
        <v>44324</v>
      </c>
      <c r="C880" s="74"/>
      <c r="D880" s="74">
        <v>1016.19092753497</v>
      </c>
      <c r="E880" s="74">
        <v>1663.0921201963999</v>
      </c>
      <c r="F880" s="74"/>
      <c r="G880" s="74">
        <v>2067.0921201964002</v>
      </c>
      <c r="H880" s="74"/>
      <c r="I880" s="74">
        <v>2661.0921201964002</v>
      </c>
      <c r="J880" s="74"/>
    </row>
    <row r="881" spans="2:10" ht="15.75" thickBot="1" x14ac:dyDescent="0.3">
      <c r="B881" s="85">
        <v>44325</v>
      </c>
      <c r="C881" s="75"/>
      <c r="D881" s="75">
        <v>1115.0721193012</v>
      </c>
      <c r="E881" s="75">
        <v>1663.0921201963999</v>
      </c>
      <c r="F881" s="75"/>
      <c r="G881" s="75">
        <v>2067.0921201964002</v>
      </c>
      <c r="H881" s="75"/>
      <c r="I881" s="75">
        <v>2661.0921201964002</v>
      </c>
      <c r="J881" s="75"/>
    </row>
    <row r="882" spans="2:10" ht="15.75" thickBot="1" x14ac:dyDescent="0.3">
      <c r="B882" s="85">
        <v>44326</v>
      </c>
      <c r="C882" s="74"/>
      <c r="D882" s="74">
        <v>1234.4244772012901</v>
      </c>
      <c r="E882" s="74">
        <v>1663.0921201963999</v>
      </c>
      <c r="F882" s="74"/>
      <c r="G882" s="74">
        <v>2067.0921201964002</v>
      </c>
      <c r="H882" s="74"/>
      <c r="I882" s="74">
        <v>2661.0921201964002</v>
      </c>
      <c r="J882" s="74"/>
    </row>
    <row r="883" spans="2:10" ht="15.75" thickBot="1" x14ac:dyDescent="0.3">
      <c r="B883" s="85">
        <v>44327</v>
      </c>
      <c r="C883" s="75"/>
      <c r="D883" s="75">
        <v>1391.90714461363</v>
      </c>
      <c r="E883" s="75">
        <v>1663.0921201963999</v>
      </c>
      <c r="F883" s="75"/>
      <c r="G883" s="75">
        <v>2067.0921201964002</v>
      </c>
      <c r="H883" s="75"/>
      <c r="I883" s="75">
        <v>2661.0921201964002</v>
      </c>
      <c r="J883" s="75"/>
    </row>
    <row r="884" spans="2:10" ht="15.75" thickBot="1" x14ac:dyDescent="0.3">
      <c r="B884" s="85">
        <v>44328</v>
      </c>
      <c r="C884" s="74"/>
      <c r="D884" s="74">
        <v>1681.6693113937899</v>
      </c>
      <c r="E884" s="74">
        <v>1663.0921201963999</v>
      </c>
      <c r="F884" s="74"/>
      <c r="G884" s="74">
        <v>2067.0921201964002</v>
      </c>
      <c r="H884" s="74"/>
      <c r="I884" s="74">
        <v>2661.0921201964002</v>
      </c>
      <c r="J884" s="74"/>
    </row>
    <row r="885" spans="2:10" ht="15.75" thickBot="1" x14ac:dyDescent="0.3">
      <c r="B885" s="85">
        <v>44329</v>
      </c>
      <c r="C885" s="75"/>
      <c r="D885" s="75">
        <v>1607.19137948512</v>
      </c>
      <c r="E885" s="75">
        <v>1663.0921201963999</v>
      </c>
      <c r="F885" s="75"/>
      <c r="G885" s="75">
        <v>2067.0921201964002</v>
      </c>
      <c r="H885" s="75"/>
      <c r="I885" s="75">
        <v>2661.0921201964002</v>
      </c>
      <c r="J885" s="75"/>
    </row>
    <row r="886" spans="2:10" ht="15.75" thickBot="1" x14ac:dyDescent="0.3">
      <c r="B886" s="85">
        <v>44330</v>
      </c>
      <c r="C886" s="74"/>
      <c r="D886" s="74">
        <v>1609.91406344238</v>
      </c>
      <c r="E886" s="74">
        <v>1663.0921201963999</v>
      </c>
      <c r="F886" s="74"/>
      <c r="G886" s="74">
        <v>2067.0921201964002</v>
      </c>
      <c r="H886" s="74"/>
      <c r="I886" s="74">
        <v>2661.0921201964002</v>
      </c>
      <c r="J886" s="74"/>
    </row>
    <row r="887" spans="2:10" ht="15.75" thickBot="1" x14ac:dyDescent="0.3">
      <c r="B887" s="85">
        <v>44331</v>
      </c>
      <c r="C887" s="75"/>
      <c r="D887" s="75">
        <v>1341.67344572873</v>
      </c>
      <c r="E887" s="75">
        <v>1663.0921201963999</v>
      </c>
      <c r="F887" s="75"/>
      <c r="G887" s="75">
        <v>2067.0921201964002</v>
      </c>
      <c r="H887" s="75"/>
      <c r="I887" s="75">
        <v>2661.0921201964002</v>
      </c>
      <c r="J887" s="75"/>
    </row>
    <row r="888" spans="2:10" ht="15.75" thickBot="1" x14ac:dyDescent="0.3">
      <c r="B888" s="85">
        <v>44332</v>
      </c>
      <c r="C888" s="74"/>
      <c r="D888" s="74">
        <v>1378.3555911190299</v>
      </c>
      <c r="E888" s="74">
        <v>1663.0921201963999</v>
      </c>
      <c r="F888" s="74"/>
      <c r="G888" s="74">
        <v>2067.0921201964002</v>
      </c>
      <c r="H888" s="74"/>
      <c r="I888" s="74">
        <v>2661.0921201964002</v>
      </c>
      <c r="J888" s="74"/>
    </row>
    <row r="889" spans="2:10" ht="15.75" thickBot="1" x14ac:dyDescent="0.3">
      <c r="B889" s="85">
        <v>44333</v>
      </c>
      <c r="C889" s="75"/>
      <c r="D889" s="75">
        <v>1443.8814507253901</v>
      </c>
      <c r="E889" s="75">
        <v>1663.0921201963999</v>
      </c>
      <c r="F889" s="75"/>
      <c r="G889" s="75">
        <v>2067.0921201964002</v>
      </c>
      <c r="H889" s="75"/>
      <c r="I889" s="75">
        <v>2661.0921201964002</v>
      </c>
      <c r="J889" s="75"/>
    </row>
    <row r="890" spans="2:10" ht="15.75" thickBot="1" x14ac:dyDescent="0.3">
      <c r="B890" s="85">
        <v>44334</v>
      </c>
      <c r="C890" s="74"/>
      <c r="D890" s="74">
        <v>1358.11553355007</v>
      </c>
      <c r="E890" s="74">
        <v>1663.0921201963999</v>
      </c>
      <c r="F890" s="74"/>
      <c r="G890" s="74">
        <v>2067.0921201964002</v>
      </c>
      <c r="H890" s="74"/>
      <c r="I890" s="74">
        <v>2661.0921201964002</v>
      </c>
      <c r="J890" s="74"/>
    </row>
    <row r="891" spans="2:10" ht="15.75" thickBot="1" x14ac:dyDescent="0.3">
      <c r="B891" s="85">
        <v>44335</v>
      </c>
      <c r="C891" s="75"/>
      <c r="D891" s="75">
        <v>1315.2439232962599</v>
      </c>
      <c r="E891" s="75">
        <v>1663.0921201963999</v>
      </c>
      <c r="F891" s="75"/>
      <c r="G891" s="75">
        <v>2067.0921201964002</v>
      </c>
      <c r="H891" s="75"/>
      <c r="I891" s="75">
        <v>2661.0921201964002</v>
      </c>
      <c r="J891" s="75"/>
    </row>
    <row r="892" spans="2:10" ht="15.75" thickBot="1" x14ac:dyDescent="0.3">
      <c r="B892" s="85">
        <v>44336</v>
      </c>
      <c r="C892" s="74"/>
      <c r="D892" s="74">
        <v>1557.5551249345699</v>
      </c>
      <c r="E892" s="74">
        <v>1663.0921201963999</v>
      </c>
      <c r="F892" s="74"/>
      <c r="G892" s="74">
        <v>2067.0921201964002</v>
      </c>
      <c r="H892" s="74"/>
      <c r="I892" s="74">
        <v>2661.0921201964002</v>
      </c>
      <c r="J892" s="74"/>
    </row>
    <row r="893" spans="2:10" ht="15.75" thickBot="1" x14ac:dyDescent="0.3">
      <c r="B893" s="85">
        <v>44337</v>
      </c>
      <c r="C893" s="75"/>
      <c r="D893" s="75">
        <v>1620.8282674705799</v>
      </c>
      <c r="E893" s="75">
        <v>1663.0921201963999</v>
      </c>
      <c r="F893" s="75"/>
      <c r="G893" s="75">
        <v>2067.0921201964002</v>
      </c>
      <c r="H893" s="75"/>
      <c r="I893" s="75">
        <v>2661.0921201964002</v>
      </c>
      <c r="J893" s="75"/>
    </row>
    <row r="894" spans="2:10" ht="15.75" thickBot="1" x14ac:dyDescent="0.3">
      <c r="B894" s="85">
        <v>44338</v>
      </c>
      <c r="C894" s="74"/>
      <c r="D894" s="74">
        <v>1455.0235369956399</v>
      </c>
      <c r="E894" s="74">
        <v>1663.0921201963999</v>
      </c>
      <c r="F894" s="74"/>
      <c r="G894" s="74">
        <v>2067.0921201964002</v>
      </c>
      <c r="H894" s="74"/>
      <c r="I894" s="74">
        <v>2661.0921201964002</v>
      </c>
      <c r="J894" s="74"/>
    </row>
    <row r="895" spans="2:10" ht="15.75" thickBot="1" x14ac:dyDescent="0.3">
      <c r="B895" s="85">
        <v>44339</v>
      </c>
      <c r="C895" s="75"/>
      <c r="D895" s="75">
        <v>1486.22950111104</v>
      </c>
      <c r="E895" s="75">
        <v>1663.0921201963999</v>
      </c>
      <c r="F895" s="75"/>
      <c r="G895" s="75">
        <v>2067.0921201964002</v>
      </c>
      <c r="H895" s="75"/>
      <c r="I895" s="75">
        <v>2661.0921201964002</v>
      </c>
      <c r="J895" s="75"/>
    </row>
    <row r="896" spans="2:10" ht="15.75" thickBot="1" x14ac:dyDescent="0.3">
      <c r="B896" s="85">
        <v>44340</v>
      </c>
      <c r="C896" s="74"/>
      <c r="D896" s="74">
        <v>1701.7423855193399</v>
      </c>
      <c r="E896" s="74">
        <v>1663.0921201963999</v>
      </c>
      <c r="F896" s="74"/>
      <c r="G896" s="74">
        <v>2067.0921201964002</v>
      </c>
      <c r="H896" s="74"/>
      <c r="I896" s="74">
        <v>2661.0921201964002</v>
      </c>
      <c r="J896" s="74"/>
    </row>
    <row r="897" spans="2:10" ht="15.75" thickBot="1" x14ac:dyDescent="0.3">
      <c r="B897" s="85">
        <v>44341</v>
      </c>
      <c r="C897" s="75"/>
      <c r="D897" s="75">
        <v>1633.7057920575601</v>
      </c>
      <c r="E897" s="75">
        <v>1663.0921201963999</v>
      </c>
      <c r="F897" s="75"/>
      <c r="G897" s="75">
        <v>2067.0921201964002</v>
      </c>
      <c r="H897" s="75"/>
      <c r="I897" s="75">
        <v>2661.0921201964002</v>
      </c>
      <c r="J897" s="75"/>
    </row>
    <row r="898" spans="2:10" ht="15.75" thickBot="1" x14ac:dyDescent="0.3">
      <c r="B898" s="85">
        <v>44342</v>
      </c>
      <c r="C898" s="74"/>
      <c r="D898" s="74">
        <v>1368.1926829914701</v>
      </c>
      <c r="E898" s="74">
        <v>1663.0921201963999</v>
      </c>
      <c r="F898" s="74"/>
      <c r="G898" s="74">
        <v>2067.0921201964002</v>
      </c>
      <c r="H898" s="74"/>
      <c r="I898" s="74">
        <v>2661.0921201964002</v>
      </c>
      <c r="J898" s="74"/>
    </row>
    <row r="899" spans="2:10" ht="15.75" thickBot="1" x14ac:dyDescent="0.3">
      <c r="B899" s="85">
        <v>44343</v>
      </c>
      <c r="C899" s="75"/>
      <c r="D899" s="75">
        <v>1271.4038209237499</v>
      </c>
      <c r="E899" s="75">
        <v>1663.0921201963999</v>
      </c>
      <c r="F899" s="75"/>
      <c r="G899" s="75">
        <v>2067.0921201964002</v>
      </c>
      <c r="H899" s="75"/>
      <c r="I899" s="75">
        <v>2661.0921201964002</v>
      </c>
      <c r="J899" s="75"/>
    </row>
    <row r="900" spans="2:10" ht="15.75" thickBot="1" x14ac:dyDescent="0.3">
      <c r="B900" s="85">
        <v>44344</v>
      </c>
      <c r="C900" s="74"/>
      <c r="D900" s="74">
        <v>1477.4498477782699</v>
      </c>
      <c r="E900" s="74">
        <v>1663.0921201963999</v>
      </c>
      <c r="F900" s="74"/>
      <c r="G900" s="74">
        <v>2067.0921201964002</v>
      </c>
      <c r="H900" s="74"/>
      <c r="I900" s="74">
        <v>2661.0921201964002</v>
      </c>
      <c r="J900" s="74"/>
    </row>
    <row r="901" spans="2:10" ht="15.75" thickBot="1" x14ac:dyDescent="0.3">
      <c r="B901" s="85">
        <v>44345</v>
      </c>
      <c r="C901" s="75"/>
      <c r="D901" s="75">
        <v>1252.4185348993601</v>
      </c>
      <c r="E901" s="75">
        <v>1663.0921201963999</v>
      </c>
      <c r="F901" s="75"/>
      <c r="G901" s="75">
        <v>2067.0921201964002</v>
      </c>
      <c r="H901" s="75"/>
      <c r="I901" s="75">
        <v>2661.0921201964002</v>
      </c>
      <c r="J901" s="75"/>
    </row>
    <row r="902" spans="2:10" ht="15.75" thickBot="1" x14ac:dyDescent="0.3">
      <c r="B902" s="85">
        <v>44346</v>
      </c>
      <c r="C902" s="74"/>
      <c r="D902" s="74">
        <v>1413.1264178762101</v>
      </c>
      <c r="E902" s="74">
        <v>1663.0921201963999</v>
      </c>
      <c r="F902" s="74"/>
      <c r="G902" s="74">
        <v>2067.0921201964002</v>
      </c>
      <c r="H902" s="74"/>
      <c r="I902" s="74">
        <v>2661.0921201964002</v>
      </c>
      <c r="J902" s="74"/>
    </row>
    <row r="903" spans="2:10" ht="15.75" thickBot="1" x14ac:dyDescent="0.3">
      <c r="B903" s="85">
        <v>44347</v>
      </c>
      <c r="C903" s="75"/>
      <c r="D903" s="75">
        <v>2042.7648474596399</v>
      </c>
      <c r="E903" s="75">
        <v>1663.0921201963999</v>
      </c>
      <c r="F903" s="75"/>
      <c r="G903" s="75">
        <v>2067.0921201964002</v>
      </c>
      <c r="H903" s="75"/>
      <c r="I903" s="75">
        <v>2661.0921201964002</v>
      </c>
      <c r="J903" s="75"/>
    </row>
    <row r="904" spans="2:10" ht="15.75" thickBot="1" x14ac:dyDescent="0.3">
      <c r="B904" s="85">
        <v>44348</v>
      </c>
      <c r="C904" s="74"/>
      <c r="D904" s="74">
        <v>2274.7186066146301</v>
      </c>
      <c r="E904" s="74">
        <v>1663.0921201963999</v>
      </c>
      <c r="F904" s="74"/>
      <c r="G904" s="74">
        <v>2067.0921201964002</v>
      </c>
      <c r="H904" s="74"/>
      <c r="I904" s="74">
        <v>2661.0921201964002</v>
      </c>
      <c r="J904" s="74"/>
    </row>
    <row r="905" spans="2:10" ht="15.75" thickBot="1" x14ac:dyDescent="0.3">
      <c r="B905" s="85">
        <v>44349</v>
      </c>
      <c r="C905" s="75"/>
      <c r="D905" s="75">
        <v>2060.0460924138501</v>
      </c>
      <c r="E905" s="75">
        <v>1663.0921201963999</v>
      </c>
      <c r="F905" s="75"/>
      <c r="G905" s="75">
        <v>2067.0921201964002</v>
      </c>
      <c r="H905" s="75"/>
      <c r="I905" s="75">
        <v>2661.0921201964002</v>
      </c>
      <c r="J905" s="75"/>
    </row>
    <row r="906" spans="2:10" ht="15.75" thickBot="1" x14ac:dyDescent="0.3">
      <c r="B906" s="85">
        <v>44350</v>
      </c>
      <c r="C906" s="74"/>
      <c r="D906" s="74">
        <v>1957.9153226814501</v>
      </c>
      <c r="E906" s="74">
        <v>1663.0921201963999</v>
      </c>
      <c r="F906" s="74"/>
      <c r="G906" s="74">
        <v>2067.0921201964002</v>
      </c>
      <c r="H906" s="74"/>
      <c r="I906" s="74">
        <v>2661.0921201964002</v>
      </c>
      <c r="J906" s="74"/>
    </row>
    <row r="907" spans="2:10" ht="15.75" thickBot="1" x14ac:dyDescent="0.3">
      <c r="B907" s="85">
        <v>44351</v>
      </c>
      <c r="C907" s="75"/>
      <c r="D907" s="75">
        <v>1781.5291314558799</v>
      </c>
      <c r="E907" s="75">
        <v>1663.0921201963999</v>
      </c>
      <c r="F907" s="75"/>
      <c r="G907" s="75">
        <v>2067.0921201964002</v>
      </c>
      <c r="H907" s="75"/>
      <c r="I907" s="75">
        <v>2661.0921201964002</v>
      </c>
      <c r="J907" s="75"/>
    </row>
    <row r="908" spans="2:10" ht="15.75" thickBot="1" x14ac:dyDescent="0.3">
      <c r="B908" s="85">
        <v>44352</v>
      </c>
      <c r="C908" s="74"/>
      <c r="D908" s="74">
        <v>1316.78832706295</v>
      </c>
      <c r="E908" s="74">
        <v>1663.0921201963999</v>
      </c>
      <c r="F908" s="74"/>
      <c r="G908" s="74">
        <v>2067.0921201964002</v>
      </c>
      <c r="H908" s="74"/>
      <c r="I908" s="74">
        <v>2661.0921201964002</v>
      </c>
      <c r="J908" s="74"/>
    </row>
    <row r="909" spans="2:10" ht="15.75" thickBot="1" x14ac:dyDescent="0.3">
      <c r="B909" s="85">
        <v>44353</v>
      </c>
      <c r="C909" s="75"/>
      <c r="D909" s="75">
        <v>1288.5164429000299</v>
      </c>
      <c r="E909" s="75">
        <v>1663.0921201963999</v>
      </c>
      <c r="F909" s="75"/>
      <c r="G909" s="75">
        <v>2067.0921201964002</v>
      </c>
      <c r="H909" s="75"/>
      <c r="I909" s="75">
        <v>2661.0921201964002</v>
      </c>
      <c r="J909" s="75"/>
    </row>
    <row r="910" spans="2:10" ht="15.75" thickBot="1" x14ac:dyDescent="0.3">
      <c r="B910" s="85">
        <v>44354</v>
      </c>
      <c r="C910" s="74"/>
      <c r="D910" s="74">
        <v>1903.5380756078901</v>
      </c>
      <c r="E910" s="74">
        <v>1663.0921201963999</v>
      </c>
      <c r="F910" s="74"/>
      <c r="G910" s="74">
        <v>2067.0921201964002</v>
      </c>
      <c r="H910" s="74"/>
      <c r="I910" s="74">
        <v>2661.0921201964002</v>
      </c>
      <c r="J910" s="74"/>
    </row>
    <row r="911" spans="2:10" ht="15.75" thickBot="1" x14ac:dyDescent="0.3">
      <c r="B911" s="85">
        <v>44355</v>
      </c>
      <c r="C911" s="75"/>
      <c r="D911" s="75">
        <v>1565.39174971989</v>
      </c>
      <c r="E911" s="75">
        <v>1663.0921201963999</v>
      </c>
      <c r="F911" s="75"/>
      <c r="G911" s="75">
        <v>2067.0921201964002</v>
      </c>
      <c r="H911" s="75"/>
      <c r="I911" s="75">
        <v>2661.0921201964002</v>
      </c>
      <c r="J911" s="75"/>
    </row>
    <row r="912" spans="2:10" ht="15.75" thickBot="1" x14ac:dyDescent="0.3">
      <c r="B912" s="85">
        <v>44356</v>
      </c>
      <c r="C912" s="74"/>
      <c r="D912" s="74">
        <v>1713.6756566238701</v>
      </c>
      <c r="E912" s="74">
        <v>1663.0921201963999</v>
      </c>
      <c r="F912" s="74"/>
      <c r="G912" s="74">
        <v>2067.0921201964002</v>
      </c>
      <c r="H912" s="74"/>
      <c r="I912" s="74">
        <v>2661.0921201964002</v>
      </c>
      <c r="J912" s="74"/>
    </row>
    <row r="913" spans="2:10" ht="15.75" thickBot="1" x14ac:dyDescent="0.3">
      <c r="B913" s="85">
        <v>44357</v>
      </c>
      <c r="C913" s="75"/>
      <c r="D913" s="75">
        <v>1723.21769719747</v>
      </c>
      <c r="E913" s="75">
        <v>1663.0921201963999</v>
      </c>
      <c r="F913" s="75"/>
      <c r="G913" s="75">
        <v>2067.0921201964002</v>
      </c>
      <c r="H913" s="75"/>
      <c r="I913" s="75">
        <v>2661.0921201964002</v>
      </c>
      <c r="J913" s="75"/>
    </row>
    <row r="914" spans="2:10" ht="15.75" thickBot="1" x14ac:dyDescent="0.3">
      <c r="B914" s="85">
        <v>44358</v>
      </c>
      <c r="C914" s="74"/>
      <c r="D914" s="74">
        <v>1710.8733272797799</v>
      </c>
      <c r="E914" s="74">
        <v>1663.0921201963999</v>
      </c>
      <c r="F914" s="74"/>
      <c r="G914" s="74">
        <v>2067.0921201964002</v>
      </c>
      <c r="H914" s="74"/>
      <c r="I914" s="74">
        <v>2661.0921201964002</v>
      </c>
      <c r="J914" s="74"/>
    </row>
    <row r="915" spans="2:10" ht="15.75" thickBot="1" x14ac:dyDescent="0.3">
      <c r="B915" s="85">
        <v>44359</v>
      </c>
      <c r="C915" s="75"/>
      <c r="D915" s="75">
        <v>1402.45338270108</v>
      </c>
      <c r="E915" s="75">
        <v>1663.0921201963999</v>
      </c>
      <c r="F915" s="75"/>
      <c r="G915" s="75">
        <v>2067.0921201964002</v>
      </c>
      <c r="H915" s="75"/>
      <c r="I915" s="75">
        <v>2661.0921201964002</v>
      </c>
      <c r="J915" s="75"/>
    </row>
    <row r="916" spans="2:10" ht="15.75" thickBot="1" x14ac:dyDescent="0.3">
      <c r="B916" s="85">
        <v>44360</v>
      </c>
      <c r="C916" s="74"/>
      <c r="D916" s="74">
        <v>1356.9259250366699</v>
      </c>
      <c r="E916" s="74">
        <v>1663.0921201963999</v>
      </c>
      <c r="F916" s="74"/>
      <c r="G916" s="74">
        <v>2067.0921201964002</v>
      </c>
      <c r="H916" s="74"/>
      <c r="I916" s="74">
        <v>2661.0921201964002</v>
      </c>
      <c r="J916" s="74"/>
    </row>
    <row r="917" spans="2:10" ht="15.75" thickBot="1" x14ac:dyDescent="0.3">
      <c r="B917" s="85">
        <v>44361</v>
      </c>
      <c r="C917" s="75"/>
      <c r="D917" s="75">
        <v>1179.55269291689</v>
      </c>
      <c r="E917" s="75">
        <v>1663.0921201963999</v>
      </c>
      <c r="F917" s="75"/>
      <c r="G917" s="75">
        <v>2067.0921201964002</v>
      </c>
      <c r="H917" s="75"/>
      <c r="I917" s="75">
        <v>2661.0921201964002</v>
      </c>
      <c r="J917" s="75"/>
    </row>
    <row r="918" spans="2:10" ht="15.75" thickBot="1" x14ac:dyDescent="0.3">
      <c r="B918" s="85">
        <v>44362</v>
      </c>
      <c r="C918" s="74"/>
      <c r="D918" s="74">
        <v>1476.9615583730299</v>
      </c>
      <c r="E918" s="74">
        <v>1663.0921201963999</v>
      </c>
      <c r="F918" s="74"/>
      <c r="G918" s="74">
        <v>2067.0921201964002</v>
      </c>
      <c r="H918" s="74"/>
      <c r="I918" s="74">
        <v>2661.0921201964002</v>
      </c>
      <c r="J918" s="74"/>
    </row>
    <row r="919" spans="2:10" ht="15.75" thickBot="1" x14ac:dyDescent="0.3">
      <c r="B919" s="85">
        <v>44363</v>
      </c>
      <c r="C919" s="75"/>
      <c r="D919" s="75">
        <v>1462.5651573938801</v>
      </c>
      <c r="E919" s="75">
        <v>1663.0921201963999</v>
      </c>
      <c r="F919" s="75"/>
      <c r="G919" s="75">
        <v>2067.0921201964002</v>
      </c>
      <c r="H919" s="75"/>
      <c r="I919" s="75">
        <v>2661.0921201964002</v>
      </c>
      <c r="J919" s="75"/>
    </row>
    <row r="920" spans="2:10" ht="15.75" thickBot="1" x14ac:dyDescent="0.3">
      <c r="B920" s="85">
        <v>44364</v>
      </c>
      <c r="C920" s="74"/>
      <c r="D920" s="74">
        <v>1620.2549693359199</v>
      </c>
      <c r="E920" s="74">
        <v>1663.0921201963999</v>
      </c>
      <c r="F920" s="74"/>
      <c r="G920" s="74">
        <v>2067.0921201964002</v>
      </c>
      <c r="H920" s="74"/>
      <c r="I920" s="74">
        <v>2661.0921201964002</v>
      </c>
      <c r="J920" s="74"/>
    </row>
    <row r="921" spans="2:10" ht="15.75" thickBot="1" x14ac:dyDescent="0.3">
      <c r="B921" s="85">
        <v>44365</v>
      </c>
      <c r="C921" s="75"/>
      <c r="D921" s="75">
        <v>1756.4546430294199</v>
      </c>
      <c r="E921" s="75">
        <v>1663.0921201963999</v>
      </c>
      <c r="F921" s="75"/>
      <c r="G921" s="75">
        <v>2067.0921201964002</v>
      </c>
      <c r="H921" s="75"/>
      <c r="I921" s="75">
        <v>2661.0921201964002</v>
      </c>
      <c r="J921" s="75"/>
    </row>
    <row r="922" spans="2:10" ht="15.75" thickBot="1" x14ac:dyDescent="0.3">
      <c r="B922" s="85">
        <v>44366</v>
      </c>
      <c r="C922" s="74"/>
      <c r="D922" s="74">
        <v>1704.6565038316801</v>
      </c>
      <c r="E922" s="74">
        <v>1663.0921201963999</v>
      </c>
      <c r="F922" s="74"/>
      <c r="G922" s="74">
        <v>2067.0921201964002</v>
      </c>
      <c r="H922" s="74"/>
      <c r="I922" s="74">
        <v>2661.0921201964002</v>
      </c>
      <c r="J922" s="74"/>
    </row>
    <row r="923" spans="2:10" ht="15.75" thickBot="1" x14ac:dyDescent="0.3">
      <c r="B923" s="85">
        <v>44367</v>
      </c>
      <c r="C923" s="75"/>
      <c r="D923" s="75">
        <v>1636.3192416843201</v>
      </c>
      <c r="E923" s="75">
        <v>1663.0921201963999</v>
      </c>
      <c r="F923" s="75"/>
      <c r="G923" s="75">
        <v>2067.0921201964002</v>
      </c>
      <c r="H923" s="75"/>
      <c r="I923" s="75">
        <v>2661.0921201964002</v>
      </c>
      <c r="J923" s="75"/>
    </row>
    <row r="924" spans="2:10" ht="15.75" thickBot="1" x14ac:dyDescent="0.3">
      <c r="B924" s="85">
        <v>44368</v>
      </c>
      <c r="C924" s="74"/>
      <c r="D924" s="74">
        <v>1701.78902677012</v>
      </c>
      <c r="E924" s="74">
        <v>1663.0921201963999</v>
      </c>
      <c r="F924" s="74"/>
      <c r="G924" s="74">
        <v>2067.0921201964002</v>
      </c>
      <c r="H924" s="74"/>
      <c r="I924" s="74">
        <v>2661.0921201964002</v>
      </c>
      <c r="J924" s="74"/>
    </row>
    <row r="925" spans="2:10" ht="15.75" thickBot="1" x14ac:dyDescent="0.3">
      <c r="B925" s="85">
        <v>44369</v>
      </c>
      <c r="C925" s="75"/>
      <c r="D925" s="75">
        <v>1411.35489932153</v>
      </c>
      <c r="E925" s="75">
        <v>1663.0921201963999</v>
      </c>
      <c r="F925" s="75"/>
      <c r="G925" s="75">
        <v>2067.0921201964002</v>
      </c>
      <c r="H925" s="75"/>
      <c r="I925" s="75">
        <v>2661.0921201964002</v>
      </c>
      <c r="J925" s="75"/>
    </row>
    <row r="926" spans="2:10" ht="15.75" thickBot="1" x14ac:dyDescent="0.3">
      <c r="B926" s="85">
        <v>44370</v>
      </c>
      <c r="C926" s="74"/>
      <c r="D926" s="74">
        <v>1423.9452392637099</v>
      </c>
      <c r="E926" s="74">
        <v>1663.0921201963999</v>
      </c>
      <c r="F926" s="74"/>
      <c r="G926" s="74">
        <v>2067.0921201964002</v>
      </c>
      <c r="H926" s="74"/>
      <c r="I926" s="74">
        <v>2661.0921201964002</v>
      </c>
      <c r="J926" s="74"/>
    </row>
    <row r="927" spans="2:10" ht="15.75" thickBot="1" x14ac:dyDescent="0.3">
      <c r="B927" s="85">
        <v>44371</v>
      </c>
      <c r="C927" s="75"/>
      <c r="D927" s="75">
        <v>1601.5191627244201</v>
      </c>
      <c r="E927" s="75">
        <v>1663.0921201963999</v>
      </c>
      <c r="F927" s="75"/>
      <c r="G927" s="75">
        <v>2067.0921201964002</v>
      </c>
      <c r="H927" s="75"/>
      <c r="I927" s="75">
        <v>2661.0921201964002</v>
      </c>
      <c r="J927" s="75"/>
    </row>
    <row r="928" spans="2:10" ht="15.75" thickBot="1" x14ac:dyDescent="0.3">
      <c r="B928" s="85">
        <v>44372</v>
      </c>
      <c r="C928" s="74"/>
      <c r="D928" s="74">
        <v>1512.82567492214</v>
      </c>
      <c r="E928" s="74">
        <v>1663.0921201963999</v>
      </c>
      <c r="F928" s="74"/>
      <c r="G928" s="74">
        <v>2067.0921201964002</v>
      </c>
      <c r="H928" s="74"/>
      <c r="I928" s="74">
        <v>2661.0921201964002</v>
      </c>
      <c r="J928" s="74"/>
    </row>
    <row r="929" spans="2:10" ht="15.75" thickBot="1" x14ac:dyDescent="0.3">
      <c r="B929" s="85">
        <v>44373</v>
      </c>
      <c r="C929" s="75"/>
      <c r="D929" s="75">
        <v>1488.0123393384199</v>
      </c>
      <c r="E929" s="75">
        <v>1663.0921201963999</v>
      </c>
      <c r="F929" s="75"/>
      <c r="G929" s="75">
        <v>2067.0921201964002</v>
      </c>
      <c r="H929" s="75"/>
      <c r="I929" s="75">
        <v>2661.0921201964002</v>
      </c>
      <c r="J929" s="75"/>
    </row>
    <row r="930" spans="2:10" ht="15.75" thickBot="1" x14ac:dyDescent="0.3">
      <c r="B930" s="85">
        <v>44374</v>
      </c>
      <c r="C930" s="74"/>
      <c r="D930" s="74">
        <v>1482.3831922111699</v>
      </c>
      <c r="E930" s="74">
        <v>1663.0921201963999</v>
      </c>
      <c r="F930" s="74"/>
      <c r="G930" s="74">
        <v>2067.0921201964002</v>
      </c>
      <c r="H930" s="74"/>
      <c r="I930" s="74">
        <v>2661.0921201964002</v>
      </c>
      <c r="J930" s="74"/>
    </row>
    <row r="931" spans="2:10" ht="15.75" thickBot="1" x14ac:dyDescent="0.3">
      <c r="B931" s="85">
        <v>44375</v>
      </c>
      <c r="C931" s="75"/>
      <c r="D931" s="75">
        <v>1716.1670574720099</v>
      </c>
      <c r="E931" s="75">
        <v>1663.0921201963999</v>
      </c>
      <c r="F931" s="75"/>
      <c r="G931" s="75">
        <v>2067.0921201964002</v>
      </c>
      <c r="H931" s="75"/>
      <c r="I931" s="75">
        <v>2661.0921201964002</v>
      </c>
      <c r="J931" s="75"/>
    </row>
    <row r="932" spans="2:10" ht="15.75" thickBot="1" x14ac:dyDescent="0.3">
      <c r="B932" s="85">
        <v>44376</v>
      </c>
      <c r="C932" s="74"/>
      <c r="D932" s="74">
        <v>1680.4962834693799</v>
      </c>
      <c r="E932" s="74">
        <v>1663.0921201963999</v>
      </c>
      <c r="F932" s="74"/>
      <c r="G932" s="74">
        <v>2067.0921201964002</v>
      </c>
      <c r="H932" s="74"/>
      <c r="I932" s="74">
        <v>2661.0921201964002</v>
      </c>
      <c r="J932" s="74"/>
    </row>
    <row r="933" spans="2:10" ht="15.75" thickBot="1" x14ac:dyDescent="0.3">
      <c r="B933" s="85">
        <v>44377</v>
      </c>
      <c r="C933" s="75"/>
      <c r="D933" s="75">
        <v>1779.3950958849</v>
      </c>
      <c r="E933" s="75">
        <v>1663.0921201963999</v>
      </c>
      <c r="F933" s="75"/>
      <c r="G933" s="75">
        <v>2067.0921201964002</v>
      </c>
      <c r="H933" s="75"/>
      <c r="I933" s="75">
        <v>2661.0921201964002</v>
      </c>
      <c r="J933" s="75"/>
    </row>
    <row r="934" spans="2:10" ht="15.75" thickBot="1" x14ac:dyDescent="0.3">
      <c r="B934" s="85">
        <v>44378</v>
      </c>
      <c r="C934" s="74"/>
      <c r="D934" s="74">
        <v>1722.54430657495</v>
      </c>
      <c r="E934" s="74">
        <v>1663.0921201963999</v>
      </c>
      <c r="F934" s="74"/>
      <c r="G934" s="74">
        <v>2067.0921201964002</v>
      </c>
      <c r="H934" s="74"/>
      <c r="I934" s="74">
        <v>2661.0921201964002</v>
      </c>
      <c r="J934" s="74"/>
    </row>
    <row r="935" spans="2:10" ht="15.75" thickBot="1" x14ac:dyDescent="0.3">
      <c r="B935" s="85">
        <v>44379</v>
      </c>
      <c r="C935" s="75"/>
      <c r="D935" s="75">
        <v>1629.7940880112601</v>
      </c>
      <c r="E935" s="75">
        <v>1663.0921201963999</v>
      </c>
      <c r="F935" s="75"/>
      <c r="G935" s="75">
        <v>2067.0921201964002</v>
      </c>
      <c r="H935" s="75"/>
      <c r="I935" s="75">
        <v>2661.0921201964002</v>
      </c>
      <c r="J935" s="75"/>
    </row>
    <row r="936" spans="2:10" ht="15.75" thickBot="1" x14ac:dyDescent="0.3">
      <c r="B936" s="85">
        <v>44380</v>
      </c>
      <c r="C936" s="74"/>
      <c r="D936" s="74">
        <v>1462.0159883732599</v>
      </c>
      <c r="E936" s="74">
        <v>1663.0921201963999</v>
      </c>
      <c r="F936" s="74"/>
      <c r="G936" s="74">
        <v>2067.0921201964002</v>
      </c>
      <c r="H936" s="74"/>
      <c r="I936" s="74">
        <v>2661.0921201964002</v>
      </c>
      <c r="J936" s="74"/>
    </row>
    <row r="937" spans="2:10" ht="15.75" thickBot="1" x14ac:dyDescent="0.3">
      <c r="B937" s="85">
        <v>44381</v>
      </c>
      <c r="C937" s="75"/>
      <c r="D937" s="75">
        <v>1756.9699487445901</v>
      </c>
      <c r="E937" s="75">
        <v>1663.0921201963999</v>
      </c>
      <c r="F937" s="75"/>
      <c r="G937" s="75">
        <v>2067.0921201964002</v>
      </c>
      <c r="H937" s="75"/>
      <c r="I937" s="75">
        <v>2661.0921201964002</v>
      </c>
      <c r="J937" s="75"/>
    </row>
    <row r="938" spans="2:10" ht="15.75" thickBot="1" x14ac:dyDescent="0.3">
      <c r="B938" s="85">
        <v>44382</v>
      </c>
      <c r="C938" s="74"/>
      <c r="D938" s="74">
        <v>1570.04633086743</v>
      </c>
      <c r="E938" s="74">
        <v>1663.0921201963999</v>
      </c>
      <c r="F938" s="74"/>
      <c r="G938" s="74">
        <v>2067.0921201964002</v>
      </c>
      <c r="H938" s="74"/>
      <c r="I938" s="74">
        <v>2661.0921201964002</v>
      </c>
      <c r="J938" s="74"/>
    </row>
    <row r="939" spans="2:10" ht="15.75" thickBot="1" x14ac:dyDescent="0.3">
      <c r="B939" s="85">
        <v>44383</v>
      </c>
      <c r="C939" s="75"/>
      <c r="D939" s="75">
        <v>1586.8262772017599</v>
      </c>
      <c r="E939" s="75">
        <v>1663.0921201963999</v>
      </c>
      <c r="F939" s="75"/>
      <c r="G939" s="75">
        <v>2067.0921201964002</v>
      </c>
      <c r="H939" s="75"/>
      <c r="I939" s="75">
        <v>2661.0921201964002</v>
      </c>
      <c r="J939" s="75"/>
    </row>
    <row r="940" spans="2:10" ht="15.75" thickBot="1" x14ac:dyDescent="0.3">
      <c r="B940" s="85">
        <v>44384</v>
      </c>
      <c r="C940" s="74"/>
      <c r="D940" s="74">
        <v>1612.80778508254</v>
      </c>
      <c r="E940" s="74">
        <v>1663.0921201963999</v>
      </c>
      <c r="F940" s="74"/>
      <c r="G940" s="74">
        <v>2067.0921201964002</v>
      </c>
      <c r="H940" s="74"/>
      <c r="I940" s="74">
        <v>2661.0921201964002</v>
      </c>
      <c r="J940" s="74"/>
    </row>
    <row r="941" spans="2:10" ht="15.75" thickBot="1" x14ac:dyDescent="0.3">
      <c r="B941" s="85">
        <v>44385</v>
      </c>
      <c r="C941" s="75"/>
      <c r="D941" s="75">
        <v>1608.55637180805</v>
      </c>
      <c r="E941" s="75">
        <v>1663.0921201963999</v>
      </c>
      <c r="F941" s="75"/>
      <c r="G941" s="75">
        <v>2067.0921201964002</v>
      </c>
      <c r="H941" s="75"/>
      <c r="I941" s="75">
        <v>2661.0921201964002</v>
      </c>
      <c r="J941" s="75"/>
    </row>
    <row r="942" spans="2:10" ht="15.75" thickBot="1" x14ac:dyDescent="0.3">
      <c r="B942" s="85">
        <v>44386</v>
      </c>
      <c r="C942" s="74"/>
      <c r="D942" s="74">
        <v>1541.42065562316</v>
      </c>
      <c r="E942" s="74">
        <v>1663.0921201963999</v>
      </c>
      <c r="F942" s="74"/>
      <c r="G942" s="74">
        <v>2067.0921201964002</v>
      </c>
      <c r="H942" s="74"/>
      <c r="I942" s="74">
        <v>2661.0921201964002</v>
      </c>
      <c r="J942" s="74"/>
    </row>
    <row r="943" spans="2:10" ht="15.75" thickBot="1" x14ac:dyDescent="0.3">
      <c r="B943" s="85">
        <v>44387</v>
      </c>
      <c r="C943" s="75"/>
      <c r="D943" s="75">
        <v>1756.2831956677901</v>
      </c>
      <c r="E943" s="75">
        <v>1663.0921201963999</v>
      </c>
      <c r="F943" s="75"/>
      <c r="G943" s="75">
        <v>2067.0921201964002</v>
      </c>
      <c r="H943" s="75"/>
      <c r="I943" s="75">
        <v>2661.0921201964002</v>
      </c>
      <c r="J943" s="75"/>
    </row>
    <row r="944" spans="2:10" ht="15.75" thickBot="1" x14ac:dyDescent="0.3">
      <c r="B944" s="85">
        <v>44388</v>
      </c>
      <c r="C944" s="74"/>
      <c r="D944" s="74">
        <v>1742.0016637512499</v>
      </c>
      <c r="E944" s="74">
        <v>1663.0921201963999</v>
      </c>
      <c r="F944" s="74"/>
      <c r="G944" s="74">
        <v>2067.0921201964002</v>
      </c>
      <c r="H944" s="74"/>
      <c r="I944" s="74">
        <v>2661.0921201964002</v>
      </c>
      <c r="J944" s="74"/>
    </row>
    <row r="945" spans="2:10" ht="15.75" thickBot="1" x14ac:dyDescent="0.3">
      <c r="B945" s="85">
        <v>44389</v>
      </c>
      <c r="C945" s="75"/>
      <c r="D945" s="75">
        <v>2138.9778829717202</v>
      </c>
      <c r="E945" s="75">
        <v>1663.0921201963999</v>
      </c>
      <c r="F945" s="75"/>
      <c r="G945" s="75">
        <v>2067.0921201964002</v>
      </c>
      <c r="H945" s="75"/>
      <c r="I945" s="75">
        <v>2661.0921201964002</v>
      </c>
      <c r="J945" s="75"/>
    </row>
    <row r="946" spans="2:10" ht="15.75" thickBot="1" x14ac:dyDescent="0.3">
      <c r="B946" s="85">
        <v>44390</v>
      </c>
      <c r="C946" s="74"/>
      <c r="D946" s="74">
        <v>1843.5585939344101</v>
      </c>
      <c r="E946" s="74">
        <v>1663.0921201963999</v>
      </c>
      <c r="F946" s="74"/>
      <c r="G946" s="74">
        <v>2067.0921201964002</v>
      </c>
      <c r="H946" s="74"/>
      <c r="I946" s="74">
        <v>2661.0921201964002</v>
      </c>
      <c r="J946" s="74"/>
    </row>
    <row r="947" spans="2:10" ht="15.75" thickBot="1" x14ac:dyDescent="0.3">
      <c r="B947" s="85">
        <v>44391</v>
      </c>
      <c r="C947" s="75"/>
      <c r="D947" s="75">
        <v>1709.3555610129299</v>
      </c>
      <c r="E947" s="75">
        <v>1663.0921201963999</v>
      </c>
      <c r="F947" s="75"/>
      <c r="G947" s="75">
        <v>2067.0921201964002</v>
      </c>
      <c r="H947" s="75"/>
      <c r="I947" s="75">
        <v>2661.0921201964002</v>
      </c>
      <c r="J947" s="75"/>
    </row>
    <row r="948" spans="2:10" ht="15.75" thickBot="1" x14ac:dyDescent="0.3">
      <c r="B948" s="85">
        <v>44392</v>
      </c>
      <c r="C948" s="74"/>
      <c r="D948" s="74">
        <v>1779.93563952212</v>
      </c>
      <c r="E948" s="74">
        <v>1663.0921201963999</v>
      </c>
      <c r="F948" s="74"/>
      <c r="G948" s="74">
        <v>2067.0921201964002</v>
      </c>
      <c r="H948" s="74"/>
      <c r="I948" s="74">
        <v>2661.0921201964002</v>
      </c>
      <c r="J948" s="74"/>
    </row>
    <row r="949" spans="2:10" ht="15.75" thickBot="1" x14ac:dyDescent="0.3">
      <c r="B949" s="85">
        <v>44393</v>
      </c>
      <c r="C949" s="75"/>
      <c r="D949" s="75">
        <v>1794.57564412542</v>
      </c>
      <c r="E949" s="75">
        <v>1663.0921201963999</v>
      </c>
      <c r="F949" s="75"/>
      <c r="G949" s="75">
        <v>2067.0921201964002</v>
      </c>
      <c r="H949" s="75"/>
      <c r="I949" s="75">
        <v>2661.0921201964002</v>
      </c>
      <c r="J949" s="75"/>
    </row>
    <row r="950" spans="2:10" ht="15.75" thickBot="1" x14ac:dyDescent="0.3">
      <c r="B950" s="85">
        <v>44394</v>
      </c>
      <c r="C950" s="74"/>
      <c r="D950" s="74">
        <v>1926.0324918777501</v>
      </c>
      <c r="E950" s="74">
        <v>1663.0921201963999</v>
      </c>
      <c r="F950" s="74"/>
      <c r="G950" s="74">
        <v>2067.0921201964002</v>
      </c>
      <c r="H950" s="74"/>
      <c r="I950" s="74">
        <v>2661.0921201964002</v>
      </c>
      <c r="J950" s="74"/>
    </row>
    <row r="951" spans="2:10" ht="15.75" thickBot="1" x14ac:dyDescent="0.3">
      <c r="B951" s="85">
        <v>44395</v>
      </c>
      <c r="C951" s="75"/>
      <c r="D951" s="75">
        <v>1985.6396981747901</v>
      </c>
      <c r="E951" s="75">
        <v>1663.0921201963999</v>
      </c>
      <c r="F951" s="75"/>
      <c r="G951" s="75">
        <v>2067.0921201964002</v>
      </c>
      <c r="H951" s="75"/>
      <c r="I951" s="75">
        <v>2661.0921201964002</v>
      </c>
      <c r="J951" s="75"/>
    </row>
    <row r="952" spans="2:10" ht="15.75" thickBot="1" x14ac:dyDescent="0.3">
      <c r="B952" s="85">
        <v>44396</v>
      </c>
      <c r="C952" s="74"/>
      <c r="D952" s="74">
        <v>1939.7191948749401</v>
      </c>
      <c r="E952" s="74">
        <v>1663.0921201963999</v>
      </c>
      <c r="F952" s="74"/>
      <c r="G952" s="74">
        <v>2067.0921201964002</v>
      </c>
      <c r="H952" s="74"/>
      <c r="I952" s="74">
        <v>2661.0921201964002</v>
      </c>
      <c r="J952" s="74"/>
    </row>
    <row r="953" spans="2:10" ht="15.75" thickBot="1" x14ac:dyDescent="0.3">
      <c r="B953" s="85">
        <v>44397</v>
      </c>
      <c r="C953" s="75"/>
      <c r="D953" s="75">
        <v>1915.1252268977801</v>
      </c>
      <c r="E953" s="75">
        <v>1663.0921201963999</v>
      </c>
      <c r="F953" s="75"/>
      <c r="G953" s="75">
        <v>2067.0921201964002</v>
      </c>
      <c r="H953" s="75"/>
      <c r="I953" s="75">
        <v>2661.0921201964002</v>
      </c>
      <c r="J953" s="75"/>
    </row>
    <row r="954" spans="2:10" ht="15.75" thickBot="1" x14ac:dyDescent="0.3">
      <c r="B954" s="85">
        <v>44398</v>
      </c>
      <c r="C954" s="74"/>
      <c r="D954" s="74">
        <v>1640.21650919699</v>
      </c>
      <c r="E954" s="74">
        <v>1663.0921201963999</v>
      </c>
      <c r="F954" s="74"/>
      <c r="G954" s="74">
        <v>2067.0921201964002</v>
      </c>
      <c r="H954" s="74"/>
      <c r="I954" s="74">
        <v>2661.0921201964002</v>
      </c>
      <c r="J954" s="74"/>
    </row>
    <row r="955" spans="2:10" ht="15.75" thickBot="1" x14ac:dyDescent="0.3">
      <c r="B955" s="85">
        <v>44399</v>
      </c>
      <c r="C955" s="75"/>
      <c r="D955" s="75">
        <v>1505.7382204032699</v>
      </c>
      <c r="E955" s="75">
        <v>1663.0921201963999</v>
      </c>
      <c r="F955" s="75"/>
      <c r="G955" s="75">
        <v>2067.0921201964002</v>
      </c>
      <c r="H955" s="75"/>
      <c r="I955" s="75">
        <v>2661.0921201964002</v>
      </c>
      <c r="J955" s="75"/>
    </row>
    <row r="956" spans="2:10" ht="15.75" thickBot="1" x14ac:dyDescent="0.3">
      <c r="B956" s="85">
        <v>44400</v>
      </c>
      <c r="C956" s="74"/>
      <c r="D956" s="74">
        <v>1471.3865932623501</v>
      </c>
      <c r="E956" s="74">
        <v>1663.0921201963999</v>
      </c>
      <c r="F956" s="74"/>
      <c r="G956" s="74">
        <v>2067.0921201964002</v>
      </c>
      <c r="H956" s="74"/>
      <c r="I956" s="74">
        <v>2661.0921201964002</v>
      </c>
      <c r="J956" s="74"/>
    </row>
    <row r="957" spans="2:10" ht="15.75" thickBot="1" x14ac:dyDescent="0.3">
      <c r="B957" s="85">
        <v>44401</v>
      </c>
      <c r="C957" s="75"/>
      <c r="D957" s="75">
        <v>1687.03180054123</v>
      </c>
      <c r="E957" s="75">
        <v>1663.0921201963999</v>
      </c>
      <c r="F957" s="75"/>
      <c r="G957" s="75">
        <v>2067.0921201964002</v>
      </c>
      <c r="H957" s="75"/>
      <c r="I957" s="75">
        <v>2661.0921201964002</v>
      </c>
      <c r="J957" s="75"/>
    </row>
    <row r="958" spans="2:10" ht="15.75" thickBot="1" x14ac:dyDescent="0.3">
      <c r="B958" s="85">
        <v>44402</v>
      </c>
      <c r="C958" s="74"/>
      <c r="D958" s="74">
        <v>1743.0266974892299</v>
      </c>
      <c r="E958" s="74">
        <v>1663.0921201963999</v>
      </c>
      <c r="F958" s="74"/>
      <c r="G958" s="74">
        <v>2067.0921201964002</v>
      </c>
      <c r="H958" s="74"/>
      <c r="I958" s="74">
        <v>2661.0921201964002</v>
      </c>
      <c r="J958" s="74"/>
    </row>
    <row r="959" spans="2:10" ht="15.75" thickBot="1" x14ac:dyDescent="0.3">
      <c r="B959" s="85">
        <v>44403</v>
      </c>
      <c r="C959" s="75"/>
      <c r="D959" s="75">
        <v>1587.7834091280999</v>
      </c>
      <c r="E959" s="75">
        <v>1663.0921201963999</v>
      </c>
      <c r="F959" s="75"/>
      <c r="G959" s="75">
        <v>2067.0921201964002</v>
      </c>
      <c r="H959" s="75"/>
      <c r="I959" s="75">
        <v>2661.0921201964002</v>
      </c>
      <c r="J959" s="75"/>
    </row>
    <row r="960" spans="2:10" ht="15.75" thickBot="1" x14ac:dyDescent="0.3">
      <c r="B960" s="85">
        <v>44404</v>
      </c>
      <c r="C960" s="74"/>
      <c r="D960" s="74">
        <v>1612.6086561218999</v>
      </c>
      <c r="E960" s="74">
        <v>1663.0921201963999</v>
      </c>
      <c r="F960" s="74"/>
      <c r="G960" s="74">
        <v>2067.0921201964002</v>
      </c>
      <c r="H960" s="74"/>
      <c r="I960" s="74">
        <v>2661.0921201964002</v>
      </c>
      <c r="J960" s="74"/>
    </row>
    <row r="961" spans="2:10" ht="15.75" thickBot="1" x14ac:dyDescent="0.3">
      <c r="B961" s="85">
        <v>44405</v>
      </c>
      <c r="C961" s="75"/>
      <c r="D961" s="75">
        <v>1737.9645773106399</v>
      </c>
      <c r="E961" s="75">
        <v>1663.0921201963999</v>
      </c>
      <c r="F961" s="75"/>
      <c r="G961" s="75">
        <v>2067.0921201964002</v>
      </c>
      <c r="H961" s="75"/>
      <c r="I961" s="75">
        <v>2661.0921201964002</v>
      </c>
      <c r="J961" s="75"/>
    </row>
    <row r="962" spans="2:10" ht="15.75" thickBot="1" x14ac:dyDescent="0.3">
      <c r="B962" s="85">
        <v>44406</v>
      </c>
      <c r="C962" s="74"/>
      <c r="D962" s="74">
        <v>1544.5294073034299</v>
      </c>
      <c r="E962" s="74">
        <v>1663.0921201963999</v>
      </c>
      <c r="F962" s="74"/>
      <c r="G962" s="74">
        <v>2067.0921201964002</v>
      </c>
      <c r="H962" s="74"/>
      <c r="I962" s="74">
        <v>2661.0921201964002</v>
      </c>
      <c r="J962" s="74"/>
    </row>
    <row r="963" spans="2:10" ht="15.75" thickBot="1" x14ac:dyDescent="0.3">
      <c r="B963" s="85">
        <v>44407</v>
      </c>
      <c r="C963" s="75"/>
      <c r="D963" s="75">
        <v>1498.1337940537101</v>
      </c>
      <c r="E963" s="75">
        <v>1663.0921201963999</v>
      </c>
      <c r="F963" s="75"/>
      <c r="G963" s="75">
        <v>2067.0921201964002</v>
      </c>
      <c r="H963" s="75"/>
      <c r="I963" s="75">
        <v>2661.0921201964002</v>
      </c>
      <c r="J963" s="75"/>
    </row>
    <row r="964" spans="2:10" ht="15.75" thickBot="1" x14ac:dyDescent="0.3">
      <c r="B964" s="85">
        <v>44408</v>
      </c>
      <c r="C964" s="74"/>
      <c r="D964" s="74">
        <v>1504.4419800465</v>
      </c>
      <c r="E964" s="74">
        <v>1663.0921201963999</v>
      </c>
      <c r="F964" s="74"/>
      <c r="G964" s="74">
        <v>2067.0921201964002</v>
      </c>
      <c r="H964" s="74"/>
      <c r="I964" s="74">
        <v>2661.0921201964002</v>
      </c>
      <c r="J964" s="74"/>
    </row>
    <row r="965" spans="2:10" ht="15.75" thickBot="1" x14ac:dyDescent="0.3">
      <c r="B965" s="85">
        <v>44409</v>
      </c>
      <c r="C965" s="75"/>
      <c r="D965" s="75">
        <v>1851.16408605379</v>
      </c>
      <c r="E965" s="75">
        <v>1663.0921201963999</v>
      </c>
      <c r="F965" s="75"/>
      <c r="G965" s="75">
        <v>2067.0921201964002</v>
      </c>
      <c r="H965" s="75"/>
      <c r="I965" s="75">
        <v>2661.0921201964002</v>
      </c>
      <c r="J965" s="75"/>
    </row>
    <row r="966" spans="2:10" ht="15.75" thickBot="1" x14ac:dyDescent="0.3">
      <c r="B966" s="85">
        <v>44410</v>
      </c>
      <c r="C966" s="74"/>
      <c r="D966" s="74">
        <v>1943.3568107933199</v>
      </c>
      <c r="E966" s="74">
        <v>1663.0921201963999</v>
      </c>
      <c r="F966" s="74"/>
      <c r="G966" s="74">
        <v>2067.0921201964002</v>
      </c>
      <c r="H966" s="74"/>
      <c r="I966" s="74">
        <v>2661.0921201964002</v>
      </c>
      <c r="J966" s="74"/>
    </row>
    <row r="967" spans="2:10" ht="15.75" thickBot="1" x14ac:dyDescent="0.3">
      <c r="B967" s="85">
        <v>44411</v>
      </c>
      <c r="C967" s="75"/>
      <c r="D967" s="75">
        <v>1907.95241575099</v>
      </c>
      <c r="E967" s="75">
        <v>1663.0921201963999</v>
      </c>
      <c r="F967" s="75"/>
      <c r="G967" s="75">
        <v>2067.0921201964002</v>
      </c>
      <c r="H967" s="75"/>
      <c r="I967" s="75">
        <v>2661.0921201964002</v>
      </c>
      <c r="J967" s="75"/>
    </row>
    <row r="968" spans="2:10" ht="15.75" thickBot="1" x14ac:dyDescent="0.3">
      <c r="B968" s="85">
        <v>44412</v>
      </c>
      <c r="C968" s="74"/>
      <c r="D968" s="74">
        <v>1760.6307265154501</v>
      </c>
      <c r="E968" s="74">
        <v>1663.0921201963999</v>
      </c>
      <c r="F968" s="74"/>
      <c r="G968" s="74">
        <v>2067.0921201964002</v>
      </c>
      <c r="H968" s="74"/>
      <c r="I968" s="74">
        <v>2661.0921201964002</v>
      </c>
      <c r="J968" s="74"/>
    </row>
    <row r="969" spans="2:10" ht="15.75" thickBot="1" x14ac:dyDescent="0.3">
      <c r="B969" s="85">
        <v>44413</v>
      </c>
      <c r="C969" s="75"/>
      <c r="D969" s="75">
        <v>1732.64921301647</v>
      </c>
      <c r="E969" s="75">
        <v>1663.0921201963999</v>
      </c>
      <c r="F969" s="75"/>
      <c r="G969" s="75">
        <v>2067.0921201964002</v>
      </c>
      <c r="H969" s="75"/>
      <c r="I969" s="75">
        <v>2661.0921201964002</v>
      </c>
      <c r="J969" s="75"/>
    </row>
    <row r="970" spans="2:10" ht="15.75" thickBot="1" x14ac:dyDescent="0.3">
      <c r="B970" s="85">
        <v>44414</v>
      </c>
      <c r="C970" s="74"/>
      <c r="D970" s="74">
        <v>1615.37203416184</v>
      </c>
      <c r="E970" s="74">
        <v>1663.0921201963999</v>
      </c>
      <c r="F970" s="74"/>
      <c r="G970" s="74">
        <v>2067.0921201964002</v>
      </c>
      <c r="H970" s="74"/>
      <c r="I970" s="74">
        <v>2661.0921201964002</v>
      </c>
      <c r="J970" s="74"/>
    </row>
    <row r="971" spans="2:10" ht="15.75" thickBot="1" x14ac:dyDescent="0.3">
      <c r="B971" s="85">
        <v>44415</v>
      </c>
      <c r="C971" s="75"/>
      <c r="D971" s="75">
        <v>1541.70552676327</v>
      </c>
      <c r="E971" s="75">
        <v>1663.0921201963999</v>
      </c>
      <c r="F971" s="75"/>
      <c r="G971" s="75">
        <v>2067.0921201964002</v>
      </c>
      <c r="H971" s="75"/>
      <c r="I971" s="75">
        <v>2661.0921201964002</v>
      </c>
      <c r="J971" s="75"/>
    </row>
    <row r="972" spans="2:10" ht="15.75" thickBot="1" x14ac:dyDescent="0.3">
      <c r="B972" s="85">
        <v>44416</v>
      </c>
      <c r="C972" s="74"/>
      <c r="D972" s="74">
        <v>1586.76738767391</v>
      </c>
      <c r="E972" s="74">
        <v>1663.0921201963999</v>
      </c>
      <c r="F972" s="74"/>
      <c r="G972" s="74">
        <v>2067.0921201964002</v>
      </c>
      <c r="H972" s="74"/>
      <c r="I972" s="74">
        <v>2661.0921201964002</v>
      </c>
      <c r="J972" s="74"/>
    </row>
    <row r="973" spans="2:10" ht="15.75" thickBot="1" x14ac:dyDescent="0.3">
      <c r="B973" s="85">
        <v>44417</v>
      </c>
      <c r="C973" s="75"/>
      <c r="D973" s="75">
        <v>2179.8486887239301</v>
      </c>
      <c r="E973" s="75">
        <v>1663.0921201963999</v>
      </c>
      <c r="F973" s="75"/>
      <c r="G973" s="75">
        <v>2067.0921201964002</v>
      </c>
      <c r="H973" s="75"/>
      <c r="I973" s="75">
        <v>2661.0921201964002</v>
      </c>
      <c r="J973" s="75"/>
    </row>
    <row r="974" spans="2:10" ht="15.75" thickBot="1" x14ac:dyDescent="0.3">
      <c r="B974" s="85">
        <v>44418</v>
      </c>
      <c r="C974" s="74"/>
      <c r="D974" s="74">
        <v>2260.9396222135301</v>
      </c>
      <c r="E974" s="74">
        <v>1663.0921201963999</v>
      </c>
      <c r="F974" s="74"/>
      <c r="G974" s="74">
        <v>2067.0921201964002</v>
      </c>
      <c r="H974" s="74"/>
      <c r="I974" s="74">
        <v>2661.0921201964002</v>
      </c>
      <c r="J974" s="74"/>
    </row>
    <row r="975" spans="2:10" ht="15.75" thickBot="1" x14ac:dyDescent="0.3">
      <c r="B975" s="85">
        <v>44419</v>
      </c>
      <c r="C975" s="75"/>
      <c r="D975" s="75">
        <v>1775.5786609127499</v>
      </c>
      <c r="E975" s="75">
        <v>1663.0921201963999</v>
      </c>
      <c r="F975" s="75"/>
      <c r="G975" s="75">
        <v>2067.0921201964002</v>
      </c>
      <c r="H975" s="75"/>
      <c r="I975" s="75">
        <v>2661.0921201964002</v>
      </c>
      <c r="J975" s="75"/>
    </row>
    <row r="976" spans="2:10" ht="15.75" thickBot="1" x14ac:dyDescent="0.3">
      <c r="B976" s="85">
        <v>44420</v>
      </c>
      <c r="C976" s="74"/>
      <c r="D976" s="74">
        <v>1581.9961605333201</v>
      </c>
      <c r="E976" s="74">
        <v>1663.0921201963999</v>
      </c>
      <c r="F976" s="74"/>
      <c r="G976" s="74">
        <v>2067.0921201964002</v>
      </c>
      <c r="H976" s="74"/>
      <c r="I976" s="74">
        <v>2661.0921201964002</v>
      </c>
      <c r="J976" s="74"/>
    </row>
    <row r="977" spans="2:10" ht="15.75" thickBot="1" x14ac:dyDescent="0.3">
      <c r="B977" s="85">
        <v>44421</v>
      </c>
      <c r="C977" s="75"/>
      <c r="D977" s="75">
        <v>1496.3052112304899</v>
      </c>
      <c r="E977" s="75">
        <v>1663.0921201963999</v>
      </c>
      <c r="F977" s="75"/>
      <c r="G977" s="75">
        <v>2067.0921201964002</v>
      </c>
      <c r="H977" s="75"/>
      <c r="I977" s="75">
        <v>2661.0921201964002</v>
      </c>
      <c r="J977" s="75"/>
    </row>
    <row r="978" spans="2:10" ht="15.75" thickBot="1" x14ac:dyDescent="0.3">
      <c r="B978" s="85">
        <v>44422</v>
      </c>
      <c r="C978" s="74"/>
      <c r="D978" s="74">
        <v>1388.5784701554501</v>
      </c>
      <c r="E978" s="74">
        <v>1663.0921201963999</v>
      </c>
      <c r="F978" s="74"/>
      <c r="G978" s="74">
        <v>2067.0921201964002</v>
      </c>
      <c r="H978" s="74"/>
      <c r="I978" s="74">
        <v>2661.0921201964002</v>
      </c>
      <c r="J978" s="74"/>
    </row>
    <row r="979" spans="2:10" ht="15.75" thickBot="1" x14ac:dyDescent="0.3">
      <c r="B979" s="85">
        <v>44423</v>
      </c>
      <c r="C979" s="75"/>
      <c r="D979" s="75">
        <v>1679.3501839155899</v>
      </c>
      <c r="E979" s="75">
        <v>1663.0921201963999</v>
      </c>
      <c r="F979" s="75"/>
      <c r="G979" s="75">
        <v>2067.0921201964002</v>
      </c>
      <c r="H979" s="75"/>
      <c r="I979" s="75">
        <v>2661.0921201964002</v>
      </c>
      <c r="J979" s="75"/>
    </row>
    <row r="980" spans="2:10" ht="15.75" thickBot="1" x14ac:dyDescent="0.3">
      <c r="B980" s="85">
        <v>44424</v>
      </c>
      <c r="C980" s="74"/>
      <c r="D980" s="74">
        <v>1884.41138352233</v>
      </c>
      <c r="E980" s="74">
        <v>1663.0921201963999</v>
      </c>
      <c r="F980" s="74"/>
      <c r="G980" s="74">
        <v>2067.0921201964002</v>
      </c>
      <c r="H980" s="74"/>
      <c r="I980" s="74">
        <v>2661.0921201964002</v>
      </c>
      <c r="J980" s="74"/>
    </row>
    <row r="981" spans="2:10" ht="15.75" thickBot="1" x14ac:dyDescent="0.3">
      <c r="B981" s="85">
        <v>44425</v>
      </c>
      <c r="C981" s="75"/>
      <c r="D981" s="75">
        <v>1836.83401436853</v>
      </c>
      <c r="E981" s="75">
        <v>1663.0921201963999</v>
      </c>
      <c r="F981" s="75"/>
      <c r="G981" s="75">
        <v>2067.0921201964002</v>
      </c>
      <c r="H981" s="75"/>
      <c r="I981" s="75">
        <v>2661.0921201964002</v>
      </c>
      <c r="J981" s="75"/>
    </row>
    <row r="982" spans="2:10" ht="15.75" thickBot="1" x14ac:dyDescent="0.3">
      <c r="B982" s="85">
        <v>44426</v>
      </c>
      <c r="C982" s="74"/>
      <c r="D982" s="74">
        <v>1528.0834465271</v>
      </c>
      <c r="E982" s="74">
        <v>1663.0921201963999</v>
      </c>
      <c r="F982" s="74"/>
      <c r="G982" s="74">
        <v>2067.0921201964002</v>
      </c>
      <c r="H982" s="74"/>
      <c r="I982" s="74">
        <v>2661.0921201964002</v>
      </c>
      <c r="J982" s="74"/>
    </row>
    <row r="983" spans="2:10" ht="15.75" thickBot="1" x14ac:dyDescent="0.3">
      <c r="B983" s="85">
        <v>44427</v>
      </c>
      <c r="C983" s="75"/>
      <c r="D983" s="75">
        <v>1405.05397132909</v>
      </c>
      <c r="E983" s="75">
        <v>1663.0921201963999</v>
      </c>
      <c r="F983" s="75"/>
      <c r="G983" s="75">
        <v>2067.0921201964002</v>
      </c>
      <c r="H983" s="75"/>
      <c r="I983" s="75">
        <v>2661.0921201964002</v>
      </c>
      <c r="J983" s="75"/>
    </row>
    <row r="984" spans="2:10" ht="15.75" thickBot="1" x14ac:dyDescent="0.3">
      <c r="B984" s="85">
        <v>44428</v>
      </c>
      <c r="C984" s="74"/>
      <c r="D984" s="74">
        <v>1108.2725048227401</v>
      </c>
      <c r="E984" s="74">
        <v>1663.0921201963999</v>
      </c>
      <c r="F984" s="74"/>
      <c r="G984" s="74">
        <v>2067.0921201964002</v>
      </c>
      <c r="H984" s="74"/>
      <c r="I984" s="74">
        <v>2661.0921201964002</v>
      </c>
      <c r="J984" s="74"/>
    </row>
    <row r="985" spans="2:10" ht="15.75" thickBot="1" x14ac:dyDescent="0.3">
      <c r="B985" s="85">
        <v>44429</v>
      </c>
      <c r="C985" s="75"/>
      <c r="D985" s="75">
        <v>1186.7728030218</v>
      </c>
      <c r="E985" s="75">
        <v>1663.0921201963999</v>
      </c>
      <c r="F985" s="75"/>
      <c r="G985" s="75">
        <v>2067.0921201964002</v>
      </c>
      <c r="H985" s="75"/>
      <c r="I985" s="75">
        <v>2661.0921201964002</v>
      </c>
      <c r="J985" s="75"/>
    </row>
    <row r="986" spans="2:10" ht="15.75" thickBot="1" x14ac:dyDescent="0.3">
      <c r="B986" s="85">
        <v>44430</v>
      </c>
      <c r="C986" s="74"/>
      <c r="D986" s="74">
        <v>1493.6835468618599</v>
      </c>
      <c r="E986" s="74">
        <v>1663.0921201963999</v>
      </c>
      <c r="F986" s="74"/>
      <c r="G986" s="74">
        <v>2067.0921201964002</v>
      </c>
      <c r="H986" s="74"/>
      <c r="I986" s="74">
        <v>2661.0921201964002</v>
      </c>
      <c r="J986" s="74"/>
    </row>
    <row r="987" spans="2:10" ht="15.75" thickBot="1" x14ac:dyDescent="0.3">
      <c r="B987" s="85">
        <v>44431</v>
      </c>
      <c r="C987" s="75"/>
      <c r="D987" s="75">
        <v>1574.16553137498</v>
      </c>
      <c r="E987" s="75">
        <v>1663.0921201963999</v>
      </c>
      <c r="F987" s="75"/>
      <c r="G987" s="75">
        <v>2067.0921201964002</v>
      </c>
      <c r="H987" s="75"/>
      <c r="I987" s="75">
        <v>2661.0921201964002</v>
      </c>
      <c r="J987" s="75"/>
    </row>
    <row r="988" spans="2:10" ht="15.75" thickBot="1" x14ac:dyDescent="0.3">
      <c r="B988" s="85">
        <v>44432</v>
      </c>
      <c r="C988" s="74"/>
      <c r="D988" s="74">
        <v>1462.13594441901</v>
      </c>
      <c r="E988" s="74">
        <v>1663.0921201963999</v>
      </c>
      <c r="F988" s="74"/>
      <c r="G988" s="74">
        <v>2067.0921201964002</v>
      </c>
      <c r="H988" s="74"/>
      <c r="I988" s="74">
        <v>2661.0921201964002</v>
      </c>
      <c r="J988" s="74"/>
    </row>
    <row r="989" spans="2:10" ht="15.75" thickBot="1" x14ac:dyDescent="0.3">
      <c r="B989" s="85">
        <v>44433</v>
      </c>
      <c r="C989" s="75"/>
      <c r="D989" s="75">
        <v>1618.6228520242801</v>
      </c>
      <c r="E989" s="75">
        <v>1663.0921201963999</v>
      </c>
      <c r="F989" s="75"/>
      <c r="G989" s="75">
        <v>2067.0921201964002</v>
      </c>
      <c r="H989" s="75"/>
      <c r="I989" s="75">
        <v>2661.0921201964002</v>
      </c>
      <c r="J989" s="75"/>
    </row>
    <row r="990" spans="2:10" ht="15.75" thickBot="1" x14ac:dyDescent="0.3">
      <c r="B990" s="85">
        <v>44434</v>
      </c>
      <c r="C990" s="74"/>
      <c r="D990" s="74">
        <v>1602.4543468177001</v>
      </c>
      <c r="E990" s="74">
        <v>1663.0921201963999</v>
      </c>
      <c r="F990" s="74"/>
      <c r="G990" s="74">
        <v>2067.0921201964002</v>
      </c>
      <c r="H990" s="74"/>
      <c r="I990" s="74">
        <v>2661.0921201964002</v>
      </c>
      <c r="J990" s="74"/>
    </row>
    <row r="991" spans="2:10" ht="15.75" thickBot="1" x14ac:dyDescent="0.3">
      <c r="B991" s="85">
        <v>44435</v>
      </c>
      <c r="C991" s="75"/>
      <c r="D991" s="75">
        <v>1560.7565958376299</v>
      </c>
      <c r="E991" s="75">
        <v>1663.0921201963999</v>
      </c>
      <c r="F991" s="75"/>
      <c r="G991" s="75">
        <v>2067.0921201964002</v>
      </c>
      <c r="H991" s="75"/>
      <c r="I991" s="75">
        <v>2661.0921201964002</v>
      </c>
      <c r="J991" s="75"/>
    </row>
    <row r="992" spans="2:10" ht="15.75" thickBot="1" x14ac:dyDescent="0.3">
      <c r="B992" s="85">
        <v>44436</v>
      </c>
      <c r="C992" s="74"/>
      <c r="D992" s="74">
        <v>1374.7122248884</v>
      </c>
      <c r="E992" s="74">
        <v>1663.0921201963999</v>
      </c>
      <c r="F992" s="74"/>
      <c r="G992" s="74">
        <v>2067.0921201964002</v>
      </c>
      <c r="H992" s="74"/>
      <c r="I992" s="74">
        <v>2661.0921201964002</v>
      </c>
      <c r="J992" s="74"/>
    </row>
    <row r="993" spans="2:10" ht="15.75" thickBot="1" x14ac:dyDescent="0.3">
      <c r="B993" s="85">
        <v>44437</v>
      </c>
      <c r="C993" s="75"/>
      <c r="D993" s="75">
        <v>1501.96749239823</v>
      </c>
      <c r="E993" s="75">
        <v>1663.0921201963999</v>
      </c>
      <c r="F993" s="75"/>
      <c r="G993" s="75">
        <v>2067.0921201964002</v>
      </c>
      <c r="H993" s="75"/>
      <c r="I993" s="75">
        <v>2661.0921201964002</v>
      </c>
      <c r="J993" s="75"/>
    </row>
    <row r="994" spans="2:10" ht="15.75" thickBot="1" x14ac:dyDescent="0.3">
      <c r="B994" s="85">
        <v>44438</v>
      </c>
      <c r="C994" s="74"/>
      <c r="D994" s="74">
        <v>1457.99292096366</v>
      </c>
      <c r="E994" s="74">
        <v>1663.0921201963999</v>
      </c>
      <c r="F994" s="74"/>
      <c r="G994" s="74">
        <v>2067.0921201964002</v>
      </c>
      <c r="H994" s="74"/>
      <c r="I994" s="74">
        <v>2661.0921201964002</v>
      </c>
      <c r="J994" s="74"/>
    </row>
    <row r="995" spans="2:10" ht="15.75" thickBot="1" x14ac:dyDescent="0.3">
      <c r="B995" s="85">
        <v>44439</v>
      </c>
      <c r="C995" s="75"/>
      <c r="D995" s="75">
        <v>1454.0672947292501</v>
      </c>
      <c r="E995" s="75">
        <v>1663.0921201963999</v>
      </c>
      <c r="F995" s="75"/>
      <c r="G995" s="75">
        <v>2067.0921201964002</v>
      </c>
      <c r="H995" s="75"/>
      <c r="I995" s="75">
        <v>2661.0921201964002</v>
      </c>
      <c r="J995" s="75"/>
    </row>
    <row r="996" spans="2:10" ht="15.75" thickBot="1" x14ac:dyDescent="0.3">
      <c r="B996" s="85">
        <v>44440</v>
      </c>
      <c r="C996" s="74"/>
      <c r="D996" s="74">
        <v>1569.1786054921799</v>
      </c>
      <c r="E996" s="74">
        <v>1663.0921201963999</v>
      </c>
      <c r="F996" s="74"/>
      <c r="G996" s="74">
        <v>2067.0921201964002</v>
      </c>
      <c r="H996" s="74"/>
      <c r="I996" s="74">
        <v>2661.0921201964002</v>
      </c>
      <c r="J996" s="74"/>
    </row>
    <row r="997" spans="2:10" ht="15.75" thickBot="1" x14ac:dyDescent="0.3">
      <c r="B997" s="85">
        <v>44441</v>
      </c>
      <c r="C997" s="75"/>
      <c r="D997" s="75">
        <v>1521.68296884901</v>
      </c>
      <c r="E997" s="75">
        <v>1663.0921201963999</v>
      </c>
      <c r="F997" s="75"/>
      <c r="G997" s="75">
        <v>2067.0921201964002</v>
      </c>
      <c r="H997" s="75"/>
      <c r="I997" s="75">
        <v>2661.0921201964002</v>
      </c>
      <c r="J997" s="75"/>
    </row>
    <row r="998" spans="2:10" ht="15.75" thickBot="1" x14ac:dyDescent="0.3">
      <c r="B998" s="85">
        <v>44442</v>
      </c>
      <c r="C998" s="74"/>
      <c r="D998" s="74">
        <v>1314.9076458621801</v>
      </c>
      <c r="E998" s="74">
        <v>1663.0921201963999</v>
      </c>
      <c r="F998" s="74"/>
      <c r="G998" s="74">
        <v>2067.0921201964002</v>
      </c>
      <c r="H998" s="74"/>
      <c r="I998" s="74">
        <v>2661.0921201964002</v>
      </c>
      <c r="J998" s="74"/>
    </row>
    <row r="999" spans="2:10" ht="15.75" thickBot="1" x14ac:dyDescent="0.3">
      <c r="B999" s="85">
        <v>44443</v>
      </c>
      <c r="C999" s="75"/>
      <c r="D999" s="75">
        <v>1340.23710418869</v>
      </c>
      <c r="E999" s="75">
        <v>1663.0921201963999</v>
      </c>
      <c r="F999" s="75"/>
      <c r="G999" s="75">
        <v>2067.0921201964002</v>
      </c>
      <c r="H999" s="75"/>
      <c r="I999" s="75">
        <v>2661.0921201964002</v>
      </c>
      <c r="J999" s="75"/>
    </row>
    <row r="1000" spans="2:10" ht="15.75" thickBot="1" x14ac:dyDescent="0.3">
      <c r="B1000" s="85">
        <v>44444</v>
      </c>
      <c r="C1000" s="74"/>
      <c r="D1000" s="74">
        <v>1553.7956922968001</v>
      </c>
      <c r="E1000" s="74">
        <v>1663.0921201963999</v>
      </c>
      <c r="F1000" s="74"/>
      <c r="G1000" s="74">
        <v>2067.0921201964002</v>
      </c>
      <c r="H1000" s="74"/>
      <c r="I1000" s="74">
        <v>2661.0921201964002</v>
      </c>
      <c r="J1000" s="74"/>
    </row>
    <row r="1001" spans="2:10" ht="15.75" thickBot="1" x14ac:dyDescent="0.3">
      <c r="B1001" s="85">
        <v>44445</v>
      </c>
      <c r="C1001" s="75"/>
      <c r="D1001" s="75">
        <v>1488.93632784907</v>
      </c>
      <c r="E1001" s="75">
        <v>1663.0921201963999</v>
      </c>
      <c r="F1001" s="75"/>
      <c r="G1001" s="75">
        <v>2067.0921201964002</v>
      </c>
      <c r="H1001" s="75"/>
      <c r="I1001" s="75">
        <v>2661.0921201964002</v>
      </c>
      <c r="J1001" s="75"/>
    </row>
    <row r="1002" spans="2:10" ht="15.75" thickBot="1" x14ac:dyDescent="0.3">
      <c r="B1002" s="85">
        <v>44446</v>
      </c>
      <c r="C1002" s="74"/>
      <c r="D1002" s="74">
        <v>1385.59629773641</v>
      </c>
      <c r="E1002" s="74">
        <v>1663.0921201963999</v>
      </c>
      <c r="F1002" s="74"/>
      <c r="G1002" s="74">
        <v>2067.0921201964002</v>
      </c>
      <c r="H1002" s="74"/>
      <c r="I1002" s="74">
        <v>2661.0921201964002</v>
      </c>
      <c r="J1002" s="74"/>
    </row>
    <row r="1003" spans="2:10" ht="15.75" thickBot="1" x14ac:dyDescent="0.3">
      <c r="B1003" s="85">
        <v>44447</v>
      </c>
      <c r="C1003" s="75"/>
      <c r="D1003" s="75">
        <v>1313.1071515195399</v>
      </c>
      <c r="E1003" s="75">
        <v>1663.0921201963999</v>
      </c>
      <c r="F1003" s="75"/>
      <c r="G1003" s="75">
        <v>2067.0921201964002</v>
      </c>
      <c r="H1003" s="75"/>
      <c r="I1003" s="75">
        <v>2661.0921201964002</v>
      </c>
      <c r="J1003" s="75"/>
    </row>
    <row r="1004" spans="2:10" ht="15.75" thickBot="1" x14ac:dyDescent="0.3">
      <c r="B1004" s="85">
        <v>44448</v>
      </c>
      <c r="C1004" s="74"/>
      <c r="D1004" s="74">
        <v>1163.766553598</v>
      </c>
      <c r="E1004" s="74">
        <v>1663.0921201963999</v>
      </c>
      <c r="F1004" s="74"/>
      <c r="G1004" s="74">
        <v>2067.0921201964002</v>
      </c>
      <c r="H1004" s="74"/>
      <c r="I1004" s="74">
        <v>2661.0921201964002</v>
      </c>
      <c r="J1004" s="74"/>
    </row>
    <row r="1005" spans="2:10" ht="15.75" thickBot="1" x14ac:dyDescent="0.3">
      <c r="B1005" s="85">
        <v>44449</v>
      </c>
      <c r="C1005" s="75"/>
      <c r="D1005" s="75">
        <v>1004.19403891012</v>
      </c>
      <c r="E1005" s="75">
        <v>1663.0921201963999</v>
      </c>
      <c r="F1005" s="75"/>
      <c r="G1005" s="75">
        <v>2067.0921201964002</v>
      </c>
      <c r="H1005" s="75"/>
      <c r="I1005" s="75">
        <v>2661.0921201964002</v>
      </c>
      <c r="J1005" s="75"/>
    </row>
    <row r="1006" spans="2:10" ht="15.75" thickBot="1" x14ac:dyDescent="0.3">
      <c r="B1006" s="85">
        <v>44450</v>
      </c>
      <c r="C1006" s="74"/>
      <c r="D1006" s="74">
        <v>964.97732238329195</v>
      </c>
      <c r="E1006" s="74">
        <v>1663.0921201963999</v>
      </c>
      <c r="F1006" s="74"/>
      <c r="G1006" s="74">
        <v>2067.0921201964002</v>
      </c>
      <c r="H1006" s="74"/>
      <c r="I1006" s="74">
        <v>2661.0921201964002</v>
      </c>
      <c r="J1006" s="74"/>
    </row>
    <row r="1007" spans="2:10" ht="15.75" thickBot="1" x14ac:dyDescent="0.3">
      <c r="B1007" s="85">
        <v>44451</v>
      </c>
      <c r="C1007" s="75"/>
      <c r="D1007" s="75">
        <v>921.88051797795197</v>
      </c>
      <c r="E1007" s="75">
        <v>1663.0921201963999</v>
      </c>
      <c r="F1007" s="75"/>
      <c r="G1007" s="75">
        <v>2067.0921201964002</v>
      </c>
      <c r="H1007" s="75"/>
      <c r="I1007" s="75">
        <v>2661.0921201964002</v>
      </c>
      <c r="J1007" s="75"/>
    </row>
    <row r="1008" spans="2:10" ht="15.75" thickBot="1" x14ac:dyDescent="0.3">
      <c r="B1008" s="85">
        <v>44452</v>
      </c>
      <c r="C1008" s="74"/>
      <c r="D1008" s="74">
        <v>1130.7200366930799</v>
      </c>
      <c r="E1008" s="74">
        <v>1663.0921201963999</v>
      </c>
      <c r="F1008" s="74"/>
      <c r="G1008" s="74">
        <v>2067.0921201964002</v>
      </c>
      <c r="H1008" s="74"/>
      <c r="I1008" s="74">
        <v>2661.0921201964002</v>
      </c>
      <c r="J1008" s="74"/>
    </row>
    <row r="1009" spans="2:10" ht="15.75" thickBot="1" x14ac:dyDescent="0.3">
      <c r="B1009" s="85">
        <v>44453</v>
      </c>
      <c r="C1009" s="75"/>
      <c r="D1009" s="75">
        <v>1246.63922812384</v>
      </c>
      <c r="E1009" s="75">
        <v>1663.0921201963999</v>
      </c>
      <c r="F1009" s="75"/>
      <c r="G1009" s="75">
        <v>2067.0921201964002</v>
      </c>
      <c r="H1009" s="75"/>
      <c r="I1009" s="75">
        <v>2661.0921201964002</v>
      </c>
      <c r="J1009" s="75"/>
    </row>
    <row r="1010" spans="2:10" ht="15.75" thickBot="1" x14ac:dyDescent="0.3">
      <c r="B1010" s="85">
        <v>44454</v>
      </c>
      <c r="C1010" s="74"/>
      <c r="D1010" s="74">
        <v>1301.13019956062</v>
      </c>
      <c r="E1010" s="74">
        <v>1663.0921201963999</v>
      </c>
      <c r="F1010" s="74"/>
      <c r="G1010" s="74">
        <v>2067.0921201964002</v>
      </c>
      <c r="H1010" s="74"/>
      <c r="I1010" s="74">
        <v>2661.0921201964002</v>
      </c>
      <c r="J1010" s="74"/>
    </row>
    <row r="1011" spans="2:10" ht="15.75" thickBot="1" x14ac:dyDescent="0.3">
      <c r="B1011" s="85">
        <v>44455</v>
      </c>
      <c r="C1011" s="75"/>
      <c r="D1011" s="75">
        <v>1331.96338197501</v>
      </c>
      <c r="E1011" s="75">
        <v>1663.0921201963999</v>
      </c>
      <c r="F1011" s="75"/>
      <c r="G1011" s="75">
        <v>2067.0921201964002</v>
      </c>
      <c r="H1011" s="75"/>
      <c r="I1011" s="75">
        <v>2661.0921201964002</v>
      </c>
      <c r="J1011" s="75"/>
    </row>
    <row r="1012" spans="2:10" ht="15.75" thickBot="1" x14ac:dyDescent="0.3">
      <c r="B1012" s="85">
        <v>44456</v>
      </c>
      <c r="C1012" s="74"/>
      <c r="D1012" s="74">
        <v>1106.87303307498</v>
      </c>
      <c r="E1012" s="74">
        <v>1663.0921201963999</v>
      </c>
      <c r="F1012" s="74"/>
      <c r="G1012" s="74">
        <v>2067.0921201964002</v>
      </c>
      <c r="H1012" s="74"/>
      <c r="I1012" s="74">
        <v>2661.0921201964002</v>
      </c>
      <c r="J1012" s="74"/>
    </row>
    <row r="1013" spans="2:10" ht="15.75" thickBot="1" x14ac:dyDescent="0.3">
      <c r="B1013" s="85">
        <v>44457</v>
      </c>
      <c r="C1013" s="75"/>
      <c r="D1013" s="75">
        <v>918.68573701518596</v>
      </c>
      <c r="E1013" s="75">
        <v>1663.0921201963999</v>
      </c>
      <c r="F1013" s="75"/>
      <c r="G1013" s="75">
        <v>2067.0921201964002</v>
      </c>
      <c r="H1013" s="75"/>
      <c r="I1013" s="75">
        <v>2661.0921201964002</v>
      </c>
      <c r="J1013" s="75"/>
    </row>
    <row r="1014" spans="2:10" ht="15.75" thickBot="1" x14ac:dyDescent="0.3">
      <c r="B1014" s="85">
        <v>44458</v>
      </c>
      <c r="C1014" s="74"/>
      <c r="D1014" s="74">
        <v>1318.5825020626301</v>
      </c>
      <c r="E1014" s="74">
        <v>1663.0921201963999</v>
      </c>
      <c r="F1014" s="74"/>
      <c r="G1014" s="74">
        <v>2067.0921201964002</v>
      </c>
      <c r="H1014" s="74"/>
      <c r="I1014" s="74">
        <v>2661.0921201964002</v>
      </c>
      <c r="J1014" s="74"/>
    </row>
    <row r="1015" spans="2:10" ht="15.75" thickBot="1" x14ac:dyDescent="0.3">
      <c r="B1015" s="85">
        <v>44459</v>
      </c>
      <c r="C1015" s="75"/>
      <c r="D1015" s="75">
        <v>1505.9464497394599</v>
      </c>
      <c r="E1015" s="75">
        <v>1663.0921201963999</v>
      </c>
      <c r="F1015" s="75"/>
      <c r="G1015" s="75">
        <v>2067.0921201964002</v>
      </c>
      <c r="H1015" s="75"/>
      <c r="I1015" s="75">
        <v>2661.0921201964002</v>
      </c>
      <c r="J1015" s="75"/>
    </row>
    <row r="1016" spans="2:10" ht="15.75" thickBot="1" x14ac:dyDescent="0.3">
      <c r="B1016" s="85">
        <v>44460</v>
      </c>
      <c r="C1016" s="74"/>
      <c r="D1016" s="74">
        <v>1481.99547261615</v>
      </c>
      <c r="E1016" s="74">
        <v>1663.0921201963999</v>
      </c>
      <c r="F1016" s="74"/>
      <c r="G1016" s="74">
        <v>2067.0921201964002</v>
      </c>
      <c r="H1016" s="74"/>
      <c r="I1016" s="74">
        <v>2661.0921201964002</v>
      </c>
      <c r="J1016" s="74"/>
    </row>
    <row r="1017" spans="2:10" ht="15.75" thickBot="1" x14ac:dyDescent="0.3">
      <c r="B1017" s="85">
        <v>44461</v>
      </c>
      <c r="C1017" s="75"/>
      <c r="D1017" s="75">
        <v>1405.34195951382</v>
      </c>
      <c r="E1017" s="75">
        <v>1663.0921201963999</v>
      </c>
      <c r="F1017" s="75"/>
      <c r="G1017" s="75">
        <v>2067.0921201964002</v>
      </c>
      <c r="H1017" s="75"/>
      <c r="I1017" s="75">
        <v>2661.0921201964002</v>
      </c>
      <c r="J1017" s="75"/>
    </row>
    <row r="1018" spans="2:10" ht="15.75" thickBot="1" x14ac:dyDescent="0.3">
      <c r="B1018" s="85">
        <v>44462</v>
      </c>
      <c r="C1018" s="74"/>
      <c r="D1018" s="74">
        <v>1239.2033004913401</v>
      </c>
      <c r="E1018" s="74">
        <v>1663.0921201963999</v>
      </c>
      <c r="F1018" s="74"/>
      <c r="G1018" s="74">
        <v>2067.0921201964002</v>
      </c>
      <c r="H1018" s="74"/>
      <c r="I1018" s="74">
        <v>2661.0921201964002</v>
      </c>
      <c r="J1018" s="74"/>
    </row>
    <row r="1019" spans="2:10" ht="15.75" thickBot="1" x14ac:dyDescent="0.3">
      <c r="B1019" s="85">
        <v>44463</v>
      </c>
      <c r="C1019" s="75"/>
      <c r="D1019" s="75">
        <v>1079.9043785998799</v>
      </c>
      <c r="E1019" s="75">
        <v>1663.0921201963999</v>
      </c>
      <c r="F1019" s="75"/>
      <c r="G1019" s="75">
        <v>2067.0921201964002</v>
      </c>
      <c r="H1019" s="75"/>
      <c r="I1019" s="75">
        <v>2661.0921201964002</v>
      </c>
      <c r="J1019" s="75"/>
    </row>
    <row r="1020" spans="2:10" ht="15.75" thickBot="1" x14ac:dyDescent="0.3">
      <c r="B1020" s="85">
        <v>44464</v>
      </c>
      <c r="C1020" s="74"/>
      <c r="D1020" s="74">
        <v>947.70562324586501</v>
      </c>
      <c r="E1020" s="74">
        <v>1663.0921201963999</v>
      </c>
      <c r="F1020" s="74"/>
      <c r="G1020" s="74">
        <v>2067.0921201964002</v>
      </c>
      <c r="H1020" s="74"/>
      <c r="I1020" s="74">
        <v>2661.0921201964002</v>
      </c>
      <c r="J1020" s="74"/>
    </row>
    <row r="1021" spans="2:10" ht="15.75" thickBot="1" x14ac:dyDescent="0.3">
      <c r="B1021" s="85">
        <v>44465</v>
      </c>
      <c r="C1021" s="75"/>
      <c r="D1021" s="75">
        <v>1061.2979331599699</v>
      </c>
      <c r="E1021" s="75">
        <v>1663.0921201963999</v>
      </c>
      <c r="F1021" s="75"/>
      <c r="G1021" s="75">
        <v>2067.0921201964002</v>
      </c>
      <c r="H1021" s="75"/>
      <c r="I1021" s="75">
        <v>2661.0921201964002</v>
      </c>
      <c r="J1021" s="75"/>
    </row>
    <row r="1022" spans="2:10" ht="15.75" thickBot="1" x14ac:dyDescent="0.3">
      <c r="B1022" s="85">
        <v>44466</v>
      </c>
      <c r="C1022" s="74"/>
      <c r="D1022" s="74">
        <v>1140.2143123839401</v>
      </c>
      <c r="E1022" s="74">
        <v>1663.0921201963999</v>
      </c>
      <c r="F1022" s="74"/>
      <c r="G1022" s="74">
        <v>2067.0921201964002</v>
      </c>
      <c r="H1022" s="74"/>
      <c r="I1022" s="74">
        <v>2661.0921201964002</v>
      </c>
      <c r="J1022" s="74"/>
    </row>
    <row r="1023" spans="2:10" ht="15.75" thickBot="1" x14ac:dyDescent="0.3">
      <c r="B1023" s="85">
        <v>44467</v>
      </c>
      <c r="C1023" s="75"/>
      <c r="D1023" s="75">
        <v>1134.8337818697601</v>
      </c>
      <c r="E1023" s="75">
        <v>1663.0921201963999</v>
      </c>
      <c r="F1023" s="75"/>
      <c r="G1023" s="75">
        <v>2067.0921201964002</v>
      </c>
      <c r="H1023" s="75"/>
      <c r="I1023" s="75">
        <v>2661.0921201964002</v>
      </c>
      <c r="J1023" s="75"/>
    </row>
    <row r="1024" spans="2:10" ht="15.75" thickBot="1" x14ac:dyDescent="0.3">
      <c r="B1024" s="85">
        <v>44468</v>
      </c>
      <c r="C1024" s="74"/>
      <c r="D1024" s="74">
        <v>1012.36132936024</v>
      </c>
      <c r="E1024" s="74">
        <v>1663.0921201963999</v>
      </c>
      <c r="F1024" s="74"/>
      <c r="G1024" s="74">
        <v>2067.0921201964002</v>
      </c>
      <c r="H1024" s="74"/>
      <c r="I1024" s="74">
        <v>2661.0921201964002</v>
      </c>
      <c r="J1024" s="74"/>
    </row>
    <row r="1025" spans="2:10" ht="15.75" thickBot="1" x14ac:dyDescent="0.3">
      <c r="B1025" s="85">
        <v>44469</v>
      </c>
      <c r="C1025" s="75"/>
      <c r="D1025" s="75">
        <v>867.64943154119305</v>
      </c>
      <c r="E1025" s="75">
        <v>1663.0921201963999</v>
      </c>
      <c r="F1025" s="75"/>
      <c r="G1025" s="75">
        <v>2067.0921201964002</v>
      </c>
      <c r="H1025" s="75"/>
      <c r="I1025" s="75">
        <v>2661.0921201964002</v>
      </c>
      <c r="J1025" s="75"/>
    </row>
    <row r="1026" spans="2:10" ht="15.75" thickBot="1" x14ac:dyDescent="0.3">
      <c r="B1026" s="85">
        <v>44470</v>
      </c>
      <c r="C1026" s="74"/>
      <c r="D1026" s="74">
        <v>762.73927299154798</v>
      </c>
      <c r="E1026" s="74">
        <v>1663.0921201963999</v>
      </c>
      <c r="F1026" s="74"/>
      <c r="G1026" s="74">
        <v>2067.0921201964002</v>
      </c>
      <c r="H1026" s="74"/>
      <c r="I1026" s="74">
        <v>2661.0921201964002</v>
      </c>
      <c r="J1026" s="74"/>
    </row>
    <row r="1027" spans="2:10" ht="15.75" thickBot="1" x14ac:dyDescent="0.3">
      <c r="B1027" s="85">
        <v>44471</v>
      </c>
      <c r="C1027" s="75"/>
      <c r="D1027" s="75">
        <v>707.70151490120304</v>
      </c>
      <c r="E1027" s="75">
        <v>1663.0921201963999</v>
      </c>
      <c r="F1027" s="75"/>
      <c r="G1027" s="75">
        <v>2067.0921201964002</v>
      </c>
      <c r="H1027" s="75"/>
      <c r="I1027" s="75">
        <v>2661.0921201964002</v>
      </c>
      <c r="J1027" s="75"/>
    </row>
    <row r="1028" spans="2:10" ht="15.75" thickBot="1" x14ac:dyDescent="0.3">
      <c r="B1028" s="85">
        <v>44472</v>
      </c>
      <c r="C1028" s="74"/>
      <c r="D1028" s="74">
        <v>726.49397150869197</v>
      </c>
      <c r="E1028" s="74">
        <v>1663.0921201963999</v>
      </c>
      <c r="F1028" s="74"/>
      <c r="G1028" s="74">
        <v>2067.0921201964002</v>
      </c>
      <c r="H1028" s="74"/>
      <c r="I1028" s="74">
        <v>2661.0921201964002</v>
      </c>
      <c r="J1028" s="74"/>
    </row>
    <row r="1029" spans="2:10" ht="15.75" thickBot="1" x14ac:dyDescent="0.3">
      <c r="B1029" s="85">
        <v>44473</v>
      </c>
      <c r="C1029" s="75"/>
      <c r="D1029" s="75">
        <v>776.99035802167805</v>
      </c>
      <c r="E1029" s="75">
        <v>1663.0921201963999</v>
      </c>
      <c r="F1029" s="75"/>
      <c r="G1029" s="75">
        <v>2067.0921201964002</v>
      </c>
      <c r="H1029" s="75"/>
      <c r="I1029" s="75">
        <v>2661.0921201964002</v>
      </c>
      <c r="J1029" s="75"/>
    </row>
    <row r="1030" spans="2:10" ht="15.75" thickBot="1" x14ac:dyDescent="0.3">
      <c r="B1030" s="85">
        <v>44474</v>
      </c>
      <c r="C1030" s="74"/>
      <c r="D1030" s="74">
        <v>925.85736482406401</v>
      </c>
      <c r="E1030" s="74">
        <v>1663.0921201963999</v>
      </c>
      <c r="F1030" s="74"/>
      <c r="G1030" s="74">
        <v>2067.0921201964002</v>
      </c>
      <c r="H1030" s="74"/>
      <c r="I1030" s="74">
        <v>2661.0921201964002</v>
      </c>
      <c r="J1030" s="74"/>
    </row>
    <row r="1031" spans="2:10" ht="15.75" thickBot="1" x14ac:dyDescent="0.3">
      <c r="B1031" s="85">
        <v>44475</v>
      </c>
      <c r="C1031" s="75"/>
      <c r="D1031" s="75">
        <v>899.65692783988504</v>
      </c>
      <c r="E1031" s="75">
        <v>1663.0921201963999</v>
      </c>
      <c r="F1031" s="75"/>
      <c r="G1031" s="75">
        <v>2067.0921201964002</v>
      </c>
      <c r="H1031" s="75"/>
      <c r="I1031" s="75">
        <v>2661.0921201964002</v>
      </c>
      <c r="J1031" s="75"/>
    </row>
    <row r="1032" spans="2:10" ht="15.75" thickBot="1" x14ac:dyDescent="0.3">
      <c r="B1032" s="85">
        <v>44476</v>
      </c>
      <c r="C1032" s="74"/>
      <c r="D1032" s="74">
        <v>754.92434630115395</v>
      </c>
      <c r="E1032" s="74">
        <v>1663.0921201963999</v>
      </c>
      <c r="F1032" s="74"/>
      <c r="G1032" s="74">
        <v>2067.0921201964002</v>
      </c>
      <c r="H1032" s="74"/>
      <c r="I1032" s="74">
        <v>2661.0921201964002</v>
      </c>
      <c r="J1032" s="74"/>
    </row>
    <row r="1033" spans="2:10" ht="15.75" thickBot="1" x14ac:dyDescent="0.3">
      <c r="B1033" s="85">
        <v>44477</v>
      </c>
      <c r="C1033" s="75"/>
      <c r="D1033" s="75">
        <v>668.12588508508497</v>
      </c>
      <c r="E1033" s="75">
        <v>1663.0921201963999</v>
      </c>
      <c r="F1033" s="75"/>
      <c r="G1033" s="75">
        <v>2067.0921201964002</v>
      </c>
      <c r="H1033" s="75"/>
      <c r="I1033" s="75">
        <v>2661.0921201964002</v>
      </c>
      <c r="J1033" s="75"/>
    </row>
    <row r="1034" spans="2:10" ht="15.75" thickBot="1" x14ac:dyDescent="0.3">
      <c r="B1034" s="85">
        <v>44478</v>
      </c>
      <c r="C1034" s="74"/>
      <c r="D1034" s="74">
        <v>720.57199723232998</v>
      </c>
      <c r="E1034" s="74">
        <v>1663.0921201963999</v>
      </c>
      <c r="F1034" s="74"/>
      <c r="G1034" s="74">
        <v>2067.0921201964002</v>
      </c>
      <c r="H1034" s="74"/>
      <c r="I1034" s="74">
        <v>2661.0921201964002</v>
      </c>
      <c r="J1034" s="74"/>
    </row>
    <row r="1035" spans="2:10" ht="15.75" thickBot="1" x14ac:dyDescent="0.3">
      <c r="B1035" s="85">
        <v>44479</v>
      </c>
      <c r="C1035" s="75"/>
      <c r="D1035" s="75">
        <v>967.80919416004997</v>
      </c>
      <c r="E1035" s="75">
        <v>1663.0921201963999</v>
      </c>
      <c r="F1035" s="75"/>
      <c r="G1035" s="75">
        <v>2067.0921201964002</v>
      </c>
      <c r="H1035" s="75"/>
      <c r="I1035" s="75">
        <v>2661.0921201964002</v>
      </c>
      <c r="J1035" s="75"/>
    </row>
    <row r="1036" spans="2:10" ht="15.75" thickBot="1" x14ac:dyDescent="0.3">
      <c r="B1036" s="85">
        <v>44480</v>
      </c>
      <c r="C1036" s="74"/>
      <c r="D1036" s="74">
        <v>923.14247901737394</v>
      </c>
      <c r="E1036" s="74">
        <v>1663.0921201963999</v>
      </c>
      <c r="F1036" s="74"/>
      <c r="G1036" s="74">
        <v>2067.0921201964002</v>
      </c>
      <c r="H1036" s="74"/>
      <c r="I1036" s="74">
        <v>2661.0921201964002</v>
      </c>
      <c r="J1036" s="74"/>
    </row>
    <row r="1037" spans="2:10" ht="15.75" thickBot="1" x14ac:dyDescent="0.3">
      <c r="B1037" s="85">
        <v>44481</v>
      </c>
      <c r="C1037" s="75"/>
      <c r="D1037" s="75">
        <v>816.53442983868399</v>
      </c>
      <c r="E1037" s="75">
        <v>1663.0921201963999</v>
      </c>
      <c r="F1037" s="75"/>
      <c r="G1037" s="75">
        <v>2067.0921201964002</v>
      </c>
      <c r="H1037" s="75"/>
      <c r="I1037" s="75">
        <v>2661.0921201964002</v>
      </c>
      <c r="J1037" s="75"/>
    </row>
    <row r="1038" spans="2:10" ht="15.75" thickBot="1" x14ac:dyDescent="0.3">
      <c r="B1038" s="85">
        <v>44482</v>
      </c>
      <c r="C1038" s="74"/>
      <c r="D1038" s="74">
        <v>775.78956251855004</v>
      </c>
      <c r="E1038" s="74">
        <v>1663.0921201963999</v>
      </c>
      <c r="F1038" s="74"/>
      <c r="G1038" s="74">
        <v>2067.0921201964002</v>
      </c>
      <c r="H1038" s="74"/>
      <c r="I1038" s="74">
        <v>2661.0921201964002</v>
      </c>
      <c r="J1038" s="74"/>
    </row>
    <row r="1039" spans="2:10" ht="15.75" thickBot="1" x14ac:dyDescent="0.3">
      <c r="B1039" s="85">
        <v>44483</v>
      </c>
      <c r="C1039" s="75"/>
      <c r="D1039" s="75">
        <v>772.56087394344399</v>
      </c>
      <c r="E1039" s="75">
        <v>1663.0921201963999</v>
      </c>
      <c r="F1039" s="75"/>
      <c r="G1039" s="75">
        <v>2067.0921201964002</v>
      </c>
      <c r="H1039" s="75"/>
      <c r="I1039" s="75">
        <v>2661.0921201964002</v>
      </c>
      <c r="J1039" s="75"/>
    </row>
    <row r="1040" spans="2:10" ht="15.75" thickBot="1" x14ac:dyDescent="0.3">
      <c r="B1040" s="85">
        <v>44484</v>
      </c>
      <c r="C1040" s="74"/>
      <c r="D1040" s="74">
        <v>734.66461223914598</v>
      </c>
      <c r="E1040" s="74">
        <v>1663.0921201963999</v>
      </c>
      <c r="F1040" s="74"/>
      <c r="G1040" s="74">
        <v>2067.0921201964002</v>
      </c>
      <c r="H1040" s="74"/>
      <c r="I1040" s="74">
        <v>2661.0921201964002</v>
      </c>
      <c r="J1040" s="74"/>
    </row>
    <row r="1041" spans="2:10" ht="15.75" thickBot="1" x14ac:dyDescent="0.3">
      <c r="B1041" s="85">
        <v>44485</v>
      </c>
      <c r="C1041" s="75"/>
      <c r="D1041" s="75">
        <v>754.36225201300897</v>
      </c>
      <c r="E1041" s="75">
        <v>1663.0921201963999</v>
      </c>
      <c r="F1041" s="75"/>
      <c r="G1041" s="75">
        <v>2067.0921201964002</v>
      </c>
      <c r="H1041" s="75"/>
      <c r="I1041" s="75">
        <v>2661.0921201964002</v>
      </c>
      <c r="J1041" s="75"/>
    </row>
    <row r="1042" spans="2:10" ht="15.75" thickBot="1" x14ac:dyDescent="0.3">
      <c r="B1042" s="85">
        <v>44486</v>
      </c>
      <c r="C1042" s="74"/>
      <c r="D1042" s="74">
        <v>797.29393514060598</v>
      </c>
      <c r="E1042" s="74">
        <v>1663.0921201963999</v>
      </c>
      <c r="F1042" s="74"/>
      <c r="G1042" s="74">
        <v>2067.0921201964002</v>
      </c>
      <c r="H1042" s="74"/>
      <c r="I1042" s="74">
        <v>2661.0921201964002</v>
      </c>
      <c r="J1042" s="74"/>
    </row>
    <row r="1043" spans="2:10" ht="15.75" thickBot="1" x14ac:dyDescent="0.3">
      <c r="B1043" s="85">
        <v>44487</v>
      </c>
      <c r="C1043" s="75"/>
      <c r="D1043" s="75">
        <v>772.18263659243496</v>
      </c>
      <c r="E1043" s="75">
        <v>1663.0921201963999</v>
      </c>
      <c r="F1043" s="75"/>
      <c r="G1043" s="75">
        <v>2067.0921201964002</v>
      </c>
      <c r="H1043" s="75"/>
      <c r="I1043" s="75">
        <v>2661.0921201964002</v>
      </c>
      <c r="J1043" s="75"/>
    </row>
    <row r="1044" spans="2:10" ht="15.75" thickBot="1" x14ac:dyDescent="0.3">
      <c r="B1044" s="85">
        <v>44488</v>
      </c>
      <c r="C1044" s="74"/>
      <c r="D1044" s="74">
        <v>893.55451713000002</v>
      </c>
      <c r="E1044" s="74">
        <v>1663.0921201963999</v>
      </c>
      <c r="F1044" s="74"/>
      <c r="G1044" s="74">
        <v>2067.0921201964002</v>
      </c>
      <c r="H1044" s="74"/>
      <c r="I1044" s="74">
        <v>2661.0921201964002</v>
      </c>
      <c r="J1044" s="74"/>
    </row>
    <row r="1045" spans="2:10" ht="15.75" thickBot="1" x14ac:dyDescent="0.3">
      <c r="B1045" s="85">
        <v>44489</v>
      </c>
      <c r="C1045" s="75"/>
      <c r="D1045" s="75">
        <v>1012.29524537489</v>
      </c>
      <c r="E1045" s="75">
        <v>1663.0921201963999</v>
      </c>
      <c r="F1045" s="75"/>
      <c r="G1045" s="75">
        <v>2067.0921201964002</v>
      </c>
      <c r="H1045" s="75"/>
      <c r="I1045" s="75">
        <v>2661.0921201964002</v>
      </c>
      <c r="J1045" s="75"/>
    </row>
    <row r="1046" spans="2:10" ht="15.75" thickBot="1" x14ac:dyDescent="0.3">
      <c r="B1046" s="85">
        <v>44490</v>
      </c>
      <c r="C1046" s="74"/>
      <c r="D1046" s="74">
        <v>965.49350487153595</v>
      </c>
      <c r="E1046" s="74">
        <v>1663.0921201963999</v>
      </c>
      <c r="F1046" s="74"/>
      <c r="G1046" s="74">
        <v>2067.0921201964002</v>
      </c>
      <c r="H1046" s="74"/>
      <c r="I1046" s="74">
        <v>2661.0921201964002</v>
      </c>
      <c r="J1046" s="74"/>
    </row>
    <row r="1047" spans="2:10" ht="15.75" thickBot="1" x14ac:dyDescent="0.3">
      <c r="B1047" s="85">
        <v>44491</v>
      </c>
      <c r="C1047" s="75"/>
      <c r="D1047" s="75">
        <v>796.40224764140498</v>
      </c>
      <c r="E1047" s="75">
        <v>1663.0921201963999</v>
      </c>
      <c r="F1047" s="75"/>
      <c r="G1047" s="75">
        <v>2067.0921201964002</v>
      </c>
      <c r="H1047" s="75"/>
      <c r="I1047" s="75">
        <v>2661.0921201964002</v>
      </c>
      <c r="J1047" s="75"/>
    </row>
    <row r="1048" spans="2:10" ht="15.75" thickBot="1" x14ac:dyDescent="0.3">
      <c r="B1048" s="85">
        <v>44492</v>
      </c>
      <c r="C1048" s="74"/>
      <c r="D1048" s="74">
        <v>738.75028936197896</v>
      </c>
      <c r="E1048" s="74">
        <v>1663.0921201963999</v>
      </c>
      <c r="F1048" s="74"/>
      <c r="G1048" s="74">
        <v>2067.0921201964002</v>
      </c>
      <c r="H1048" s="74"/>
      <c r="I1048" s="74">
        <v>2661.0921201964002</v>
      </c>
      <c r="J1048" s="74"/>
    </row>
    <row r="1049" spans="2:10" ht="15.75" thickBot="1" x14ac:dyDescent="0.3">
      <c r="B1049" s="85">
        <v>44493</v>
      </c>
      <c r="C1049" s="75"/>
      <c r="D1049" s="75">
        <v>956.52942215439805</v>
      </c>
      <c r="E1049" s="75">
        <v>1663.0921201963999</v>
      </c>
      <c r="F1049" s="75"/>
      <c r="G1049" s="75">
        <v>2067.0921201964002</v>
      </c>
      <c r="H1049" s="75"/>
      <c r="I1049" s="75">
        <v>2661.0921201964002</v>
      </c>
      <c r="J1049" s="75"/>
    </row>
    <row r="1050" spans="2:10" ht="15.75" thickBot="1" x14ac:dyDescent="0.3">
      <c r="B1050" s="85">
        <v>44494</v>
      </c>
      <c r="C1050" s="74"/>
      <c r="D1050" s="74">
        <v>905.43980263691105</v>
      </c>
      <c r="E1050" s="74">
        <v>1663.0921201963999</v>
      </c>
      <c r="F1050" s="74"/>
      <c r="G1050" s="74">
        <v>2067.0921201964002</v>
      </c>
      <c r="H1050" s="74"/>
      <c r="I1050" s="74">
        <v>2661.0921201964002</v>
      </c>
      <c r="J1050" s="74"/>
    </row>
    <row r="1051" spans="2:10" ht="15.75" thickBot="1" x14ac:dyDescent="0.3">
      <c r="B1051" s="85">
        <v>44495</v>
      </c>
      <c r="C1051" s="75"/>
      <c r="D1051" s="75">
        <v>861.78858435181405</v>
      </c>
      <c r="E1051" s="75">
        <v>1663.0921201963999</v>
      </c>
      <c r="F1051" s="75"/>
      <c r="G1051" s="75">
        <v>2067.0921201964002</v>
      </c>
      <c r="H1051" s="75"/>
      <c r="I1051" s="75">
        <v>2661.0921201964002</v>
      </c>
      <c r="J1051" s="75"/>
    </row>
    <row r="1052" spans="2:10" ht="15.75" thickBot="1" x14ac:dyDescent="0.3">
      <c r="B1052" s="85">
        <v>44496</v>
      </c>
      <c r="C1052" s="74"/>
      <c r="D1052" s="74">
        <v>825.91764425814802</v>
      </c>
      <c r="E1052" s="74">
        <v>1663.0921201963999</v>
      </c>
      <c r="F1052" s="74"/>
      <c r="G1052" s="74">
        <v>2067.0921201964002</v>
      </c>
      <c r="H1052" s="74"/>
      <c r="I1052" s="74">
        <v>2661.0921201964002</v>
      </c>
      <c r="J1052" s="74"/>
    </row>
    <row r="1053" spans="2:10" ht="15.75" thickBot="1" x14ac:dyDescent="0.3">
      <c r="B1053" s="85">
        <v>44497</v>
      </c>
      <c r="C1053" s="75"/>
      <c r="D1053" s="75">
        <v>775.48609169628503</v>
      </c>
      <c r="E1053" s="75">
        <v>1663.0921201963999</v>
      </c>
      <c r="F1053" s="75"/>
      <c r="G1053" s="75">
        <v>2067.0921201964002</v>
      </c>
      <c r="H1053" s="75"/>
      <c r="I1053" s="75">
        <v>2661.0921201964002</v>
      </c>
      <c r="J1053" s="75"/>
    </row>
    <row r="1054" spans="2:10" ht="15.75" thickBot="1" x14ac:dyDescent="0.3">
      <c r="B1054" s="85">
        <v>44498</v>
      </c>
      <c r="C1054" s="74"/>
      <c r="D1054" s="74">
        <v>684.57384656248098</v>
      </c>
      <c r="E1054" s="74">
        <v>1663.0921201963999</v>
      </c>
      <c r="F1054" s="74"/>
      <c r="G1054" s="74">
        <v>2067.0921201964002</v>
      </c>
      <c r="H1054" s="74"/>
      <c r="I1054" s="74">
        <v>2661.0921201964002</v>
      </c>
      <c r="J1054" s="74"/>
    </row>
    <row r="1055" spans="2:10" ht="15.75" thickBot="1" x14ac:dyDescent="0.3">
      <c r="B1055" s="85">
        <v>44499</v>
      </c>
      <c r="C1055" s="75"/>
      <c r="D1055" s="75">
        <v>697.63217686348003</v>
      </c>
      <c r="E1055" s="75">
        <v>1663.0921201963999</v>
      </c>
      <c r="F1055" s="75"/>
      <c r="G1055" s="75">
        <v>2067.0921201964002</v>
      </c>
      <c r="H1055" s="75"/>
      <c r="I1055" s="75">
        <v>2661.0921201964002</v>
      </c>
      <c r="J1055" s="75"/>
    </row>
    <row r="1056" spans="2:10" ht="15.75" thickBot="1" x14ac:dyDescent="0.3">
      <c r="B1056" s="85">
        <v>44500</v>
      </c>
      <c r="C1056" s="74"/>
      <c r="D1056" s="74">
        <v>887.84306426587898</v>
      </c>
      <c r="E1056" s="74">
        <v>1663.0921201963999</v>
      </c>
      <c r="F1056" s="74"/>
      <c r="G1056" s="74">
        <v>2067.0921201964002</v>
      </c>
      <c r="H1056" s="74"/>
      <c r="I1056" s="74">
        <v>2661.0921201964002</v>
      </c>
      <c r="J1056" s="74"/>
    </row>
    <row r="1057" spans="2:10" ht="15.75" thickBot="1" x14ac:dyDescent="0.3">
      <c r="B1057" s="85">
        <v>44501</v>
      </c>
      <c r="C1057" s="75"/>
      <c r="D1057" s="75">
        <v>808.33411306943697</v>
      </c>
      <c r="E1057" s="75">
        <v>1663.0921201963999</v>
      </c>
      <c r="F1057" s="75"/>
      <c r="G1057" s="75">
        <v>2067.0921201964002</v>
      </c>
      <c r="H1057" s="75"/>
      <c r="I1057" s="75">
        <v>2661.0921201964002</v>
      </c>
      <c r="J1057" s="75"/>
    </row>
    <row r="1058" spans="2:10" ht="15.75" thickBot="1" x14ac:dyDescent="0.3">
      <c r="B1058" s="85">
        <v>44502</v>
      </c>
      <c r="C1058" s="74"/>
      <c r="D1058" s="74">
        <v>799.69648616781797</v>
      </c>
      <c r="E1058" s="74">
        <v>1663.0921201963999</v>
      </c>
      <c r="F1058" s="74"/>
      <c r="G1058" s="74">
        <v>2067.0921201964002</v>
      </c>
      <c r="H1058" s="74"/>
      <c r="I1058" s="74">
        <v>2661.0921201964002</v>
      </c>
      <c r="J1058" s="74"/>
    </row>
    <row r="1059" spans="2:10" ht="15.75" thickBot="1" x14ac:dyDescent="0.3">
      <c r="B1059" s="85">
        <v>44503</v>
      </c>
      <c r="C1059" s="75"/>
      <c r="D1059" s="75">
        <v>780.21851491770201</v>
      </c>
      <c r="E1059" s="75">
        <v>1663.0921201963999</v>
      </c>
      <c r="F1059" s="75"/>
      <c r="G1059" s="75">
        <v>2067.0921201964002</v>
      </c>
      <c r="H1059" s="75"/>
      <c r="I1059" s="75">
        <v>2661.0921201964002</v>
      </c>
      <c r="J1059" s="75"/>
    </row>
    <row r="1060" spans="2:10" ht="15.75" thickBot="1" x14ac:dyDescent="0.3">
      <c r="B1060" s="85">
        <v>44504</v>
      </c>
      <c r="C1060" s="74"/>
      <c r="D1060" s="74">
        <v>830.71362010705695</v>
      </c>
      <c r="E1060" s="74">
        <v>1663.0921201963999</v>
      </c>
      <c r="F1060" s="74"/>
      <c r="G1060" s="74">
        <v>2067.0921201964002</v>
      </c>
      <c r="H1060" s="74"/>
      <c r="I1060" s="74">
        <v>2661.0921201964002</v>
      </c>
      <c r="J1060" s="74"/>
    </row>
    <row r="1061" spans="2:10" ht="15.75" thickBot="1" x14ac:dyDescent="0.3">
      <c r="B1061" s="85">
        <v>44505</v>
      </c>
      <c r="C1061" s="75"/>
      <c r="D1061" s="75">
        <v>799.75517766178302</v>
      </c>
      <c r="E1061" s="75">
        <v>1663.0921201963999</v>
      </c>
      <c r="F1061" s="75"/>
      <c r="G1061" s="75">
        <v>2067.0921201964002</v>
      </c>
      <c r="H1061" s="75"/>
      <c r="I1061" s="75">
        <v>2661.0921201964002</v>
      </c>
      <c r="J1061" s="75"/>
    </row>
    <row r="1062" spans="2:10" ht="15.75" thickBot="1" x14ac:dyDescent="0.3">
      <c r="B1062" s="85">
        <v>44506</v>
      </c>
      <c r="C1062" s="74"/>
      <c r="D1062" s="74">
        <v>732.20918234544104</v>
      </c>
      <c r="E1062" s="74">
        <v>1663.0921201963999</v>
      </c>
      <c r="F1062" s="74"/>
      <c r="G1062" s="74">
        <v>2067.0921201964002</v>
      </c>
      <c r="H1062" s="74"/>
      <c r="I1062" s="74">
        <v>2661.0921201964002</v>
      </c>
      <c r="J1062" s="74"/>
    </row>
    <row r="1063" spans="2:10" ht="15.75" thickBot="1" x14ac:dyDescent="0.3">
      <c r="B1063" s="85">
        <v>44507</v>
      </c>
      <c r="C1063" s="75"/>
      <c r="D1063" s="75">
        <v>764.93118264408804</v>
      </c>
      <c r="E1063" s="75">
        <v>1663.0921201963999</v>
      </c>
      <c r="F1063" s="75"/>
      <c r="G1063" s="75">
        <v>2067.0921201964002</v>
      </c>
      <c r="H1063" s="75"/>
      <c r="I1063" s="75">
        <v>2661.0921201964002</v>
      </c>
      <c r="J1063" s="75"/>
    </row>
    <row r="1064" spans="2:10" ht="15.75" thickBot="1" x14ac:dyDescent="0.3">
      <c r="B1064" s="85">
        <v>44508</v>
      </c>
      <c r="C1064" s="74"/>
      <c r="D1064" s="74">
        <v>915.48157377314703</v>
      </c>
      <c r="E1064" s="74">
        <v>1663.0921201963999</v>
      </c>
      <c r="F1064" s="74"/>
      <c r="G1064" s="74">
        <v>2067.0921201964002</v>
      </c>
      <c r="H1064" s="74"/>
      <c r="I1064" s="74">
        <v>2661.0921201964002</v>
      </c>
      <c r="J1064" s="74"/>
    </row>
    <row r="1065" spans="2:10" ht="15.75" thickBot="1" x14ac:dyDescent="0.3">
      <c r="B1065" s="85">
        <v>44509</v>
      </c>
      <c r="C1065" s="75"/>
      <c r="D1065" s="75">
        <v>916.15417566235601</v>
      </c>
      <c r="E1065" s="75">
        <v>1663.0921201963999</v>
      </c>
      <c r="F1065" s="75"/>
      <c r="G1065" s="75">
        <v>2067.0921201964002</v>
      </c>
      <c r="H1065" s="75"/>
      <c r="I1065" s="75">
        <v>2661.0921201964002</v>
      </c>
      <c r="J1065" s="75"/>
    </row>
    <row r="1066" spans="2:10" ht="15.75" thickBot="1" x14ac:dyDescent="0.3">
      <c r="B1066" s="85">
        <v>44510</v>
      </c>
      <c r="C1066" s="74"/>
      <c r="D1066" s="74">
        <v>906.48665608023998</v>
      </c>
      <c r="E1066" s="74">
        <v>1663.0921201963999</v>
      </c>
      <c r="F1066" s="74"/>
      <c r="G1066" s="74">
        <v>2067.0921201964002</v>
      </c>
      <c r="H1066" s="74"/>
      <c r="I1066" s="74">
        <v>2661.0921201964002</v>
      </c>
      <c r="J1066" s="74"/>
    </row>
    <row r="1067" spans="2:10" ht="15.75" thickBot="1" x14ac:dyDescent="0.3">
      <c r="B1067" s="85">
        <v>44511</v>
      </c>
      <c r="C1067" s="75"/>
      <c r="D1067" s="75">
        <v>973.354600642842</v>
      </c>
      <c r="E1067" s="75">
        <v>1663.0921201963999</v>
      </c>
      <c r="F1067" s="75"/>
      <c r="G1067" s="75">
        <v>2067.0921201964002</v>
      </c>
      <c r="H1067" s="75"/>
      <c r="I1067" s="75">
        <v>2661.0921201964002</v>
      </c>
      <c r="J1067" s="75"/>
    </row>
    <row r="1068" spans="2:10" ht="15.75" thickBot="1" x14ac:dyDescent="0.3">
      <c r="B1068" s="85">
        <v>44512</v>
      </c>
      <c r="C1068" s="74"/>
      <c r="D1068" s="74">
        <v>797.33779043458503</v>
      </c>
      <c r="E1068" s="74">
        <v>1663.0921201963999</v>
      </c>
      <c r="F1068" s="74"/>
      <c r="G1068" s="74">
        <v>2067.0921201964002</v>
      </c>
      <c r="H1068" s="74"/>
      <c r="I1068" s="74">
        <v>2661.0921201964002</v>
      </c>
      <c r="J1068" s="74"/>
    </row>
    <row r="1069" spans="2:10" ht="15.75" thickBot="1" x14ac:dyDescent="0.3">
      <c r="B1069" s="85">
        <v>44513</v>
      </c>
      <c r="C1069" s="75"/>
      <c r="D1069" s="75">
        <v>759.04754700461399</v>
      </c>
      <c r="E1069" s="75">
        <v>1663.0921201963999</v>
      </c>
      <c r="F1069" s="75"/>
      <c r="G1069" s="75">
        <v>2067.0921201964002</v>
      </c>
      <c r="H1069" s="75"/>
      <c r="I1069" s="75">
        <v>2661.0921201964002</v>
      </c>
      <c r="J1069" s="75"/>
    </row>
    <row r="1070" spans="2:10" ht="15.75" thickBot="1" x14ac:dyDescent="0.3">
      <c r="B1070" s="85">
        <v>44514</v>
      </c>
      <c r="C1070" s="74"/>
      <c r="D1070" s="74">
        <v>788.37502446066105</v>
      </c>
      <c r="E1070" s="74">
        <v>1663.0921201963999</v>
      </c>
      <c r="F1070" s="74"/>
      <c r="G1070" s="74">
        <v>2067.0921201964002</v>
      </c>
      <c r="H1070" s="74"/>
      <c r="I1070" s="74">
        <v>2661.0921201964002</v>
      </c>
      <c r="J1070" s="74"/>
    </row>
    <row r="1071" spans="2:10" ht="15.75" thickBot="1" x14ac:dyDescent="0.3">
      <c r="B1071" s="85">
        <v>44515</v>
      </c>
      <c r="C1071" s="75"/>
      <c r="D1071" s="75">
        <v>782.87629119040605</v>
      </c>
      <c r="E1071" s="75">
        <v>1663.0921201963999</v>
      </c>
      <c r="F1071" s="75"/>
      <c r="G1071" s="75">
        <v>2067.0921201964002</v>
      </c>
      <c r="H1071" s="75"/>
      <c r="I1071" s="75">
        <v>2661.0921201964002</v>
      </c>
      <c r="J1071" s="75"/>
    </row>
    <row r="1072" spans="2:10" ht="15.75" thickBot="1" x14ac:dyDescent="0.3">
      <c r="B1072" s="85">
        <v>44516</v>
      </c>
      <c r="C1072" s="74"/>
      <c r="D1072" s="74">
        <v>778.49913925316901</v>
      </c>
      <c r="E1072" s="74">
        <v>1663.0921201963999</v>
      </c>
      <c r="F1072" s="74"/>
      <c r="G1072" s="74">
        <v>2067.0921201964002</v>
      </c>
      <c r="H1072" s="74"/>
      <c r="I1072" s="74">
        <v>2661.0921201964002</v>
      </c>
      <c r="J1072" s="74"/>
    </row>
    <row r="1073" spans="2:10" ht="15.75" thickBot="1" x14ac:dyDescent="0.3">
      <c r="B1073" s="85">
        <v>44517</v>
      </c>
      <c r="C1073" s="75"/>
      <c r="D1073" s="75">
        <v>769.98679073181995</v>
      </c>
      <c r="E1073" s="75">
        <v>1663.0921201963999</v>
      </c>
      <c r="F1073" s="75"/>
      <c r="G1073" s="75">
        <v>2067.0921201964002</v>
      </c>
      <c r="H1073" s="75"/>
      <c r="I1073" s="75">
        <v>2661.0921201964002</v>
      </c>
      <c r="J1073" s="75"/>
    </row>
    <row r="1074" spans="2:10" ht="15.75" thickBot="1" x14ac:dyDescent="0.3">
      <c r="B1074" s="85">
        <v>44518</v>
      </c>
      <c r="C1074" s="74"/>
      <c r="D1074" s="74">
        <v>766.18293123308194</v>
      </c>
      <c r="E1074" s="74">
        <v>1663.0921201963999</v>
      </c>
      <c r="F1074" s="74"/>
      <c r="G1074" s="74">
        <v>2067.0921201964002</v>
      </c>
      <c r="H1074" s="74"/>
      <c r="I1074" s="74">
        <v>2661.0921201964002</v>
      </c>
      <c r="J1074" s="74"/>
    </row>
    <row r="1075" spans="2:10" ht="15.75" thickBot="1" x14ac:dyDescent="0.3">
      <c r="B1075" s="85">
        <v>44519</v>
      </c>
      <c r="C1075" s="75"/>
      <c r="D1075" s="75">
        <v>807.36849661453095</v>
      </c>
      <c r="E1075" s="75">
        <v>1663.0921201963999</v>
      </c>
      <c r="F1075" s="75"/>
      <c r="G1075" s="75">
        <v>2067.0921201964002</v>
      </c>
      <c r="H1075" s="75"/>
      <c r="I1075" s="75">
        <v>2661.0921201964002</v>
      </c>
      <c r="J1075" s="75"/>
    </row>
    <row r="1076" spans="2:10" ht="15.75" thickBot="1" x14ac:dyDescent="0.3">
      <c r="B1076" s="85">
        <v>44520</v>
      </c>
      <c r="C1076" s="74"/>
      <c r="D1076" s="74">
        <v>727.28100131206099</v>
      </c>
      <c r="E1076" s="74">
        <v>1663.0921201963999</v>
      </c>
      <c r="F1076" s="74"/>
      <c r="G1076" s="74">
        <v>2067.0921201964002</v>
      </c>
      <c r="H1076" s="74"/>
      <c r="I1076" s="74">
        <v>2661.0921201964002</v>
      </c>
      <c r="J1076" s="74"/>
    </row>
    <row r="1077" spans="2:10" ht="15.75" thickBot="1" x14ac:dyDescent="0.3">
      <c r="B1077" s="85">
        <v>44521</v>
      </c>
      <c r="C1077" s="75"/>
      <c r="D1077" s="75">
        <v>815.36825283582004</v>
      </c>
      <c r="E1077" s="75">
        <v>1663.0921201963999</v>
      </c>
      <c r="F1077" s="75"/>
      <c r="G1077" s="75">
        <v>2067.0921201964002</v>
      </c>
      <c r="H1077" s="75"/>
      <c r="I1077" s="75">
        <v>2661.0921201964002</v>
      </c>
      <c r="J1077" s="75"/>
    </row>
    <row r="1078" spans="2:10" ht="15.75" thickBot="1" x14ac:dyDescent="0.3">
      <c r="B1078" s="85">
        <v>44522</v>
      </c>
      <c r="C1078" s="74"/>
      <c r="D1078" s="74">
        <v>815.83589398587196</v>
      </c>
      <c r="E1078" s="74">
        <v>1663.0921201963999</v>
      </c>
      <c r="F1078" s="74"/>
      <c r="G1078" s="74">
        <v>2067.0921201964002</v>
      </c>
      <c r="H1078" s="74"/>
      <c r="I1078" s="74">
        <v>2661.0921201964002</v>
      </c>
      <c r="J1078" s="74"/>
    </row>
    <row r="1079" spans="2:10" ht="15.75" thickBot="1" x14ac:dyDescent="0.3">
      <c r="B1079" s="85">
        <v>44523</v>
      </c>
      <c r="C1079" s="75"/>
      <c r="D1079" s="75">
        <v>772.97061650765102</v>
      </c>
      <c r="E1079" s="75">
        <v>1663.0921201963999</v>
      </c>
      <c r="F1079" s="75"/>
      <c r="G1079" s="75">
        <v>2067.0921201964002</v>
      </c>
      <c r="H1079" s="75"/>
      <c r="I1079" s="75">
        <v>2661.0921201964002</v>
      </c>
      <c r="J1079" s="75"/>
    </row>
    <row r="1080" spans="2:10" ht="15.75" thickBot="1" x14ac:dyDescent="0.3">
      <c r="B1080" s="85">
        <v>44524</v>
      </c>
      <c r="C1080" s="74"/>
      <c r="D1080" s="74">
        <v>858.08822979892204</v>
      </c>
      <c r="E1080" s="74">
        <v>1663.0921201963999</v>
      </c>
      <c r="F1080" s="74"/>
      <c r="G1080" s="74">
        <v>2067.0921201964002</v>
      </c>
      <c r="H1080" s="74"/>
      <c r="I1080" s="74">
        <v>2661.0921201964002</v>
      </c>
      <c r="J1080" s="74"/>
    </row>
    <row r="1081" spans="2:10" ht="15.75" thickBot="1" x14ac:dyDescent="0.3">
      <c r="B1081" s="85">
        <v>44525</v>
      </c>
      <c r="C1081" s="75"/>
      <c r="D1081" s="75">
        <v>852.26596885919798</v>
      </c>
      <c r="E1081" s="75">
        <v>1663.0921201963999</v>
      </c>
      <c r="F1081" s="75"/>
      <c r="G1081" s="75">
        <v>2067.0921201964002</v>
      </c>
      <c r="H1081" s="75"/>
      <c r="I1081" s="75">
        <v>2661.0921201964002</v>
      </c>
      <c r="J1081" s="75"/>
    </row>
    <row r="1082" spans="2:10" ht="15.75" thickBot="1" x14ac:dyDescent="0.3">
      <c r="B1082" s="85">
        <v>44526</v>
      </c>
      <c r="C1082" s="74"/>
      <c r="D1082" s="74">
        <v>709.82225616555502</v>
      </c>
      <c r="E1082" s="74">
        <v>1663.0921201963999</v>
      </c>
      <c r="F1082" s="74"/>
      <c r="G1082" s="74">
        <v>2067.0921201964002</v>
      </c>
      <c r="H1082" s="74"/>
      <c r="I1082" s="74">
        <v>2661.0921201964002</v>
      </c>
      <c r="J1082" s="74"/>
    </row>
    <row r="1083" spans="2:10" ht="15.75" thickBot="1" x14ac:dyDescent="0.3">
      <c r="B1083" s="85">
        <v>44527</v>
      </c>
      <c r="C1083" s="75"/>
      <c r="D1083" s="75">
        <v>713.20495154374203</v>
      </c>
      <c r="E1083" s="75">
        <v>1663.0921201963999</v>
      </c>
      <c r="F1083" s="75"/>
      <c r="G1083" s="75">
        <v>2067.0921201964002</v>
      </c>
      <c r="H1083" s="75"/>
      <c r="I1083" s="75">
        <v>2661.0921201964002</v>
      </c>
      <c r="J1083" s="75"/>
    </row>
    <row r="1084" spans="2:10" ht="15.75" thickBot="1" x14ac:dyDescent="0.3">
      <c r="B1084" s="85">
        <v>44528</v>
      </c>
      <c r="C1084" s="74"/>
      <c r="D1084" s="74">
        <v>757.99938323201002</v>
      </c>
      <c r="E1084" s="74">
        <v>1663.0921201963999</v>
      </c>
      <c r="F1084" s="74"/>
      <c r="G1084" s="74">
        <v>2067.0921201964002</v>
      </c>
      <c r="H1084" s="74"/>
      <c r="I1084" s="74">
        <v>2661.0921201964002</v>
      </c>
      <c r="J1084" s="74"/>
    </row>
    <row r="1085" spans="2:10" ht="15.75" thickBot="1" x14ac:dyDescent="0.3">
      <c r="B1085" s="85">
        <v>44529</v>
      </c>
      <c r="C1085" s="75"/>
      <c r="D1085" s="75">
        <v>789.476465404377</v>
      </c>
      <c r="E1085" s="75">
        <v>1663.0921201963999</v>
      </c>
      <c r="F1085" s="75"/>
      <c r="G1085" s="75">
        <v>2067.0921201964002</v>
      </c>
      <c r="H1085" s="75"/>
      <c r="I1085" s="75">
        <v>2661.0921201964002</v>
      </c>
      <c r="J1085" s="75"/>
    </row>
    <row r="1086" spans="2:10" ht="15.75" thickBot="1" x14ac:dyDescent="0.3">
      <c r="B1086" s="85">
        <v>44530</v>
      </c>
      <c r="C1086" s="74"/>
      <c r="D1086" s="74">
        <v>895.67584916569501</v>
      </c>
      <c r="E1086" s="74">
        <v>1663.0921201963999</v>
      </c>
      <c r="F1086" s="74"/>
      <c r="G1086" s="74">
        <v>2067.0921201964002</v>
      </c>
      <c r="H1086" s="74"/>
      <c r="I1086" s="74">
        <v>2661.0921201964002</v>
      </c>
      <c r="J1086" s="74"/>
    </row>
    <row r="1087" spans="2:10" ht="15.75" thickBot="1" x14ac:dyDescent="0.3">
      <c r="B1087" s="85">
        <v>44531</v>
      </c>
      <c r="C1087" s="75"/>
      <c r="D1087" s="75">
        <v>898.75463436252505</v>
      </c>
      <c r="E1087" s="75">
        <v>1663.0921201963999</v>
      </c>
      <c r="F1087" s="75"/>
      <c r="G1087" s="75">
        <v>2067.0921201964002</v>
      </c>
      <c r="H1087" s="75"/>
      <c r="I1087" s="75">
        <v>2661.0921201964002</v>
      </c>
      <c r="J1087" s="75"/>
    </row>
    <row r="1088" spans="2:10" ht="15.75" thickBot="1" x14ac:dyDescent="0.3">
      <c r="B1088" s="85">
        <v>44532</v>
      </c>
      <c r="C1088" s="74"/>
      <c r="D1088" s="74">
        <v>748.380330509327</v>
      </c>
      <c r="E1088" s="74">
        <v>1663.0921201963999</v>
      </c>
      <c r="F1088" s="74"/>
      <c r="G1088" s="74">
        <v>2067.0921201964002</v>
      </c>
      <c r="H1088" s="74"/>
      <c r="I1088" s="74">
        <v>2661.0921201964002</v>
      </c>
      <c r="J1088" s="74"/>
    </row>
    <row r="1089" spans="2:10" ht="15.75" thickBot="1" x14ac:dyDescent="0.3">
      <c r="B1089" s="85">
        <v>44533</v>
      </c>
      <c r="C1089" s="75"/>
      <c r="D1089" s="75">
        <v>641.34363694270201</v>
      </c>
      <c r="E1089" s="75">
        <v>1663.0921201963999</v>
      </c>
      <c r="F1089" s="75"/>
      <c r="G1089" s="75">
        <v>2067.0921201964002</v>
      </c>
      <c r="H1089" s="75"/>
      <c r="I1089" s="75">
        <v>2661.0921201964002</v>
      </c>
      <c r="J1089" s="75"/>
    </row>
    <row r="1090" spans="2:10" ht="15.75" thickBot="1" x14ac:dyDescent="0.3">
      <c r="B1090" s="85">
        <v>44534</v>
      </c>
      <c r="C1090" s="74"/>
      <c r="D1090" s="74">
        <v>631.33134043418102</v>
      </c>
      <c r="E1090" s="74">
        <v>1663.0921201963999</v>
      </c>
      <c r="F1090" s="74"/>
      <c r="G1090" s="74">
        <v>2067.0921201964002</v>
      </c>
      <c r="H1090" s="74"/>
      <c r="I1090" s="74">
        <v>2661.0921201964002</v>
      </c>
      <c r="J1090" s="74"/>
    </row>
    <row r="1091" spans="2:10" ht="15.75" thickBot="1" x14ac:dyDescent="0.3">
      <c r="B1091" s="85">
        <v>44535</v>
      </c>
      <c r="C1091" s="75"/>
      <c r="D1091" s="75">
        <v>690.54459005396302</v>
      </c>
      <c r="E1091" s="75">
        <v>1663.0921201963999</v>
      </c>
      <c r="F1091" s="75"/>
      <c r="G1091" s="75">
        <v>2067.0921201964002</v>
      </c>
      <c r="H1091" s="75"/>
      <c r="I1091" s="75">
        <v>2661.0921201964002</v>
      </c>
      <c r="J1091" s="75"/>
    </row>
    <row r="1092" spans="2:10" ht="15.75" thickBot="1" x14ac:dyDescent="0.3">
      <c r="B1092" s="85">
        <v>44536</v>
      </c>
      <c r="C1092" s="74"/>
      <c r="D1092" s="74">
        <v>721.58922283127595</v>
      </c>
      <c r="E1092" s="74">
        <v>1663.0921201963999</v>
      </c>
      <c r="F1092" s="74"/>
      <c r="G1092" s="74">
        <v>2067.0921201964002</v>
      </c>
      <c r="H1092" s="74"/>
      <c r="I1092" s="74">
        <v>2661.0921201964002</v>
      </c>
      <c r="J1092" s="74"/>
    </row>
    <row r="1093" spans="2:10" ht="15.75" thickBot="1" x14ac:dyDescent="0.3">
      <c r="B1093" s="85">
        <v>44537</v>
      </c>
      <c r="C1093" s="75"/>
      <c r="D1093" s="75">
        <v>719.05432139585798</v>
      </c>
      <c r="E1093" s="75">
        <v>1663.0921201963999</v>
      </c>
      <c r="F1093" s="75"/>
      <c r="G1093" s="75">
        <v>2067.0921201964002</v>
      </c>
      <c r="H1093" s="75"/>
      <c r="I1093" s="75">
        <v>2661.0921201964002</v>
      </c>
      <c r="J1093" s="75"/>
    </row>
    <row r="1094" spans="2:10" ht="15.75" thickBot="1" x14ac:dyDescent="0.3">
      <c r="B1094" s="85">
        <v>44538</v>
      </c>
      <c r="C1094" s="74"/>
      <c r="D1094" s="74">
        <v>718.37009535899597</v>
      </c>
      <c r="E1094" s="74">
        <v>1663.0921201963999</v>
      </c>
      <c r="F1094" s="74"/>
      <c r="G1094" s="74">
        <v>2067.0921201964002</v>
      </c>
      <c r="H1094" s="74"/>
      <c r="I1094" s="74">
        <v>2661.0921201964002</v>
      </c>
      <c r="J1094" s="74"/>
    </row>
    <row r="1095" spans="2:10" ht="15.75" thickBot="1" x14ac:dyDescent="0.3">
      <c r="B1095" s="85">
        <v>44539</v>
      </c>
      <c r="C1095" s="75"/>
      <c r="D1095" s="75">
        <v>779.19157986530797</v>
      </c>
      <c r="E1095" s="75">
        <v>1663.0921201963999</v>
      </c>
      <c r="F1095" s="75"/>
      <c r="G1095" s="75">
        <v>2067.0921201964002</v>
      </c>
      <c r="H1095" s="75"/>
      <c r="I1095" s="75">
        <v>2661.0921201964002</v>
      </c>
      <c r="J1095" s="75"/>
    </row>
    <row r="1096" spans="2:10" ht="15.75" thickBot="1" x14ac:dyDescent="0.3">
      <c r="B1096" s="85">
        <v>44540</v>
      </c>
      <c r="C1096" s="74"/>
      <c r="D1096" s="74">
        <v>724.62250529622395</v>
      </c>
      <c r="E1096" s="74">
        <v>1663.0921201963999</v>
      </c>
      <c r="F1096" s="74"/>
      <c r="G1096" s="74">
        <v>2067.0921201964002</v>
      </c>
      <c r="H1096" s="74"/>
      <c r="I1096" s="74">
        <v>2661.0921201964002</v>
      </c>
      <c r="J1096" s="74"/>
    </row>
    <row r="1097" spans="2:10" ht="15.75" thickBot="1" x14ac:dyDescent="0.3">
      <c r="B1097" s="85">
        <v>44541</v>
      </c>
      <c r="C1097" s="75"/>
      <c r="D1097" s="75">
        <v>680.70298451959798</v>
      </c>
      <c r="E1097" s="75">
        <v>1663.0921201963999</v>
      </c>
      <c r="F1097" s="75"/>
      <c r="G1097" s="75">
        <v>2067.0921201964002</v>
      </c>
      <c r="H1097" s="75"/>
      <c r="I1097" s="75">
        <v>2661.0921201964002</v>
      </c>
      <c r="J1097" s="75"/>
    </row>
    <row r="1098" spans="2:10" ht="15.75" thickBot="1" x14ac:dyDescent="0.3">
      <c r="B1098" s="85">
        <v>44542</v>
      </c>
      <c r="C1098" s="74"/>
      <c r="D1098" s="74">
        <v>747.54570636079495</v>
      </c>
      <c r="E1098" s="74">
        <v>1663.0921201963999</v>
      </c>
      <c r="F1098" s="74"/>
      <c r="G1098" s="74">
        <v>2067.0921201964002</v>
      </c>
      <c r="H1098" s="74"/>
      <c r="I1098" s="74">
        <v>2661.0921201964002</v>
      </c>
      <c r="J1098" s="74"/>
    </row>
    <row r="1099" spans="2:10" ht="15.75" thickBot="1" x14ac:dyDescent="0.3">
      <c r="B1099" s="85">
        <v>44543</v>
      </c>
      <c r="C1099" s="75"/>
      <c r="D1099" s="75">
        <v>739.07025299295299</v>
      </c>
      <c r="E1099" s="75">
        <v>1663.0921201963999</v>
      </c>
      <c r="F1099" s="75"/>
      <c r="G1099" s="75">
        <v>2067.0921201964002</v>
      </c>
      <c r="H1099" s="75"/>
      <c r="I1099" s="75">
        <v>2661.0921201964002</v>
      </c>
      <c r="J1099" s="75"/>
    </row>
    <row r="1100" spans="2:10" ht="15.75" thickBot="1" x14ac:dyDescent="0.3">
      <c r="B1100" s="85">
        <v>44544</v>
      </c>
      <c r="C1100" s="74"/>
      <c r="D1100" s="74">
        <v>740.24488196258403</v>
      </c>
      <c r="E1100" s="74">
        <v>1663.0921201963999</v>
      </c>
      <c r="F1100" s="74"/>
      <c r="G1100" s="74">
        <v>2067.0921201964002</v>
      </c>
      <c r="H1100" s="74"/>
      <c r="I1100" s="74">
        <v>2661.0921201964002</v>
      </c>
      <c r="J1100" s="74"/>
    </row>
    <row r="1101" spans="2:10" ht="15.75" thickBot="1" x14ac:dyDescent="0.3">
      <c r="B1101" s="85">
        <v>44545</v>
      </c>
      <c r="C1101" s="75"/>
      <c r="D1101" s="75">
        <v>713.49350279101395</v>
      </c>
      <c r="E1101" s="75">
        <v>1663.0921201963999</v>
      </c>
      <c r="F1101" s="75"/>
      <c r="G1101" s="75">
        <v>2067.0921201964002</v>
      </c>
      <c r="H1101" s="75"/>
      <c r="I1101" s="75">
        <v>2661.0921201964002</v>
      </c>
      <c r="J1101" s="75"/>
    </row>
    <row r="1102" spans="2:10" ht="15.75" thickBot="1" x14ac:dyDescent="0.3">
      <c r="B1102" s="85">
        <v>44546</v>
      </c>
      <c r="C1102" s="74"/>
      <c r="D1102" s="74">
        <v>661.994536295751</v>
      </c>
      <c r="E1102" s="74">
        <v>1663.0921201963999</v>
      </c>
      <c r="F1102" s="74"/>
      <c r="G1102" s="74">
        <v>2067.0921201964002</v>
      </c>
      <c r="H1102" s="74"/>
      <c r="I1102" s="74">
        <v>2661.0921201964002</v>
      </c>
      <c r="J1102" s="74"/>
    </row>
    <row r="1103" spans="2:10" ht="15.75" thickBot="1" x14ac:dyDescent="0.3">
      <c r="B1103" s="85">
        <v>44547</v>
      </c>
      <c r="C1103" s="75"/>
      <c r="D1103" s="75">
        <v>588.58694467243902</v>
      </c>
      <c r="E1103" s="75">
        <v>1663.0921201963999</v>
      </c>
      <c r="F1103" s="75"/>
      <c r="G1103" s="75">
        <v>2067.0921201964002</v>
      </c>
      <c r="H1103" s="75"/>
      <c r="I1103" s="75">
        <v>2661.0921201964002</v>
      </c>
      <c r="J1103" s="75"/>
    </row>
    <row r="1104" spans="2:10" ht="15.75" thickBot="1" x14ac:dyDescent="0.3">
      <c r="B1104" s="85">
        <v>44548</v>
      </c>
      <c r="C1104" s="74"/>
      <c r="D1104" s="74">
        <v>616.10632549079298</v>
      </c>
      <c r="E1104" s="74">
        <v>1663.0921201963999</v>
      </c>
      <c r="F1104" s="74"/>
      <c r="G1104" s="74">
        <v>2067.0921201964002</v>
      </c>
      <c r="H1104" s="74"/>
      <c r="I1104" s="74">
        <v>2661.0921201964002</v>
      </c>
      <c r="J1104" s="74"/>
    </row>
    <row r="1105" spans="2:10" ht="15.75" thickBot="1" x14ac:dyDescent="0.3">
      <c r="B1105" s="85">
        <v>44549</v>
      </c>
      <c r="C1105" s="75"/>
      <c r="D1105" s="75">
        <v>733.81451890671804</v>
      </c>
      <c r="E1105" s="75">
        <v>1663.0921201963999</v>
      </c>
      <c r="F1105" s="75"/>
      <c r="G1105" s="75">
        <v>2067.0921201964002</v>
      </c>
      <c r="H1105" s="75"/>
      <c r="I1105" s="75">
        <v>2661.0921201964002</v>
      </c>
      <c r="J1105" s="75"/>
    </row>
    <row r="1106" spans="2:10" ht="15.75" thickBot="1" x14ac:dyDescent="0.3">
      <c r="B1106" s="85">
        <v>44550</v>
      </c>
      <c r="C1106" s="74"/>
      <c r="D1106" s="74">
        <v>733.34186135408095</v>
      </c>
      <c r="E1106" s="74">
        <v>1663.0921201963999</v>
      </c>
      <c r="F1106" s="74"/>
      <c r="G1106" s="74">
        <v>2067.0921201964002</v>
      </c>
      <c r="H1106" s="74"/>
      <c r="I1106" s="74">
        <v>2661.0921201964002</v>
      </c>
      <c r="J1106" s="74"/>
    </row>
    <row r="1107" spans="2:10" ht="15.75" thickBot="1" x14ac:dyDescent="0.3">
      <c r="B1107" s="85">
        <v>44551</v>
      </c>
      <c r="C1107" s="75"/>
      <c r="D1107" s="75">
        <v>652.03647305580103</v>
      </c>
      <c r="E1107" s="75">
        <v>1663.0921201963999</v>
      </c>
      <c r="F1107" s="75"/>
      <c r="G1107" s="75">
        <v>2067.0921201964002</v>
      </c>
      <c r="H1107" s="75"/>
      <c r="I1107" s="75">
        <v>2661.0921201964002</v>
      </c>
      <c r="J1107" s="75"/>
    </row>
    <row r="1108" spans="2:10" ht="15.75" thickBot="1" x14ac:dyDescent="0.3">
      <c r="B1108" s="85">
        <v>44552</v>
      </c>
      <c r="C1108" s="74"/>
      <c r="D1108" s="74">
        <v>588.47549358310096</v>
      </c>
      <c r="E1108" s="74">
        <v>1663.0921201963999</v>
      </c>
      <c r="F1108" s="74"/>
      <c r="G1108" s="74">
        <v>2067.0921201964002</v>
      </c>
      <c r="H1108" s="74"/>
      <c r="I1108" s="74">
        <v>2661.0921201964002</v>
      </c>
      <c r="J1108" s="74"/>
    </row>
    <row r="1109" spans="2:10" ht="15.75" thickBot="1" x14ac:dyDescent="0.3">
      <c r="B1109" s="85">
        <v>44553</v>
      </c>
      <c r="C1109" s="75"/>
      <c r="D1109" s="75">
        <v>661.994536295751</v>
      </c>
      <c r="E1109" s="75">
        <v>1663.0921201963999</v>
      </c>
      <c r="F1109" s="75"/>
      <c r="G1109" s="75">
        <v>2067.0921201964002</v>
      </c>
      <c r="H1109" s="75"/>
      <c r="I1109" s="75">
        <v>2661.0921201964002</v>
      </c>
      <c r="J1109" s="75"/>
    </row>
    <row r="1110" spans="2:10" ht="15.75" thickBot="1" x14ac:dyDescent="0.3">
      <c r="B1110" s="85">
        <v>44554</v>
      </c>
      <c r="C1110" s="74"/>
      <c r="D1110" s="74">
        <v>588.58694467243902</v>
      </c>
      <c r="E1110" s="74">
        <v>1663.0921201963999</v>
      </c>
      <c r="F1110" s="74"/>
      <c r="G1110" s="74">
        <v>2067.0921201964002</v>
      </c>
      <c r="H1110" s="74"/>
      <c r="I1110" s="74">
        <v>2661.0921201964002</v>
      </c>
      <c r="J1110" s="74"/>
    </row>
    <row r="1111" spans="2:10" ht="15.75" thickBot="1" x14ac:dyDescent="0.3">
      <c r="B1111" s="85">
        <v>44555</v>
      </c>
      <c r="C1111" s="75"/>
      <c r="D1111" s="75">
        <v>594.83518338013903</v>
      </c>
      <c r="E1111" s="75">
        <v>1663.0921201963999</v>
      </c>
      <c r="F1111" s="75"/>
      <c r="G1111" s="75">
        <v>2067.0921201964002</v>
      </c>
      <c r="H1111" s="75"/>
      <c r="I1111" s="75">
        <v>2661.0921201964002</v>
      </c>
      <c r="J1111" s="75"/>
    </row>
    <row r="1112" spans="2:10" ht="15.75" thickBot="1" x14ac:dyDescent="0.3">
      <c r="B1112" s="85">
        <v>44556</v>
      </c>
      <c r="C1112" s="74"/>
      <c r="D1112" s="74">
        <v>609.04190663730901</v>
      </c>
      <c r="E1112" s="74">
        <v>1663.0921201963999</v>
      </c>
      <c r="F1112" s="74"/>
      <c r="G1112" s="74">
        <v>2067.0921201964002</v>
      </c>
      <c r="H1112" s="74"/>
      <c r="I1112" s="74">
        <v>2661.0921201964002</v>
      </c>
      <c r="J1112" s="74"/>
    </row>
    <row r="1113" spans="2:10" ht="15.75" thickBot="1" x14ac:dyDescent="0.3">
      <c r="B1113" s="85">
        <v>44557</v>
      </c>
      <c r="C1113" s="75"/>
      <c r="D1113" s="75">
        <v>509.39172089402501</v>
      </c>
      <c r="E1113" s="75">
        <v>1663.0921201963999</v>
      </c>
      <c r="F1113" s="75"/>
      <c r="G1113" s="75">
        <v>2067.0921201964002</v>
      </c>
      <c r="H1113" s="75"/>
      <c r="I1113" s="75">
        <v>2661.0921201964002</v>
      </c>
      <c r="J1113" s="75"/>
    </row>
    <row r="1114" spans="2:10" ht="15.75" thickBot="1" x14ac:dyDescent="0.3">
      <c r="B1114" s="85">
        <v>44558</v>
      </c>
      <c r="C1114" s="74"/>
      <c r="D1114" s="74">
        <v>567.54702258156794</v>
      </c>
      <c r="E1114" s="74">
        <v>1663.0921201963999</v>
      </c>
      <c r="F1114" s="74"/>
      <c r="G1114" s="74">
        <v>2067.0921201964002</v>
      </c>
      <c r="H1114" s="74"/>
      <c r="I1114" s="74">
        <v>2661.0921201964002</v>
      </c>
      <c r="J1114" s="74"/>
    </row>
    <row r="1115" spans="2:10" ht="15.75" thickBot="1" x14ac:dyDescent="0.3">
      <c r="B1115" s="85">
        <v>44559</v>
      </c>
      <c r="C1115" s="75"/>
      <c r="D1115" s="75">
        <v>577.38079002166899</v>
      </c>
      <c r="E1115" s="75">
        <v>1663.0921201963999</v>
      </c>
      <c r="F1115" s="75"/>
      <c r="G1115" s="75">
        <v>2067.0921201964002</v>
      </c>
      <c r="H1115" s="75"/>
      <c r="I1115" s="75">
        <v>2661.0921201964002</v>
      </c>
      <c r="J1115" s="75"/>
    </row>
    <row r="1116" spans="2:10" ht="15.75" thickBot="1" x14ac:dyDescent="0.3">
      <c r="B1116" s="85">
        <v>44560</v>
      </c>
      <c r="C1116" s="74"/>
      <c r="D1116" s="74">
        <v>661.994536295751</v>
      </c>
      <c r="E1116" s="74">
        <v>1663.0921201963999</v>
      </c>
      <c r="F1116" s="74"/>
      <c r="G1116" s="74">
        <v>2067.0921201964002</v>
      </c>
      <c r="H1116" s="74"/>
      <c r="I1116" s="74">
        <v>2661.0921201964002</v>
      </c>
      <c r="J1116" s="74"/>
    </row>
    <row r="1117" spans="2:10" ht="15.75" thickBot="1" x14ac:dyDescent="0.3">
      <c r="B1117" s="85">
        <v>44561</v>
      </c>
      <c r="C1117" s="75"/>
      <c r="D1117" s="75">
        <v>593.45848011797705</v>
      </c>
      <c r="E1117" s="75">
        <v>1663.0921201963999</v>
      </c>
      <c r="F1117" s="75"/>
      <c r="G1117" s="75">
        <v>2067.0921201964002</v>
      </c>
      <c r="H1117" s="75"/>
      <c r="I1117" s="75">
        <v>2661.0921201964002</v>
      </c>
      <c r="J1117" s="75"/>
    </row>
    <row r="1118" spans="2:10" ht="15.75" thickBot="1" x14ac:dyDescent="0.3">
      <c r="B1118" s="85">
        <v>44562</v>
      </c>
      <c r="C1118" s="74"/>
      <c r="D1118" s="74">
        <v>555.48276272697603</v>
      </c>
      <c r="E1118" s="74"/>
      <c r="F1118" s="74"/>
      <c r="G1118" s="74"/>
      <c r="H1118" s="74"/>
      <c r="I1118" s="74"/>
      <c r="J1118" s="74"/>
    </row>
    <row r="1119" spans="2:10" ht="15.75" thickBot="1" x14ac:dyDescent="0.3">
      <c r="B1119" s="85">
        <v>44563</v>
      </c>
      <c r="C1119" s="75"/>
      <c r="D1119" s="75">
        <v>589.43688914370296</v>
      </c>
      <c r="E1119" s="75">
        <v>1466.0394881897</v>
      </c>
      <c r="F1119" s="75"/>
      <c r="G1119" s="75">
        <v>1870.0394881897</v>
      </c>
      <c r="H1119" s="75"/>
      <c r="I1119" s="75">
        <v>2324.0394881897</v>
      </c>
      <c r="J1119" s="75"/>
    </row>
    <row r="1120" spans="2:10" ht="15.75" thickBot="1" x14ac:dyDescent="0.3">
      <c r="B1120" s="85">
        <v>44564</v>
      </c>
      <c r="C1120" s="74"/>
      <c r="D1120" s="74">
        <v>567.47670259017798</v>
      </c>
      <c r="E1120" s="74">
        <v>1466.0394881897</v>
      </c>
      <c r="F1120" s="74"/>
      <c r="G1120" s="74">
        <v>1870.0394881897</v>
      </c>
      <c r="H1120" s="74"/>
      <c r="I1120" s="74">
        <v>2324.0394881897</v>
      </c>
      <c r="J1120" s="74"/>
    </row>
    <row r="1121" spans="2:10" ht="15.75" thickBot="1" x14ac:dyDescent="0.3">
      <c r="B1121" s="85">
        <v>44565</v>
      </c>
      <c r="C1121" s="75"/>
      <c r="D1121" s="75">
        <v>761.29167141770904</v>
      </c>
      <c r="E1121" s="75">
        <v>1466.0394881897</v>
      </c>
      <c r="F1121" s="75"/>
      <c r="G1121" s="75">
        <v>1870.0394881897</v>
      </c>
      <c r="H1121" s="75"/>
      <c r="I1121" s="75">
        <v>2324.0394881897</v>
      </c>
      <c r="J1121" s="75"/>
    </row>
    <row r="1122" spans="2:10" ht="15.75" thickBot="1" x14ac:dyDescent="0.3">
      <c r="B1122" s="85">
        <v>44566</v>
      </c>
      <c r="C1122" s="74"/>
      <c r="D1122" s="74">
        <v>1184.9765802665299</v>
      </c>
      <c r="E1122" s="74">
        <v>1466.0394881897</v>
      </c>
      <c r="F1122" s="74"/>
      <c r="G1122" s="74">
        <v>1870.0394881897</v>
      </c>
      <c r="H1122" s="74"/>
      <c r="I1122" s="74">
        <v>2324.0394881897</v>
      </c>
      <c r="J1122" s="74"/>
    </row>
    <row r="1123" spans="2:10" ht="15.75" thickBot="1" x14ac:dyDescent="0.3">
      <c r="B1123" s="85">
        <v>44567</v>
      </c>
      <c r="C1123" s="75"/>
      <c r="D1123" s="75">
        <v>804.00779740039297</v>
      </c>
      <c r="E1123" s="75">
        <v>1466.0394881897</v>
      </c>
      <c r="F1123" s="75"/>
      <c r="G1123" s="75">
        <v>1870.0394881897</v>
      </c>
      <c r="H1123" s="75"/>
      <c r="I1123" s="75">
        <v>2324.0394881897</v>
      </c>
      <c r="J1123" s="75"/>
    </row>
    <row r="1124" spans="2:10" ht="15.75" thickBot="1" x14ac:dyDescent="0.3">
      <c r="B1124" s="85">
        <v>44568</v>
      </c>
      <c r="C1124" s="74"/>
      <c r="D1124" s="74">
        <v>938.19284234522297</v>
      </c>
      <c r="E1124" s="74">
        <v>1466.0394881897</v>
      </c>
      <c r="F1124" s="74"/>
      <c r="G1124" s="74">
        <v>1870.0394881897</v>
      </c>
      <c r="H1124" s="74"/>
      <c r="I1124" s="74">
        <v>2324.0394881897</v>
      </c>
      <c r="J1124" s="74"/>
    </row>
    <row r="1125" spans="2:10" ht="15.75" thickBot="1" x14ac:dyDescent="0.3">
      <c r="B1125" s="85">
        <v>44569</v>
      </c>
      <c r="C1125" s="75"/>
      <c r="D1125" s="75">
        <v>638.68782588210001</v>
      </c>
      <c r="E1125" s="75">
        <v>1466.0394881897</v>
      </c>
      <c r="F1125" s="75"/>
      <c r="G1125" s="75">
        <v>1870.0394881897</v>
      </c>
      <c r="H1125" s="75"/>
      <c r="I1125" s="75">
        <v>2324.0394881897</v>
      </c>
      <c r="J1125" s="75"/>
    </row>
    <row r="1126" spans="2:10" ht="15.75" thickBot="1" x14ac:dyDescent="0.3">
      <c r="B1126" s="85">
        <v>44570</v>
      </c>
      <c r="C1126" s="74"/>
      <c r="D1126" s="74">
        <v>630.13456087028203</v>
      </c>
      <c r="E1126" s="74">
        <v>1466.0394881897</v>
      </c>
      <c r="F1126" s="74"/>
      <c r="G1126" s="74">
        <v>1870.0394881897</v>
      </c>
      <c r="H1126" s="74"/>
      <c r="I1126" s="74">
        <v>2324.0394881897</v>
      </c>
      <c r="J1126" s="74"/>
    </row>
    <row r="1127" spans="2:10" ht="15.75" thickBot="1" x14ac:dyDescent="0.3">
      <c r="B1127" s="85">
        <v>44571</v>
      </c>
      <c r="C1127" s="75"/>
      <c r="D1127" s="75">
        <v>722.85498817874702</v>
      </c>
      <c r="E1127" s="75">
        <v>1466.0394881897</v>
      </c>
      <c r="F1127" s="75"/>
      <c r="G1127" s="75">
        <v>1870.0394881897</v>
      </c>
      <c r="H1127" s="75"/>
      <c r="I1127" s="75">
        <v>2324.0394881897</v>
      </c>
      <c r="J1127" s="75"/>
    </row>
    <row r="1128" spans="2:10" ht="15.75" thickBot="1" x14ac:dyDescent="0.3">
      <c r="B1128" s="85">
        <v>44572</v>
      </c>
      <c r="C1128" s="74"/>
      <c r="D1128" s="74">
        <v>709.88905446078002</v>
      </c>
      <c r="E1128" s="74">
        <v>1466.0394881897</v>
      </c>
      <c r="F1128" s="74"/>
      <c r="G1128" s="74">
        <v>1870.0394881897</v>
      </c>
      <c r="H1128" s="74"/>
      <c r="I1128" s="74">
        <v>2324.0394881897</v>
      </c>
      <c r="J1128" s="74"/>
    </row>
    <row r="1129" spans="2:10" ht="15.75" thickBot="1" x14ac:dyDescent="0.3">
      <c r="B1129" s="85">
        <v>44573</v>
      </c>
      <c r="C1129" s="75"/>
      <c r="D1129" s="75">
        <v>748.75346308028702</v>
      </c>
      <c r="E1129" s="75">
        <v>1466.0394881897</v>
      </c>
      <c r="F1129" s="75"/>
      <c r="G1129" s="75">
        <v>1870.0394881897</v>
      </c>
      <c r="H1129" s="75"/>
      <c r="I1129" s="75">
        <v>2324.0394881897</v>
      </c>
      <c r="J1129" s="75"/>
    </row>
    <row r="1130" spans="2:10" ht="15.75" thickBot="1" x14ac:dyDescent="0.3">
      <c r="B1130" s="85">
        <v>44574</v>
      </c>
      <c r="C1130" s="74"/>
      <c r="D1130" s="74">
        <v>755.65663923771604</v>
      </c>
      <c r="E1130" s="74">
        <v>1466.0394881897</v>
      </c>
      <c r="F1130" s="74"/>
      <c r="G1130" s="74">
        <v>1870.0394881897</v>
      </c>
      <c r="H1130" s="74"/>
      <c r="I1130" s="74">
        <v>2324.0394881897</v>
      </c>
      <c r="J1130" s="74"/>
    </row>
    <row r="1131" spans="2:10" ht="15.75" thickBot="1" x14ac:dyDescent="0.3">
      <c r="B1131" s="85">
        <v>44575</v>
      </c>
      <c r="C1131" s="75"/>
      <c r="D1131" s="75">
        <v>690.922056531473</v>
      </c>
      <c r="E1131" s="75">
        <v>1466.0394881897</v>
      </c>
      <c r="F1131" s="75"/>
      <c r="G1131" s="75">
        <v>1870.0394881897</v>
      </c>
      <c r="H1131" s="75"/>
      <c r="I1131" s="75">
        <v>2324.0394881897</v>
      </c>
      <c r="J1131" s="75"/>
    </row>
    <row r="1132" spans="2:10" ht="15.75" thickBot="1" x14ac:dyDescent="0.3">
      <c r="B1132" s="85">
        <v>44576</v>
      </c>
      <c r="C1132" s="74"/>
      <c r="D1132" s="74">
        <v>599.47768686218706</v>
      </c>
      <c r="E1132" s="74">
        <v>1466.0394881897</v>
      </c>
      <c r="F1132" s="74"/>
      <c r="G1132" s="74">
        <v>1870.0394881897</v>
      </c>
      <c r="H1132" s="74"/>
      <c r="I1132" s="74">
        <v>2324.0394881897</v>
      </c>
      <c r="J1132" s="74"/>
    </row>
    <row r="1133" spans="2:10" ht="15.75" thickBot="1" x14ac:dyDescent="0.3">
      <c r="B1133" s="85">
        <v>44577</v>
      </c>
      <c r="C1133" s="75"/>
      <c r="D1133" s="75">
        <v>631.13922179322901</v>
      </c>
      <c r="E1133" s="75">
        <v>1466.0394881897</v>
      </c>
      <c r="F1133" s="75"/>
      <c r="G1133" s="75">
        <v>1870.0394881897</v>
      </c>
      <c r="H1133" s="75"/>
      <c r="I1133" s="75">
        <v>2324.0394881897</v>
      </c>
      <c r="J1133" s="75"/>
    </row>
    <row r="1134" spans="2:10" ht="15.75" thickBot="1" x14ac:dyDescent="0.3">
      <c r="B1134" s="85">
        <v>44578</v>
      </c>
      <c r="C1134" s="74"/>
      <c r="D1134" s="74">
        <v>747.00719429335504</v>
      </c>
      <c r="E1134" s="74">
        <v>1466.0394881897</v>
      </c>
      <c r="F1134" s="74"/>
      <c r="G1134" s="74">
        <v>1870.0394881897</v>
      </c>
      <c r="H1134" s="74"/>
      <c r="I1134" s="74">
        <v>2324.0394881897</v>
      </c>
      <c r="J1134" s="74"/>
    </row>
    <row r="1135" spans="2:10" ht="15.75" thickBot="1" x14ac:dyDescent="0.3">
      <c r="B1135" s="85">
        <v>44579</v>
      </c>
      <c r="C1135" s="75"/>
      <c r="D1135" s="75">
        <v>717.91280404241002</v>
      </c>
      <c r="E1135" s="75">
        <v>1466.0394881897</v>
      </c>
      <c r="F1135" s="75"/>
      <c r="G1135" s="75">
        <v>1870.0394881897</v>
      </c>
      <c r="H1135" s="75"/>
      <c r="I1135" s="75">
        <v>2324.0394881897</v>
      </c>
      <c r="J1135" s="75"/>
    </row>
    <row r="1136" spans="2:10" ht="15.75" thickBot="1" x14ac:dyDescent="0.3">
      <c r="B1136" s="85">
        <v>44580</v>
      </c>
      <c r="C1136" s="74"/>
      <c r="D1136" s="74">
        <v>728.26513364013397</v>
      </c>
      <c r="E1136" s="74">
        <v>1466.0394881897</v>
      </c>
      <c r="F1136" s="74"/>
      <c r="G1136" s="74">
        <v>1870.0394881897</v>
      </c>
      <c r="H1136" s="74"/>
      <c r="I1136" s="74">
        <v>2324.0394881897</v>
      </c>
      <c r="J1136" s="74"/>
    </row>
    <row r="1137" spans="2:10" ht="15.75" thickBot="1" x14ac:dyDescent="0.3">
      <c r="B1137" s="85">
        <v>44581</v>
      </c>
      <c r="C1137" s="75"/>
      <c r="D1137" s="75">
        <v>889.89243357496196</v>
      </c>
      <c r="E1137" s="75">
        <v>1466.0394881897</v>
      </c>
      <c r="F1137" s="75"/>
      <c r="G1137" s="75">
        <v>1870.0394881897</v>
      </c>
      <c r="H1137" s="75"/>
      <c r="I1137" s="75">
        <v>2324.0394881897</v>
      </c>
      <c r="J1137" s="75"/>
    </row>
    <row r="1138" spans="2:10" ht="15.75" thickBot="1" x14ac:dyDescent="0.3">
      <c r="B1138" s="85">
        <v>44582</v>
      </c>
      <c r="C1138" s="74"/>
      <c r="D1138" s="74">
        <v>745.28907546298603</v>
      </c>
      <c r="E1138" s="74">
        <v>1466.0394881897</v>
      </c>
      <c r="F1138" s="74"/>
      <c r="G1138" s="74">
        <v>1870.0394881897</v>
      </c>
      <c r="H1138" s="74"/>
      <c r="I1138" s="74">
        <v>2324.0394881897</v>
      </c>
      <c r="J1138" s="74"/>
    </row>
    <row r="1139" spans="2:10" ht="15.75" thickBot="1" x14ac:dyDescent="0.3">
      <c r="B1139" s="85">
        <v>44583</v>
      </c>
      <c r="C1139" s="75"/>
      <c r="D1139" s="75">
        <v>602.73308561174701</v>
      </c>
      <c r="E1139" s="75">
        <v>1466.0394881897</v>
      </c>
      <c r="F1139" s="75"/>
      <c r="G1139" s="75">
        <v>1870.0394881897</v>
      </c>
      <c r="H1139" s="75"/>
      <c r="I1139" s="75">
        <v>2324.0394881897</v>
      </c>
      <c r="J1139" s="75"/>
    </row>
    <row r="1140" spans="2:10" ht="15.75" thickBot="1" x14ac:dyDescent="0.3">
      <c r="B1140" s="85">
        <v>44584</v>
      </c>
      <c r="C1140" s="74"/>
      <c r="D1140" s="74">
        <v>621.30547262371897</v>
      </c>
      <c r="E1140" s="74">
        <v>1466.0394881897</v>
      </c>
      <c r="F1140" s="74"/>
      <c r="G1140" s="74">
        <v>1870.0394881897</v>
      </c>
      <c r="H1140" s="74"/>
      <c r="I1140" s="74">
        <v>2324.0394881897</v>
      </c>
      <c r="J1140" s="74"/>
    </row>
    <row r="1141" spans="2:10" ht="15.75" thickBot="1" x14ac:dyDescent="0.3">
      <c r="B1141" s="85">
        <v>44585</v>
      </c>
      <c r="C1141" s="75"/>
      <c r="D1141" s="75">
        <v>747.032692254783</v>
      </c>
      <c r="E1141" s="75">
        <v>1466.0394881897</v>
      </c>
      <c r="F1141" s="75"/>
      <c r="G1141" s="75">
        <v>1870.0394881897</v>
      </c>
      <c r="H1141" s="75"/>
      <c r="I1141" s="75">
        <v>2324.0394881897</v>
      </c>
      <c r="J1141" s="75"/>
    </row>
    <row r="1142" spans="2:10" ht="15.75" thickBot="1" x14ac:dyDescent="0.3">
      <c r="B1142" s="85">
        <v>44586</v>
      </c>
      <c r="C1142" s="74"/>
      <c r="D1142" s="74">
        <v>792.85628891952001</v>
      </c>
      <c r="E1142" s="74">
        <v>1466.0394881897</v>
      </c>
      <c r="F1142" s="74"/>
      <c r="G1142" s="74">
        <v>1870.0394881897</v>
      </c>
      <c r="H1142" s="74"/>
      <c r="I1142" s="74">
        <v>2324.0394881897</v>
      </c>
      <c r="J1142" s="74"/>
    </row>
    <row r="1143" spans="2:10" ht="15.75" thickBot="1" x14ac:dyDescent="0.3">
      <c r="B1143" s="85">
        <v>44587</v>
      </c>
      <c r="C1143" s="75"/>
      <c r="D1143" s="75">
        <v>687.21799064495201</v>
      </c>
      <c r="E1143" s="75">
        <v>1466.0394881897</v>
      </c>
      <c r="F1143" s="75"/>
      <c r="G1143" s="75">
        <v>1870.0394881897</v>
      </c>
      <c r="H1143" s="75"/>
      <c r="I1143" s="75">
        <v>2324.0394881897</v>
      </c>
      <c r="J1143" s="75"/>
    </row>
    <row r="1144" spans="2:10" ht="15.75" thickBot="1" x14ac:dyDescent="0.3">
      <c r="B1144" s="85">
        <v>44588</v>
      </c>
      <c r="C1144" s="74"/>
      <c r="D1144" s="74">
        <v>790.73833747344804</v>
      </c>
      <c r="E1144" s="74">
        <v>1466.0394881897</v>
      </c>
      <c r="F1144" s="74"/>
      <c r="G1144" s="74">
        <v>1870.0394881897</v>
      </c>
      <c r="H1144" s="74"/>
      <c r="I1144" s="74">
        <v>2324.0394881897</v>
      </c>
      <c r="J1144" s="74"/>
    </row>
    <row r="1145" spans="2:10" ht="15.75" thickBot="1" x14ac:dyDescent="0.3">
      <c r="B1145" s="85">
        <v>44589</v>
      </c>
      <c r="C1145" s="75"/>
      <c r="D1145" s="75">
        <v>737.738822920963</v>
      </c>
      <c r="E1145" s="75">
        <v>1466.0394881897</v>
      </c>
      <c r="F1145" s="75"/>
      <c r="G1145" s="75">
        <v>1870.0394881897</v>
      </c>
      <c r="H1145" s="75"/>
      <c r="I1145" s="75">
        <v>2324.0394881897</v>
      </c>
      <c r="J1145" s="75"/>
    </row>
    <row r="1146" spans="2:10" ht="15.75" thickBot="1" x14ac:dyDescent="0.3">
      <c r="B1146" s="85">
        <v>44590</v>
      </c>
      <c r="C1146" s="74"/>
      <c r="D1146" s="74">
        <v>669.45145660965397</v>
      </c>
      <c r="E1146" s="74">
        <v>1466.0394881897</v>
      </c>
      <c r="F1146" s="74"/>
      <c r="G1146" s="74">
        <v>1870.0394881897</v>
      </c>
      <c r="H1146" s="74"/>
      <c r="I1146" s="74">
        <v>2324.0394881897</v>
      </c>
      <c r="J1146" s="74"/>
    </row>
    <row r="1147" spans="2:10" ht="15.75" thickBot="1" x14ac:dyDescent="0.3">
      <c r="B1147" s="85">
        <v>44591</v>
      </c>
      <c r="C1147" s="75"/>
      <c r="D1147" s="75">
        <v>678.45358046079104</v>
      </c>
      <c r="E1147" s="75">
        <v>1466.0394881897</v>
      </c>
      <c r="F1147" s="75"/>
      <c r="G1147" s="75">
        <v>1870.0394881897</v>
      </c>
      <c r="H1147" s="75"/>
      <c r="I1147" s="75">
        <v>2324.0394881897</v>
      </c>
      <c r="J1147" s="75"/>
    </row>
    <row r="1148" spans="2:10" ht="15.75" thickBot="1" x14ac:dyDescent="0.3">
      <c r="B1148" s="85">
        <v>44592</v>
      </c>
      <c r="C1148" s="74"/>
      <c r="D1148" s="74">
        <v>757.51562083999897</v>
      </c>
      <c r="E1148" s="74">
        <v>1466.0394881897</v>
      </c>
      <c r="F1148" s="74"/>
      <c r="G1148" s="74">
        <v>1870.0394881897</v>
      </c>
      <c r="H1148" s="74"/>
      <c r="I1148" s="74">
        <v>2324.0394881897</v>
      </c>
      <c r="J1148" s="74"/>
    </row>
    <row r="1149" spans="2:10" ht="15.75" thickBot="1" x14ac:dyDescent="0.3">
      <c r="B1149" s="85">
        <v>44593</v>
      </c>
      <c r="C1149" s="75"/>
      <c r="D1149" s="75">
        <v>762.89433753396304</v>
      </c>
      <c r="E1149" s="75">
        <v>1466.0394881897</v>
      </c>
      <c r="F1149" s="75"/>
      <c r="G1149" s="75">
        <v>1870.0394881897</v>
      </c>
      <c r="H1149" s="75"/>
      <c r="I1149" s="75">
        <v>2324.0394881897</v>
      </c>
      <c r="J1149" s="75"/>
    </row>
    <row r="1150" spans="2:10" ht="15.75" thickBot="1" x14ac:dyDescent="0.3">
      <c r="B1150" s="85">
        <v>44594</v>
      </c>
      <c r="C1150" s="74"/>
      <c r="D1150" s="74">
        <v>781.56641257716797</v>
      </c>
      <c r="E1150" s="74">
        <v>1466.0394881897</v>
      </c>
      <c r="F1150" s="74"/>
      <c r="G1150" s="74">
        <v>1870.0394881897</v>
      </c>
      <c r="H1150" s="74"/>
      <c r="I1150" s="74">
        <v>2324.0394881897</v>
      </c>
      <c r="J1150" s="74"/>
    </row>
    <row r="1151" spans="2:10" ht="15.75" thickBot="1" x14ac:dyDescent="0.3">
      <c r="B1151" s="85">
        <v>44595</v>
      </c>
      <c r="C1151" s="75"/>
      <c r="D1151" s="75">
        <v>759.64346771292696</v>
      </c>
      <c r="E1151" s="75">
        <v>1466.0394881897</v>
      </c>
      <c r="F1151" s="75"/>
      <c r="G1151" s="75">
        <v>1870.0394881897</v>
      </c>
      <c r="H1151" s="75"/>
      <c r="I1151" s="75">
        <v>2324.0394881897</v>
      </c>
      <c r="J1151" s="75"/>
    </row>
    <row r="1152" spans="2:10" ht="15.75" thickBot="1" x14ac:dyDescent="0.3">
      <c r="B1152" s="85">
        <v>44596</v>
      </c>
      <c r="C1152" s="74"/>
      <c r="D1152" s="74">
        <v>830.71671742051899</v>
      </c>
      <c r="E1152" s="74">
        <v>1466.0394881897</v>
      </c>
      <c r="F1152" s="74"/>
      <c r="G1152" s="74">
        <v>1870.0394881897</v>
      </c>
      <c r="H1152" s="74"/>
      <c r="I1152" s="74">
        <v>2324.0394881897</v>
      </c>
      <c r="J1152" s="74"/>
    </row>
    <row r="1153" spans="2:10" ht="15.75" thickBot="1" x14ac:dyDescent="0.3">
      <c r="B1153" s="85">
        <v>44597</v>
      </c>
      <c r="C1153" s="75"/>
      <c r="D1153" s="75">
        <v>619.25085371157104</v>
      </c>
      <c r="E1153" s="75">
        <v>1466.0394881897</v>
      </c>
      <c r="F1153" s="75"/>
      <c r="G1153" s="75">
        <v>1870.0394881897</v>
      </c>
      <c r="H1153" s="75"/>
      <c r="I1153" s="75">
        <v>2324.0394881897</v>
      </c>
      <c r="J1153" s="75"/>
    </row>
    <row r="1154" spans="2:10" ht="15.75" thickBot="1" x14ac:dyDescent="0.3">
      <c r="B1154" s="85">
        <v>44598</v>
      </c>
      <c r="C1154" s="74"/>
      <c r="D1154" s="74">
        <v>633.81775737578198</v>
      </c>
      <c r="E1154" s="74">
        <v>1466.0394881897</v>
      </c>
      <c r="F1154" s="74"/>
      <c r="G1154" s="74">
        <v>1870.0394881897</v>
      </c>
      <c r="H1154" s="74"/>
      <c r="I1154" s="74">
        <v>2324.0394881897</v>
      </c>
      <c r="J1154" s="74"/>
    </row>
    <row r="1155" spans="2:10" ht="15.75" thickBot="1" x14ac:dyDescent="0.3">
      <c r="B1155" s="85">
        <v>44599</v>
      </c>
      <c r="C1155" s="75"/>
      <c r="D1155" s="75">
        <v>738.585384841566</v>
      </c>
      <c r="E1155" s="75">
        <v>1466.0394881897</v>
      </c>
      <c r="F1155" s="75"/>
      <c r="G1155" s="75">
        <v>1870.0394881897</v>
      </c>
      <c r="H1155" s="75"/>
      <c r="I1155" s="75">
        <v>2324.0394881897</v>
      </c>
      <c r="J1155" s="75"/>
    </row>
    <row r="1156" spans="2:10" ht="15.75" thickBot="1" x14ac:dyDescent="0.3">
      <c r="B1156" s="85">
        <v>44600</v>
      </c>
      <c r="C1156" s="74"/>
      <c r="D1156" s="74">
        <v>727.73677708464402</v>
      </c>
      <c r="E1156" s="74">
        <v>1466.0394881897</v>
      </c>
      <c r="F1156" s="74"/>
      <c r="G1156" s="74">
        <v>1870.0394881897</v>
      </c>
      <c r="H1156" s="74"/>
      <c r="I1156" s="74">
        <v>2324.0394881897</v>
      </c>
      <c r="J1156" s="74"/>
    </row>
    <row r="1157" spans="2:10" ht="15.75" thickBot="1" x14ac:dyDescent="0.3">
      <c r="B1157" s="85">
        <v>44601</v>
      </c>
      <c r="C1157" s="75"/>
      <c r="D1157" s="75">
        <v>816.44749428745001</v>
      </c>
      <c r="E1157" s="75">
        <v>1466.0394881897</v>
      </c>
      <c r="F1157" s="75"/>
      <c r="G1157" s="75">
        <v>1870.0394881897</v>
      </c>
      <c r="H1157" s="75"/>
      <c r="I1157" s="75">
        <v>2324.0394881897</v>
      </c>
      <c r="J1157" s="75"/>
    </row>
    <row r="1158" spans="2:10" ht="15.75" thickBot="1" x14ac:dyDescent="0.3">
      <c r="B1158" s="85">
        <v>44602</v>
      </c>
      <c r="C1158" s="74"/>
      <c r="D1158" s="74">
        <v>747.36861159936802</v>
      </c>
      <c r="E1158" s="74">
        <v>1466.0394881897</v>
      </c>
      <c r="F1158" s="74"/>
      <c r="G1158" s="74">
        <v>1870.0394881897</v>
      </c>
      <c r="H1158" s="74"/>
      <c r="I1158" s="74">
        <v>2324.0394881897</v>
      </c>
      <c r="J1158" s="74"/>
    </row>
    <row r="1159" spans="2:10" ht="15.75" thickBot="1" x14ac:dyDescent="0.3">
      <c r="B1159" s="85">
        <v>44603</v>
      </c>
      <c r="C1159" s="75"/>
      <c r="D1159" s="75">
        <v>710.87151461881103</v>
      </c>
      <c r="E1159" s="75">
        <v>1466.0394881897</v>
      </c>
      <c r="F1159" s="75"/>
      <c r="G1159" s="75">
        <v>1870.0394881897</v>
      </c>
      <c r="H1159" s="75"/>
      <c r="I1159" s="75">
        <v>2324.0394881897</v>
      </c>
      <c r="J1159" s="75"/>
    </row>
    <row r="1160" spans="2:10" ht="15.75" thickBot="1" x14ac:dyDescent="0.3">
      <c r="B1160" s="85">
        <v>44604</v>
      </c>
      <c r="C1160" s="74"/>
      <c r="D1160" s="74">
        <v>718.33449725566095</v>
      </c>
      <c r="E1160" s="74">
        <v>1466.0394881897</v>
      </c>
      <c r="F1160" s="74"/>
      <c r="G1160" s="74">
        <v>1870.0394881897</v>
      </c>
      <c r="H1160" s="74"/>
      <c r="I1160" s="74">
        <v>2324.0394881897</v>
      </c>
      <c r="J1160" s="74"/>
    </row>
    <row r="1161" spans="2:10" ht="15.75" thickBot="1" x14ac:dyDescent="0.3">
      <c r="B1161" s="85">
        <v>44605</v>
      </c>
      <c r="C1161" s="75"/>
      <c r="D1161" s="75">
        <v>618.30468518498401</v>
      </c>
      <c r="E1161" s="75">
        <v>1466.0394881897</v>
      </c>
      <c r="F1161" s="75"/>
      <c r="G1161" s="75">
        <v>1870.0394881897</v>
      </c>
      <c r="H1161" s="75"/>
      <c r="I1161" s="75">
        <v>2324.0394881897</v>
      </c>
      <c r="J1161" s="75"/>
    </row>
    <row r="1162" spans="2:10" ht="15.75" thickBot="1" x14ac:dyDescent="0.3">
      <c r="B1162" s="85">
        <v>44606</v>
      </c>
      <c r="C1162" s="74"/>
      <c r="D1162" s="74">
        <v>720.67289910370505</v>
      </c>
      <c r="E1162" s="74">
        <v>1466.0394881897</v>
      </c>
      <c r="F1162" s="74"/>
      <c r="G1162" s="74">
        <v>1870.0394881897</v>
      </c>
      <c r="H1162" s="74"/>
      <c r="I1162" s="74">
        <v>2324.0394881897</v>
      </c>
      <c r="J1162" s="74"/>
    </row>
    <row r="1163" spans="2:10" ht="15.75" thickBot="1" x14ac:dyDescent="0.3">
      <c r="B1163" s="85">
        <v>44607</v>
      </c>
      <c r="C1163" s="75"/>
      <c r="D1163" s="75">
        <v>740.69280889837205</v>
      </c>
      <c r="E1163" s="75">
        <v>1466.0394881897</v>
      </c>
      <c r="F1163" s="75"/>
      <c r="G1163" s="75">
        <v>1870.0394881897</v>
      </c>
      <c r="H1163" s="75"/>
      <c r="I1163" s="75">
        <v>2324.0394881897</v>
      </c>
      <c r="J1163" s="75"/>
    </row>
    <row r="1164" spans="2:10" ht="15.75" thickBot="1" x14ac:dyDescent="0.3">
      <c r="B1164" s="85">
        <v>44608</v>
      </c>
      <c r="C1164" s="74"/>
      <c r="D1164" s="74">
        <v>740.35373401339803</v>
      </c>
      <c r="E1164" s="74">
        <v>1466.0394881897</v>
      </c>
      <c r="F1164" s="74"/>
      <c r="G1164" s="74">
        <v>1870.0394881897</v>
      </c>
      <c r="H1164" s="74"/>
      <c r="I1164" s="74">
        <v>2324.0394881897</v>
      </c>
      <c r="J1164" s="74"/>
    </row>
    <row r="1165" spans="2:10" ht="15.75" thickBot="1" x14ac:dyDescent="0.3">
      <c r="B1165" s="85">
        <v>44609</v>
      </c>
      <c r="C1165" s="75"/>
      <c r="D1165" s="75">
        <v>754.08953430740701</v>
      </c>
      <c r="E1165" s="75">
        <v>1466.0394881897</v>
      </c>
      <c r="F1165" s="75"/>
      <c r="G1165" s="75">
        <v>1870.0394881897</v>
      </c>
      <c r="H1165" s="75"/>
      <c r="I1165" s="75">
        <v>2324.0394881897</v>
      </c>
      <c r="J1165" s="75"/>
    </row>
    <row r="1166" spans="2:10" ht="15.75" thickBot="1" x14ac:dyDescent="0.3">
      <c r="B1166" s="85">
        <v>44610</v>
      </c>
      <c r="C1166" s="74"/>
      <c r="D1166" s="74">
        <v>729.79996422904503</v>
      </c>
      <c r="E1166" s="74">
        <v>1466.0394881897</v>
      </c>
      <c r="F1166" s="74"/>
      <c r="G1166" s="74">
        <v>1870.0394881897</v>
      </c>
      <c r="H1166" s="74"/>
      <c r="I1166" s="74">
        <v>2324.0394881897</v>
      </c>
      <c r="J1166" s="74"/>
    </row>
    <row r="1167" spans="2:10" ht="15.75" thickBot="1" x14ac:dyDescent="0.3">
      <c r="B1167" s="85">
        <v>44611</v>
      </c>
      <c r="C1167" s="75"/>
      <c r="D1167" s="75">
        <v>651.66995329617805</v>
      </c>
      <c r="E1167" s="75">
        <v>1466.0394881897</v>
      </c>
      <c r="F1167" s="75"/>
      <c r="G1167" s="75">
        <v>1870.0394881897</v>
      </c>
      <c r="H1167" s="75"/>
      <c r="I1167" s="75">
        <v>2324.0394881897</v>
      </c>
      <c r="J1167" s="75"/>
    </row>
    <row r="1168" spans="2:10" ht="15.75" thickBot="1" x14ac:dyDescent="0.3">
      <c r="B1168" s="85">
        <v>44612</v>
      </c>
      <c r="C1168" s="74"/>
      <c r="D1168" s="74">
        <v>758.40047371041703</v>
      </c>
      <c r="E1168" s="74">
        <v>1466.0394881897</v>
      </c>
      <c r="F1168" s="74"/>
      <c r="G1168" s="74">
        <v>1870.0394881897</v>
      </c>
      <c r="H1168" s="74"/>
      <c r="I1168" s="74">
        <v>2324.0394881897</v>
      </c>
      <c r="J1168" s="74"/>
    </row>
    <row r="1169" spans="2:10" ht="15.75" thickBot="1" x14ac:dyDescent="0.3">
      <c r="B1169" s="85">
        <v>44613</v>
      </c>
      <c r="C1169" s="75"/>
      <c r="D1169" s="75">
        <v>731.13383866405502</v>
      </c>
      <c r="E1169" s="75">
        <v>1466.0394881897</v>
      </c>
      <c r="F1169" s="75"/>
      <c r="G1169" s="75">
        <v>1870.0394881897</v>
      </c>
      <c r="H1169" s="75"/>
      <c r="I1169" s="75">
        <v>2324.0394881897</v>
      </c>
      <c r="J1169" s="75"/>
    </row>
    <row r="1170" spans="2:10" ht="15.75" thickBot="1" x14ac:dyDescent="0.3">
      <c r="B1170" s="85">
        <v>44614</v>
      </c>
      <c r="C1170" s="74"/>
      <c r="D1170" s="74">
        <v>741.367090221941</v>
      </c>
      <c r="E1170" s="74">
        <v>1466.0394881897</v>
      </c>
      <c r="F1170" s="74"/>
      <c r="G1170" s="74">
        <v>1870.0394881897</v>
      </c>
      <c r="H1170" s="74"/>
      <c r="I1170" s="74">
        <v>2324.0394881897</v>
      </c>
      <c r="J1170" s="74"/>
    </row>
    <row r="1171" spans="2:10" ht="15.75" thickBot="1" x14ac:dyDescent="0.3">
      <c r="B1171" s="85">
        <v>44615</v>
      </c>
      <c r="C1171" s="75"/>
      <c r="D1171" s="75">
        <v>740.76731391962005</v>
      </c>
      <c r="E1171" s="75">
        <v>1466.0394881897</v>
      </c>
      <c r="F1171" s="75"/>
      <c r="G1171" s="75">
        <v>1870.0394881897</v>
      </c>
      <c r="H1171" s="75"/>
      <c r="I1171" s="75">
        <v>2324.0394881897</v>
      </c>
      <c r="J1171" s="75"/>
    </row>
    <row r="1172" spans="2:10" ht="15.75" thickBot="1" x14ac:dyDescent="0.3">
      <c r="B1172" s="85">
        <v>44616</v>
      </c>
      <c r="C1172" s="74"/>
      <c r="D1172" s="74">
        <v>753.38639487317698</v>
      </c>
      <c r="E1172" s="74">
        <v>1466.0394881897</v>
      </c>
      <c r="F1172" s="74"/>
      <c r="G1172" s="74">
        <v>1870.0394881897</v>
      </c>
      <c r="H1172" s="74"/>
      <c r="I1172" s="74">
        <v>2324.0394881897</v>
      </c>
      <c r="J1172" s="74"/>
    </row>
    <row r="1173" spans="2:10" ht="15.75" thickBot="1" x14ac:dyDescent="0.3">
      <c r="B1173" s="85">
        <v>44617</v>
      </c>
      <c r="C1173" s="75"/>
      <c r="D1173" s="75">
        <v>765.05197638842901</v>
      </c>
      <c r="E1173" s="75">
        <v>1466.0394881897</v>
      </c>
      <c r="F1173" s="75"/>
      <c r="G1173" s="75">
        <v>1870.0394881897</v>
      </c>
      <c r="H1173" s="75"/>
      <c r="I1173" s="75">
        <v>2324.0394881897</v>
      </c>
      <c r="J1173" s="75"/>
    </row>
    <row r="1174" spans="2:10" ht="15.75" thickBot="1" x14ac:dyDescent="0.3">
      <c r="B1174" s="85">
        <v>44618</v>
      </c>
      <c r="C1174" s="74"/>
      <c r="D1174" s="74">
        <v>641.373156142732</v>
      </c>
      <c r="E1174" s="74">
        <v>1466.0394881897</v>
      </c>
      <c r="F1174" s="74"/>
      <c r="G1174" s="74">
        <v>1870.0394881897</v>
      </c>
      <c r="H1174" s="74"/>
      <c r="I1174" s="74">
        <v>2324.0394881897</v>
      </c>
      <c r="J1174" s="74"/>
    </row>
    <row r="1175" spans="2:10" ht="15.75" thickBot="1" x14ac:dyDescent="0.3">
      <c r="B1175" s="85">
        <v>44619</v>
      </c>
      <c r="C1175" s="75"/>
      <c r="D1175" s="75">
        <v>663.96853447012597</v>
      </c>
      <c r="E1175" s="75">
        <v>1466.0394881897</v>
      </c>
      <c r="F1175" s="75"/>
      <c r="G1175" s="75">
        <v>1870.0394881897</v>
      </c>
      <c r="H1175" s="75"/>
      <c r="I1175" s="75">
        <v>2324.0394881897</v>
      </c>
      <c r="J1175" s="75"/>
    </row>
    <row r="1176" spans="2:10" ht="15.75" thickBot="1" x14ac:dyDescent="0.3">
      <c r="B1176" s="85">
        <v>44620</v>
      </c>
      <c r="C1176" s="74"/>
      <c r="D1176" s="74">
        <v>757.60790835310195</v>
      </c>
      <c r="E1176" s="74">
        <v>1466.0394881897</v>
      </c>
      <c r="F1176" s="74"/>
      <c r="G1176" s="74">
        <v>1870.0394881897</v>
      </c>
      <c r="H1176" s="74"/>
      <c r="I1176" s="74">
        <v>2324.0394881897</v>
      </c>
      <c r="J1176" s="74"/>
    </row>
    <row r="1177" spans="2:10" ht="15.75" thickBot="1" x14ac:dyDescent="0.3">
      <c r="B1177" s="85">
        <v>44621</v>
      </c>
      <c r="C1177" s="75"/>
      <c r="D1177" s="75">
        <v>758.27730003043303</v>
      </c>
      <c r="E1177" s="75">
        <v>1466.0394881897</v>
      </c>
      <c r="F1177" s="75"/>
      <c r="G1177" s="75">
        <v>1870.0394881897</v>
      </c>
      <c r="H1177" s="75"/>
      <c r="I1177" s="75">
        <v>2324.0394881897</v>
      </c>
      <c r="J1177" s="75"/>
    </row>
    <row r="1178" spans="2:10" ht="15.75" thickBot="1" x14ac:dyDescent="0.3">
      <c r="B1178" s="85">
        <v>44622</v>
      </c>
      <c r="C1178" s="74"/>
      <c r="D1178" s="74">
        <v>737.54215847915998</v>
      </c>
      <c r="E1178" s="74">
        <v>1466.0394881897</v>
      </c>
      <c r="F1178" s="74"/>
      <c r="G1178" s="74">
        <v>1870.0394881897</v>
      </c>
      <c r="H1178" s="74"/>
      <c r="I1178" s="74">
        <v>2324.0394881897</v>
      </c>
      <c r="J1178" s="74"/>
    </row>
    <row r="1179" spans="2:10" ht="15.75" thickBot="1" x14ac:dyDescent="0.3">
      <c r="B1179" s="85">
        <v>44623</v>
      </c>
      <c r="C1179" s="75"/>
      <c r="D1179" s="75">
        <v>790.48273634132897</v>
      </c>
      <c r="E1179" s="75">
        <v>1466.0394881897</v>
      </c>
      <c r="F1179" s="75"/>
      <c r="G1179" s="75">
        <v>1870.0394881897</v>
      </c>
      <c r="H1179" s="75"/>
      <c r="I1179" s="75">
        <v>2324.0394881897</v>
      </c>
      <c r="J1179" s="75"/>
    </row>
    <row r="1180" spans="2:10" ht="15.75" thickBot="1" x14ac:dyDescent="0.3">
      <c r="B1180" s="85">
        <v>44624</v>
      </c>
      <c r="C1180" s="74"/>
      <c r="D1180" s="74">
        <v>760.75847500444195</v>
      </c>
      <c r="E1180" s="74">
        <v>1466.0394881897</v>
      </c>
      <c r="F1180" s="74"/>
      <c r="G1180" s="74">
        <v>1870.0394881897</v>
      </c>
      <c r="H1180" s="74"/>
      <c r="I1180" s="74">
        <v>2324.0394881897</v>
      </c>
      <c r="J1180" s="74"/>
    </row>
    <row r="1181" spans="2:10" ht="15.75" thickBot="1" x14ac:dyDescent="0.3">
      <c r="B1181" s="85">
        <v>44625</v>
      </c>
      <c r="C1181" s="75"/>
      <c r="D1181" s="75">
        <v>659.44827839408504</v>
      </c>
      <c r="E1181" s="75">
        <v>1466.0394881897</v>
      </c>
      <c r="F1181" s="75"/>
      <c r="G1181" s="75">
        <v>1870.0394881897</v>
      </c>
      <c r="H1181" s="75"/>
      <c r="I1181" s="75">
        <v>2324.0394881897</v>
      </c>
      <c r="J1181" s="75"/>
    </row>
    <row r="1182" spans="2:10" ht="15.75" thickBot="1" x14ac:dyDescent="0.3">
      <c r="B1182" s="85">
        <v>44626</v>
      </c>
      <c r="C1182" s="74"/>
      <c r="D1182" s="74">
        <v>638.65656713860699</v>
      </c>
      <c r="E1182" s="74">
        <v>1466.0394881897</v>
      </c>
      <c r="F1182" s="74"/>
      <c r="G1182" s="74">
        <v>1870.0394881897</v>
      </c>
      <c r="H1182" s="74"/>
      <c r="I1182" s="74">
        <v>2324.0394881897</v>
      </c>
      <c r="J1182" s="74"/>
    </row>
    <row r="1183" spans="2:10" ht="15.75" thickBot="1" x14ac:dyDescent="0.3">
      <c r="B1183" s="85">
        <v>44627</v>
      </c>
      <c r="C1183" s="75"/>
      <c r="D1183" s="75">
        <v>695.25233986844205</v>
      </c>
      <c r="E1183" s="75">
        <v>1466.0394881897</v>
      </c>
      <c r="F1183" s="75"/>
      <c r="G1183" s="75">
        <v>1870.0394881897</v>
      </c>
      <c r="H1183" s="75"/>
      <c r="I1183" s="75">
        <v>2324.0394881897</v>
      </c>
      <c r="J1183" s="75"/>
    </row>
    <row r="1184" spans="2:10" ht="15.75" thickBot="1" x14ac:dyDescent="0.3">
      <c r="B1184" s="85">
        <v>44628</v>
      </c>
      <c r="C1184" s="74"/>
      <c r="D1184" s="74">
        <v>768.91184191465095</v>
      </c>
      <c r="E1184" s="74">
        <v>1466.0394881897</v>
      </c>
      <c r="F1184" s="74"/>
      <c r="G1184" s="74">
        <v>1870.0394881897</v>
      </c>
      <c r="H1184" s="74"/>
      <c r="I1184" s="74">
        <v>2324.0394881897</v>
      </c>
      <c r="J1184" s="74"/>
    </row>
    <row r="1185" spans="2:10" ht="15.75" thickBot="1" x14ac:dyDescent="0.3">
      <c r="B1185" s="85">
        <v>44629</v>
      </c>
      <c r="C1185" s="75"/>
      <c r="D1185" s="75">
        <v>757.61437318333105</v>
      </c>
      <c r="E1185" s="75">
        <v>1466.0394881897</v>
      </c>
      <c r="F1185" s="75"/>
      <c r="G1185" s="75">
        <v>1870.0394881897</v>
      </c>
      <c r="H1185" s="75"/>
      <c r="I1185" s="75">
        <v>2324.0394881897</v>
      </c>
      <c r="J1185" s="75"/>
    </row>
    <row r="1186" spans="2:10" ht="15.75" thickBot="1" x14ac:dyDescent="0.3">
      <c r="B1186" s="85">
        <v>44630</v>
      </c>
      <c r="C1186" s="74"/>
      <c r="D1186" s="74">
        <v>786.80101870062299</v>
      </c>
      <c r="E1186" s="74">
        <v>1466.0394881897</v>
      </c>
      <c r="F1186" s="74"/>
      <c r="G1186" s="74">
        <v>1870.0394881897</v>
      </c>
      <c r="H1186" s="74"/>
      <c r="I1186" s="74">
        <v>2324.0394881897</v>
      </c>
      <c r="J1186" s="74"/>
    </row>
    <row r="1187" spans="2:10" ht="15.75" thickBot="1" x14ac:dyDescent="0.3">
      <c r="B1187" s="85">
        <v>44631</v>
      </c>
      <c r="C1187" s="75"/>
      <c r="D1187" s="75">
        <v>775.83415401539901</v>
      </c>
      <c r="E1187" s="75">
        <v>1466.0394881897</v>
      </c>
      <c r="F1187" s="75"/>
      <c r="G1187" s="75">
        <v>1870.0394881897</v>
      </c>
      <c r="H1187" s="75"/>
      <c r="I1187" s="75">
        <v>2324.0394881897</v>
      </c>
      <c r="J1187" s="75"/>
    </row>
    <row r="1188" spans="2:10" ht="15.75" thickBot="1" x14ac:dyDescent="0.3">
      <c r="B1188" s="85">
        <v>44632</v>
      </c>
      <c r="C1188" s="74"/>
      <c r="D1188" s="74">
        <v>673.246473809637</v>
      </c>
      <c r="E1188" s="74">
        <v>1466.0394881897</v>
      </c>
      <c r="F1188" s="74"/>
      <c r="G1188" s="74">
        <v>1870.0394881897</v>
      </c>
      <c r="H1188" s="74"/>
      <c r="I1188" s="74">
        <v>2324.0394881897</v>
      </c>
      <c r="J1188" s="74"/>
    </row>
    <row r="1189" spans="2:10" ht="15.75" thickBot="1" x14ac:dyDescent="0.3">
      <c r="B1189" s="85">
        <v>44633</v>
      </c>
      <c r="C1189" s="75"/>
      <c r="D1189" s="75">
        <v>710.02358995599002</v>
      </c>
      <c r="E1189" s="75">
        <v>1466.0394881897</v>
      </c>
      <c r="F1189" s="75"/>
      <c r="G1189" s="75">
        <v>1870.0394881897</v>
      </c>
      <c r="H1189" s="75"/>
      <c r="I1189" s="75">
        <v>2324.0394881897</v>
      </c>
      <c r="J1189" s="75"/>
    </row>
    <row r="1190" spans="2:10" ht="15.75" thickBot="1" x14ac:dyDescent="0.3">
      <c r="B1190" s="85">
        <v>44634</v>
      </c>
      <c r="C1190" s="74"/>
      <c r="D1190" s="74">
        <v>769.76647794951998</v>
      </c>
      <c r="E1190" s="74">
        <v>1466.0394881897</v>
      </c>
      <c r="F1190" s="74"/>
      <c r="G1190" s="74">
        <v>1870.0394881897</v>
      </c>
      <c r="H1190" s="74"/>
      <c r="I1190" s="74">
        <v>2324.0394881897</v>
      </c>
      <c r="J1190" s="74"/>
    </row>
    <row r="1191" spans="2:10" ht="15.75" thickBot="1" x14ac:dyDescent="0.3">
      <c r="B1191" s="85">
        <v>44635</v>
      </c>
      <c r="C1191" s="75"/>
      <c r="D1191" s="75">
        <v>735.86176309471398</v>
      </c>
      <c r="E1191" s="75">
        <v>1466.0394881897</v>
      </c>
      <c r="F1191" s="75"/>
      <c r="G1191" s="75">
        <v>1870.0394881897</v>
      </c>
      <c r="H1191" s="75"/>
      <c r="I1191" s="75">
        <v>2324.0394881897</v>
      </c>
      <c r="J1191" s="75"/>
    </row>
    <row r="1192" spans="2:10" ht="15.75" thickBot="1" x14ac:dyDescent="0.3">
      <c r="B1192" s="85">
        <v>44636</v>
      </c>
      <c r="C1192" s="74"/>
      <c r="D1192" s="74">
        <v>752.64661874778903</v>
      </c>
      <c r="E1192" s="74">
        <v>1466.0394881897</v>
      </c>
      <c r="F1192" s="74"/>
      <c r="G1192" s="74">
        <v>1870.0394881897</v>
      </c>
      <c r="H1192" s="74"/>
      <c r="I1192" s="74">
        <v>2324.0394881897</v>
      </c>
      <c r="J1192" s="74"/>
    </row>
    <row r="1193" spans="2:10" ht="15.75" thickBot="1" x14ac:dyDescent="0.3">
      <c r="B1193" s="85">
        <v>44637</v>
      </c>
      <c r="C1193" s="75"/>
      <c r="D1193" s="75">
        <v>741.09417791067801</v>
      </c>
      <c r="E1193" s="75">
        <v>1466.0394881897</v>
      </c>
      <c r="F1193" s="75"/>
      <c r="G1193" s="75">
        <v>1870.0394881897</v>
      </c>
      <c r="H1193" s="75"/>
      <c r="I1193" s="75">
        <v>2324.0394881897</v>
      </c>
      <c r="J1193" s="75"/>
    </row>
    <row r="1194" spans="2:10" ht="15.75" thickBot="1" x14ac:dyDescent="0.3">
      <c r="B1194" s="85">
        <v>44638</v>
      </c>
      <c r="C1194" s="74"/>
      <c r="D1194" s="74">
        <v>765.62683743054595</v>
      </c>
      <c r="E1194" s="74">
        <v>1466.0394881897</v>
      </c>
      <c r="F1194" s="74"/>
      <c r="G1194" s="74">
        <v>1870.0394881897</v>
      </c>
      <c r="H1194" s="74"/>
      <c r="I1194" s="74">
        <v>2324.0394881897</v>
      </c>
      <c r="J1194" s="74"/>
    </row>
    <row r="1195" spans="2:10" ht="15.75" thickBot="1" x14ac:dyDescent="0.3">
      <c r="B1195" s="85">
        <v>44639</v>
      </c>
      <c r="C1195" s="75"/>
      <c r="D1195" s="75">
        <v>696.55810260333203</v>
      </c>
      <c r="E1195" s="75">
        <v>1466.0394881897</v>
      </c>
      <c r="F1195" s="75"/>
      <c r="G1195" s="75">
        <v>1870.0394881897</v>
      </c>
      <c r="H1195" s="75"/>
      <c r="I1195" s="75">
        <v>2324.0394881897</v>
      </c>
      <c r="J1195" s="75"/>
    </row>
    <row r="1196" spans="2:10" ht="15.75" thickBot="1" x14ac:dyDescent="0.3">
      <c r="B1196" s="85">
        <v>44640</v>
      </c>
      <c r="C1196" s="74"/>
      <c r="D1196" s="74">
        <v>664.32399694787705</v>
      </c>
      <c r="E1196" s="74">
        <v>1466.0394881897</v>
      </c>
      <c r="F1196" s="74"/>
      <c r="G1196" s="74">
        <v>1870.0394881897</v>
      </c>
      <c r="H1196" s="74"/>
      <c r="I1196" s="74">
        <v>2324.0394881897</v>
      </c>
      <c r="J1196" s="74"/>
    </row>
    <row r="1197" spans="2:10" ht="15.75" thickBot="1" x14ac:dyDescent="0.3">
      <c r="B1197" s="85">
        <v>44641</v>
      </c>
      <c r="C1197" s="75"/>
      <c r="D1197" s="75">
        <v>750.55887857104096</v>
      </c>
      <c r="E1197" s="75">
        <v>1466.0394881897</v>
      </c>
      <c r="F1197" s="75"/>
      <c r="G1197" s="75">
        <v>1870.0394881897</v>
      </c>
      <c r="H1197" s="75"/>
      <c r="I1197" s="75">
        <v>2324.0394881897</v>
      </c>
      <c r="J1197" s="75"/>
    </row>
    <row r="1198" spans="2:10" ht="15.75" thickBot="1" x14ac:dyDescent="0.3">
      <c r="B1198" s="85">
        <v>44642</v>
      </c>
      <c r="C1198" s="74"/>
      <c r="D1198" s="74">
        <v>890.52342594729305</v>
      </c>
      <c r="E1198" s="74">
        <v>1466.0394881897</v>
      </c>
      <c r="F1198" s="74"/>
      <c r="G1198" s="74">
        <v>1870.0394881897</v>
      </c>
      <c r="H1198" s="74"/>
      <c r="I1198" s="74">
        <v>2324.0394881897</v>
      </c>
      <c r="J1198" s="74"/>
    </row>
    <row r="1199" spans="2:10" ht="15.75" thickBot="1" x14ac:dyDescent="0.3">
      <c r="B1199" s="85">
        <v>44643</v>
      </c>
      <c r="C1199" s="75"/>
      <c r="D1199" s="75">
        <v>838.876422924096</v>
      </c>
      <c r="E1199" s="75">
        <v>1466.0394881897</v>
      </c>
      <c r="F1199" s="75"/>
      <c r="G1199" s="75">
        <v>1870.0394881897</v>
      </c>
      <c r="H1199" s="75"/>
      <c r="I1199" s="75">
        <v>2324.0394881897</v>
      </c>
      <c r="J1199" s="75"/>
    </row>
    <row r="1200" spans="2:10" ht="15.75" thickBot="1" x14ac:dyDescent="0.3">
      <c r="B1200" s="85">
        <v>44644</v>
      </c>
      <c r="C1200" s="74"/>
      <c r="D1200" s="74">
        <v>1020.82113330308</v>
      </c>
      <c r="E1200" s="74">
        <v>1466.0394881897</v>
      </c>
      <c r="F1200" s="74"/>
      <c r="G1200" s="74">
        <v>1870.0394881897</v>
      </c>
      <c r="H1200" s="74"/>
      <c r="I1200" s="74">
        <v>2324.0394881897</v>
      </c>
      <c r="J1200" s="74"/>
    </row>
    <row r="1201" spans="2:10" ht="15.75" thickBot="1" x14ac:dyDescent="0.3">
      <c r="B1201" s="85">
        <v>44645</v>
      </c>
      <c r="C1201" s="75"/>
      <c r="D1201" s="75">
        <v>981.43899156228201</v>
      </c>
      <c r="E1201" s="75">
        <v>1466.0394881897</v>
      </c>
      <c r="F1201" s="75"/>
      <c r="G1201" s="75">
        <v>1870.0394881897</v>
      </c>
      <c r="H1201" s="75"/>
      <c r="I1201" s="75">
        <v>2324.0394881897</v>
      </c>
      <c r="J1201" s="75"/>
    </row>
    <row r="1202" spans="2:10" ht="15.75" thickBot="1" x14ac:dyDescent="0.3">
      <c r="B1202" s="85">
        <v>44646</v>
      </c>
      <c r="C1202" s="74"/>
      <c r="D1202" s="74">
        <v>798.80465929693105</v>
      </c>
      <c r="E1202" s="74">
        <v>1466.0394881897</v>
      </c>
      <c r="F1202" s="74"/>
      <c r="G1202" s="74">
        <v>1870.0394881897</v>
      </c>
      <c r="H1202" s="74"/>
      <c r="I1202" s="74">
        <v>2324.0394881897</v>
      </c>
      <c r="J1202" s="74"/>
    </row>
    <row r="1203" spans="2:10" ht="15.75" thickBot="1" x14ac:dyDescent="0.3">
      <c r="B1203" s="85">
        <v>44647</v>
      </c>
      <c r="C1203" s="75"/>
      <c r="D1203" s="75">
        <v>751.49934002606699</v>
      </c>
      <c r="E1203" s="75">
        <v>1466.0394881897</v>
      </c>
      <c r="F1203" s="75"/>
      <c r="G1203" s="75">
        <v>1870.0394881897</v>
      </c>
      <c r="H1203" s="75"/>
      <c r="I1203" s="75">
        <v>2324.0394881897</v>
      </c>
      <c r="J1203" s="75"/>
    </row>
    <row r="1204" spans="2:10" ht="15.75" thickBot="1" x14ac:dyDescent="0.3">
      <c r="B1204" s="85">
        <v>44648</v>
      </c>
      <c r="C1204" s="74"/>
      <c r="D1204" s="74">
        <v>816.67134949467004</v>
      </c>
      <c r="E1204" s="74">
        <v>1466.0394881897</v>
      </c>
      <c r="F1204" s="74"/>
      <c r="G1204" s="74">
        <v>1870.0394881897</v>
      </c>
      <c r="H1204" s="74"/>
      <c r="I1204" s="74">
        <v>2324.0394881897</v>
      </c>
      <c r="J1204" s="74"/>
    </row>
    <row r="1205" spans="2:10" ht="15.75" thickBot="1" x14ac:dyDescent="0.3">
      <c r="B1205" s="85">
        <v>44649</v>
      </c>
      <c r="C1205" s="75"/>
      <c r="D1205" s="75">
        <v>796.12967563779398</v>
      </c>
      <c r="E1205" s="75">
        <v>1466.0394881897</v>
      </c>
      <c r="F1205" s="75"/>
      <c r="G1205" s="75">
        <v>1870.0394881897</v>
      </c>
      <c r="H1205" s="75"/>
      <c r="I1205" s="75">
        <v>2324.0394881897</v>
      </c>
      <c r="J1205" s="75"/>
    </row>
    <row r="1206" spans="2:10" ht="15.75" thickBot="1" x14ac:dyDescent="0.3">
      <c r="B1206" s="85">
        <v>44650</v>
      </c>
      <c r="C1206" s="74"/>
      <c r="D1206" s="74">
        <v>767.61520537393699</v>
      </c>
      <c r="E1206" s="74">
        <v>1466.0394881897</v>
      </c>
      <c r="F1206" s="74"/>
      <c r="G1206" s="74">
        <v>1870.0394881897</v>
      </c>
      <c r="H1206" s="74"/>
      <c r="I1206" s="74">
        <v>2324.0394881897</v>
      </c>
      <c r="J1206" s="74"/>
    </row>
    <row r="1207" spans="2:10" ht="15.75" thickBot="1" x14ac:dyDescent="0.3">
      <c r="B1207" s="85">
        <v>44651</v>
      </c>
      <c r="C1207" s="75"/>
      <c r="D1207" s="75">
        <v>820.830618459844</v>
      </c>
      <c r="E1207" s="75">
        <v>1466.0394881897</v>
      </c>
      <c r="F1207" s="75"/>
      <c r="G1207" s="75">
        <v>1870.0394881897</v>
      </c>
      <c r="H1207" s="75"/>
      <c r="I1207" s="75">
        <v>2324.0394881897</v>
      </c>
      <c r="J1207" s="75"/>
    </row>
    <row r="1208" spans="2:10" ht="15.75" thickBot="1" x14ac:dyDescent="0.3">
      <c r="B1208" s="85">
        <v>44652</v>
      </c>
      <c r="C1208" s="74"/>
      <c r="D1208" s="74">
        <v>979.98520467853996</v>
      </c>
      <c r="E1208" s="74">
        <v>1466.0394881897</v>
      </c>
      <c r="F1208" s="74"/>
      <c r="G1208" s="74">
        <v>1870.0394881897</v>
      </c>
      <c r="H1208" s="74"/>
      <c r="I1208" s="74">
        <v>2324.0394881897</v>
      </c>
      <c r="J1208" s="74"/>
    </row>
    <row r="1209" spans="2:10" ht="15.75" thickBot="1" x14ac:dyDescent="0.3">
      <c r="B1209" s="85">
        <v>44653</v>
      </c>
      <c r="C1209" s="75"/>
      <c r="D1209" s="75">
        <v>878.29590694013496</v>
      </c>
      <c r="E1209" s="75">
        <v>1466.0394881897</v>
      </c>
      <c r="F1209" s="75"/>
      <c r="G1209" s="75">
        <v>1870.0394881897</v>
      </c>
      <c r="H1209" s="75"/>
      <c r="I1209" s="75">
        <v>2324.0394881897</v>
      </c>
      <c r="J1209" s="75"/>
    </row>
    <row r="1210" spans="2:10" ht="15.75" thickBot="1" x14ac:dyDescent="0.3">
      <c r="B1210" s="85">
        <v>44654</v>
      </c>
      <c r="C1210" s="74"/>
      <c r="D1210" s="74">
        <v>873.44277526738597</v>
      </c>
      <c r="E1210" s="74">
        <v>1466.0394881897</v>
      </c>
      <c r="F1210" s="74"/>
      <c r="G1210" s="74">
        <v>1870.0394881897</v>
      </c>
      <c r="H1210" s="74"/>
      <c r="I1210" s="74">
        <v>2324.0394881897</v>
      </c>
      <c r="J1210" s="74"/>
    </row>
    <row r="1211" spans="2:10" ht="15.75" thickBot="1" x14ac:dyDescent="0.3">
      <c r="B1211" s="85">
        <v>44655</v>
      </c>
      <c r="C1211" s="75"/>
      <c r="D1211" s="75">
        <v>1026.4150905485999</v>
      </c>
      <c r="E1211" s="75">
        <v>1466.0394881897</v>
      </c>
      <c r="F1211" s="75"/>
      <c r="G1211" s="75">
        <v>1870.0394881897</v>
      </c>
      <c r="H1211" s="75"/>
      <c r="I1211" s="75">
        <v>2324.0394881897</v>
      </c>
      <c r="J1211" s="75"/>
    </row>
    <row r="1212" spans="2:10" ht="15.75" thickBot="1" x14ac:dyDescent="0.3">
      <c r="B1212" s="85">
        <v>44656</v>
      </c>
      <c r="C1212" s="74"/>
      <c r="D1212" s="74">
        <v>1139.0023878715201</v>
      </c>
      <c r="E1212" s="74">
        <v>1466.0394881897</v>
      </c>
      <c r="F1212" s="74"/>
      <c r="G1212" s="74">
        <v>1870.0394881897</v>
      </c>
      <c r="H1212" s="74"/>
      <c r="I1212" s="74">
        <v>2324.0394881897</v>
      </c>
      <c r="J1212" s="74"/>
    </row>
    <row r="1213" spans="2:10" ht="15.75" thickBot="1" x14ac:dyDescent="0.3">
      <c r="B1213" s="85">
        <v>44657</v>
      </c>
      <c r="C1213" s="75"/>
      <c r="D1213" s="75">
        <v>1099.18560937238</v>
      </c>
      <c r="E1213" s="75">
        <v>1466.0394881897</v>
      </c>
      <c r="F1213" s="75"/>
      <c r="G1213" s="75">
        <v>1870.0394881897</v>
      </c>
      <c r="H1213" s="75"/>
      <c r="I1213" s="75">
        <v>2324.0394881897</v>
      </c>
      <c r="J1213" s="75"/>
    </row>
    <row r="1214" spans="2:10" ht="15.75" thickBot="1" x14ac:dyDescent="0.3">
      <c r="B1214" s="85">
        <v>44658</v>
      </c>
      <c r="C1214" s="74"/>
      <c r="D1214" s="74">
        <v>1061.88288125128</v>
      </c>
      <c r="E1214" s="74">
        <v>1466.0394881897</v>
      </c>
      <c r="F1214" s="74"/>
      <c r="G1214" s="74">
        <v>1870.0394881897</v>
      </c>
      <c r="H1214" s="74"/>
      <c r="I1214" s="74">
        <v>2324.0394881897</v>
      </c>
      <c r="J1214" s="74"/>
    </row>
    <row r="1215" spans="2:10" ht="15.75" thickBot="1" x14ac:dyDescent="0.3">
      <c r="B1215" s="85">
        <v>44659</v>
      </c>
      <c r="C1215" s="75"/>
      <c r="D1215" s="75">
        <v>978.75811947543298</v>
      </c>
      <c r="E1215" s="75">
        <v>1466.0394881897</v>
      </c>
      <c r="F1215" s="75"/>
      <c r="G1215" s="75">
        <v>1870.0394881897</v>
      </c>
      <c r="H1215" s="75"/>
      <c r="I1215" s="75">
        <v>2324.0394881897</v>
      </c>
      <c r="J1215" s="75"/>
    </row>
    <row r="1216" spans="2:10" ht="15.75" thickBot="1" x14ac:dyDescent="0.3">
      <c r="B1216" s="85">
        <v>44660</v>
      </c>
      <c r="C1216" s="74"/>
      <c r="D1216" s="74">
        <v>818.95669654098003</v>
      </c>
      <c r="E1216" s="74">
        <v>1466.0394881897</v>
      </c>
      <c r="F1216" s="74"/>
      <c r="G1216" s="74">
        <v>1870.0394881897</v>
      </c>
      <c r="H1216" s="74"/>
      <c r="I1216" s="74">
        <v>2324.0394881897</v>
      </c>
      <c r="J1216" s="74"/>
    </row>
    <row r="1217" spans="2:10" ht="15.75" thickBot="1" x14ac:dyDescent="0.3">
      <c r="B1217" s="85">
        <v>44661</v>
      </c>
      <c r="C1217" s="75"/>
      <c r="D1217" s="75">
        <v>868.37778859570903</v>
      </c>
      <c r="E1217" s="75">
        <v>1466.0394881897</v>
      </c>
      <c r="F1217" s="75"/>
      <c r="G1217" s="75">
        <v>1870.0394881897</v>
      </c>
      <c r="H1217" s="75"/>
      <c r="I1217" s="75">
        <v>2324.0394881897</v>
      </c>
      <c r="J1217" s="75"/>
    </row>
    <row r="1218" spans="2:10" ht="15.75" thickBot="1" x14ac:dyDescent="0.3">
      <c r="B1218" s="85">
        <v>44662</v>
      </c>
      <c r="C1218" s="74"/>
      <c r="D1218" s="74">
        <v>1023.8129498925</v>
      </c>
      <c r="E1218" s="74">
        <v>1466.0394881897</v>
      </c>
      <c r="F1218" s="74"/>
      <c r="G1218" s="74">
        <v>1870.0394881897</v>
      </c>
      <c r="H1218" s="74"/>
      <c r="I1218" s="74">
        <v>2324.0394881897</v>
      </c>
      <c r="J1218" s="74"/>
    </row>
    <row r="1219" spans="2:10" ht="15.75" thickBot="1" x14ac:dyDescent="0.3">
      <c r="B1219" s="85">
        <v>44663</v>
      </c>
      <c r="C1219" s="75"/>
      <c r="D1219" s="75">
        <v>890.47054066489602</v>
      </c>
      <c r="E1219" s="75">
        <v>1466.0394881897</v>
      </c>
      <c r="F1219" s="75"/>
      <c r="G1219" s="75">
        <v>1870.0394881897</v>
      </c>
      <c r="H1219" s="75"/>
      <c r="I1219" s="75">
        <v>2324.0394881897</v>
      </c>
      <c r="J1219" s="75"/>
    </row>
    <row r="1220" spans="2:10" ht="15.75" thickBot="1" x14ac:dyDescent="0.3">
      <c r="B1220" s="85">
        <v>44664</v>
      </c>
      <c r="C1220" s="74"/>
      <c r="D1220" s="74">
        <v>831.73698828527597</v>
      </c>
      <c r="E1220" s="74">
        <v>1466.0394881897</v>
      </c>
      <c r="F1220" s="74"/>
      <c r="G1220" s="74">
        <v>1870.0394881897</v>
      </c>
      <c r="H1220" s="74"/>
      <c r="I1220" s="74">
        <v>2324.0394881897</v>
      </c>
      <c r="J1220" s="74"/>
    </row>
    <row r="1221" spans="2:10" ht="15.75" thickBot="1" x14ac:dyDescent="0.3">
      <c r="B1221" s="85">
        <v>44665</v>
      </c>
      <c r="C1221" s="75"/>
      <c r="D1221" s="75">
        <v>920.59291059455904</v>
      </c>
      <c r="E1221" s="75">
        <v>1466.0394881897</v>
      </c>
      <c r="F1221" s="75"/>
      <c r="G1221" s="75">
        <v>1870.0394881897</v>
      </c>
      <c r="H1221" s="75"/>
      <c r="I1221" s="75">
        <v>2324.0394881897</v>
      </c>
      <c r="J1221" s="75"/>
    </row>
    <row r="1222" spans="2:10" ht="15.75" thickBot="1" x14ac:dyDescent="0.3">
      <c r="B1222" s="85">
        <v>44666</v>
      </c>
      <c r="C1222" s="74"/>
      <c r="D1222" s="74">
        <v>774.48418498406102</v>
      </c>
      <c r="E1222" s="74">
        <v>1466.0394881897</v>
      </c>
      <c r="F1222" s="74"/>
      <c r="G1222" s="74">
        <v>1870.0394881897</v>
      </c>
      <c r="H1222" s="74"/>
      <c r="I1222" s="74">
        <v>2324.0394881897</v>
      </c>
      <c r="J1222" s="74"/>
    </row>
    <row r="1223" spans="2:10" ht="15.75" thickBot="1" x14ac:dyDescent="0.3">
      <c r="B1223" s="85">
        <v>44667</v>
      </c>
      <c r="C1223" s="75"/>
      <c r="D1223" s="75">
        <v>761.57480550673301</v>
      </c>
      <c r="E1223" s="75">
        <v>1466.0394881897</v>
      </c>
      <c r="F1223" s="75"/>
      <c r="G1223" s="75">
        <v>1870.0394881897</v>
      </c>
      <c r="H1223" s="75"/>
      <c r="I1223" s="75">
        <v>2324.0394881897</v>
      </c>
      <c r="J1223" s="75"/>
    </row>
    <row r="1224" spans="2:10" ht="15.75" thickBot="1" x14ac:dyDescent="0.3">
      <c r="B1224" s="85">
        <v>44668</v>
      </c>
      <c r="C1224" s="74"/>
      <c r="D1224" s="74">
        <v>726.01939171955405</v>
      </c>
      <c r="E1224" s="74">
        <v>1466.0394881897</v>
      </c>
      <c r="F1224" s="74"/>
      <c r="G1224" s="74">
        <v>1870.0394881897</v>
      </c>
      <c r="H1224" s="74"/>
      <c r="I1224" s="74">
        <v>2324.0394881897</v>
      </c>
      <c r="J1224" s="74"/>
    </row>
    <row r="1225" spans="2:10" ht="15.75" thickBot="1" x14ac:dyDescent="0.3">
      <c r="B1225" s="85">
        <v>44669</v>
      </c>
      <c r="C1225" s="75"/>
      <c r="D1225" s="75">
        <v>838.62795901437198</v>
      </c>
      <c r="E1225" s="75">
        <v>1466.0394881897</v>
      </c>
      <c r="F1225" s="75"/>
      <c r="G1225" s="75">
        <v>1870.0394881897</v>
      </c>
      <c r="H1225" s="75"/>
      <c r="I1225" s="75">
        <v>2324.0394881897</v>
      </c>
      <c r="J1225" s="75"/>
    </row>
    <row r="1226" spans="2:10" ht="15.75" thickBot="1" x14ac:dyDescent="0.3">
      <c r="B1226" s="85">
        <v>44670</v>
      </c>
      <c r="C1226" s="74"/>
      <c r="D1226" s="74">
        <v>1255.9430689271701</v>
      </c>
      <c r="E1226" s="74">
        <v>1466.0394881897</v>
      </c>
      <c r="F1226" s="74"/>
      <c r="G1226" s="74">
        <v>1870.0394881897</v>
      </c>
      <c r="H1226" s="74"/>
      <c r="I1226" s="74">
        <v>2324.0394881897</v>
      </c>
      <c r="J1226" s="74"/>
    </row>
    <row r="1227" spans="2:10" ht="15.75" thickBot="1" x14ac:dyDescent="0.3">
      <c r="B1227" s="85">
        <v>44671</v>
      </c>
      <c r="C1227" s="75"/>
      <c r="D1227" s="75">
        <v>1152.9204051147599</v>
      </c>
      <c r="E1227" s="75">
        <v>1466.0394881897</v>
      </c>
      <c r="F1227" s="75"/>
      <c r="G1227" s="75">
        <v>1870.0394881897</v>
      </c>
      <c r="H1227" s="75"/>
      <c r="I1227" s="75">
        <v>2324.0394881897</v>
      </c>
      <c r="J1227" s="75"/>
    </row>
    <row r="1228" spans="2:10" ht="15.75" thickBot="1" x14ac:dyDescent="0.3">
      <c r="B1228" s="85">
        <v>44672</v>
      </c>
      <c r="C1228" s="74"/>
      <c r="D1228" s="74">
        <v>1137.9387034235101</v>
      </c>
      <c r="E1228" s="74">
        <v>1466.0394881897</v>
      </c>
      <c r="F1228" s="74"/>
      <c r="G1228" s="74">
        <v>1870.0394881897</v>
      </c>
      <c r="H1228" s="74"/>
      <c r="I1228" s="74">
        <v>2324.0394881897</v>
      </c>
      <c r="J1228" s="74"/>
    </row>
    <row r="1229" spans="2:10" ht="15.75" thickBot="1" x14ac:dyDescent="0.3">
      <c r="B1229" s="85">
        <v>44673</v>
      </c>
      <c r="C1229" s="75"/>
      <c r="D1229" s="75">
        <v>955.79371273827201</v>
      </c>
      <c r="E1229" s="75">
        <v>1466.0394881897</v>
      </c>
      <c r="F1229" s="75"/>
      <c r="G1229" s="75">
        <v>1870.0394881897</v>
      </c>
      <c r="H1229" s="75"/>
      <c r="I1229" s="75">
        <v>2324.0394881897</v>
      </c>
      <c r="J1229" s="75"/>
    </row>
    <row r="1230" spans="2:10" ht="15.75" thickBot="1" x14ac:dyDescent="0.3">
      <c r="B1230" s="85">
        <v>44674</v>
      </c>
      <c r="C1230" s="74"/>
      <c r="D1230" s="74">
        <v>1021.64403222617</v>
      </c>
      <c r="E1230" s="74">
        <v>1466.0394881897</v>
      </c>
      <c r="F1230" s="74"/>
      <c r="G1230" s="74">
        <v>1870.0394881897</v>
      </c>
      <c r="H1230" s="74"/>
      <c r="I1230" s="74">
        <v>2324.0394881897</v>
      </c>
      <c r="J1230" s="74"/>
    </row>
    <row r="1231" spans="2:10" ht="15.75" thickBot="1" x14ac:dyDescent="0.3">
      <c r="B1231" s="85">
        <v>44675</v>
      </c>
      <c r="C1231" s="75"/>
      <c r="D1231" s="75">
        <v>1163.2559887643899</v>
      </c>
      <c r="E1231" s="75">
        <v>1466.0394881897</v>
      </c>
      <c r="F1231" s="75"/>
      <c r="G1231" s="75">
        <v>1870.0394881897</v>
      </c>
      <c r="H1231" s="75"/>
      <c r="I1231" s="75">
        <v>2324.0394881897</v>
      </c>
      <c r="J1231" s="75"/>
    </row>
    <row r="1232" spans="2:10" ht="15.75" thickBot="1" x14ac:dyDescent="0.3">
      <c r="B1232" s="85">
        <v>44676</v>
      </c>
      <c r="C1232" s="74"/>
      <c r="D1232" s="74">
        <v>1405.4439469967299</v>
      </c>
      <c r="E1232" s="74">
        <v>1466.0394881897</v>
      </c>
      <c r="F1232" s="74"/>
      <c r="G1232" s="74">
        <v>1870.0394881897</v>
      </c>
      <c r="H1232" s="74"/>
      <c r="I1232" s="74">
        <v>2324.0394881897</v>
      </c>
      <c r="J1232" s="74"/>
    </row>
    <row r="1233" spans="2:10" ht="15.75" thickBot="1" x14ac:dyDescent="0.3">
      <c r="B1233" s="85">
        <v>44677</v>
      </c>
      <c r="C1233" s="75"/>
      <c r="D1233" s="75">
        <v>1455.59873473531</v>
      </c>
      <c r="E1233" s="75">
        <v>1466.0394881897</v>
      </c>
      <c r="F1233" s="75"/>
      <c r="G1233" s="75">
        <v>1870.0394881897</v>
      </c>
      <c r="H1233" s="75"/>
      <c r="I1233" s="75">
        <v>2324.0394881897</v>
      </c>
      <c r="J1233" s="75"/>
    </row>
    <row r="1234" spans="2:10" ht="15.75" thickBot="1" x14ac:dyDescent="0.3">
      <c r="B1234" s="85">
        <v>44678</v>
      </c>
      <c r="C1234" s="74"/>
      <c r="D1234" s="74">
        <v>1367.08269018084</v>
      </c>
      <c r="E1234" s="74">
        <v>1466.0394881897</v>
      </c>
      <c r="F1234" s="74"/>
      <c r="G1234" s="74">
        <v>1870.0394881897</v>
      </c>
      <c r="H1234" s="74"/>
      <c r="I1234" s="74">
        <v>2324.0394881897</v>
      </c>
      <c r="J1234" s="74"/>
    </row>
    <row r="1235" spans="2:10" ht="15.75" thickBot="1" x14ac:dyDescent="0.3">
      <c r="B1235" s="85">
        <v>44679</v>
      </c>
      <c r="C1235" s="75"/>
      <c r="D1235" s="75">
        <v>1318.6284747305899</v>
      </c>
      <c r="E1235" s="75">
        <v>1466.0394881897</v>
      </c>
      <c r="F1235" s="75"/>
      <c r="G1235" s="75">
        <v>1870.0394881897</v>
      </c>
      <c r="H1235" s="75"/>
      <c r="I1235" s="75">
        <v>2324.0394881897</v>
      </c>
      <c r="J1235" s="75"/>
    </row>
    <row r="1236" spans="2:10" ht="15.75" thickBot="1" x14ac:dyDescent="0.3">
      <c r="B1236" s="85">
        <v>44680</v>
      </c>
      <c r="C1236" s="74"/>
      <c r="D1236" s="74">
        <v>1085.7771956510701</v>
      </c>
      <c r="E1236" s="74">
        <v>1466.0394881897</v>
      </c>
      <c r="F1236" s="74"/>
      <c r="G1236" s="74">
        <v>1870.0394881897</v>
      </c>
      <c r="H1236" s="74"/>
      <c r="I1236" s="74">
        <v>2324.0394881897</v>
      </c>
      <c r="J1236" s="74"/>
    </row>
    <row r="1237" spans="2:10" ht="15.75" thickBot="1" x14ac:dyDescent="0.3">
      <c r="B1237" s="85">
        <v>44681</v>
      </c>
      <c r="C1237" s="75"/>
      <c r="D1237" s="75">
        <v>894.16363431381205</v>
      </c>
      <c r="E1237" s="75">
        <v>1466.0394881897</v>
      </c>
      <c r="F1237" s="75"/>
      <c r="G1237" s="75">
        <v>1870.0394881897</v>
      </c>
      <c r="H1237" s="75"/>
      <c r="I1237" s="75">
        <v>2324.0394881897</v>
      </c>
      <c r="J1237" s="75"/>
    </row>
    <row r="1238" spans="2:10" ht="15.75" thickBot="1" x14ac:dyDescent="0.3">
      <c r="B1238" s="85">
        <v>44682</v>
      </c>
      <c r="C1238" s="74"/>
      <c r="D1238" s="74">
        <v>1010.8008970094201</v>
      </c>
      <c r="E1238" s="74">
        <v>1466.0394881897</v>
      </c>
      <c r="F1238" s="74"/>
      <c r="G1238" s="74">
        <v>1870.0394881897</v>
      </c>
      <c r="H1238" s="74"/>
      <c r="I1238" s="74">
        <v>2324.0394881897</v>
      </c>
      <c r="J1238" s="74"/>
    </row>
    <row r="1239" spans="2:10" ht="15.75" thickBot="1" x14ac:dyDescent="0.3">
      <c r="B1239" s="85">
        <v>44683</v>
      </c>
      <c r="C1239" s="75"/>
      <c r="D1239" s="75">
        <v>1014.39192459445</v>
      </c>
      <c r="E1239" s="75">
        <v>1466.0394881897</v>
      </c>
      <c r="F1239" s="75"/>
      <c r="G1239" s="75">
        <v>1870.0394881897</v>
      </c>
      <c r="H1239" s="75"/>
      <c r="I1239" s="75">
        <v>2324.0394881897</v>
      </c>
      <c r="J1239" s="75"/>
    </row>
    <row r="1240" spans="2:10" ht="15.75" thickBot="1" x14ac:dyDescent="0.3">
      <c r="B1240" s="85">
        <v>44684</v>
      </c>
      <c r="C1240" s="74"/>
      <c r="D1240" s="74">
        <v>1180.8217087334699</v>
      </c>
      <c r="E1240" s="74">
        <v>1466.0394881897</v>
      </c>
      <c r="F1240" s="74"/>
      <c r="G1240" s="74">
        <v>1870.0394881897</v>
      </c>
      <c r="H1240" s="74"/>
      <c r="I1240" s="74">
        <v>2324.0394881897</v>
      </c>
      <c r="J1240" s="74"/>
    </row>
    <row r="1241" spans="2:10" ht="15.75" thickBot="1" x14ac:dyDescent="0.3">
      <c r="B1241" s="85">
        <v>44685</v>
      </c>
      <c r="C1241" s="75"/>
      <c r="D1241" s="75">
        <v>1318.2990309724</v>
      </c>
      <c r="E1241" s="75">
        <v>1466.0394881897</v>
      </c>
      <c r="F1241" s="75"/>
      <c r="G1241" s="75">
        <v>1870.0394881897</v>
      </c>
      <c r="H1241" s="75"/>
      <c r="I1241" s="75">
        <v>2324.0394881897</v>
      </c>
      <c r="J1241" s="75"/>
    </row>
    <row r="1242" spans="2:10" ht="15.75" thickBot="1" x14ac:dyDescent="0.3">
      <c r="B1242" s="85">
        <v>44686</v>
      </c>
      <c r="C1242" s="74"/>
      <c r="D1242" s="74">
        <v>1402.20606973395</v>
      </c>
      <c r="E1242" s="74">
        <v>1466.0394881897</v>
      </c>
      <c r="F1242" s="74"/>
      <c r="G1242" s="74">
        <v>1870.0394881897</v>
      </c>
      <c r="H1242" s="74"/>
      <c r="I1242" s="74">
        <v>2324.0394881897</v>
      </c>
      <c r="J1242" s="74"/>
    </row>
    <row r="1243" spans="2:10" ht="15.75" thickBot="1" x14ac:dyDescent="0.3">
      <c r="B1243" s="85">
        <v>44687</v>
      </c>
      <c r="C1243" s="75"/>
      <c r="D1243" s="75">
        <v>1278.9780331688701</v>
      </c>
      <c r="E1243" s="75">
        <v>1466.0394881897</v>
      </c>
      <c r="F1243" s="75"/>
      <c r="G1243" s="75">
        <v>1870.0394881897</v>
      </c>
      <c r="H1243" s="75"/>
      <c r="I1243" s="75">
        <v>2324.0394881897</v>
      </c>
      <c r="J1243" s="75"/>
    </row>
    <row r="1244" spans="2:10" ht="15.75" thickBot="1" x14ac:dyDescent="0.3">
      <c r="B1244" s="85">
        <v>44688</v>
      </c>
      <c r="C1244" s="74"/>
      <c r="D1244" s="74">
        <v>1018.6314190304601</v>
      </c>
      <c r="E1244" s="74">
        <v>1466.0394881897</v>
      </c>
      <c r="F1244" s="74"/>
      <c r="G1244" s="74">
        <v>1870.0394881897</v>
      </c>
      <c r="H1244" s="74"/>
      <c r="I1244" s="74">
        <v>2324.0394881897</v>
      </c>
      <c r="J1244" s="74"/>
    </row>
    <row r="1245" spans="2:10" ht="15.75" thickBot="1" x14ac:dyDescent="0.3">
      <c r="B1245" s="85">
        <v>44689</v>
      </c>
      <c r="C1245" s="75"/>
      <c r="D1245" s="75">
        <v>1115.8971843735501</v>
      </c>
      <c r="E1245" s="75">
        <v>1466.0394881897</v>
      </c>
      <c r="F1245" s="75"/>
      <c r="G1245" s="75">
        <v>1870.0394881897</v>
      </c>
      <c r="H1245" s="75"/>
      <c r="I1245" s="75">
        <v>2324.0394881897</v>
      </c>
      <c r="J1245" s="75"/>
    </row>
    <row r="1246" spans="2:10" ht="15.75" thickBot="1" x14ac:dyDescent="0.3">
      <c r="B1246" s="85">
        <v>44690</v>
      </c>
      <c r="C1246" s="74"/>
      <c r="D1246" s="74">
        <v>1229.19698792496</v>
      </c>
      <c r="E1246" s="74">
        <v>1466.0394881897</v>
      </c>
      <c r="F1246" s="74"/>
      <c r="G1246" s="74">
        <v>1870.0394881897</v>
      </c>
      <c r="H1246" s="74"/>
      <c r="I1246" s="74">
        <v>2324.0394881897</v>
      </c>
      <c r="J1246" s="74"/>
    </row>
    <row r="1247" spans="2:10" ht="15.75" thickBot="1" x14ac:dyDescent="0.3">
      <c r="B1247" s="85">
        <v>44691</v>
      </c>
      <c r="C1247" s="75"/>
      <c r="D1247" s="75">
        <v>1387.2074006201899</v>
      </c>
      <c r="E1247" s="75">
        <v>1466.0394881897</v>
      </c>
      <c r="F1247" s="75"/>
      <c r="G1247" s="75">
        <v>1870.0394881897</v>
      </c>
      <c r="H1247" s="75"/>
      <c r="I1247" s="75">
        <v>2324.0394881897</v>
      </c>
      <c r="J1247" s="75"/>
    </row>
    <row r="1248" spans="2:10" ht="15.75" thickBot="1" x14ac:dyDescent="0.3">
      <c r="B1248" s="85">
        <v>44692</v>
      </c>
      <c r="C1248" s="74"/>
      <c r="D1248" s="74">
        <v>1661.97387938917</v>
      </c>
      <c r="E1248" s="74">
        <v>1466.0394881897</v>
      </c>
      <c r="F1248" s="74"/>
      <c r="G1248" s="74">
        <v>1870.0394881897</v>
      </c>
      <c r="H1248" s="74"/>
      <c r="I1248" s="74">
        <v>2324.0394881897</v>
      </c>
      <c r="J1248" s="74"/>
    </row>
    <row r="1249" spans="2:10" ht="15.75" thickBot="1" x14ac:dyDescent="0.3">
      <c r="B1249" s="85">
        <v>44693</v>
      </c>
      <c r="C1249" s="75"/>
      <c r="D1249" s="75">
        <v>1556.5079181204301</v>
      </c>
      <c r="E1249" s="75">
        <v>1466.0394881897</v>
      </c>
      <c r="F1249" s="75"/>
      <c r="G1249" s="75">
        <v>1870.0394881897</v>
      </c>
      <c r="H1249" s="75"/>
      <c r="I1249" s="75">
        <v>2324.0394881897</v>
      </c>
      <c r="J1249" s="75"/>
    </row>
    <row r="1250" spans="2:10" ht="15.75" thickBot="1" x14ac:dyDescent="0.3">
      <c r="B1250" s="85">
        <v>44694</v>
      </c>
      <c r="C1250" s="74"/>
      <c r="D1250" s="74">
        <v>1480.8338412206299</v>
      </c>
      <c r="E1250" s="74">
        <v>1466.0394881897</v>
      </c>
      <c r="F1250" s="74"/>
      <c r="G1250" s="74">
        <v>1870.0394881897</v>
      </c>
      <c r="H1250" s="74"/>
      <c r="I1250" s="74">
        <v>2324.0394881897</v>
      </c>
      <c r="J1250" s="74"/>
    </row>
    <row r="1251" spans="2:10" ht="15.75" thickBot="1" x14ac:dyDescent="0.3">
      <c r="B1251" s="85">
        <v>44695</v>
      </c>
      <c r="C1251" s="75"/>
      <c r="D1251" s="75">
        <v>1204.3429187725401</v>
      </c>
      <c r="E1251" s="75">
        <v>1466.0394881897</v>
      </c>
      <c r="F1251" s="75"/>
      <c r="G1251" s="75">
        <v>1870.0394881897</v>
      </c>
      <c r="H1251" s="75"/>
      <c r="I1251" s="75">
        <v>2324.0394881897</v>
      </c>
      <c r="J1251" s="75"/>
    </row>
    <row r="1252" spans="2:10" ht="15.75" thickBot="1" x14ac:dyDescent="0.3">
      <c r="B1252" s="85">
        <v>44696</v>
      </c>
      <c r="C1252" s="74"/>
      <c r="D1252" s="74">
        <v>1189.6491282141501</v>
      </c>
      <c r="E1252" s="74">
        <v>1466.0394881897</v>
      </c>
      <c r="F1252" s="74"/>
      <c r="G1252" s="74">
        <v>1870.0394881897</v>
      </c>
      <c r="H1252" s="74"/>
      <c r="I1252" s="74">
        <v>2324.0394881897</v>
      </c>
      <c r="J1252" s="74"/>
    </row>
    <row r="1253" spans="2:10" ht="15.75" thickBot="1" x14ac:dyDescent="0.3">
      <c r="B1253" s="85">
        <v>44697</v>
      </c>
      <c r="C1253" s="75"/>
      <c r="D1253" s="75">
        <v>1251.8146328095099</v>
      </c>
      <c r="E1253" s="75">
        <v>1466.0394881897</v>
      </c>
      <c r="F1253" s="75"/>
      <c r="G1253" s="75">
        <v>1870.0394881897</v>
      </c>
      <c r="H1253" s="75"/>
      <c r="I1253" s="75">
        <v>2324.0394881897</v>
      </c>
      <c r="J1253" s="75"/>
    </row>
    <row r="1254" spans="2:10" ht="15.75" thickBot="1" x14ac:dyDescent="0.3">
      <c r="B1254" s="85">
        <v>44698</v>
      </c>
      <c r="C1254" s="74"/>
      <c r="D1254" s="74">
        <v>1280.5047959034</v>
      </c>
      <c r="E1254" s="74">
        <v>1466.0394881897</v>
      </c>
      <c r="F1254" s="74"/>
      <c r="G1254" s="74">
        <v>1870.0394881897</v>
      </c>
      <c r="H1254" s="74"/>
      <c r="I1254" s="74">
        <v>2324.0394881897</v>
      </c>
      <c r="J1254" s="74"/>
    </row>
    <row r="1255" spans="2:10" ht="15.75" thickBot="1" x14ac:dyDescent="0.3">
      <c r="B1255" s="85">
        <v>44699</v>
      </c>
      <c r="C1255" s="75"/>
      <c r="D1255" s="75">
        <v>1309.18946059412</v>
      </c>
      <c r="E1255" s="75">
        <v>1466.0394881897</v>
      </c>
      <c r="F1255" s="75"/>
      <c r="G1255" s="75">
        <v>1870.0394881897</v>
      </c>
      <c r="H1255" s="75"/>
      <c r="I1255" s="75">
        <v>2324.0394881897</v>
      </c>
      <c r="J1255" s="75"/>
    </row>
    <row r="1256" spans="2:10" ht="15.75" thickBot="1" x14ac:dyDescent="0.3">
      <c r="B1256" s="85">
        <v>44700</v>
      </c>
      <c r="C1256" s="74"/>
      <c r="D1256" s="74">
        <v>1681.9808112047799</v>
      </c>
      <c r="E1256" s="74">
        <v>1466.0394881897</v>
      </c>
      <c r="F1256" s="74"/>
      <c r="G1256" s="74">
        <v>1870.0394881897</v>
      </c>
      <c r="H1256" s="74"/>
      <c r="I1256" s="74">
        <v>2324.0394881897</v>
      </c>
      <c r="J1256" s="74"/>
    </row>
    <row r="1257" spans="2:10" ht="15.75" thickBot="1" x14ac:dyDescent="0.3">
      <c r="B1257" s="85">
        <v>44701</v>
      </c>
      <c r="C1257" s="75"/>
      <c r="D1257" s="75">
        <v>1690.2744302528299</v>
      </c>
      <c r="E1257" s="75">
        <v>1466.0394881897</v>
      </c>
      <c r="F1257" s="75"/>
      <c r="G1257" s="75">
        <v>1870.0394881897</v>
      </c>
      <c r="H1257" s="75"/>
      <c r="I1257" s="75">
        <v>2324.0394881897</v>
      </c>
      <c r="J1257" s="75"/>
    </row>
    <row r="1258" spans="2:10" ht="15.75" thickBot="1" x14ac:dyDescent="0.3">
      <c r="B1258" s="85">
        <v>44702</v>
      </c>
      <c r="C1258" s="74"/>
      <c r="D1258" s="74">
        <v>1544.33660166303</v>
      </c>
      <c r="E1258" s="74">
        <v>1466.0394881897</v>
      </c>
      <c r="F1258" s="74"/>
      <c r="G1258" s="74">
        <v>1870.0394881897</v>
      </c>
      <c r="H1258" s="74"/>
      <c r="I1258" s="74">
        <v>2324.0394881897</v>
      </c>
      <c r="J1258" s="74"/>
    </row>
    <row r="1259" spans="2:10" ht="15.75" thickBot="1" x14ac:dyDescent="0.3">
      <c r="B1259" s="85">
        <v>44703</v>
      </c>
      <c r="C1259" s="75"/>
      <c r="D1259" s="75">
        <v>1548.13177883666</v>
      </c>
      <c r="E1259" s="75">
        <v>1466.0394881897</v>
      </c>
      <c r="F1259" s="75"/>
      <c r="G1259" s="75">
        <v>1870.0394881897</v>
      </c>
      <c r="H1259" s="75"/>
      <c r="I1259" s="75">
        <v>2324.0394881897</v>
      </c>
      <c r="J1259" s="75"/>
    </row>
    <row r="1260" spans="2:10" ht="15.75" thickBot="1" x14ac:dyDescent="0.3">
      <c r="B1260" s="85">
        <v>44704</v>
      </c>
      <c r="C1260" s="74"/>
      <c r="D1260" s="74">
        <v>1626.6784453918599</v>
      </c>
      <c r="E1260" s="74">
        <v>1466.0394881897</v>
      </c>
      <c r="F1260" s="74"/>
      <c r="G1260" s="74">
        <v>1870.0394881897</v>
      </c>
      <c r="H1260" s="74"/>
      <c r="I1260" s="74">
        <v>2324.0394881897</v>
      </c>
      <c r="J1260" s="74"/>
    </row>
    <row r="1261" spans="2:10" ht="15.75" thickBot="1" x14ac:dyDescent="0.3">
      <c r="B1261" s="85">
        <v>44705</v>
      </c>
      <c r="C1261" s="75"/>
      <c r="D1261" s="75">
        <v>1613.22661506292</v>
      </c>
      <c r="E1261" s="75">
        <v>1466.0394881897</v>
      </c>
      <c r="F1261" s="75"/>
      <c r="G1261" s="75">
        <v>1870.0394881897</v>
      </c>
      <c r="H1261" s="75"/>
      <c r="I1261" s="75">
        <v>2324.0394881897</v>
      </c>
      <c r="J1261" s="75"/>
    </row>
    <row r="1262" spans="2:10" ht="15.75" thickBot="1" x14ac:dyDescent="0.3">
      <c r="B1262" s="85">
        <v>44706</v>
      </c>
      <c r="C1262" s="74"/>
      <c r="D1262" s="74">
        <v>1362.72900138978</v>
      </c>
      <c r="E1262" s="74">
        <v>1466.0394881897</v>
      </c>
      <c r="F1262" s="74"/>
      <c r="G1262" s="74">
        <v>1870.0394881897</v>
      </c>
      <c r="H1262" s="74"/>
      <c r="I1262" s="74">
        <v>2324.0394881897</v>
      </c>
      <c r="J1262" s="74"/>
    </row>
    <row r="1263" spans="2:10" ht="15.75" thickBot="1" x14ac:dyDescent="0.3">
      <c r="B1263" s="85">
        <v>44707</v>
      </c>
      <c r="C1263" s="75"/>
      <c r="D1263" s="75">
        <v>1299.45920726037</v>
      </c>
      <c r="E1263" s="75">
        <v>1466.0394881897</v>
      </c>
      <c r="F1263" s="75"/>
      <c r="G1263" s="75">
        <v>1870.0394881897</v>
      </c>
      <c r="H1263" s="75"/>
      <c r="I1263" s="75">
        <v>2324.0394881897</v>
      </c>
      <c r="J1263" s="75"/>
    </row>
    <row r="1264" spans="2:10" ht="15.75" thickBot="1" x14ac:dyDescent="0.3">
      <c r="B1264" s="85">
        <v>44708</v>
      </c>
      <c r="C1264" s="74"/>
      <c r="D1264" s="74">
        <v>1446.9058073380199</v>
      </c>
      <c r="E1264" s="74">
        <v>1466.0394881897</v>
      </c>
      <c r="F1264" s="74"/>
      <c r="G1264" s="74">
        <v>1870.0394881897</v>
      </c>
      <c r="H1264" s="74"/>
      <c r="I1264" s="74">
        <v>2324.0394881897</v>
      </c>
      <c r="J1264" s="74"/>
    </row>
    <row r="1265" spans="2:10" ht="15.75" thickBot="1" x14ac:dyDescent="0.3">
      <c r="B1265" s="85">
        <v>44709</v>
      </c>
      <c r="C1265" s="75"/>
      <c r="D1265" s="75">
        <v>1250.9738874345201</v>
      </c>
      <c r="E1265" s="75">
        <v>1466.0394881897</v>
      </c>
      <c r="F1265" s="75"/>
      <c r="G1265" s="75">
        <v>1870.0394881897</v>
      </c>
      <c r="H1265" s="75"/>
      <c r="I1265" s="75">
        <v>2324.0394881897</v>
      </c>
      <c r="J1265" s="75"/>
    </row>
    <row r="1266" spans="2:10" ht="15.75" thickBot="1" x14ac:dyDescent="0.3">
      <c r="B1266" s="85">
        <v>44710</v>
      </c>
      <c r="C1266" s="74"/>
      <c r="D1266" s="74">
        <v>1388.05441992851</v>
      </c>
      <c r="E1266" s="74">
        <v>1466.0394881897</v>
      </c>
      <c r="F1266" s="74"/>
      <c r="G1266" s="74">
        <v>1870.0394881897</v>
      </c>
      <c r="H1266" s="74"/>
      <c r="I1266" s="74">
        <v>2324.0394881897</v>
      </c>
      <c r="J1266" s="74"/>
    </row>
    <row r="1267" spans="2:10" ht="15.75" thickBot="1" x14ac:dyDescent="0.3">
      <c r="B1267" s="85">
        <v>44711</v>
      </c>
      <c r="C1267" s="75"/>
      <c r="D1267" s="75">
        <v>1998.7087625243801</v>
      </c>
      <c r="E1267" s="75">
        <v>1466.0394881897</v>
      </c>
      <c r="F1267" s="75"/>
      <c r="G1267" s="75">
        <v>1870.0394881897</v>
      </c>
      <c r="H1267" s="75"/>
      <c r="I1267" s="75">
        <v>2324.0394881897</v>
      </c>
      <c r="J1267" s="75"/>
    </row>
    <row r="1268" spans="2:10" ht="15.75" thickBot="1" x14ac:dyDescent="0.3">
      <c r="B1268" s="85">
        <v>44712</v>
      </c>
      <c r="C1268" s="74"/>
      <c r="D1268" s="74">
        <v>2154.7134448164002</v>
      </c>
      <c r="E1268" s="74">
        <v>1466.0394881897</v>
      </c>
      <c r="F1268" s="74"/>
      <c r="G1268" s="74">
        <v>1870.0394881897</v>
      </c>
      <c r="H1268" s="74"/>
      <c r="I1268" s="74">
        <v>2324.0394881897</v>
      </c>
      <c r="J1268" s="74"/>
    </row>
    <row r="1269" spans="2:10" ht="15.75" thickBot="1" x14ac:dyDescent="0.3">
      <c r="B1269" s="85">
        <v>44713</v>
      </c>
      <c r="C1269" s="75"/>
      <c r="D1269" s="75">
        <v>2140.6475378517798</v>
      </c>
      <c r="E1269" s="75">
        <v>1466.0394881897</v>
      </c>
      <c r="F1269" s="75"/>
      <c r="G1269" s="75">
        <v>1870.0394881897</v>
      </c>
      <c r="H1269" s="75"/>
      <c r="I1269" s="75">
        <v>2324.0394881897</v>
      </c>
      <c r="J1269" s="75"/>
    </row>
    <row r="1270" spans="2:10" ht="15.75" thickBot="1" x14ac:dyDescent="0.3">
      <c r="B1270" s="85">
        <v>44714</v>
      </c>
      <c r="C1270" s="74"/>
      <c r="D1270" s="74">
        <v>1987.6801784158999</v>
      </c>
      <c r="E1270" s="74">
        <v>1466.0394881897</v>
      </c>
      <c r="F1270" s="74"/>
      <c r="G1270" s="74">
        <v>1870.0394881897</v>
      </c>
      <c r="H1270" s="74"/>
      <c r="I1270" s="74">
        <v>2324.0394881897</v>
      </c>
      <c r="J1270" s="74"/>
    </row>
    <row r="1271" spans="2:10" ht="15.75" thickBot="1" x14ac:dyDescent="0.3">
      <c r="B1271" s="85">
        <v>44715</v>
      </c>
      <c r="C1271" s="75"/>
      <c r="D1271" s="75">
        <v>1703.39204616542</v>
      </c>
      <c r="E1271" s="75">
        <v>1466.0394881897</v>
      </c>
      <c r="F1271" s="75"/>
      <c r="G1271" s="75">
        <v>1870.0394881897</v>
      </c>
      <c r="H1271" s="75"/>
      <c r="I1271" s="75">
        <v>2324.0394881897</v>
      </c>
      <c r="J1271" s="75"/>
    </row>
    <row r="1272" spans="2:10" ht="15.75" thickBot="1" x14ac:dyDescent="0.3">
      <c r="B1272" s="85">
        <v>44716</v>
      </c>
      <c r="C1272" s="74"/>
      <c r="D1272" s="74">
        <v>1273.43342425008</v>
      </c>
      <c r="E1272" s="74">
        <v>1466.0394881897</v>
      </c>
      <c r="F1272" s="74"/>
      <c r="G1272" s="74">
        <v>1870.0394881897</v>
      </c>
      <c r="H1272" s="74"/>
      <c r="I1272" s="74">
        <v>2324.0394881897</v>
      </c>
      <c r="J1272" s="74"/>
    </row>
    <row r="1273" spans="2:10" ht="15.75" thickBot="1" x14ac:dyDescent="0.3">
      <c r="B1273" s="85">
        <v>44717</v>
      </c>
      <c r="C1273" s="75"/>
      <c r="D1273" s="75">
        <v>1286.1984915304899</v>
      </c>
      <c r="E1273" s="75">
        <v>1466.0394881897</v>
      </c>
      <c r="F1273" s="75"/>
      <c r="G1273" s="75">
        <v>1870.0394881897</v>
      </c>
      <c r="H1273" s="75"/>
      <c r="I1273" s="75">
        <v>2324.0394881897</v>
      </c>
      <c r="J1273" s="75"/>
    </row>
    <row r="1274" spans="2:10" ht="15.75" thickBot="1" x14ac:dyDescent="0.3">
      <c r="B1274" s="85">
        <v>44718</v>
      </c>
      <c r="C1274" s="74"/>
      <c r="D1274" s="74">
        <v>1902.8297252836201</v>
      </c>
      <c r="E1274" s="74">
        <v>1466.0394881897</v>
      </c>
      <c r="F1274" s="74"/>
      <c r="G1274" s="74">
        <v>1870.0394881897</v>
      </c>
      <c r="H1274" s="74"/>
      <c r="I1274" s="74">
        <v>2324.0394881897</v>
      </c>
      <c r="J1274" s="74"/>
    </row>
    <row r="1275" spans="2:10" ht="15.75" thickBot="1" x14ac:dyDescent="0.3">
      <c r="B1275" s="85">
        <v>44719</v>
      </c>
      <c r="C1275" s="75"/>
      <c r="D1275" s="75">
        <v>1524.813569181</v>
      </c>
      <c r="E1275" s="75">
        <v>1466.0394881897</v>
      </c>
      <c r="F1275" s="75"/>
      <c r="G1275" s="75">
        <v>1870.0394881897</v>
      </c>
      <c r="H1275" s="75"/>
      <c r="I1275" s="75">
        <v>2324.0394881897</v>
      </c>
      <c r="J1275" s="75"/>
    </row>
    <row r="1276" spans="2:10" ht="15.75" thickBot="1" x14ac:dyDescent="0.3">
      <c r="B1276" s="85">
        <v>44720</v>
      </c>
      <c r="C1276" s="74"/>
      <c r="D1276" s="74">
        <v>1697.4888666546501</v>
      </c>
      <c r="E1276" s="74">
        <v>1466.0394881897</v>
      </c>
      <c r="F1276" s="74"/>
      <c r="G1276" s="74">
        <v>1870.0394881897</v>
      </c>
      <c r="H1276" s="74"/>
      <c r="I1276" s="74">
        <v>2324.0394881897</v>
      </c>
      <c r="J1276" s="74"/>
    </row>
    <row r="1277" spans="2:10" ht="15.75" thickBot="1" x14ac:dyDescent="0.3">
      <c r="B1277" s="85">
        <v>44721</v>
      </c>
      <c r="C1277" s="75"/>
      <c r="D1277" s="75">
        <v>1674.90329660404</v>
      </c>
      <c r="E1277" s="75">
        <v>1466.0394881897</v>
      </c>
      <c r="F1277" s="75"/>
      <c r="G1277" s="75">
        <v>1870.0394881897</v>
      </c>
      <c r="H1277" s="75"/>
      <c r="I1277" s="75">
        <v>2324.0394881897</v>
      </c>
      <c r="J1277" s="75"/>
    </row>
    <row r="1278" spans="2:10" ht="15.75" thickBot="1" x14ac:dyDescent="0.3">
      <c r="B1278" s="85">
        <v>44722</v>
      </c>
      <c r="C1278" s="74"/>
      <c r="D1278" s="74">
        <v>1628.95071808987</v>
      </c>
      <c r="E1278" s="74">
        <v>1466.0394881897</v>
      </c>
      <c r="F1278" s="74"/>
      <c r="G1278" s="74">
        <v>1870.0394881897</v>
      </c>
      <c r="H1278" s="74"/>
      <c r="I1278" s="74">
        <v>2324.0394881897</v>
      </c>
      <c r="J1278" s="74"/>
    </row>
    <row r="1279" spans="2:10" ht="15.75" thickBot="1" x14ac:dyDescent="0.3">
      <c r="B1279" s="85">
        <v>44723</v>
      </c>
      <c r="C1279" s="75"/>
      <c r="D1279" s="75">
        <v>1365.29804111049</v>
      </c>
      <c r="E1279" s="75">
        <v>1466.0394881897</v>
      </c>
      <c r="F1279" s="75"/>
      <c r="G1279" s="75">
        <v>1870.0394881897</v>
      </c>
      <c r="H1279" s="75"/>
      <c r="I1279" s="75">
        <v>2324.0394881897</v>
      </c>
      <c r="J1279" s="75"/>
    </row>
    <row r="1280" spans="2:10" ht="15.75" thickBot="1" x14ac:dyDescent="0.3">
      <c r="B1280" s="85">
        <v>44724</v>
      </c>
      <c r="C1280" s="74"/>
      <c r="D1280" s="74">
        <v>1335.95122510705</v>
      </c>
      <c r="E1280" s="74">
        <v>1466.0394881897</v>
      </c>
      <c r="F1280" s="74"/>
      <c r="G1280" s="74">
        <v>1870.0394881897</v>
      </c>
      <c r="H1280" s="74"/>
      <c r="I1280" s="74">
        <v>2324.0394881897</v>
      </c>
      <c r="J1280" s="74"/>
    </row>
    <row r="1281" spans="2:10" ht="15.75" thickBot="1" x14ac:dyDescent="0.3">
      <c r="B1281" s="85">
        <v>44725</v>
      </c>
      <c r="C1281" s="75"/>
      <c r="D1281" s="75">
        <v>1180.42657258539</v>
      </c>
      <c r="E1281" s="75">
        <v>1466.0394881897</v>
      </c>
      <c r="F1281" s="75"/>
      <c r="G1281" s="75">
        <v>1870.0394881897</v>
      </c>
      <c r="H1281" s="75"/>
      <c r="I1281" s="75">
        <v>2324.0394881897</v>
      </c>
      <c r="J1281" s="75"/>
    </row>
    <row r="1282" spans="2:10" ht="15.75" thickBot="1" x14ac:dyDescent="0.3">
      <c r="B1282" s="85">
        <v>44726</v>
      </c>
      <c r="C1282" s="74"/>
      <c r="D1282" s="74">
        <v>1452.07006165293</v>
      </c>
      <c r="E1282" s="74">
        <v>1466.0394881897</v>
      </c>
      <c r="F1282" s="74"/>
      <c r="G1282" s="74">
        <v>1870.0394881897</v>
      </c>
      <c r="H1282" s="74"/>
      <c r="I1282" s="74">
        <v>2324.0394881897</v>
      </c>
      <c r="J1282" s="74"/>
    </row>
    <row r="1283" spans="2:10" ht="15.75" thickBot="1" x14ac:dyDescent="0.3">
      <c r="B1283" s="85">
        <v>44727</v>
      </c>
      <c r="C1283" s="75"/>
      <c r="D1283" s="75">
        <v>1465.88283866187</v>
      </c>
      <c r="E1283" s="75">
        <v>1466.0394881897</v>
      </c>
      <c r="F1283" s="75"/>
      <c r="G1283" s="75">
        <v>1870.0394881897</v>
      </c>
      <c r="H1283" s="75"/>
      <c r="I1283" s="75">
        <v>2324.0394881897</v>
      </c>
      <c r="J1283" s="75"/>
    </row>
    <row r="1284" spans="2:10" ht="15.75" thickBot="1" x14ac:dyDescent="0.3">
      <c r="B1284" s="85">
        <v>44728</v>
      </c>
      <c r="C1284" s="74"/>
      <c r="D1284" s="74">
        <v>1625.96232924837</v>
      </c>
      <c r="E1284" s="74">
        <v>1466.0394881897</v>
      </c>
      <c r="F1284" s="74"/>
      <c r="G1284" s="74">
        <v>1870.0394881897</v>
      </c>
      <c r="H1284" s="74"/>
      <c r="I1284" s="74">
        <v>2324.0394881897</v>
      </c>
      <c r="J1284" s="74"/>
    </row>
    <row r="1285" spans="2:10" ht="15.75" thickBot="1" x14ac:dyDescent="0.3">
      <c r="B1285" s="85">
        <v>44729</v>
      </c>
      <c r="C1285" s="75"/>
      <c r="D1285" s="75">
        <v>1730.6892227189201</v>
      </c>
      <c r="E1285" s="75">
        <v>1466.0394881897</v>
      </c>
      <c r="F1285" s="75"/>
      <c r="G1285" s="75">
        <v>1870.0394881897</v>
      </c>
      <c r="H1285" s="75"/>
      <c r="I1285" s="75">
        <v>2324.0394881897</v>
      </c>
      <c r="J1285" s="75"/>
    </row>
    <row r="1286" spans="2:10" ht="15.75" thickBot="1" x14ac:dyDescent="0.3">
      <c r="B1286" s="85">
        <v>44730</v>
      </c>
      <c r="C1286" s="74"/>
      <c r="D1286" s="74">
        <v>1678.0710554971899</v>
      </c>
      <c r="E1286" s="74">
        <v>1466.0394881897</v>
      </c>
      <c r="F1286" s="74"/>
      <c r="G1286" s="74">
        <v>1870.0394881897</v>
      </c>
      <c r="H1286" s="74"/>
      <c r="I1286" s="74">
        <v>2324.0394881897</v>
      </c>
      <c r="J1286" s="74"/>
    </row>
    <row r="1287" spans="2:10" ht="15.75" thickBot="1" x14ac:dyDescent="0.3">
      <c r="B1287" s="85">
        <v>44731</v>
      </c>
      <c r="C1287" s="75"/>
      <c r="D1287" s="75">
        <v>1628.2999562403099</v>
      </c>
      <c r="E1287" s="75">
        <v>1466.0394881897</v>
      </c>
      <c r="F1287" s="75"/>
      <c r="G1287" s="75">
        <v>1870.0394881897</v>
      </c>
      <c r="H1287" s="75"/>
      <c r="I1287" s="75">
        <v>2324.0394881897</v>
      </c>
      <c r="J1287" s="75"/>
    </row>
    <row r="1288" spans="2:10" ht="15.75" thickBot="1" x14ac:dyDescent="0.3">
      <c r="B1288" s="85">
        <v>44732</v>
      </c>
      <c r="C1288" s="74"/>
      <c r="D1288" s="74">
        <v>1713.20277695711</v>
      </c>
      <c r="E1288" s="74">
        <v>1466.0394881897</v>
      </c>
      <c r="F1288" s="74"/>
      <c r="G1288" s="74">
        <v>1870.0394881897</v>
      </c>
      <c r="H1288" s="74"/>
      <c r="I1288" s="74">
        <v>2324.0394881897</v>
      </c>
      <c r="J1288" s="74"/>
    </row>
    <row r="1289" spans="2:10" ht="15.75" thickBot="1" x14ac:dyDescent="0.3">
      <c r="B1289" s="85">
        <v>44733</v>
      </c>
      <c r="C1289" s="75"/>
      <c r="D1289" s="75">
        <v>1425.2644574287101</v>
      </c>
      <c r="E1289" s="75">
        <v>1466.0394881897</v>
      </c>
      <c r="F1289" s="75"/>
      <c r="G1289" s="75">
        <v>1870.0394881897</v>
      </c>
      <c r="H1289" s="75"/>
      <c r="I1289" s="75">
        <v>2324.0394881897</v>
      </c>
      <c r="J1289" s="75"/>
    </row>
    <row r="1290" spans="2:10" ht="15.75" thickBot="1" x14ac:dyDescent="0.3">
      <c r="B1290" s="85">
        <v>44734</v>
      </c>
      <c r="C1290" s="74"/>
      <c r="D1290" s="74">
        <v>1440.44896607746</v>
      </c>
      <c r="E1290" s="74">
        <v>1466.0394881897</v>
      </c>
      <c r="F1290" s="74"/>
      <c r="G1290" s="74">
        <v>1870.0394881897</v>
      </c>
      <c r="H1290" s="74"/>
      <c r="I1290" s="74">
        <v>2324.0394881897</v>
      </c>
      <c r="J1290" s="74"/>
    </row>
    <row r="1291" spans="2:10" ht="15.75" thickBot="1" x14ac:dyDescent="0.3">
      <c r="B1291" s="85">
        <v>44735</v>
      </c>
      <c r="C1291" s="75"/>
      <c r="D1291" s="75">
        <v>1580.61684275736</v>
      </c>
      <c r="E1291" s="75">
        <v>1466.0394881897</v>
      </c>
      <c r="F1291" s="75"/>
      <c r="G1291" s="75">
        <v>1870.0394881897</v>
      </c>
      <c r="H1291" s="75"/>
      <c r="I1291" s="75">
        <v>2324.0394881897</v>
      </c>
      <c r="J1291" s="75"/>
    </row>
    <row r="1292" spans="2:10" ht="15.75" thickBot="1" x14ac:dyDescent="0.3">
      <c r="B1292" s="85">
        <v>44736</v>
      </c>
      <c r="C1292" s="74"/>
      <c r="D1292" s="74">
        <v>1516.4560650876101</v>
      </c>
      <c r="E1292" s="74">
        <v>1466.0394881897</v>
      </c>
      <c r="F1292" s="74"/>
      <c r="G1292" s="74">
        <v>1870.0394881897</v>
      </c>
      <c r="H1292" s="74"/>
      <c r="I1292" s="74">
        <v>2324.0394881897</v>
      </c>
      <c r="J1292" s="74"/>
    </row>
    <row r="1293" spans="2:10" ht="15.75" thickBot="1" x14ac:dyDescent="0.3">
      <c r="B1293" s="85">
        <v>44737</v>
      </c>
      <c r="C1293" s="75"/>
      <c r="D1293" s="75">
        <v>1492.1301621546099</v>
      </c>
      <c r="E1293" s="75">
        <v>1466.0394881897</v>
      </c>
      <c r="F1293" s="75"/>
      <c r="G1293" s="75">
        <v>1870.0394881897</v>
      </c>
      <c r="H1293" s="75"/>
      <c r="I1293" s="75">
        <v>2324.0394881897</v>
      </c>
      <c r="J1293" s="75"/>
    </row>
    <row r="1294" spans="2:10" ht="15.75" thickBot="1" x14ac:dyDescent="0.3">
      <c r="B1294" s="85">
        <v>44738</v>
      </c>
      <c r="C1294" s="74"/>
      <c r="D1294" s="74">
        <v>1512.7583435536401</v>
      </c>
      <c r="E1294" s="74">
        <v>1466.0394881897</v>
      </c>
      <c r="F1294" s="74"/>
      <c r="G1294" s="74">
        <v>1870.0394881897</v>
      </c>
      <c r="H1294" s="74"/>
      <c r="I1294" s="74">
        <v>2324.0394881897</v>
      </c>
      <c r="J1294" s="74"/>
    </row>
    <row r="1295" spans="2:10" ht="15.75" thickBot="1" x14ac:dyDescent="0.3">
      <c r="B1295" s="85">
        <v>44739</v>
      </c>
      <c r="C1295" s="75"/>
      <c r="D1295" s="75">
        <v>1823.2897324217199</v>
      </c>
      <c r="E1295" s="75">
        <v>1466.0394881897</v>
      </c>
      <c r="F1295" s="75"/>
      <c r="G1295" s="75">
        <v>1870.0394881897</v>
      </c>
      <c r="H1295" s="75"/>
      <c r="I1295" s="75">
        <v>2324.0394881897</v>
      </c>
      <c r="J1295" s="75"/>
    </row>
    <row r="1296" spans="2:10" ht="15.75" thickBot="1" x14ac:dyDescent="0.3">
      <c r="B1296" s="85">
        <v>44740</v>
      </c>
      <c r="C1296" s="74"/>
      <c r="D1296" s="74">
        <v>1788.8687221738501</v>
      </c>
      <c r="E1296" s="74">
        <v>1466.0394881897</v>
      </c>
      <c r="F1296" s="74"/>
      <c r="G1296" s="74">
        <v>1870.0394881897</v>
      </c>
      <c r="H1296" s="74"/>
      <c r="I1296" s="74">
        <v>2324.0394881897</v>
      </c>
      <c r="J1296" s="74"/>
    </row>
    <row r="1297" spans="2:10" ht="15.75" thickBot="1" x14ac:dyDescent="0.3">
      <c r="B1297" s="85">
        <v>44741</v>
      </c>
      <c r="C1297" s="75"/>
      <c r="D1297" s="75">
        <v>1797.6095960616999</v>
      </c>
      <c r="E1297" s="75">
        <v>1466.0394881897</v>
      </c>
      <c r="F1297" s="75"/>
      <c r="G1297" s="75">
        <v>1870.0394881897</v>
      </c>
      <c r="H1297" s="75"/>
      <c r="I1297" s="75">
        <v>2324.0394881897</v>
      </c>
      <c r="J1297" s="75"/>
    </row>
    <row r="1298" spans="2:10" ht="15.75" thickBot="1" x14ac:dyDescent="0.3">
      <c r="B1298" s="85">
        <v>44742</v>
      </c>
      <c r="C1298" s="74"/>
      <c r="D1298" s="74">
        <v>1713.97299533415</v>
      </c>
      <c r="E1298" s="74">
        <v>1466.0394881897</v>
      </c>
      <c r="F1298" s="74"/>
      <c r="G1298" s="74">
        <v>1870.0394881897</v>
      </c>
      <c r="H1298" s="74"/>
      <c r="I1298" s="74">
        <v>2324.0394881897</v>
      </c>
      <c r="J1298" s="74"/>
    </row>
    <row r="1299" spans="2:10" ht="15.75" thickBot="1" x14ac:dyDescent="0.3">
      <c r="B1299" s="85">
        <v>44743</v>
      </c>
      <c r="C1299" s="75"/>
      <c r="D1299" s="75">
        <v>1619.29908682926</v>
      </c>
      <c r="E1299" s="75">
        <v>1466.0394881897</v>
      </c>
      <c r="F1299" s="75"/>
      <c r="G1299" s="75">
        <v>1870.0394881897</v>
      </c>
      <c r="H1299" s="75"/>
      <c r="I1299" s="75">
        <v>2324.0394881897</v>
      </c>
      <c r="J1299" s="75"/>
    </row>
    <row r="1300" spans="2:10" ht="15.75" thickBot="1" x14ac:dyDescent="0.3">
      <c r="B1300" s="85">
        <v>44744</v>
      </c>
      <c r="C1300" s="74"/>
      <c r="D1300" s="74">
        <v>1454.50925290444</v>
      </c>
      <c r="E1300" s="74">
        <v>1466.0394881897</v>
      </c>
      <c r="F1300" s="74"/>
      <c r="G1300" s="74">
        <v>1870.0394881897</v>
      </c>
      <c r="H1300" s="74"/>
      <c r="I1300" s="74">
        <v>2324.0394881897</v>
      </c>
      <c r="J1300" s="74"/>
    </row>
    <row r="1301" spans="2:10" ht="15.75" thickBot="1" x14ac:dyDescent="0.3">
      <c r="B1301" s="85">
        <v>44745</v>
      </c>
      <c r="C1301" s="75"/>
      <c r="D1301" s="75">
        <v>1763.0500458515901</v>
      </c>
      <c r="E1301" s="75">
        <v>1466.0394881897</v>
      </c>
      <c r="F1301" s="75"/>
      <c r="G1301" s="75">
        <v>1870.0394881897</v>
      </c>
      <c r="H1301" s="75"/>
      <c r="I1301" s="75">
        <v>2324.0394881897</v>
      </c>
      <c r="J1301" s="75"/>
    </row>
    <row r="1302" spans="2:10" ht="15.75" thickBot="1" x14ac:dyDescent="0.3">
      <c r="B1302" s="85">
        <v>44746</v>
      </c>
      <c r="C1302" s="74"/>
      <c r="D1302" s="74">
        <v>1576.4992334403801</v>
      </c>
      <c r="E1302" s="74">
        <v>1466.0394881897</v>
      </c>
      <c r="F1302" s="74"/>
      <c r="G1302" s="74">
        <v>1870.0394881897</v>
      </c>
      <c r="H1302" s="74"/>
      <c r="I1302" s="74">
        <v>2324.0394881897</v>
      </c>
      <c r="J1302" s="74"/>
    </row>
    <row r="1303" spans="2:10" ht="15.75" thickBot="1" x14ac:dyDescent="0.3">
      <c r="B1303" s="85">
        <v>44747</v>
      </c>
      <c r="C1303" s="75"/>
      <c r="D1303" s="75">
        <v>1567.3312451458401</v>
      </c>
      <c r="E1303" s="75">
        <v>1466.0394881897</v>
      </c>
      <c r="F1303" s="75"/>
      <c r="G1303" s="75">
        <v>1870.0394881897</v>
      </c>
      <c r="H1303" s="75"/>
      <c r="I1303" s="75">
        <v>2324.0394881897</v>
      </c>
      <c r="J1303" s="75"/>
    </row>
    <row r="1304" spans="2:10" ht="15.75" thickBot="1" x14ac:dyDescent="0.3">
      <c r="B1304" s="85">
        <v>44748</v>
      </c>
      <c r="C1304" s="74"/>
      <c r="D1304" s="74">
        <v>1602.7186588572699</v>
      </c>
      <c r="E1304" s="74">
        <v>1466.0394881897</v>
      </c>
      <c r="F1304" s="74"/>
      <c r="G1304" s="74">
        <v>1870.0394881897</v>
      </c>
      <c r="H1304" s="74"/>
      <c r="I1304" s="74">
        <v>2324.0394881897</v>
      </c>
      <c r="J1304" s="74"/>
    </row>
    <row r="1305" spans="2:10" ht="15.75" thickBot="1" x14ac:dyDescent="0.3">
      <c r="B1305" s="85">
        <v>44749</v>
      </c>
      <c r="C1305" s="75"/>
      <c r="D1305" s="75">
        <v>1569.4341829288101</v>
      </c>
      <c r="E1305" s="75">
        <v>1466.0394881897</v>
      </c>
      <c r="F1305" s="75"/>
      <c r="G1305" s="75">
        <v>1870.0394881897</v>
      </c>
      <c r="H1305" s="75"/>
      <c r="I1305" s="75">
        <v>2324.0394881897</v>
      </c>
      <c r="J1305" s="75"/>
    </row>
    <row r="1306" spans="2:10" ht="15.75" thickBot="1" x14ac:dyDescent="0.3">
      <c r="B1306" s="85">
        <v>44750</v>
      </c>
      <c r="C1306" s="74"/>
      <c r="D1306" s="74">
        <v>1498.96990320345</v>
      </c>
      <c r="E1306" s="74">
        <v>1466.0394881897</v>
      </c>
      <c r="F1306" s="74"/>
      <c r="G1306" s="74">
        <v>1870.0394881897</v>
      </c>
      <c r="H1306" s="74"/>
      <c r="I1306" s="74">
        <v>2324.0394881897</v>
      </c>
      <c r="J1306" s="74"/>
    </row>
    <row r="1307" spans="2:10" ht="15.75" thickBot="1" x14ac:dyDescent="0.3">
      <c r="B1307" s="85">
        <v>44751</v>
      </c>
      <c r="C1307" s="75"/>
      <c r="D1307" s="75">
        <v>1691.5764869167299</v>
      </c>
      <c r="E1307" s="75">
        <v>1466.0394881897</v>
      </c>
      <c r="F1307" s="75"/>
      <c r="G1307" s="75">
        <v>1870.0394881897</v>
      </c>
      <c r="H1307" s="75"/>
      <c r="I1307" s="75">
        <v>2324.0394881897</v>
      </c>
      <c r="J1307" s="75"/>
    </row>
    <row r="1308" spans="2:10" ht="15.75" thickBot="1" x14ac:dyDescent="0.3">
      <c r="B1308" s="85">
        <v>44752</v>
      </c>
      <c r="C1308" s="74"/>
      <c r="D1308" s="74">
        <v>1700.9577118904499</v>
      </c>
      <c r="E1308" s="74">
        <v>1466.0394881897</v>
      </c>
      <c r="F1308" s="74"/>
      <c r="G1308" s="74">
        <v>1870.0394881897</v>
      </c>
      <c r="H1308" s="74"/>
      <c r="I1308" s="74">
        <v>2324.0394881897</v>
      </c>
      <c r="J1308" s="74"/>
    </row>
    <row r="1309" spans="2:10" ht="15.75" thickBot="1" x14ac:dyDescent="0.3">
      <c r="B1309" s="85">
        <v>44753</v>
      </c>
      <c r="C1309" s="75"/>
      <c r="D1309" s="75">
        <v>2006.9226746874201</v>
      </c>
      <c r="E1309" s="75">
        <v>1466.0394881897</v>
      </c>
      <c r="F1309" s="75"/>
      <c r="G1309" s="75">
        <v>1870.0394881897</v>
      </c>
      <c r="H1309" s="75"/>
      <c r="I1309" s="75">
        <v>2324.0394881897</v>
      </c>
      <c r="J1309" s="75"/>
    </row>
    <row r="1310" spans="2:10" ht="15.75" thickBot="1" x14ac:dyDescent="0.3">
      <c r="B1310" s="85">
        <v>44754</v>
      </c>
      <c r="C1310" s="74"/>
      <c r="D1310" s="74">
        <v>1775.62064659219</v>
      </c>
      <c r="E1310" s="74">
        <v>1466.0394881897</v>
      </c>
      <c r="F1310" s="74"/>
      <c r="G1310" s="74">
        <v>1870.0394881897</v>
      </c>
      <c r="H1310" s="74"/>
      <c r="I1310" s="74">
        <v>2324.0394881897</v>
      </c>
      <c r="J1310" s="74"/>
    </row>
    <row r="1311" spans="2:10" ht="15.75" thickBot="1" x14ac:dyDescent="0.3">
      <c r="B1311" s="85">
        <v>44755</v>
      </c>
      <c r="C1311" s="75"/>
      <c r="D1311" s="75">
        <v>1661.9751218040601</v>
      </c>
      <c r="E1311" s="75">
        <v>1466.0394881897</v>
      </c>
      <c r="F1311" s="75"/>
      <c r="G1311" s="75">
        <v>1870.0394881897</v>
      </c>
      <c r="H1311" s="75"/>
      <c r="I1311" s="75">
        <v>2324.0394881897</v>
      </c>
      <c r="J1311" s="75"/>
    </row>
    <row r="1312" spans="2:10" ht="15.75" thickBot="1" x14ac:dyDescent="0.3">
      <c r="B1312" s="85">
        <v>44756</v>
      </c>
      <c r="C1312" s="74"/>
      <c r="D1312" s="74">
        <v>1718.2117958450899</v>
      </c>
      <c r="E1312" s="74">
        <v>1466.0394881897</v>
      </c>
      <c r="F1312" s="74"/>
      <c r="G1312" s="74">
        <v>1870.0394881897</v>
      </c>
      <c r="H1312" s="74"/>
      <c r="I1312" s="74">
        <v>2324.0394881897</v>
      </c>
      <c r="J1312" s="74"/>
    </row>
    <row r="1313" spans="2:10" ht="15.75" thickBot="1" x14ac:dyDescent="0.3">
      <c r="B1313" s="85">
        <v>44757</v>
      </c>
      <c r="C1313" s="75"/>
      <c r="D1313" s="75">
        <v>1712.59863152821</v>
      </c>
      <c r="E1313" s="75">
        <v>1466.0394881897</v>
      </c>
      <c r="F1313" s="75"/>
      <c r="G1313" s="75">
        <v>1870.0394881897</v>
      </c>
      <c r="H1313" s="75"/>
      <c r="I1313" s="75">
        <v>2324.0394881897</v>
      </c>
      <c r="J1313" s="75"/>
    </row>
    <row r="1314" spans="2:10" ht="15.75" thickBot="1" x14ac:dyDescent="0.3">
      <c r="B1314" s="85">
        <v>44758</v>
      </c>
      <c r="C1314" s="74"/>
      <c r="D1314" s="74">
        <v>1850.3145169135901</v>
      </c>
      <c r="E1314" s="74">
        <v>1466.0394881897</v>
      </c>
      <c r="F1314" s="74"/>
      <c r="G1314" s="74">
        <v>1870.0394881897</v>
      </c>
      <c r="H1314" s="74"/>
      <c r="I1314" s="74">
        <v>2324.0394881897</v>
      </c>
      <c r="J1314" s="74"/>
    </row>
    <row r="1315" spans="2:10" ht="15.75" thickBot="1" x14ac:dyDescent="0.3">
      <c r="B1315" s="85">
        <v>44759</v>
      </c>
      <c r="C1315" s="75"/>
      <c r="D1315" s="75">
        <v>1867.5410067775299</v>
      </c>
      <c r="E1315" s="75">
        <v>1466.0394881897</v>
      </c>
      <c r="F1315" s="75"/>
      <c r="G1315" s="75">
        <v>1870.0394881897</v>
      </c>
      <c r="H1315" s="75"/>
      <c r="I1315" s="75">
        <v>2324.0394881897</v>
      </c>
      <c r="J1315" s="75"/>
    </row>
    <row r="1316" spans="2:10" ht="15.75" thickBot="1" x14ac:dyDescent="0.3">
      <c r="B1316" s="85">
        <v>44760</v>
      </c>
      <c r="C1316" s="74"/>
      <c r="D1316" s="74">
        <v>1756.8445809514701</v>
      </c>
      <c r="E1316" s="74">
        <v>1466.0394881897</v>
      </c>
      <c r="F1316" s="74"/>
      <c r="G1316" s="74">
        <v>1870.0394881897</v>
      </c>
      <c r="H1316" s="74"/>
      <c r="I1316" s="74">
        <v>2324.0394881897</v>
      </c>
      <c r="J1316" s="74"/>
    </row>
    <row r="1317" spans="2:10" ht="15.75" thickBot="1" x14ac:dyDescent="0.3">
      <c r="B1317" s="85">
        <v>44761</v>
      </c>
      <c r="C1317" s="75"/>
      <c r="D1317" s="75">
        <v>1726.8781260196399</v>
      </c>
      <c r="E1317" s="75">
        <v>1466.0394881897</v>
      </c>
      <c r="F1317" s="75"/>
      <c r="G1317" s="75">
        <v>1870.0394881897</v>
      </c>
      <c r="H1317" s="75"/>
      <c r="I1317" s="75">
        <v>2324.0394881897</v>
      </c>
      <c r="J1317" s="75"/>
    </row>
    <row r="1318" spans="2:10" ht="15.75" thickBot="1" x14ac:dyDescent="0.3">
      <c r="B1318" s="85">
        <v>44762</v>
      </c>
      <c r="C1318" s="74"/>
      <c r="D1318" s="74">
        <v>1571.9430622699399</v>
      </c>
      <c r="E1318" s="74">
        <v>1466.0394881897</v>
      </c>
      <c r="F1318" s="74"/>
      <c r="G1318" s="74">
        <v>1870.0394881897</v>
      </c>
      <c r="H1318" s="74"/>
      <c r="I1318" s="74">
        <v>2324.0394881897</v>
      </c>
      <c r="J1318" s="74"/>
    </row>
    <row r="1319" spans="2:10" ht="15.75" thickBot="1" x14ac:dyDescent="0.3">
      <c r="B1319" s="85">
        <v>44763</v>
      </c>
      <c r="C1319" s="75"/>
      <c r="D1319" s="75">
        <v>1506.2080421083899</v>
      </c>
      <c r="E1319" s="75">
        <v>1466.0394881897</v>
      </c>
      <c r="F1319" s="75"/>
      <c r="G1319" s="75">
        <v>1870.0394881897</v>
      </c>
      <c r="H1319" s="75"/>
      <c r="I1319" s="75">
        <v>2324.0394881897</v>
      </c>
      <c r="J1319" s="75"/>
    </row>
    <row r="1320" spans="2:10" ht="15.75" thickBot="1" x14ac:dyDescent="0.3">
      <c r="B1320" s="85">
        <v>44764</v>
      </c>
      <c r="C1320" s="74"/>
      <c r="D1320" s="74">
        <v>1500.5240197882599</v>
      </c>
      <c r="E1320" s="74">
        <v>1466.0394881897</v>
      </c>
      <c r="F1320" s="74"/>
      <c r="G1320" s="74">
        <v>1870.0394881897</v>
      </c>
      <c r="H1320" s="74"/>
      <c r="I1320" s="74">
        <v>2324.0394881897</v>
      </c>
      <c r="J1320" s="74"/>
    </row>
    <row r="1321" spans="2:10" ht="15.75" thickBot="1" x14ac:dyDescent="0.3">
      <c r="B1321" s="85">
        <v>44765</v>
      </c>
      <c r="C1321" s="75"/>
      <c r="D1321" s="75">
        <v>1690.8562076496501</v>
      </c>
      <c r="E1321" s="75">
        <v>1466.0394881897</v>
      </c>
      <c r="F1321" s="75"/>
      <c r="G1321" s="75">
        <v>1870.0394881897</v>
      </c>
      <c r="H1321" s="75"/>
      <c r="I1321" s="75">
        <v>2324.0394881897</v>
      </c>
      <c r="J1321" s="75"/>
    </row>
    <row r="1322" spans="2:10" ht="15.75" thickBot="1" x14ac:dyDescent="0.3">
      <c r="B1322" s="85">
        <v>44766</v>
      </c>
      <c r="C1322" s="74"/>
      <c r="D1322" s="74">
        <v>1713.3363494091</v>
      </c>
      <c r="E1322" s="74">
        <v>1466.0394881897</v>
      </c>
      <c r="F1322" s="74"/>
      <c r="G1322" s="74">
        <v>1870.0394881897</v>
      </c>
      <c r="H1322" s="74"/>
      <c r="I1322" s="74">
        <v>2324.0394881897</v>
      </c>
      <c r="J1322" s="74"/>
    </row>
    <row r="1323" spans="2:10" ht="15.75" thickBot="1" x14ac:dyDescent="0.3">
      <c r="B1323" s="85">
        <v>44767</v>
      </c>
      <c r="C1323" s="75"/>
      <c r="D1323" s="75">
        <v>1557.94337393355</v>
      </c>
      <c r="E1323" s="75">
        <v>1466.0394881897</v>
      </c>
      <c r="F1323" s="75"/>
      <c r="G1323" s="75">
        <v>1870.0394881897</v>
      </c>
      <c r="H1323" s="75"/>
      <c r="I1323" s="75">
        <v>2324.0394881897</v>
      </c>
      <c r="J1323" s="75"/>
    </row>
    <row r="1324" spans="2:10" ht="15.75" thickBot="1" x14ac:dyDescent="0.3">
      <c r="B1324" s="85">
        <v>44768</v>
      </c>
      <c r="C1324" s="74"/>
      <c r="D1324" s="74">
        <v>1591.6856383732099</v>
      </c>
      <c r="E1324" s="74">
        <v>1466.0394881897</v>
      </c>
      <c r="F1324" s="74"/>
      <c r="G1324" s="74">
        <v>1870.0394881897</v>
      </c>
      <c r="H1324" s="74"/>
      <c r="I1324" s="74">
        <v>2324.0394881897</v>
      </c>
      <c r="J1324" s="74"/>
    </row>
    <row r="1325" spans="2:10" ht="15.75" thickBot="1" x14ac:dyDescent="0.3">
      <c r="B1325" s="85">
        <v>44769</v>
      </c>
      <c r="C1325" s="75"/>
      <c r="D1325" s="75">
        <v>1714.5429057855499</v>
      </c>
      <c r="E1325" s="75">
        <v>1466.0394881897</v>
      </c>
      <c r="F1325" s="75"/>
      <c r="G1325" s="75">
        <v>1870.0394881897</v>
      </c>
      <c r="H1325" s="75"/>
      <c r="I1325" s="75">
        <v>2324.0394881897</v>
      </c>
      <c r="J1325" s="75"/>
    </row>
    <row r="1326" spans="2:10" ht="15.75" thickBot="1" x14ac:dyDescent="0.3">
      <c r="B1326" s="85">
        <v>44770</v>
      </c>
      <c r="C1326" s="74"/>
      <c r="D1326" s="74">
        <v>1517.92544953433</v>
      </c>
      <c r="E1326" s="74">
        <v>1466.0394881897</v>
      </c>
      <c r="F1326" s="74"/>
      <c r="G1326" s="74">
        <v>1870.0394881897</v>
      </c>
      <c r="H1326" s="74"/>
      <c r="I1326" s="74">
        <v>2324.0394881897</v>
      </c>
      <c r="J1326" s="74"/>
    </row>
    <row r="1327" spans="2:10" ht="15.75" thickBot="1" x14ac:dyDescent="0.3">
      <c r="B1327" s="85">
        <v>44771</v>
      </c>
      <c r="C1327" s="75"/>
      <c r="D1327" s="75">
        <v>1490.45877238965</v>
      </c>
      <c r="E1327" s="75">
        <v>1466.0394881897</v>
      </c>
      <c r="F1327" s="75"/>
      <c r="G1327" s="75">
        <v>1870.0394881897</v>
      </c>
      <c r="H1327" s="75"/>
      <c r="I1327" s="75">
        <v>2324.0394881897</v>
      </c>
      <c r="J1327" s="75"/>
    </row>
    <row r="1328" spans="2:10" ht="15.75" thickBot="1" x14ac:dyDescent="0.3">
      <c r="B1328" s="85">
        <v>44772</v>
      </c>
      <c r="C1328" s="74"/>
      <c r="D1328" s="74">
        <v>1539.49004874966</v>
      </c>
      <c r="E1328" s="74">
        <v>1466.0394881897</v>
      </c>
      <c r="F1328" s="74"/>
      <c r="G1328" s="74">
        <v>1870.0394881897</v>
      </c>
      <c r="H1328" s="74"/>
      <c r="I1328" s="74">
        <v>2324.0394881897</v>
      </c>
      <c r="J1328" s="74"/>
    </row>
    <row r="1329" spans="2:10" ht="15.75" thickBot="1" x14ac:dyDescent="0.3">
      <c r="B1329" s="85">
        <v>44773</v>
      </c>
      <c r="C1329" s="75"/>
      <c r="D1329" s="75">
        <v>1871.3854455210001</v>
      </c>
      <c r="E1329" s="75">
        <v>1466.0394881897</v>
      </c>
      <c r="F1329" s="75"/>
      <c r="G1329" s="75">
        <v>1870.0394881897</v>
      </c>
      <c r="H1329" s="75"/>
      <c r="I1329" s="75">
        <v>2324.0394881897</v>
      </c>
      <c r="J1329" s="75"/>
    </row>
    <row r="1330" spans="2:10" ht="15.75" thickBot="1" x14ac:dyDescent="0.3">
      <c r="B1330" s="85">
        <v>44774</v>
      </c>
      <c r="C1330" s="74"/>
      <c r="D1330" s="74">
        <v>2029.5136615777401</v>
      </c>
      <c r="E1330" s="74">
        <v>1466.0394881897</v>
      </c>
      <c r="F1330" s="74"/>
      <c r="G1330" s="74">
        <v>1870.0394881897</v>
      </c>
      <c r="H1330" s="74"/>
      <c r="I1330" s="74">
        <v>2324.0394881897</v>
      </c>
      <c r="J1330" s="74"/>
    </row>
    <row r="1331" spans="2:10" ht="15.75" thickBot="1" x14ac:dyDescent="0.3">
      <c r="B1331" s="85">
        <v>44775</v>
      </c>
      <c r="C1331" s="75"/>
      <c r="D1331" s="75">
        <v>2001.4630597072601</v>
      </c>
      <c r="E1331" s="75">
        <v>1466.0394881897</v>
      </c>
      <c r="F1331" s="75"/>
      <c r="G1331" s="75">
        <v>1870.0394881897</v>
      </c>
      <c r="H1331" s="75"/>
      <c r="I1331" s="75">
        <v>2324.0394881897</v>
      </c>
      <c r="J1331" s="75"/>
    </row>
    <row r="1332" spans="2:10" ht="15.75" thickBot="1" x14ac:dyDescent="0.3">
      <c r="B1332" s="85">
        <v>44776</v>
      </c>
      <c r="C1332" s="74"/>
      <c r="D1332" s="74">
        <v>1804.59637384747</v>
      </c>
      <c r="E1332" s="74">
        <v>1466.0394881897</v>
      </c>
      <c r="F1332" s="74"/>
      <c r="G1332" s="74">
        <v>1870.0394881897</v>
      </c>
      <c r="H1332" s="74"/>
      <c r="I1332" s="74">
        <v>2324.0394881897</v>
      </c>
      <c r="J1332" s="74"/>
    </row>
    <row r="1333" spans="2:10" ht="15.75" thickBot="1" x14ac:dyDescent="0.3">
      <c r="B1333" s="85">
        <v>44777</v>
      </c>
      <c r="C1333" s="75"/>
      <c r="D1333" s="75">
        <v>1939.39711938046</v>
      </c>
      <c r="E1333" s="75">
        <v>1466.0394881897</v>
      </c>
      <c r="F1333" s="75"/>
      <c r="G1333" s="75">
        <v>1870.0394881897</v>
      </c>
      <c r="H1333" s="75"/>
      <c r="I1333" s="75">
        <v>2324.0394881897</v>
      </c>
      <c r="J1333" s="75"/>
    </row>
    <row r="1334" spans="2:10" ht="15.75" thickBot="1" x14ac:dyDescent="0.3">
      <c r="B1334" s="85">
        <v>44778</v>
      </c>
      <c r="C1334" s="74"/>
      <c r="D1334" s="74">
        <v>1754.9114510224299</v>
      </c>
      <c r="E1334" s="74">
        <v>1466.0394881897</v>
      </c>
      <c r="F1334" s="74"/>
      <c r="G1334" s="74">
        <v>1870.0394881897</v>
      </c>
      <c r="H1334" s="74"/>
      <c r="I1334" s="74">
        <v>2324.0394881897</v>
      </c>
      <c r="J1334" s="74"/>
    </row>
    <row r="1335" spans="2:10" ht="15.75" thickBot="1" x14ac:dyDescent="0.3">
      <c r="B1335" s="85">
        <v>44779</v>
      </c>
      <c r="C1335" s="75"/>
      <c r="D1335" s="75">
        <v>1492.4841999888499</v>
      </c>
      <c r="E1335" s="75">
        <v>1466.0394881897</v>
      </c>
      <c r="F1335" s="75"/>
      <c r="G1335" s="75">
        <v>1870.0394881897</v>
      </c>
      <c r="H1335" s="75"/>
      <c r="I1335" s="75">
        <v>2324.0394881897</v>
      </c>
      <c r="J1335" s="75"/>
    </row>
    <row r="1336" spans="2:10" ht="15.75" thickBot="1" x14ac:dyDescent="0.3">
      <c r="B1336" s="85">
        <v>44780</v>
      </c>
      <c r="C1336" s="74"/>
      <c r="D1336" s="74">
        <v>1539.5804686720201</v>
      </c>
      <c r="E1336" s="74">
        <v>1466.0394881897</v>
      </c>
      <c r="F1336" s="74"/>
      <c r="G1336" s="74">
        <v>1870.0394881897</v>
      </c>
      <c r="H1336" s="74"/>
      <c r="I1336" s="74">
        <v>2324.0394881897</v>
      </c>
      <c r="J1336" s="74"/>
    </row>
    <row r="1337" spans="2:10" ht="15.75" thickBot="1" x14ac:dyDescent="0.3">
      <c r="B1337" s="85">
        <v>44781</v>
      </c>
      <c r="C1337" s="75"/>
      <c r="D1337" s="75">
        <v>1794.4445716765799</v>
      </c>
      <c r="E1337" s="75">
        <v>1466.0394881897</v>
      </c>
      <c r="F1337" s="75"/>
      <c r="G1337" s="75">
        <v>1870.0394881897</v>
      </c>
      <c r="H1337" s="75"/>
      <c r="I1337" s="75">
        <v>2324.0394881897</v>
      </c>
      <c r="J1337" s="75"/>
    </row>
    <row r="1338" spans="2:10" ht="15.75" thickBot="1" x14ac:dyDescent="0.3">
      <c r="B1338" s="85">
        <v>44782</v>
      </c>
      <c r="C1338" s="74"/>
      <c r="D1338" s="74">
        <v>1817.75307107299</v>
      </c>
      <c r="E1338" s="74">
        <v>1466.0394881897</v>
      </c>
      <c r="F1338" s="74"/>
      <c r="G1338" s="74">
        <v>1870.0394881897</v>
      </c>
      <c r="H1338" s="74"/>
      <c r="I1338" s="74">
        <v>2324.0394881897</v>
      </c>
      <c r="J1338" s="74"/>
    </row>
    <row r="1339" spans="2:10" ht="15.75" thickBot="1" x14ac:dyDescent="0.3">
      <c r="B1339" s="85">
        <v>44783</v>
      </c>
      <c r="C1339" s="75"/>
      <c r="D1339" s="75">
        <v>1667.81879271054</v>
      </c>
      <c r="E1339" s="75">
        <v>1466.0394881897</v>
      </c>
      <c r="F1339" s="75"/>
      <c r="G1339" s="75">
        <v>1870.0394881897</v>
      </c>
      <c r="H1339" s="75"/>
      <c r="I1339" s="75">
        <v>2324.0394881897</v>
      </c>
      <c r="J1339" s="75"/>
    </row>
    <row r="1340" spans="2:10" ht="15.75" thickBot="1" x14ac:dyDescent="0.3">
      <c r="B1340" s="85">
        <v>44784</v>
      </c>
      <c r="C1340" s="74"/>
      <c r="D1340" s="74">
        <v>1577.5612692309001</v>
      </c>
      <c r="E1340" s="74">
        <v>1466.0394881897</v>
      </c>
      <c r="F1340" s="74"/>
      <c r="G1340" s="74">
        <v>1870.0394881897</v>
      </c>
      <c r="H1340" s="74"/>
      <c r="I1340" s="74">
        <v>2324.0394881897</v>
      </c>
      <c r="J1340" s="74"/>
    </row>
    <row r="1341" spans="2:10" ht="15.75" thickBot="1" x14ac:dyDescent="0.3">
      <c r="B1341" s="85">
        <v>44785</v>
      </c>
      <c r="C1341" s="75"/>
      <c r="D1341" s="75">
        <v>1473.29077177819</v>
      </c>
      <c r="E1341" s="75">
        <v>1466.0394881897</v>
      </c>
      <c r="F1341" s="75"/>
      <c r="G1341" s="75">
        <v>1870.0394881897</v>
      </c>
      <c r="H1341" s="75"/>
      <c r="I1341" s="75">
        <v>2324.0394881897</v>
      </c>
      <c r="J1341" s="75"/>
    </row>
    <row r="1342" spans="2:10" ht="15.75" thickBot="1" x14ac:dyDescent="0.3">
      <c r="B1342" s="85">
        <v>44786</v>
      </c>
      <c r="C1342" s="74"/>
      <c r="D1342" s="74">
        <v>1416.10897251561</v>
      </c>
      <c r="E1342" s="74">
        <v>1466.0394881897</v>
      </c>
      <c r="F1342" s="74"/>
      <c r="G1342" s="74">
        <v>1870.0394881897</v>
      </c>
      <c r="H1342" s="74"/>
      <c r="I1342" s="74">
        <v>2324.0394881897</v>
      </c>
      <c r="J1342" s="74"/>
    </row>
    <row r="1343" spans="2:10" ht="15.75" thickBot="1" x14ac:dyDescent="0.3">
      <c r="B1343" s="85">
        <v>44787</v>
      </c>
      <c r="C1343" s="75"/>
      <c r="D1343" s="75">
        <v>1643.05836192224</v>
      </c>
      <c r="E1343" s="75">
        <v>1466.0394881897</v>
      </c>
      <c r="F1343" s="75"/>
      <c r="G1343" s="75">
        <v>1870.0394881897</v>
      </c>
      <c r="H1343" s="75"/>
      <c r="I1343" s="75">
        <v>2324.0394881897</v>
      </c>
      <c r="J1343" s="75"/>
    </row>
    <row r="1344" spans="2:10" ht="15.75" thickBot="1" x14ac:dyDescent="0.3">
      <c r="B1344" s="85">
        <v>44788</v>
      </c>
      <c r="C1344" s="74"/>
      <c r="D1344" s="74">
        <v>1875.8732098713699</v>
      </c>
      <c r="E1344" s="74">
        <v>1466.0394881897</v>
      </c>
      <c r="F1344" s="74"/>
      <c r="G1344" s="74">
        <v>1870.0394881897</v>
      </c>
      <c r="H1344" s="74"/>
      <c r="I1344" s="74">
        <v>2324.0394881897</v>
      </c>
      <c r="J1344" s="74"/>
    </row>
    <row r="1345" spans="2:10" ht="15.75" thickBot="1" x14ac:dyDescent="0.3">
      <c r="B1345" s="85">
        <v>44789</v>
      </c>
      <c r="C1345" s="75"/>
      <c r="D1345" s="75">
        <v>1873.15528391111</v>
      </c>
      <c r="E1345" s="75">
        <v>1466.0394881897</v>
      </c>
      <c r="F1345" s="75"/>
      <c r="G1345" s="75">
        <v>1870.0394881897</v>
      </c>
      <c r="H1345" s="75"/>
      <c r="I1345" s="75">
        <v>2324.0394881897</v>
      </c>
      <c r="J1345" s="75"/>
    </row>
    <row r="1346" spans="2:10" ht="15.75" thickBot="1" x14ac:dyDescent="0.3">
      <c r="B1346" s="85">
        <v>44790</v>
      </c>
      <c r="C1346" s="74"/>
      <c r="D1346" s="74">
        <v>1507.13359375342</v>
      </c>
      <c r="E1346" s="74">
        <v>1466.0394881897</v>
      </c>
      <c r="F1346" s="74"/>
      <c r="G1346" s="74">
        <v>1870.0394881897</v>
      </c>
      <c r="H1346" s="74"/>
      <c r="I1346" s="74">
        <v>2324.0394881897</v>
      </c>
      <c r="J1346" s="74"/>
    </row>
    <row r="1347" spans="2:10" ht="15.75" thickBot="1" x14ac:dyDescent="0.3">
      <c r="B1347" s="85">
        <v>44791</v>
      </c>
      <c r="C1347" s="75"/>
      <c r="D1347" s="75">
        <v>1358.4353595831999</v>
      </c>
      <c r="E1347" s="75">
        <v>1466.0394881897</v>
      </c>
      <c r="F1347" s="75"/>
      <c r="G1347" s="75">
        <v>1870.0394881897</v>
      </c>
      <c r="H1347" s="75"/>
      <c r="I1347" s="75">
        <v>2324.0394881897</v>
      </c>
      <c r="J1347" s="75"/>
    </row>
    <row r="1348" spans="2:10" ht="15.75" thickBot="1" x14ac:dyDescent="0.3">
      <c r="B1348" s="85">
        <v>44792</v>
      </c>
      <c r="C1348" s="74"/>
      <c r="D1348" s="74">
        <v>1043.89080841487</v>
      </c>
      <c r="E1348" s="74">
        <v>1466.0394881897</v>
      </c>
      <c r="F1348" s="74"/>
      <c r="G1348" s="74">
        <v>1870.0394881897</v>
      </c>
      <c r="H1348" s="74"/>
      <c r="I1348" s="74">
        <v>2324.0394881897</v>
      </c>
      <c r="J1348" s="74"/>
    </row>
    <row r="1349" spans="2:10" ht="15.75" thickBot="1" x14ac:dyDescent="0.3">
      <c r="B1349" s="85">
        <v>44793</v>
      </c>
      <c r="C1349" s="75"/>
      <c r="D1349" s="75">
        <v>1125.0210841885701</v>
      </c>
      <c r="E1349" s="75">
        <v>1466.0394881897</v>
      </c>
      <c r="F1349" s="75"/>
      <c r="G1349" s="75">
        <v>1870.0394881897</v>
      </c>
      <c r="H1349" s="75"/>
      <c r="I1349" s="75">
        <v>2324.0394881897</v>
      </c>
      <c r="J1349" s="75"/>
    </row>
    <row r="1350" spans="2:10" ht="15.75" thickBot="1" x14ac:dyDescent="0.3">
      <c r="B1350" s="85">
        <v>44794</v>
      </c>
      <c r="C1350" s="74"/>
      <c r="D1350" s="74">
        <v>1448.0835130355799</v>
      </c>
      <c r="E1350" s="74">
        <v>1466.0394881897</v>
      </c>
      <c r="F1350" s="74"/>
      <c r="G1350" s="74">
        <v>1870.0394881897</v>
      </c>
      <c r="H1350" s="74"/>
      <c r="I1350" s="74">
        <v>2324.0394881897</v>
      </c>
      <c r="J1350" s="74"/>
    </row>
    <row r="1351" spans="2:10" ht="15.75" thickBot="1" x14ac:dyDescent="0.3">
      <c r="B1351" s="85">
        <v>44795</v>
      </c>
      <c r="C1351" s="75"/>
      <c r="D1351" s="75">
        <v>1528.5545434565599</v>
      </c>
      <c r="E1351" s="75">
        <v>1466.0394881897</v>
      </c>
      <c r="F1351" s="75"/>
      <c r="G1351" s="75">
        <v>1870.0394881897</v>
      </c>
      <c r="H1351" s="75"/>
      <c r="I1351" s="75">
        <v>2324.0394881897</v>
      </c>
      <c r="J1351" s="75"/>
    </row>
    <row r="1352" spans="2:10" ht="15.75" thickBot="1" x14ac:dyDescent="0.3">
      <c r="B1352" s="85">
        <v>44796</v>
      </c>
      <c r="C1352" s="74"/>
      <c r="D1352" s="74">
        <v>1375.63186427664</v>
      </c>
      <c r="E1352" s="74">
        <v>1466.0394881897</v>
      </c>
      <c r="F1352" s="74"/>
      <c r="G1352" s="74">
        <v>1870.0394881897</v>
      </c>
      <c r="H1352" s="74"/>
      <c r="I1352" s="74">
        <v>2324.0394881897</v>
      </c>
      <c r="J1352" s="74"/>
    </row>
    <row r="1353" spans="2:10" ht="15.75" thickBot="1" x14ac:dyDescent="0.3">
      <c r="B1353" s="85">
        <v>44797</v>
      </c>
      <c r="C1353" s="75"/>
      <c r="D1353" s="75">
        <v>1546.9987004807001</v>
      </c>
      <c r="E1353" s="75">
        <v>1466.0394881897</v>
      </c>
      <c r="F1353" s="75"/>
      <c r="G1353" s="75">
        <v>1870.0394881897</v>
      </c>
      <c r="H1353" s="75"/>
      <c r="I1353" s="75">
        <v>2324.0394881897</v>
      </c>
      <c r="J1353" s="75"/>
    </row>
    <row r="1354" spans="2:10" ht="15.75" thickBot="1" x14ac:dyDescent="0.3">
      <c r="B1354" s="85">
        <v>44798</v>
      </c>
      <c r="C1354" s="74"/>
      <c r="D1354" s="74">
        <v>1537.96354122351</v>
      </c>
      <c r="E1354" s="74">
        <v>1466.0394881897</v>
      </c>
      <c r="F1354" s="74"/>
      <c r="G1354" s="74">
        <v>1870.0394881897</v>
      </c>
      <c r="H1354" s="74"/>
      <c r="I1354" s="74">
        <v>2324.0394881897</v>
      </c>
      <c r="J1354" s="74"/>
    </row>
    <row r="1355" spans="2:10" ht="15.75" thickBot="1" x14ac:dyDescent="0.3">
      <c r="B1355" s="85">
        <v>44799</v>
      </c>
      <c r="C1355" s="75"/>
      <c r="D1355" s="75">
        <v>1524.37088880344</v>
      </c>
      <c r="E1355" s="75">
        <v>1466.0394881897</v>
      </c>
      <c r="F1355" s="75"/>
      <c r="G1355" s="75">
        <v>1870.0394881897</v>
      </c>
      <c r="H1355" s="75"/>
      <c r="I1355" s="75">
        <v>2324.0394881897</v>
      </c>
      <c r="J1355" s="75"/>
    </row>
    <row r="1356" spans="2:10" ht="15.75" thickBot="1" x14ac:dyDescent="0.3">
      <c r="B1356" s="85">
        <v>44800</v>
      </c>
      <c r="C1356" s="74"/>
      <c r="D1356" s="74">
        <v>1399.43729660489</v>
      </c>
      <c r="E1356" s="74">
        <v>1466.0394881897</v>
      </c>
      <c r="F1356" s="74"/>
      <c r="G1356" s="74">
        <v>1870.0394881897</v>
      </c>
      <c r="H1356" s="74"/>
      <c r="I1356" s="74">
        <v>2324.0394881897</v>
      </c>
      <c r="J1356" s="74"/>
    </row>
    <row r="1357" spans="2:10" ht="15.75" thickBot="1" x14ac:dyDescent="0.3">
      <c r="B1357" s="85">
        <v>44801</v>
      </c>
      <c r="C1357" s="75"/>
      <c r="D1357" s="75">
        <v>1478.1756396698099</v>
      </c>
      <c r="E1357" s="75">
        <v>1466.0394881897</v>
      </c>
      <c r="F1357" s="75"/>
      <c r="G1357" s="75">
        <v>1870.0394881897</v>
      </c>
      <c r="H1357" s="75"/>
      <c r="I1357" s="75">
        <v>2324.0394881897</v>
      </c>
      <c r="J1357" s="75"/>
    </row>
    <row r="1358" spans="2:10" ht="15.75" thickBot="1" x14ac:dyDescent="0.3">
      <c r="B1358" s="85">
        <v>44802</v>
      </c>
      <c r="C1358" s="74"/>
      <c r="D1358" s="74">
        <v>1422.6322176317999</v>
      </c>
      <c r="E1358" s="74">
        <v>1466.0394881897</v>
      </c>
      <c r="F1358" s="74"/>
      <c r="G1358" s="74">
        <v>1870.0394881897</v>
      </c>
      <c r="H1358" s="74"/>
      <c r="I1358" s="74">
        <v>2324.0394881897</v>
      </c>
      <c r="J1358" s="74"/>
    </row>
    <row r="1359" spans="2:10" ht="15.75" thickBot="1" x14ac:dyDescent="0.3">
      <c r="B1359" s="85">
        <v>44803</v>
      </c>
      <c r="C1359" s="75"/>
      <c r="D1359" s="75">
        <v>1469.6303971078901</v>
      </c>
      <c r="E1359" s="75">
        <v>1466.0394881897</v>
      </c>
      <c r="F1359" s="75"/>
      <c r="G1359" s="75">
        <v>1870.0394881897</v>
      </c>
      <c r="H1359" s="75"/>
      <c r="I1359" s="75">
        <v>2324.0394881897</v>
      </c>
      <c r="J1359" s="75"/>
    </row>
    <row r="1360" spans="2:10" ht="15.75" thickBot="1" x14ac:dyDescent="0.3">
      <c r="B1360" s="85">
        <v>44804</v>
      </c>
      <c r="C1360" s="74"/>
      <c r="D1360" s="74">
        <v>1606.0951159558499</v>
      </c>
      <c r="E1360" s="74">
        <v>1466.0394881897</v>
      </c>
      <c r="F1360" s="74"/>
      <c r="G1360" s="74">
        <v>1870.0394881897</v>
      </c>
      <c r="H1360" s="74"/>
      <c r="I1360" s="74">
        <v>2324.0394881897</v>
      </c>
      <c r="J1360" s="74"/>
    </row>
    <row r="1361" spans="2:10" ht="15.75" thickBot="1" x14ac:dyDescent="0.3">
      <c r="B1361" s="85">
        <v>44805</v>
      </c>
      <c r="C1361" s="75"/>
      <c r="D1361" s="75">
        <v>1545.3948207260601</v>
      </c>
      <c r="E1361" s="75">
        <v>1466.0394881897</v>
      </c>
      <c r="F1361" s="75"/>
      <c r="G1361" s="75">
        <v>1870.0394881897</v>
      </c>
      <c r="H1361" s="75"/>
      <c r="I1361" s="75">
        <v>2324.0394881897</v>
      </c>
      <c r="J1361" s="75"/>
    </row>
    <row r="1362" spans="2:10" ht="15.75" thickBot="1" x14ac:dyDescent="0.3">
      <c r="B1362" s="85">
        <v>44806</v>
      </c>
      <c r="C1362" s="74"/>
      <c r="D1362" s="74">
        <v>1347.8208487500101</v>
      </c>
      <c r="E1362" s="74">
        <v>1466.0394881897</v>
      </c>
      <c r="F1362" s="74"/>
      <c r="G1362" s="74">
        <v>1870.0394881897</v>
      </c>
      <c r="H1362" s="74"/>
      <c r="I1362" s="74">
        <v>2324.0394881897</v>
      </c>
      <c r="J1362" s="74"/>
    </row>
    <row r="1363" spans="2:10" ht="15.75" thickBot="1" x14ac:dyDescent="0.3">
      <c r="B1363" s="85">
        <v>44807</v>
      </c>
      <c r="C1363" s="75"/>
      <c r="D1363" s="75">
        <v>1333.2716119747199</v>
      </c>
      <c r="E1363" s="75">
        <v>1466.0394881897</v>
      </c>
      <c r="F1363" s="75"/>
      <c r="G1363" s="75">
        <v>1870.0394881897</v>
      </c>
      <c r="H1363" s="75"/>
      <c r="I1363" s="75">
        <v>2324.0394881897</v>
      </c>
      <c r="J1363" s="75"/>
    </row>
    <row r="1364" spans="2:10" ht="15.75" thickBot="1" x14ac:dyDescent="0.3">
      <c r="B1364" s="85">
        <v>44808</v>
      </c>
      <c r="C1364" s="74"/>
      <c r="D1364" s="74">
        <v>1516.1735420564901</v>
      </c>
      <c r="E1364" s="74">
        <v>1466.0394881897</v>
      </c>
      <c r="F1364" s="74"/>
      <c r="G1364" s="74">
        <v>1870.0394881897</v>
      </c>
      <c r="H1364" s="74"/>
      <c r="I1364" s="74">
        <v>2324.0394881897</v>
      </c>
      <c r="J1364" s="74"/>
    </row>
    <row r="1365" spans="2:10" ht="15.75" thickBot="1" x14ac:dyDescent="0.3">
      <c r="B1365" s="85">
        <v>44809</v>
      </c>
      <c r="C1365" s="75"/>
      <c r="D1365" s="75">
        <v>1463.59028743258</v>
      </c>
      <c r="E1365" s="75">
        <v>1466.0394881897</v>
      </c>
      <c r="F1365" s="75"/>
      <c r="G1365" s="75">
        <v>1870.0394881897</v>
      </c>
      <c r="H1365" s="75"/>
      <c r="I1365" s="75">
        <v>2324.0394881897</v>
      </c>
      <c r="J1365" s="75"/>
    </row>
    <row r="1366" spans="2:10" ht="15.75" thickBot="1" x14ac:dyDescent="0.3">
      <c r="B1366" s="85">
        <v>44810</v>
      </c>
      <c r="C1366" s="74"/>
      <c r="D1366" s="74">
        <v>1382.4084221232799</v>
      </c>
      <c r="E1366" s="74">
        <v>1466.0394881897</v>
      </c>
      <c r="F1366" s="74"/>
      <c r="G1366" s="74">
        <v>1870.0394881897</v>
      </c>
      <c r="H1366" s="74"/>
      <c r="I1366" s="74">
        <v>2324.0394881897</v>
      </c>
      <c r="J1366" s="74"/>
    </row>
    <row r="1367" spans="2:10" ht="15.75" thickBot="1" x14ac:dyDescent="0.3">
      <c r="B1367" s="85">
        <v>44811</v>
      </c>
      <c r="C1367" s="75"/>
      <c r="D1367" s="75">
        <v>1314.65905484425</v>
      </c>
      <c r="E1367" s="75">
        <v>1466.0394881897</v>
      </c>
      <c r="F1367" s="75"/>
      <c r="G1367" s="75">
        <v>1870.0394881897</v>
      </c>
      <c r="H1367" s="75"/>
      <c r="I1367" s="75">
        <v>2324.0394881897</v>
      </c>
      <c r="J1367" s="75"/>
    </row>
    <row r="1368" spans="2:10" ht="15.75" thickBot="1" x14ac:dyDescent="0.3">
      <c r="B1368" s="85">
        <v>44812</v>
      </c>
      <c r="C1368" s="74"/>
      <c r="D1368" s="74">
        <v>1196.7114553558899</v>
      </c>
      <c r="E1368" s="74">
        <v>1466.0394881897</v>
      </c>
      <c r="F1368" s="74"/>
      <c r="G1368" s="74">
        <v>1870.0394881897</v>
      </c>
      <c r="H1368" s="74"/>
      <c r="I1368" s="74">
        <v>2324.0394881897</v>
      </c>
      <c r="J1368" s="74"/>
    </row>
    <row r="1369" spans="2:10" ht="15.75" thickBot="1" x14ac:dyDescent="0.3">
      <c r="B1369" s="85">
        <v>44813</v>
      </c>
      <c r="C1369" s="75"/>
      <c r="D1369" s="75">
        <v>1042.7473223659699</v>
      </c>
      <c r="E1369" s="75">
        <v>1466.0394881897</v>
      </c>
      <c r="F1369" s="75"/>
      <c r="G1369" s="75">
        <v>1870.0394881897</v>
      </c>
      <c r="H1369" s="75"/>
      <c r="I1369" s="75">
        <v>2324.0394881897</v>
      </c>
      <c r="J1369" s="75"/>
    </row>
    <row r="1370" spans="2:10" ht="15.75" thickBot="1" x14ac:dyDescent="0.3">
      <c r="B1370" s="85">
        <v>44814</v>
      </c>
      <c r="C1370" s="74"/>
      <c r="D1370" s="74">
        <v>920.74480908681699</v>
      </c>
      <c r="E1370" s="74">
        <v>1466.0394881897</v>
      </c>
      <c r="F1370" s="74"/>
      <c r="G1370" s="74">
        <v>1870.0394881897</v>
      </c>
      <c r="H1370" s="74"/>
      <c r="I1370" s="74">
        <v>2324.0394881897</v>
      </c>
      <c r="J1370" s="74"/>
    </row>
    <row r="1371" spans="2:10" ht="15.75" thickBot="1" x14ac:dyDescent="0.3">
      <c r="B1371" s="85">
        <v>44815</v>
      </c>
      <c r="C1371" s="75"/>
      <c r="D1371" s="75">
        <v>882.64138911017903</v>
      </c>
      <c r="E1371" s="75">
        <v>1466.0394881897</v>
      </c>
      <c r="F1371" s="75"/>
      <c r="G1371" s="75">
        <v>1870.0394881897</v>
      </c>
      <c r="H1371" s="75"/>
      <c r="I1371" s="75">
        <v>2324.0394881897</v>
      </c>
      <c r="J1371" s="75"/>
    </row>
    <row r="1372" spans="2:10" ht="15.75" thickBot="1" x14ac:dyDescent="0.3">
      <c r="B1372" s="85">
        <v>44816</v>
      </c>
      <c r="C1372" s="74"/>
      <c r="D1372" s="74">
        <v>1113.8695161763401</v>
      </c>
      <c r="E1372" s="74">
        <v>1466.0394881897</v>
      </c>
      <c r="F1372" s="74"/>
      <c r="G1372" s="74">
        <v>1870.0394881897</v>
      </c>
      <c r="H1372" s="74"/>
      <c r="I1372" s="74">
        <v>2324.0394881897</v>
      </c>
      <c r="J1372" s="74"/>
    </row>
    <row r="1373" spans="2:10" ht="15.75" thickBot="1" x14ac:dyDescent="0.3">
      <c r="B1373" s="85">
        <v>44817</v>
      </c>
      <c r="C1373" s="75"/>
      <c r="D1373" s="75">
        <v>1223.97503192206</v>
      </c>
      <c r="E1373" s="75">
        <v>1466.0394881897</v>
      </c>
      <c r="F1373" s="75"/>
      <c r="G1373" s="75">
        <v>1870.0394881897</v>
      </c>
      <c r="H1373" s="75"/>
      <c r="I1373" s="75">
        <v>2324.0394881897</v>
      </c>
      <c r="J1373" s="75"/>
    </row>
    <row r="1374" spans="2:10" ht="15.75" thickBot="1" x14ac:dyDescent="0.3">
      <c r="B1374" s="85">
        <v>44818</v>
      </c>
      <c r="C1374" s="74"/>
      <c r="D1374" s="74">
        <v>1282.02184735843</v>
      </c>
      <c r="E1374" s="74">
        <v>1466.0394881897</v>
      </c>
      <c r="F1374" s="74"/>
      <c r="G1374" s="74">
        <v>1870.0394881897</v>
      </c>
      <c r="H1374" s="74"/>
      <c r="I1374" s="74">
        <v>2324.0394881897</v>
      </c>
      <c r="J1374" s="74"/>
    </row>
    <row r="1375" spans="2:10" ht="15.75" thickBot="1" x14ac:dyDescent="0.3">
      <c r="B1375" s="85">
        <v>44819</v>
      </c>
      <c r="C1375" s="75"/>
      <c r="D1375" s="75">
        <v>1345.9764670132599</v>
      </c>
      <c r="E1375" s="75">
        <v>1466.0394881897</v>
      </c>
      <c r="F1375" s="75"/>
      <c r="G1375" s="75">
        <v>1870.0394881897</v>
      </c>
      <c r="H1375" s="75"/>
      <c r="I1375" s="75">
        <v>2324.0394881897</v>
      </c>
      <c r="J1375" s="75"/>
    </row>
    <row r="1376" spans="2:10" ht="15.75" thickBot="1" x14ac:dyDescent="0.3">
      <c r="B1376" s="85">
        <v>44820</v>
      </c>
      <c r="C1376" s="74"/>
      <c r="D1376" s="74">
        <v>1070.68115345825</v>
      </c>
      <c r="E1376" s="74">
        <v>1466.0394881897</v>
      </c>
      <c r="F1376" s="74"/>
      <c r="G1376" s="74">
        <v>1870.0394881897</v>
      </c>
      <c r="H1376" s="74"/>
      <c r="I1376" s="74">
        <v>2324.0394881897</v>
      </c>
      <c r="J1376" s="74"/>
    </row>
    <row r="1377" spans="2:10" ht="15.75" thickBot="1" x14ac:dyDescent="0.3">
      <c r="B1377" s="85">
        <v>44821</v>
      </c>
      <c r="C1377" s="75"/>
      <c r="D1377" s="75">
        <v>897.26011685765002</v>
      </c>
      <c r="E1377" s="75">
        <v>1466.0394881897</v>
      </c>
      <c r="F1377" s="75"/>
      <c r="G1377" s="75">
        <v>1870.0394881897</v>
      </c>
      <c r="H1377" s="75"/>
      <c r="I1377" s="75">
        <v>2324.0394881897</v>
      </c>
      <c r="J1377" s="75"/>
    </row>
    <row r="1378" spans="2:10" ht="15.75" thickBot="1" x14ac:dyDescent="0.3">
      <c r="B1378" s="85">
        <v>44822</v>
      </c>
      <c r="C1378" s="74"/>
      <c r="D1378" s="74">
        <v>1270.92205112086</v>
      </c>
      <c r="E1378" s="74">
        <v>1466.0394881897</v>
      </c>
      <c r="F1378" s="74"/>
      <c r="G1378" s="74">
        <v>1870.0394881897</v>
      </c>
      <c r="H1378" s="74"/>
      <c r="I1378" s="74">
        <v>2324.0394881897</v>
      </c>
      <c r="J1378" s="74"/>
    </row>
    <row r="1379" spans="2:10" ht="15.75" thickBot="1" x14ac:dyDescent="0.3">
      <c r="B1379" s="85">
        <v>44823</v>
      </c>
      <c r="C1379" s="75"/>
      <c r="D1379" s="75">
        <v>1470.8672805983001</v>
      </c>
      <c r="E1379" s="75">
        <v>1466.0394881897</v>
      </c>
      <c r="F1379" s="75"/>
      <c r="G1379" s="75">
        <v>1870.0394881897</v>
      </c>
      <c r="H1379" s="75"/>
      <c r="I1379" s="75">
        <v>2324.0394881897</v>
      </c>
      <c r="J1379" s="75"/>
    </row>
    <row r="1380" spans="2:10" ht="15.75" thickBot="1" x14ac:dyDescent="0.3">
      <c r="B1380" s="85">
        <v>44824</v>
      </c>
      <c r="C1380" s="74"/>
      <c r="D1380" s="74">
        <v>1445.96431148289</v>
      </c>
      <c r="E1380" s="74">
        <v>1466.0394881897</v>
      </c>
      <c r="F1380" s="74"/>
      <c r="G1380" s="74">
        <v>1870.0394881897</v>
      </c>
      <c r="H1380" s="74"/>
      <c r="I1380" s="74">
        <v>2324.0394881897</v>
      </c>
      <c r="J1380" s="74"/>
    </row>
    <row r="1381" spans="2:10" ht="15.75" thickBot="1" x14ac:dyDescent="0.3">
      <c r="B1381" s="85">
        <v>44825</v>
      </c>
      <c r="C1381" s="75"/>
      <c r="D1381" s="75">
        <v>1366.82676823728</v>
      </c>
      <c r="E1381" s="75">
        <v>1466.0394881897</v>
      </c>
      <c r="F1381" s="75"/>
      <c r="G1381" s="75">
        <v>1870.0394881897</v>
      </c>
      <c r="H1381" s="75"/>
      <c r="I1381" s="75">
        <v>2324.0394881897</v>
      </c>
      <c r="J1381" s="75"/>
    </row>
    <row r="1382" spans="2:10" ht="15.75" thickBot="1" x14ac:dyDescent="0.3">
      <c r="B1382" s="85">
        <v>44826</v>
      </c>
      <c r="C1382" s="74"/>
      <c r="D1382" s="74">
        <v>1209.66477681674</v>
      </c>
      <c r="E1382" s="74">
        <v>1466.0394881897</v>
      </c>
      <c r="F1382" s="74"/>
      <c r="G1382" s="74">
        <v>1870.0394881897</v>
      </c>
      <c r="H1382" s="74"/>
      <c r="I1382" s="74">
        <v>2324.0394881897</v>
      </c>
      <c r="J1382" s="74"/>
    </row>
    <row r="1383" spans="2:10" ht="15.75" thickBot="1" x14ac:dyDescent="0.3">
      <c r="B1383" s="85">
        <v>44827</v>
      </c>
      <c r="C1383" s="75"/>
      <c r="D1383" s="75">
        <v>1038.03254135405</v>
      </c>
      <c r="E1383" s="75">
        <v>1466.0394881897</v>
      </c>
      <c r="F1383" s="75"/>
      <c r="G1383" s="75">
        <v>1870.0394881897</v>
      </c>
      <c r="H1383" s="75"/>
      <c r="I1383" s="75">
        <v>2324.0394881897</v>
      </c>
      <c r="J1383" s="75"/>
    </row>
    <row r="1384" spans="2:10" ht="15.75" thickBot="1" x14ac:dyDescent="0.3">
      <c r="B1384" s="85">
        <v>44828</v>
      </c>
      <c r="C1384" s="74"/>
      <c r="D1384" s="74">
        <v>918.50514711715402</v>
      </c>
      <c r="E1384" s="74">
        <v>1466.0394881897</v>
      </c>
      <c r="F1384" s="74"/>
      <c r="G1384" s="74">
        <v>1870.0394881897</v>
      </c>
      <c r="H1384" s="74"/>
      <c r="I1384" s="74">
        <v>2324.0394881897</v>
      </c>
      <c r="J1384" s="74"/>
    </row>
    <row r="1385" spans="2:10" ht="15.75" thickBot="1" x14ac:dyDescent="0.3">
      <c r="B1385" s="85">
        <v>44829</v>
      </c>
      <c r="C1385" s="75"/>
      <c r="D1385" s="75">
        <v>1033.6803060681</v>
      </c>
      <c r="E1385" s="75">
        <v>1466.0394881897</v>
      </c>
      <c r="F1385" s="75"/>
      <c r="G1385" s="75">
        <v>1870.0394881897</v>
      </c>
      <c r="H1385" s="75"/>
      <c r="I1385" s="75">
        <v>2324.0394881897</v>
      </c>
      <c r="J1385" s="75"/>
    </row>
    <row r="1386" spans="2:10" ht="15.75" thickBot="1" x14ac:dyDescent="0.3">
      <c r="B1386" s="85">
        <v>44830</v>
      </c>
      <c r="C1386" s="74"/>
      <c r="D1386" s="74">
        <v>1131.3550820267301</v>
      </c>
      <c r="E1386" s="74">
        <v>1466.0394881897</v>
      </c>
      <c r="F1386" s="74"/>
      <c r="G1386" s="74">
        <v>1870.0394881897</v>
      </c>
      <c r="H1386" s="74"/>
      <c r="I1386" s="74">
        <v>2324.0394881897</v>
      </c>
      <c r="J1386" s="74"/>
    </row>
    <row r="1387" spans="2:10" ht="15.75" thickBot="1" x14ac:dyDescent="0.3">
      <c r="B1387" s="85">
        <v>44831</v>
      </c>
      <c r="C1387" s="75"/>
      <c r="D1387" s="75">
        <v>1121.6896573028</v>
      </c>
      <c r="E1387" s="75">
        <v>1466.0394881897</v>
      </c>
      <c r="F1387" s="75"/>
      <c r="G1387" s="75">
        <v>1870.0394881897</v>
      </c>
      <c r="H1387" s="75"/>
      <c r="I1387" s="75">
        <v>2324.0394881897</v>
      </c>
      <c r="J1387" s="75"/>
    </row>
    <row r="1388" spans="2:10" ht="15.75" thickBot="1" x14ac:dyDescent="0.3">
      <c r="B1388" s="85">
        <v>44832</v>
      </c>
      <c r="C1388" s="74"/>
      <c r="D1388" s="74">
        <v>1016.7608162924899</v>
      </c>
      <c r="E1388" s="74">
        <v>1466.0394881897</v>
      </c>
      <c r="F1388" s="74"/>
      <c r="G1388" s="74">
        <v>1870.0394881897</v>
      </c>
      <c r="H1388" s="74"/>
      <c r="I1388" s="74">
        <v>2324.0394881897</v>
      </c>
      <c r="J1388" s="74"/>
    </row>
    <row r="1389" spans="2:10" ht="15.75" thickBot="1" x14ac:dyDescent="0.3">
      <c r="B1389" s="85">
        <v>44833</v>
      </c>
      <c r="C1389" s="75"/>
      <c r="D1389" s="75">
        <v>853.78697665680602</v>
      </c>
      <c r="E1389" s="75">
        <v>1466.0394881897</v>
      </c>
      <c r="F1389" s="75"/>
      <c r="G1389" s="75">
        <v>1870.0394881897</v>
      </c>
      <c r="H1389" s="75"/>
      <c r="I1389" s="75">
        <v>2324.0394881897</v>
      </c>
      <c r="J1389" s="75"/>
    </row>
    <row r="1390" spans="2:10" ht="15.75" thickBot="1" x14ac:dyDescent="0.3">
      <c r="B1390" s="85">
        <v>44834</v>
      </c>
      <c r="C1390" s="74"/>
      <c r="D1390" s="74">
        <v>756.35140884647001</v>
      </c>
      <c r="E1390" s="74">
        <v>1466.0394881897</v>
      </c>
      <c r="F1390" s="74"/>
      <c r="G1390" s="74">
        <v>1870.0394881897</v>
      </c>
      <c r="H1390" s="74"/>
      <c r="I1390" s="74">
        <v>2324.0394881897</v>
      </c>
      <c r="J1390" s="74"/>
    </row>
    <row r="1391" spans="2:10" ht="15.75" thickBot="1" x14ac:dyDescent="0.3">
      <c r="B1391" s="85">
        <v>44835</v>
      </c>
      <c r="C1391" s="75"/>
      <c r="D1391" s="75">
        <v>687.94954457008896</v>
      </c>
      <c r="E1391" s="75">
        <v>1466.0394881897</v>
      </c>
      <c r="F1391" s="75"/>
      <c r="G1391" s="75">
        <v>1870.0394881897</v>
      </c>
      <c r="H1391" s="75"/>
      <c r="I1391" s="75">
        <v>2324.0394881897</v>
      </c>
      <c r="J1391" s="75"/>
    </row>
    <row r="1392" spans="2:10" ht="15.75" thickBot="1" x14ac:dyDescent="0.3">
      <c r="B1392" s="85">
        <v>44836</v>
      </c>
      <c r="C1392" s="74"/>
      <c r="D1392" s="74">
        <v>701.87859711071405</v>
      </c>
      <c r="E1392" s="74">
        <v>1466.0394881897</v>
      </c>
      <c r="F1392" s="74"/>
      <c r="G1392" s="74">
        <v>1870.0394881897</v>
      </c>
      <c r="H1392" s="74"/>
      <c r="I1392" s="74">
        <v>2324.0394881897</v>
      </c>
      <c r="J1392" s="74"/>
    </row>
    <row r="1393" spans="2:10" ht="15.75" thickBot="1" x14ac:dyDescent="0.3">
      <c r="B1393" s="85">
        <v>44837</v>
      </c>
      <c r="C1393" s="75"/>
      <c r="D1393" s="75">
        <v>759.06326770797102</v>
      </c>
      <c r="E1393" s="75">
        <v>1466.0394881897</v>
      </c>
      <c r="F1393" s="75"/>
      <c r="G1393" s="75">
        <v>1870.0394881897</v>
      </c>
      <c r="H1393" s="75"/>
      <c r="I1393" s="75">
        <v>2324.0394881897</v>
      </c>
      <c r="J1393" s="75"/>
    </row>
    <row r="1394" spans="2:10" ht="15.75" thickBot="1" x14ac:dyDescent="0.3">
      <c r="B1394" s="85">
        <v>44838</v>
      </c>
      <c r="C1394" s="74"/>
      <c r="D1394" s="74">
        <v>909.21245277906098</v>
      </c>
      <c r="E1394" s="74">
        <v>1466.0394881897</v>
      </c>
      <c r="F1394" s="74"/>
      <c r="G1394" s="74">
        <v>1870.0394881897</v>
      </c>
      <c r="H1394" s="74"/>
      <c r="I1394" s="74">
        <v>2324.0394881897</v>
      </c>
      <c r="J1394" s="74"/>
    </row>
    <row r="1395" spans="2:10" ht="15.75" thickBot="1" x14ac:dyDescent="0.3">
      <c r="B1395" s="85">
        <v>44839</v>
      </c>
      <c r="C1395" s="75"/>
      <c r="D1395" s="75">
        <v>889.15733726624399</v>
      </c>
      <c r="E1395" s="75">
        <v>1466.0394881897</v>
      </c>
      <c r="F1395" s="75"/>
      <c r="G1395" s="75">
        <v>1870.0394881897</v>
      </c>
      <c r="H1395" s="75"/>
      <c r="I1395" s="75">
        <v>2324.0394881897</v>
      </c>
      <c r="J1395" s="75"/>
    </row>
    <row r="1396" spans="2:10" ht="15.75" thickBot="1" x14ac:dyDescent="0.3">
      <c r="B1396" s="85">
        <v>44840</v>
      </c>
      <c r="C1396" s="74"/>
      <c r="D1396" s="74">
        <v>729.84111272170196</v>
      </c>
      <c r="E1396" s="74">
        <v>1466.0394881897</v>
      </c>
      <c r="F1396" s="74"/>
      <c r="G1396" s="74">
        <v>1870.0394881897</v>
      </c>
      <c r="H1396" s="74"/>
      <c r="I1396" s="74">
        <v>2324.0394881897</v>
      </c>
      <c r="J1396" s="74"/>
    </row>
    <row r="1397" spans="2:10" ht="15.75" thickBot="1" x14ac:dyDescent="0.3">
      <c r="B1397" s="85">
        <v>44841</v>
      </c>
      <c r="C1397" s="75"/>
      <c r="D1397" s="75">
        <v>642.388002893475</v>
      </c>
      <c r="E1397" s="75">
        <v>1466.0394881897</v>
      </c>
      <c r="F1397" s="75"/>
      <c r="G1397" s="75">
        <v>1870.0394881897</v>
      </c>
      <c r="H1397" s="75"/>
      <c r="I1397" s="75">
        <v>2324.0394881897</v>
      </c>
      <c r="J1397" s="75"/>
    </row>
    <row r="1398" spans="2:10" ht="15.75" thickBot="1" x14ac:dyDescent="0.3">
      <c r="B1398" s="85">
        <v>44842</v>
      </c>
      <c r="C1398" s="74"/>
      <c r="D1398" s="74">
        <v>698.92806825647494</v>
      </c>
      <c r="E1398" s="74">
        <v>1466.0394881897</v>
      </c>
      <c r="F1398" s="74"/>
      <c r="G1398" s="74">
        <v>1870.0394881897</v>
      </c>
      <c r="H1398" s="74"/>
      <c r="I1398" s="74">
        <v>2324.0394881897</v>
      </c>
      <c r="J1398" s="74"/>
    </row>
    <row r="1399" spans="2:10" ht="15.75" thickBot="1" x14ac:dyDescent="0.3">
      <c r="B1399" s="85">
        <v>44843</v>
      </c>
      <c r="C1399" s="75"/>
      <c r="D1399" s="75">
        <v>941.01308155887398</v>
      </c>
      <c r="E1399" s="75">
        <v>1466.0394881897</v>
      </c>
      <c r="F1399" s="75"/>
      <c r="G1399" s="75">
        <v>1870.0394881897</v>
      </c>
      <c r="H1399" s="75"/>
      <c r="I1399" s="75">
        <v>2324.0394881897</v>
      </c>
      <c r="J1399" s="75"/>
    </row>
    <row r="1400" spans="2:10" ht="15.75" thickBot="1" x14ac:dyDescent="0.3">
      <c r="B1400" s="85">
        <v>44844</v>
      </c>
      <c r="C1400" s="74"/>
      <c r="D1400" s="74">
        <v>896.71955682639305</v>
      </c>
      <c r="E1400" s="74">
        <v>1466.0394881897</v>
      </c>
      <c r="F1400" s="74"/>
      <c r="G1400" s="74">
        <v>1870.0394881897</v>
      </c>
      <c r="H1400" s="74"/>
      <c r="I1400" s="74">
        <v>2324.0394881897</v>
      </c>
      <c r="J1400" s="74"/>
    </row>
    <row r="1401" spans="2:10" ht="15.75" thickBot="1" x14ac:dyDescent="0.3">
      <c r="B1401" s="85">
        <v>44845</v>
      </c>
      <c r="C1401" s="75"/>
      <c r="D1401" s="75">
        <v>794.94563168706202</v>
      </c>
      <c r="E1401" s="75">
        <v>1466.0394881897</v>
      </c>
      <c r="F1401" s="75"/>
      <c r="G1401" s="75">
        <v>1870.0394881897</v>
      </c>
      <c r="H1401" s="75"/>
      <c r="I1401" s="75">
        <v>2324.0394881897</v>
      </c>
      <c r="J1401" s="75"/>
    </row>
    <row r="1402" spans="2:10" ht="15.75" thickBot="1" x14ac:dyDescent="0.3">
      <c r="B1402" s="85">
        <v>44846</v>
      </c>
      <c r="C1402" s="74"/>
      <c r="D1402" s="74">
        <v>765.80187737472795</v>
      </c>
      <c r="E1402" s="74">
        <v>1466.0394881897</v>
      </c>
      <c r="F1402" s="74"/>
      <c r="G1402" s="74">
        <v>1870.0394881897</v>
      </c>
      <c r="H1402" s="74"/>
      <c r="I1402" s="74">
        <v>2324.0394881897</v>
      </c>
      <c r="J1402" s="74"/>
    </row>
    <row r="1403" spans="2:10" ht="15.75" thickBot="1" x14ac:dyDescent="0.3">
      <c r="B1403" s="85">
        <v>44847</v>
      </c>
      <c r="C1403" s="75"/>
      <c r="D1403" s="75">
        <v>761.96058584617504</v>
      </c>
      <c r="E1403" s="75">
        <v>1466.0394881897</v>
      </c>
      <c r="F1403" s="75"/>
      <c r="G1403" s="75">
        <v>1870.0394881897</v>
      </c>
      <c r="H1403" s="75"/>
      <c r="I1403" s="75">
        <v>2324.0394881897</v>
      </c>
      <c r="J1403" s="75"/>
    </row>
    <row r="1404" spans="2:10" ht="15.75" thickBot="1" x14ac:dyDescent="0.3">
      <c r="B1404" s="85">
        <v>44848</v>
      </c>
      <c r="C1404" s="74"/>
      <c r="D1404" s="74">
        <v>694.73467927711999</v>
      </c>
      <c r="E1404" s="74">
        <v>1466.0394881897</v>
      </c>
      <c r="F1404" s="74"/>
      <c r="G1404" s="74">
        <v>1870.0394881897</v>
      </c>
      <c r="H1404" s="74"/>
      <c r="I1404" s="74">
        <v>2324.0394881897</v>
      </c>
      <c r="J1404" s="74"/>
    </row>
    <row r="1405" spans="2:10" ht="15.75" thickBot="1" x14ac:dyDescent="0.3">
      <c r="B1405" s="85">
        <v>44849</v>
      </c>
      <c r="C1405" s="75"/>
      <c r="D1405" s="75">
        <v>719.79095067241599</v>
      </c>
      <c r="E1405" s="75">
        <v>1466.0394881897</v>
      </c>
      <c r="F1405" s="75"/>
      <c r="G1405" s="75">
        <v>1870.0394881897</v>
      </c>
      <c r="H1405" s="75"/>
      <c r="I1405" s="75">
        <v>2324.0394881897</v>
      </c>
      <c r="J1405" s="75"/>
    </row>
    <row r="1406" spans="2:10" ht="15.75" thickBot="1" x14ac:dyDescent="0.3">
      <c r="B1406" s="85">
        <v>44850</v>
      </c>
      <c r="C1406" s="74"/>
      <c r="D1406" s="74">
        <v>755.88485743479998</v>
      </c>
      <c r="E1406" s="74">
        <v>1466.0394881897</v>
      </c>
      <c r="F1406" s="74"/>
      <c r="G1406" s="74">
        <v>1870.0394881897</v>
      </c>
      <c r="H1406" s="74"/>
      <c r="I1406" s="74">
        <v>2324.0394881897</v>
      </c>
      <c r="J1406" s="74"/>
    </row>
    <row r="1407" spans="2:10" ht="15.75" thickBot="1" x14ac:dyDescent="0.3">
      <c r="B1407" s="85">
        <v>44851</v>
      </c>
      <c r="C1407" s="75"/>
      <c r="D1407" s="75">
        <v>724.72127242643103</v>
      </c>
      <c r="E1407" s="75">
        <v>1466.0394881897</v>
      </c>
      <c r="F1407" s="75"/>
      <c r="G1407" s="75">
        <v>1870.0394881897</v>
      </c>
      <c r="H1407" s="75"/>
      <c r="I1407" s="75">
        <v>2324.0394881897</v>
      </c>
      <c r="J1407" s="75"/>
    </row>
    <row r="1408" spans="2:10" ht="15.75" thickBot="1" x14ac:dyDescent="0.3">
      <c r="B1408" s="85">
        <v>44852</v>
      </c>
      <c r="C1408" s="74"/>
      <c r="D1408" s="74">
        <v>868.27375080182298</v>
      </c>
      <c r="E1408" s="74">
        <v>1466.0394881897</v>
      </c>
      <c r="F1408" s="74"/>
      <c r="G1408" s="74">
        <v>1870.0394881897</v>
      </c>
      <c r="H1408" s="74"/>
      <c r="I1408" s="74">
        <v>2324.0394881897</v>
      </c>
      <c r="J1408" s="74"/>
    </row>
    <row r="1409" spans="2:10" ht="15.75" thickBot="1" x14ac:dyDescent="0.3">
      <c r="B1409" s="85">
        <v>44853</v>
      </c>
      <c r="C1409" s="75"/>
      <c r="D1409" s="75">
        <v>976.50066586708203</v>
      </c>
      <c r="E1409" s="75">
        <v>1466.0394881897</v>
      </c>
      <c r="F1409" s="75"/>
      <c r="G1409" s="75">
        <v>1870.0394881897</v>
      </c>
      <c r="H1409" s="75"/>
      <c r="I1409" s="75">
        <v>2324.0394881897</v>
      </c>
      <c r="J1409" s="75"/>
    </row>
    <row r="1410" spans="2:10" ht="15.75" thickBot="1" x14ac:dyDescent="0.3">
      <c r="B1410" s="85">
        <v>44854</v>
      </c>
      <c r="C1410" s="74"/>
      <c r="D1410" s="74">
        <v>943.595675229368</v>
      </c>
      <c r="E1410" s="74">
        <v>1466.0394881897</v>
      </c>
      <c r="F1410" s="74"/>
      <c r="G1410" s="74">
        <v>1870.0394881897</v>
      </c>
      <c r="H1410" s="74"/>
      <c r="I1410" s="74">
        <v>2324.0394881897</v>
      </c>
      <c r="J1410" s="74"/>
    </row>
    <row r="1411" spans="2:10" ht="15.75" thickBot="1" x14ac:dyDescent="0.3">
      <c r="B1411" s="85">
        <v>44855</v>
      </c>
      <c r="C1411" s="75"/>
      <c r="D1411" s="75">
        <v>770.91217648541897</v>
      </c>
      <c r="E1411" s="75">
        <v>1466.0394881897</v>
      </c>
      <c r="F1411" s="75"/>
      <c r="G1411" s="75">
        <v>1870.0394881897</v>
      </c>
      <c r="H1411" s="75"/>
      <c r="I1411" s="75">
        <v>2324.0394881897</v>
      </c>
      <c r="J1411" s="75"/>
    </row>
    <row r="1412" spans="2:10" ht="15.75" thickBot="1" x14ac:dyDescent="0.3">
      <c r="B1412" s="85">
        <v>44856</v>
      </c>
      <c r="C1412" s="74"/>
      <c r="D1412" s="74">
        <v>721.46501399448505</v>
      </c>
      <c r="E1412" s="74">
        <v>1466.0394881897</v>
      </c>
      <c r="F1412" s="74"/>
      <c r="G1412" s="74">
        <v>1870.0394881897</v>
      </c>
      <c r="H1412" s="74"/>
      <c r="I1412" s="74">
        <v>2324.0394881897</v>
      </c>
      <c r="J1412" s="74"/>
    </row>
    <row r="1413" spans="2:10" ht="15.75" thickBot="1" x14ac:dyDescent="0.3">
      <c r="B1413" s="85">
        <v>44857</v>
      </c>
      <c r="C1413" s="75"/>
      <c r="D1413" s="75">
        <v>926.31855973686902</v>
      </c>
      <c r="E1413" s="75">
        <v>1466.0394881897</v>
      </c>
      <c r="F1413" s="75"/>
      <c r="G1413" s="75">
        <v>1870.0394881897</v>
      </c>
      <c r="H1413" s="75"/>
      <c r="I1413" s="75">
        <v>2324.0394881897</v>
      </c>
      <c r="J1413" s="75"/>
    </row>
    <row r="1414" spans="2:10" ht="15.75" thickBot="1" x14ac:dyDescent="0.3">
      <c r="B1414" s="85">
        <v>44858</v>
      </c>
      <c r="C1414" s="74"/>
      <c r="D1414" s="74">
        <v>872.77898757619198</v>
      </c>
      <c r="E1414" s="74">
        <v>1466.0394881897</v>
      </c>
      <c r="F1414" s="74"/>
      <c r="G1414" s="74">
        <v>1870.0394881897</v>
      </c>
      <c r="H1414" s="74"/>
      <c r="I1414" s="74">
        <v>2324.0394881897</v>
      </c>
      <c r="J1414" s="74"/>
    </row>
    <row r="1415" spans="2:10" ht="15.75" thickBot="1" x14ac:dyDescent="0.3">
      <c r="B1415" s="85">
        <v>44859</v>
      </c>
      <c r="C1415" s="75"/>
      <c r="D1415" s="75">
        <v>835.84245284426595</v>
      </c>
      <c r="E1415" s="75">
        <v>1466.0394881897</v>
      </c>
      <c r="F1415" s="75"/>
      <c r="G1415" s="75">
        <v>1870.0394881897</v>
      </c>
      <c r="H1415" s="75"/>
      <c r="I1415" s="75">
        <v>2324.0394881897</v>
      </c>
      <c r="J1415" s="75"/>
    </row>
    <row r="1416" spans="2:10" ht="15.75" thickBot="1" x14ac:dyDescent="0.3">
      <c r="B1416" s="85">
        <v>44860</v>
      </c>
      <c r="C1416" s="74"/>
      <c r="D1416" s="74">
        <v>812.75675307155097</v>
      </c>
      <c r="E1416" s="74">
        <v>1466.0394881897</v>
      </c>
      <c r="F1416" s="74"/>
      <c r="G1416" s="74">
        <v>1870.0394881897</v>
      </c>
      <c r="H1416" s="74"/>
      <c r="I1416" s="74">
        <v>2324.0394881897</v>
      </c>
      <c r="J1416" s="74"/>
    </row>
    <row r="1417" spans="2:10" ht="15.75" thickBot="1" x14ac:dyDescent="0.3">
      <c r="B1417" s="85">
        <v>44861</v>
      </c>
      <c r="C1417" s="75"/>
      <c r="D1417" s="75">
        <v>799.00467204754705</v>
      </c>
      <c r="E1417" s="75">
        <v>1466.0394881897</v>
      </c>
      <c r="F1417" s="75"/>
      <c r="G1417" s="75">
        <v>1870.0394881897</v>
      </c>
      <c r="H1417" s="75"/>
      <c r="I1417" s="75">
        <v>2324.0394881897</v>
      </c>
      <c r="J1417" s="75"/>
    </row>
    <row r="1418" spans="2:10" ht="15.75" thickBot="1" x14ac:dyDescent="0.3">
      <c r="B1418" s="85">
        <v>44862</v>
      </c>
      <c r="C1418" s="74"/>
      <c r="D1418" s="74">
        <v>667.03834225724404</v>
      </c>
      <c r="E1418" s="74">
        <v>1466.0394881897</v>
      </c>
      <c r="F1418" s="74"/>
      <c r="G1418" s="74">
        <v>1870.0394881897</v>
      </c>
      <c r="H1418" s="74"/>
      <c r="I1418" s="74">
        <v>2324.0394881897</v>
      </c>
      <c r="J1418" s="74"/>
    </row>
    <row r="1419" spans="2:10" ht="15.75" thickBot="1" x14ac:dyDescent="0.3">
      <c r="B1419" s="85">
        <v>44863</v>
      </c>
      <c r="C1419" s="75"/>
      <c r="D1419" s="75">
        <v>664.60580761761503</v>
      </c>
      <c r="E1419" s="75">
        <v>1466.0394881897</v>
      </c>
      <c r="F1419" s="75"/>
      <c r="G1419" s="75">
        <v>1870.0394881897</v>
      </c>
      <c r="H1419" s="75"/>
      <c r="I1419" s="75">
        <v>2324.0394881897</v>
      </c>
      <c r="J1419" s="75"/>
    </row>
    <row r="1420" spans="2:10" ht="15.75" thickBot="1" x14ac:dyDescent="0.3">
      <c r="B1420" s="85">
        <v>44864</v>
      </c>
      <c r="C1420" s="74"/>
      <c r="D1420" s="74">
        <v>863.58102157609005</v>
      </c>
      <c r="E1420" s="74">
        <v>1466.0394881897</v>
      </c>
      <c r="F1420" s="74"/>
      <c r="G1420" s="74">
        <v>1870.0394881897</v>
      </c>
      <c r="H1420" s="74"/>
      <c r="I1420" s="74">
        <v>2324.0394881897</v>
      </c>
      <c r="J1420" s="74"/>
    </row>
    <row r="1421" spans="2:10" ht="15.75" thickBot="1" x14ac:dyDescent="0.3">
      <c r="B1421" s="85">
        <v>44865</v>
      </c>
      <c r="C1421" s="75"/>
      <c r="D1421" s="75">
        <v>811.99380246802195</v>
      </c>
      <c r="E1421" s="75">
        <v>1466.0394881897</v>
      </c>
      <c r="F1421" s="75"/>
      <c r="G1421" s="75">
        <v>1870.0394881897</v>
      </c>
      <c r="H1421" s="75"/>
      <c r="I1421" s="75">
        <v>2324.0394881897</v>
      </c>
      <c r="J1421" s="75"/>
    </row>
    <row r="1422" spans="2:10" ht="15.75" thickBot="1" x14ac:dyDescent="0.3">
      <c r="B1422" s="85">
        <v>44866</v>
      </c>
      <c r="C1422" s="74"/>
      <c r="D1422" s="74">
        <v>772.74304882149897</v>
      </c>
      <c r="E1422" s="74">
        <v>1466.0394881897</v>
      </c>
      <c r="F1422" s="74"/>
      <c r="G1422" s="74">
        <v>1870.0394881897</v>
      </c>
      <c r="H1422" s="74"/>
      <c r="I1422" s="74">
        <v>2324.0394881897</v>
      </c>
      <c r="J1422" s="74"/>
    </row>
    <row r="1423" spans="2:10" ht="15.75" thickBot="1" x14ac:dyDescent="0.3">
      <c r="B1423" s="85">
        <v>44867</v>
      </c>
      <c r="C1423" s="75"/>
      <c r="D1423" s="75">
        <v>772.61932969659301</v>
      </c>
      <c r="E1423" s="75">
        <v>1466.0394881897</v>
      </c>
      <c r="F1423" s="75"/>
      <c r="G1423" s="75">
        <v>1870.0394881897</v>
      </c>
      <c r="H1423" s="75"/>
      <c r="I1423" s="75">
        <v>2324.0394881897</v>
      </c>
      <c r="J1423" s="75"/>
    </row>
    <row r="1424" spans="2:10" ht="15.75" thickBot="1" x14ac:dyDescent="0.3">
      <c r="B1424" s="85">
        <v>44868</v>
      </c>
      <c r="C1424" s="74"/>
      <c r="D1424" s="74">
        <v>888.51317192505496</v>
      </c>
      <c r="E1424" s="74">
        <v>1466.0394881897</v>
      </c>
      <c r="F1424" s="74"/>
      <c r="G1424" s="74">
        <v>1870.0394881897</v>
      </c>
      <c r="H1424" s="74"/>
      <c r="I1424" s="74">
        <v>2324.0394881897</v>
      </c>
      <c r="J1424" s="74"/>
    </row>
    <row r="1425" spans="2:10" ht="15.75" thickBot="1" x14ac:dyDescent="0.3">
      <c r="B1425" s="85">
        <v>44869</v>
      </c>
      <c r="C1425" s="75"/>
      <c r="D1425" s="75">
        <v>772.742363702793</v>
      </c>
      <c r="E1425" s="75">
        <v>1466.0394881897</v>
      </c>
      <c r="F1425" s="75"/>
      <c r="G1425" s="75">
        <v>1870.0394881897</v>
      </c>
      <c r="H1425" s="75"/>
      <c r="I1425" s="75">
        <v>2324.0394881897</v>
      </c>
      <c r="J1425" s="75"/>
    </row>
    <row r="1426" spans="2:10" ht="15.75" thickBot="1" x14ac:dyDescent="0.3">
      <c r="B1426" s="85">
        <v>44870</v>
      </c>
      <c r="C1426" s="74"/>
      <c r="D1426" s="74">
        <v>687.17670996557194</v>
      </c>
      <c r="E1426" s="74">
        <v>1466.0394881897</v>
      </c>
      <c r="F1426" s="74"/>
      <c r="G1426" s="74">
        <v>1870.0394881897</v>
      </c>
      <c r="H1426" s="74"/>
      <c r="I1426" s="74">
        <v>2324.0394881897</v>
      </c>
      <c r="J1426" s="74"/>
    </row>
    <row r="1427" spans="2:10" ht="15.75" thickBot="1" x14ac:dyDescent="0.3">
      <c r="B1427" s="85">
        <v>44871</v>
      </c>
      <c r="C1427" s="75"/>
      <c r="D1427" s="75">
        <v>727.19966837720699</v>
      </c>
      <c r="E1427" s="75">
        <v>1466.0394881897</v>
      </c>
      <c r="F1427" s="75"/>
      <c r="G1427" s="75">
        <v>1870.0394881897</v>
      </c>
      <c r="H1427" s="75"/>
      <c r="I1427" s="75">
        <v>2324.0394881897</v>
      </c>
      <c r="J1427" s="75"/>
    </row>
    <row r="1428" spans="2:10" ht="15.75" thickBot="1" x14ac:dyDescent="0.3">
      <c r="B1428" s="85">
        <v>44872</v>
      </c>
      <c r="C1428" s="74"/>
      <c r="D1428" s="74">
        <v>860.62874357339899</v>
      </c>
      <c r="E1428" s="74">
        <v>1466.0394881897</v>
      </c>
      <c r="F1428" s="74"/>
      <c r="G1428" s="74">
        <v>1870.0394881897</v>
      </c>
      <c r="H1428" s="74"/>
      <c r="I1428" s="74">
        <v>2324.0394881897</v>
      </c>
      <c r="J1428" s="74"/>
    </row>
    <row r="1429" spans="2:10" ht="15.75" thickBot="1" x14ac:dyDescent="0.3">
      <c r="B1429" s="85">
        <v>44873</v>
      </c>
      <c r="C1429" s="75"/>
      <c r="D1429" s="75">
        <v>835.05305581574305</v>
      </c>
      <c r="E1429" s="75">
        <v>1466.0394881897</v>
      </c>
      <c r="F1429" s="75"/>
      <c r="G1429" s="75">
        <v>1870.0394881897</v>
      </c>
      <c r="H1429" s="75"/>
      <c r="I1429" s="75">
        <v>2324.0394881897</v>
      </c>
      <c r="J1429" s="75"/>
    </row>
    <row r="1430" spans="2:10" ht="15.75" thickBot="1" x14ac:dyDescent="0.3">
      <c r="B1430" s="85">
        <v>44874</v>
      </c>
      <c r="C1430" s="74"/>
      <c r="D1430" s="74">
        <v>820.91152122104302</v>
      </c>
      <c r="E1430" s="74">
        <v>1466.0394881897</v>
      </c>
      <c r="F1430" s="74"/>
      <c r="G1430" s="74">
        <v>1870.0394881897</v>
      </c>
      <c r="H1430" s="74"/>
      <c r="I1430" s="74">
        <v>2324.0394881897</v>
      </c>
      <c r="J1430" s="74"/>
    </row>
    <row r="1431" spans="2:10" ht="15.75" thickBot="1" x14ac:dyDescent="0.3">
      <c r="B1431" s="85">
        <v>44875</v>
      </c>
      <c r="C1431" s="75"/>
      <c r="D1431" s="75">
        <v>869.13272317557505</v>
      </c>
      <c r="E1431" s="75">
        <v>1466.0394881897</v>
      </c>
      <c r="F1431" s="75"/>
      <c r="G1431" s="75">
        <v>1870.0394881897</v>
      </c>
      <c r="H1431" s="75"/>
      <c r="I1431" s="75">
        <v>2324.0394881897</v>
      </c>
      <c r="J1431" s="75"/>
    </row>
    <row r="1432" spans="2:10" ht="15.75" thickBot="1" x14ac:dyDescent="0.3">
      <c r="B1432" s="85">
        <v>44876</v>
      </c>
      <c r="C1432" s="74"/>
      <c r="D1432" s="74">
        <v>817.915166434703</v>
      </c>
      <c r="E1432" s="74">
        <v>1466.0394881897</v>
      </c>
      <c r="F1432" s="74"/>
      <c r="G1432" s="74">
        <v>1870.0394881897</v>
      </c>
      <c r="H1432" s="74"/>
      <c r="I1432" s="74">
        <v>2324.0394881897</v>
      </c>
      <c r="J1432" s="74"/>
    </row>
    <row r="1433" spans="2:10" ht="15.75" thickBot="1" x14ac:dyDescent="0.3">
      <c r="B1433" s="85">
        <v>44877</v>
      </c>
      <c r="C1433" s="75"/>
      <c r="D1433" s="75">
        <v>770.64231891257396</v>
      </c>
      <c r="E1433" s="75">
        <v>1466.0394881897</v>
      </c>
      <c r="F1433" s="75"/>
      <c r="G1433" s="75">
        <v>1870.0394881897</v>
      </c>
      <c r="H1433" s="75"/>
      <c r="I1433" s="75">
        <v>2324.0394881897</v>
      </c>
      <c r="J1433" s="75"/>
    </row>
    <row r="1434" spans="2:10" ht="15.75" thickBot="1" x14ac:dyDescent="0.3">
      <c r="B1434" s="85">
        <v>44878</v>
      </c>
      <c r="C1434" s="74"/>
      <c r="D1434" s="74">
        <v>764.77772294618796</v>
      </c>
      <c r="E1434" s="74">
        <v>1466.0394881897</v>
      </c>
      <c r="F1434" s="74"/>
      <c r="G1434" s="74">
        <v>1870.0394881897</v>
      </c>
      <c r="H1434" s="74"/>
      <c r="I1434" s="74">
        <v>2324.0394881897</v>
      </c>
      <c r="J1434" s="74"/>
    </row>
    <row r="1435" spans="2:10" ht="15.75" thickBot="1" x14ac:dyDescent="0.3">
      <c r="B1435" s="85">
        <v>44879</v>
      </c>
      <c r="C1435" s="75"/>
      <c r="D1435" s="75">
        <v>758.66331646525305</v>
      </c>
      <c r="E1435" s="75">
        <v>1466.0394881897</v>
      </c>
      <c r="F1435" s="75"/>
      <c r="G1435" s="75">
        <v>1870.0394881897</v>
      </c>
      <c r="H1435" s="75"/>
      <c r="I1435" s="75">
        <v>2324.0394881897</v>
      </c>
      <c r="J1435" s="75"/>
    </row>
    <row r="1436" spans="2:10" ht="15.75" thickBot="1" x14ac:dyDescent="0.3">
      <c r="B1436" s="85">
        <v>44880</v>
      </c>
      <c r="C1436" s="74"/>
      <c r="D1436" s="74">
        <v>752.21653090585198</v>
      </c>
      <c r="E1436" s="74">
        <v>1466.0394881897</v>
      </c>
      <c r="F1436" s="74"/>
      <c r="G1436" s="74">
        <v>1870.0394881897</v>
      </c>
      <c r="H1436" s="74"/>
      <c r="I1436" s="74">
        <v>2324.0394881897</v>
      </c>
      <c r="J1436" s="74"/>
    </row>
    <row r="1437" spans="2:10" ht="15.75" thickBot="1" x14ac:dyDescent="0.3">
      <c r="B1437" s="85">
        <v>44881</v>
      </c>
      <c r="C1437" s="75"/>
      <c r="D1437" s="75">
        <v>732.78816011084405</v>
      </c>
      <c r="E1437" s="75">
        <v>1466.0394881897</v>
      </c>
      <c r="F1437" s="75"/>
      <c r="G1437" s="75">
        <v>1870.0394881897</v>
      </c>
      <c r="H1437" s="75"/>
      <c r="I1437" s="75">
        <v>2324.0394881897</v>
      </c>
      <c r="J1437" s="75"/>
    </row>
    <row r="1438" spans="2:10" ht="15.75" thickBot="1" x14ac:dyDescent="0.3">
      <c r="B1438" s="85">
        <v>44882</v>
      </c>
      <c r="C1438" s="74"/>
      <c r="D1438" s="74">
        <v>717.18502475103696</v>
      </c>
      <c r="E1438" s="74">
        <v>1466.0394881897</v>
      </c>
      <c r="F1438" s="74"/>
      <c r="G1438" s="74">
        <v>1870.0394881897</v>
      </c>
      <c r="H1438" s="74"/>
      <c r="I1438" s="74">
        <v>2324.0394881897</v>
      </c>
      <c r="J1438" s="74"/>
    </row>
    <row r="1439" spans="2:10" ht="15.75" thickBot="1" x14ac:dyDescent="0.3">
      <c r="B1439" s="85">
        <v>44883</v>
      </c>
      <c r="C1439" s="75"/>
      <c r="D1439" s="75">
        <v>740.64360458925705</v>
      </c>
      <c r="E1439" s="75">
        <v>1466.0394881897</v>
      </c>
      <c r="F1439" s="75"/>
      <c r="G1439" s="75">
        <v>1870.0394881897</v>
      </c>
      <c r="H1439" s="75"/>
      <c r="I1439" s="75">
        <v>2324.0394881897</v>
      </c>
      <c r="J1439" s="75"/>
    </row>
    <row r="1440" spans="2:10" ht="15.75" thickBot="1" x14ac:dyDescent="0.3">
      <c r="B1440" s="85">
        <v>44884</v>
      </c>
      <c r="C1440" s="74"/>
      <c r="D1440" s="74">
        <v>697.51087783910202</v>
      </c>
      <c r="E1440" s="74">
        <v>1466.0394881897</v>
      </c>
      <c r="F1440" s="74"/>
      <c r="G1440" s="74">
        <v>1870.0394881897</v>
      </c>
      <c r="H1440" s="74"/>
      <c r="I1440" s="74">
        <v>2324.0394881897</v>
      </c>
      <c r="J1440" s="74"/>
    </row>
    <row r="1441" spans="2:10" ht="15.75" thickBot="1" x14ac:dyDescent="0.3">
      <c r="B1441" s="85">
        <v>44885</v>
      </c>
      <c r="C1441" s="75"/>
      <c r="D1441" s="75">
        <v>789.85358240091398</v>
      </c>
      <c r="E1441" s="75">
        <v>1466.0394881897</v>
      </c>
      <c r="F1441" s="75"/>
      <c r="G1441" s="75">
        <v>1870.0394881897</v>
      </c>
      <c r="H1441" s="75"/>
      <c r="I1441" s="75">
        <v>2324.0394881897</v>
      </c>
      <c r="J1441" s="75"/>
    </row>
    <row r="1442" spans="2:10" ht="15.75" thickBot="1" x14ac:dyDescent="0.3">
      <c r="B1442" s="85">
        <v>44886</v>
      </c>
      <c r="C1442" s="74"/>
      <c r="D1442" s="74">
        <v>776.05522649026705</v>
      </c>
      <c r="E1442" s="74">
        <v>1466.0394881897</v>
      </c>
      <c r="F1442" s="74"/>
      <c r="G1442" s="74">
        <v>1870.0394881897</v>
      </c>
      <c r="H1442" s="74"/>
      <c r="I1442" s="74">
        <v>2324.0394881897</v>
      </c>
      <c r="J1442" s="74"/>
    </row>
    <row r="1443" spans="2:10" ht="15.75" thickBot="1" x14ac:dyDescent="0.3">
      <c r="B1443" s="85">
        <v>44887</v>
      </c>
      <c r="C1443" s="75"/>
      <c r="D1443" s="75">
        <v>736.38370750426805</v>
      </c>
      <c r="E1443" s="75">
        <v>1466.0394881897</v>
      </c>
      <c r="F1443" s="75"/>
      <c r="G1443" s="75">
        <v>1870.0394881897</v>
      </c>
      <c r="H1443" s="75"/>
      <c r="I1443" s="75">
        <v>2324.0394881897</v>
      </c>
      <c r="J1443" s="75"/>
    </row>
    <row r="1444" spans="2:10" ht="15.75" thickBot="1" x14ac:dyDescent="0.3">
      <c r="B1444" s="85">
        <v>44888</v>
      </c>
      <c r="C1444" s="74"/>
      <c r="D1444" s="74">
        <v>824.89131499976895</v>
      </c>
      <c r="E1444" s="74">
        <v>1466.0394881897</v>
      </c>
      <c r="F1444" s="74"/>
      <c r="G1444" s="74">
        <v>1870.0394881897</v>
      </c>
      <c r="H1444" s="74"/>
      <c r="I1444" s="74">
        <v>2324.0394881897</v>
      </c>
      <c r="J1444" s="74"/>
    </row>
    <row r="1445" spans="2:10" ht="15.75" thickBot="1" x14ac:dyDescent="0.3">
      <c r="B1445" s="85">
        <v>44889</v>
      </c>
      <c r="C1445" s="75"/>
      <c r="D1445" s="75">
        <v>825.24907117242003</v>
      </c>
      <c r="E1445" s="75">
        <v>1466.0394881897</v>
      </c>
      <c r="F1445" s="75"/>
      <c r="G1445" s="75">
        <v>1870.0394881897</v>
      </c>
      <c r="H1445" s="75"/>
      <c r="I1445" s="75">
        <v>2324.0394881897</v>
      </c>
      <c r="J1445" s="75"/>
    </row>
    <row r="1446" spans="2:10" ht="15.75" thickBot="1" x14ac:dyDescent="0.3">
      <c r="B1446" s="85">
        <v>44890</v>
      </c>
      <c r="C1446" s="74"/>
      <c r="D1446" s="74">
        <v>686.51220886697399</v>
      </c>
      <c r="E1446" s="74">
        <v>1466.0394881897</v>
      </c>
      <c r="F1446" s="74"/>
      <c r="G1446" s="74">
        <v>1870.0394881897</v>
      </c>
      <c r="H1446" s="74"/>
      <c r="I1446" s="74">
        <v>2324.0394881897</v>
      </c>
      <c r="J1446" s="74"/>
    </row>
    <row r="1447" spans="2:10" ht="15.75" thickBot="1" x14ac:dyDescent="0.3">
      <c r="B1447" s="85">
        <v>44891</v>
      </c>
      <c r="C1447" s="75"/>
      <c r="D1447" s="75">
        <v>699.50972849207403</v>
      </c>
      <c r="E1447" s="75">
        <v>1466.0394881897</v>
      </c>
      <c r="F1447" s="75"/>
      <c r="G1447" s="75">
        <v>1870.0394881897</v>
      </c>
      <c r="H1447" s="75"/>
      <c r="I1447" s="75">
        <v>2324.0394881897</v>
      </c>
      <c r="J1447" s="75"/>
    </row>
    <row r="1448" spans="2:10" ht="15.75" thickBot="1" x14ac:dyDescent="0.3">
      <c r="B1448" s="85">
        <v>44892</v>
      </c>
      <c r="C1448" s="74"/>
      <c r="D1448" s="74">
        <v>725.63192266588101</v>
      </c>
      <c r="E1448" s="74">
        <v>1466.0394881897</v>
      </c>
      <c r="F1448" s="74"/>
      <c r="G1448" s="74">
        <v>1870.0394881897</v>
      </c>
      <c r="H1448" s="74"/>
      <c r="I1448" s="74">
        <v>2324.0394881897</v>
      </c>
      <c r="J1448" s="74"/>
    </row>
    <row r="1449" spans="2:10" ht="15.75" thickBot="1" x14ac:dyDescent="0.3">
      <c r="B1449" s="85">
        <v>44893</v>
      </c>
      <c r="C1449" s="75"/>
      <c r="D1449" s="75">
        <v>765.45908556307802</v>
      </c>
      <c r="E1449" s="75">
        <v>1466.0394881897</v>
      </c>
      <c r="F1449" s="75"/>
      <c r="G1449" s="75">
        <v>1870.0394881897</v>
      </c>
      <c r="H1449" s="75"/>
      <c r="I1449" s="75">
        <v>2324.0394881897</v>
      </c>
      <c r="J1449" s="75"/>
    </row>
    <row r="1450" spans="2:10" ht="15.75" thickBot="1" x14ac:dyDescent="0.3">
      <c r="B1450" s="85">
        <v>44894</v>
      </c>
      <c r="C1450" s="74"/>
      <c r="D1450" s="74">
        <v>860.41722246144604</v>
      </c>
      <c r="E1450" s="74">
        <v>1466.0394881897</v>
      </c>
      <c r="F1450" s="74"/>
      <c r="G1450" s="74">
        <v>1870.0394881897</v>
      </c>
      <c r="H1450" s="74"/>
      <c r="I1450" s="74">
        <v>2324.0394881897</v>
      </c>
      <c r="J1450" s="74"/>
    </row>
    <row r="1451" spans="2:10" ht="15.75" thickBot="1" x14ac:dyDescent="0.3">
      <c r="B1451" s="85">
        <v>44895</v>
      </c>
      <c r="C1451" s="75"/>
      <c r="D1451" s="75">
        <v>780.66363482752001</v>
      </c>
      <c r="E1451" s="75">
        <v>1466.0394881897</v>
      </c>
      <c r="F1451" s="75"/>
      <c r="G1451" s="75">
        <v>1870.0394881897</v>
      </c>
      <c r="H1451" s="75"/>
      <c r="I1451" s="75">
        <v>2324.0394881897</v>
      </c>
      <c r="J1451" s="75"/>
    </row>
    <row r="1452" spans="2:10" ht="15.75" thickBot="1" x14ac:dyDescent="0.3">
      <c r="B1452" s="85">
        <v>44896</v>
      </c>
      <c r="C1452" s="74"/>
      <c r="D1452" s="74">
        <v>740.54149710031504</v>
      </c>
      <c r="E1452" s="74">
        <v>1466.0394881897</v>
      </c>
      <c r="F1452" s="74"/>
      <c r="G1452" s="74">
        <v>1870.0394881897</v>
      </c>
      <c r="H1452" s="74"/>
      <c r="I1452" s="74">
        <v>2324.0394881897</v>
      </c>
      <c r="J1452" s="74"/>
    </row>
    <row r="1453" spans="2:10" ht="15.75" thickBot="1" x14ac:dyDescent="0.3">
      <c r="B1453" s="85">
        <v>44897</v>
      </c>
      <c r="C1453" s="75"/>
      <c r="D1453" s="75">
        <v>650.70860660829203</v>
      </c>
      <c r="E1453" s="75">
        <v>1466.0394881897</v>
      </c>
      <c r="F1453" s="75"/>
      <c r="G1453" s="75">
        <v>1870.0394881897</v>
      </c>
      <c r="H1453" s="75"/>
      <c r="I1453" s="75">
        <v>2324.0394881897</v>
      </c>
      <c r="J1453" s="75"/>
    </row>
    <row r="1454" spans="2:10" ht="15.75" thickBot="1" x14ac:dyDescent="0.3">
      <c r="B1454" s="85">
        <v>44898</v>
      </c>
      <c r="C1454" s="74"/>
      <c r="D1454" s="74">
        <v>605.40634409153199</v>
      </c>
      <c r="E1454" s="74">
        <v>1466.0394881897</v>
      </c>
      <c r="F1454" s="74"/>
      <c r="G1454" s="74">
        <v>1870.0394881897</v>
      </c>
      <c r="H1454" s="74"/>
      <c r="I1454" s="74">
        <v>2324.0394881897</v>
      </c>
      <c r="J1454" s="74"/>
    </row>
    <row r="1455" spans="2:10" ht="15.75" thickBot="1" x14ac:dyDescent="0.3">
      <c r="B1455" s="85">
        <v>44899</v>
      </c>
      <c r="C1455" s="75"/>
      <c r="D1455" s="75">
        <v>673.86678914283198</v>
      </c>
      <c r="E1455" s="75">
        <v>1466.0394881897</v>
      </c>
      <c r="F1455" s="75"/>
      <c r="G1455" s="75">
        <v>1870.0394881897</v>
      </c>
      <c r="H1455" s="75"/>
      <c r="I1455" s="75">
        <v>2324.0394881897</v>
      </c>
      <c r="J1455" s="75"/>
    </row>
    <row r="1456" spans="2:10" ht="15.75" thickBot="1" x14ac:dyDescent="0.3">
      <c r="B1456" s="85">
        <v>44900</v>
      </c>
      <c r="C1456" s="74"/>
      <c r="D1456" s="74">
        <v>717.50838428863801</v>
      </c>
      <c r="E1456" s="74">
        <v>1466.0394881897</v>
      </c>
      <c r="F1456" s="74"/>
      <c r="G1456" s="74">
        <v>1870.0394881897</v>
      </c>
      <c r="H1456" s="74"/>
      <c r="I1456" s="74">
        <v>2324.0394881897</v>
      </c>
      <c r="J1456" s="74"/>
    </row>
    <row r="1457" spans="2:10" ht="15.75" thickBot="1" x14ac:dyDescent="0.3">
      <c r="B1457" s="85">
        <v>44901</v>
      </c>
      <c r="C1457" s="75"/>
      <c r="D1457" s="75">
        <v>711.418284298868</v>
      </c>
      <c r="E1457" s="75">
        <v>1466.0394881897</v>
      </c>
      <c r="F1457" s="75"/>
      <c r="G1457" s="75">
        <v>1870.0394881897</v>
      </c>
      <c r="H1457" s="75"/>
      <c r="I1457" s="75">
        <v>2324.0394881897</v>
      </c>
      <c r="J1457" s="75"/>
    </row>
    <row r="1458" spans="2:10" ht="15.75" thickBot="1" x14ac:dyDescent="0.3">
      <c r="B1458" s="85">
        <v>44902</v>
      </c>
      <c r="C1458" s="74"/>
      <c r="D1458" s="74">
        <v>718.06244400679304</v>
      </c>
      <c r="E1458" s="74">
        <v>1466.0394881897</v>
      </c>
      <c r="F1458" s="74"/>
      <c r="G1458" s="74">
        <v>1870.0394881897</v>
      </c>
      <c r="H1458" s="74"/>
      <c r="I1458" s="74">
        <v>2324.0394881897</v>
      </c>
      <c r="J1458" s="74"/>
    </row>
    <row r="1459" spans="2:10" ht="15.75" thickBot="1" x14ac:dyDescent="0.3">
      <c r="B1459" s="85">
        <v>44903</v>
      </c>
      <c r="C1459" s="75"/>
      <c r="D1459" s="75">
        <v>752.61042513251596</v>
      </c>
      <c r="E1459" s="75">
        <v>1466.0394881897</v>
      </c>
      <c r="F1459" s="75"/>
      <c r="G1459" s="75">
        <v>1870.0394881897</v>
      </c>
      <c r="H1459" s="75"/>
      <c r="I1459" s="75">
        <v>2324.0394881897</v>
      </c>
      <c r="J1459" s="75"/>
    </row>
    <row r="1460" spans="2:10" ht="15.75" thickBot="1" x14ac:dyDescent="0.3">
      <c r="B1460" s="85">
        <v>44904</v>
      </c>
      <c r="C1460" s="74"/>
      <c r="D1460" s="74">
        <v>697.27854066966802</v>
      </c>
      <c r="E1460" s="74">
        <v>1466.0394881897</v>
      </c>
      <c r="F1460" s="74"/>
      <c r="G1460" s="74">
        <v>1870.0394881897</v>
      </c>
      <c r="H1460" s="74"/>
      <c r="I1460" s="74">
        <v>2324.0394881897</v>
      </c>
      <c r="J1460" s="74"/>
    </row>
    <row r="1461" spans="2:10" ht="15.75" thickBot="1" x14ac:dyDescent="0.3">
      <c r="B1461" s="85">
        <v>44905</v>
      </c>
      <c r="C1461" s="75"/>
      <c r="D1461" s="75">
        <v>661.00629411351895</v>
      </c>
      <c r="E1461" s="75">
        <v>1466.0394881897</v>
      </c>
      <c r="F1461" s="75"/>
      <c r="G1461" s="75">
        <v>1870.0394881897</v>
      </c>
      <c r="H1461" s="75"/>
      <c r="I1461" s="75">
        <v>2324.0394881897</v>
      </c>
      <c r="J1461" s="75"/>
    </row>
    <row r="1462" spans="2:10" ht="15.75" thickBot="1" x14ac:dyDescent="0.3">
      <c r="B1462" s="85">
        <v>44906</v>
      </c>
      <c r="C1462" s="74"/>
      <c r="D1462" s="74">
        <v>725.07653108390502</v>
      </c>
      <c r="E1462" s="74">
        <v>1466.0394881897</v>
      </c>
      <c r="F1462" s="74"/>
      <c r="G1462" s="74">
        <v>1870.0394881897</v>
      </c>
      <c r="H1462" s="74"/>
      <c r="I1462" s="74">
        <v>2324.0394881897</v>
      </c>
      <c r="J1462" s="74"/>
    </row>
    <row r="1463" spans="2:10" ht="15.75" thickBot="1" x14ac:dyDescent="0.3">
      <c r="B1463" s="85">
        <v>44907</v>
      </c>
      <c r="C1463" s="75"/>
      <c r="D1463" s="75">
        <v>721.652561086069</v>
      </c>
      <c r="E1463" s="75">
        <v>1466.0394881897</v>
      </c>
      <c r="F1463" s="75"/>
      <c r="G1463" s="75">
        <v>1870.0394881897</v>
      </c>
      <c r="H1463" s="75"/>
      <c r="I1463" s="75">
        <v>2324.0394881897</v>
      </c>
      <c r="J1463" s="75"/>
    </row>
    <row r="1464" spans="2:10" ht="15.75" thickBot="1" x14ac:dyDescent="0.3">
      <c r="B1464" s="85">
        <v>44908</v>
      </c>
      <c r="C1464" s="74"/>
      <c r="D1464" s="74">
        <v>718.06118849735503</v>
      </c>
      <c r="E1464" s="74">
        <v>1466.0394881897</v>
      </c>
      <c r="F1464" s="74"/>
      <c r="G1464" s="74">
        <v>1870.0394881897</v>
      </c>
      <c r="H1464" s="74"/>
      <c r="I1464" s="74">
        <v>2324.0394881897</v>
      </c>
      <c r="J1464" s="74"/>
    </row>
    <row r="1465" spans="2:10" ht="15.75" thickBot="1" x14ac:dyDescent="0.3">
      <c r="B1465" s="85">
        <v>44909</v>
      </c>
      <c r="C1465" s="75"/>
      <c r="D1465" s="75">
        <v>701.91907543003197</v>
      </c>
      <c r="E1465" s="75">
        <v>1466.0394881897</v>
      </c>
      <c r="F1465" s="75"/>
      <c r="G1465" s="75">
        <v>1870.0394881897</v>
      </c>
      <c r="H1465" s="75"/>
      <c r="I1465" s="75">
        <v>2324.0394881897</v>
      </c>
      <c r="J1465" s="75"/>
    </row>
    <row r="1466" spans="2:10" ht="15.75" thickBot="1" x14ac:dyDescent="0.3">
      <c r="B1466" s="85">
        <v>44910</v>
      </c>
      <c r="C1466" s="74"/>
      <c r="D1466" s="74">
        <v>637.30033487370304</v>
      </c>
      <c r="E1466" s="74">
        <v>1466.0394881897</v>
      </c>
      <c r="F1466" s="74"/>
      <c r="G1466" s="74">
        <v>1870.0394881897</v>
      </c>
      <c r="H1466" s="74"/>
      <c r="I1466" s="74">
        <v>2324.0394881897</v>
      </c>
      <c r="J1466" s="74"/>
    </row>
    <row r="1467" spans="2:10" ht="15.75" thickBot="1" x14ac:dyDescent="0.3">
      <c r="B1467" s="85">
        <v>44911</v>
      </c>
      <c r="C1467" s="75"/>
      <c r="D1467" s="75">
        <v>563.90653574294004</v>
      </c>
      <c r="E1467" s="75">
        <v>1466.0394881897</v>
      </c>
      <c r="F1467" s="75"/>
      <c r="G1467" s="75">
        <v>1870.0394881897</v>
      </c>
      <c r="H1467" s="75"/>
      <c r="I1467" s="75">
        <v>2324.0394881897</v>
      </c>
      <c r="J1467" s="75"/>
    </row>
    <row r="1468" spans="2:10" ht="15.75" thickBot="1" x14ac:dyDescent="0.3">
      <c r="B1468" s="85">
        <v>44912</v>
      </c>
      <c r="C1468" s="74"/>
      <c r="D1468" s="74">
        <v>596.80345578857498</v>
      </c>
      <c r="E1468" s="74">
        <v>1466.0394881897</v>
      </c>
      <c r="F1468" s="74"/>
      <c r="G1468" s="74">
        <v>1870.0394881897</v>
      </c>
      <c r="H1468" s="74"/>
      <c r="I1468" s="74">
        <v>2324.0394881897</v>
      </c>
      <c r="J1468" s="74"/>
    </row>
    <row r="1469" spans="2:10" ht="15.75" thickBot="1" x14ac:dyDescent="0.3">
      <c r="B1469" s="85">
        <v>44913</v>
      </c>
      <c r="C1469" s="75"/>
      <c r="D1469" s="75">
        <v>714.41691984839304</v>
      </c>
      <c r="E1469" s="75">
        <v>1466.0394881897</v>
      </c>
      <c r="F1469" s="75"/>
      <c r="G1469" s="75">
        <v>1870.0394881897</v>
      </c>
      <c r="H1469" s="75"/>
      <c r="I1469" s="75">
        <v>2324.0394881897</v>
      </c>
      <c r="J1469" s="75"/>
    </row>
    <row r="1470" spans="2:10" ht="15.75" thickBot="1" x14ac:dyDescent="0.3">
      <c r="B1470" s="85">
        <v>44914</v>
      </c>
      <c r="C1470" s="74"/>
      <c r="D1470" s="74">
        <v>720.34336732763802</v>
      </c>
      <c r="E1470" s="74">
        <v>1466.0394881897</v>
      </c>
      <c r="F1470" s="74"/>
      <c r="G1470" s="74">
        <v>1870.0394881897</v>
      </c>
      <c r="H1470" s="74"/>
      <c r="I1470" s="74">
        <v>2324.0394881897</v>
      </c>
      <c r="J1470" s="74"/>
    </row>
    <row r="1471" spans="2:10" ht="15.75" thickBot="1" x14ac:dyDescent="0.3">
      <c r="B1471" s="85">
        <v>44915</v>
      </c>
      <c r="C1471" s="75"/>
      <c r="D1471" s="75">
        <v>626.870546289343</v>
      </c>
      <c r="E1471" s="75">
        <v>1466.0394881897</v>
      </c>
      <c r="F1471" s="75"/>
      <c r="G1471" s="75">
        <v>1870.0394881897</v>
      </c>
      <c r="H1471" s="75"/>
      <c r="I1471" s="75">
        <v>2324.0394881897</v>
      </c>
      <c r="J1471" s="75"/>
    </row>
    <row r="1472" spans="2:10" ht="15.75" thickBot="1" x14ac:dyDescent="0.3">
      <c r="B1472" s="85">
        <v>44916</v>
      </c>
      <c r="C1472" s="74"/>
      <c r="D1472" s="74">
        <v>562.57584306103502</v>
      </c>
      <c r="E1472" s="74">
        <v>1466.0394881897</v>
      </c>
      <c r="F1472" s="74"/>
      <c r="G1472" s="74">
        <v>1870.0394881897</v>
      </c>
      <c r="H1472" s="74"/>
      <c r="I1472" s="74">
        <v>2324.0394881897</v>
      </c>
      <c r="J1472" s="74"/>
    </row>
    <row r="1473" spans="2:10" ht="15.75" thickBot="1" x14ac:dyDescent="0.3">
      <c r="B1473" s="85">
        <v>44917</v>
      </c>
      <c r="C1473" s="75"/>
      <c r="D1473" s="75">
        <v>639.86763939794696</v>
      </c>
      <c r="E1473" s="75">
        <v>1466.0394881897</v>
      </c>
      <c r="F1473" s="75"/>
      <c r="G1473" s="75">
        <v>1870.0394881897</v>
      </c>
      <c r="H1473" s="75"/>
      <c r="I1473" s="75">
        <v>2324.0394881897</v>
      </c>
      <c r="J1473" s="75"/>
    </row>
    <row r="1474" spans="2:10" ht="15.75" thickBot="1" x14ac:dyDescent="0.3">
      <c r="B1474" s="85">
        <v>44918</v>
      </c>
      <c r="C1474" s="74"/>
      <c r="D1474" s="74">
        <v>566.60743816943398</v>
      </c>
      <c r="E1474" s="74">
        <v>1466.0394881897</v>
      </c>
      <c r="F1474" s="74"/>
      <c r="G1474" s="74">
        <v>1870.0394881897</v>
      </c>
      <c r="H1474" s="74"/>
      <c r="I1474" s="74">
        <v>2324.0394881897</v>
      </c>
      <c r="J1474" s="74"/>
    </row>
    <row r="1475" spans="2:10" ht="15.75" thickBot="1" x14ac:dyDescent="0.3">
      <c r="B1475" s="85">
        <v>44919</v>
      </c>
      <c r="C1475" s="75"/>
      <c r="D1475" s="75">
        <v>571.763580186583</v>
      </c>
      <c r="E1475" s="75">
        <v>1466.0394881897</v>
      </c>
      <c r="F1475" s="75"/>
      <c r="G1475" s="75">
        <v>1870.0394881897</v>
      </c>
      <c r="H1475" s="75"/>
      <c r="I1475" s="75">
        <v>2324.0394881897</v>
      </c>
      <c r="J1475" s="75"/>
    </row>
    <row r="1476" spans="2:10" ht="15.75" thickBot="1" x14ac:dyDescent="0.3">
      <c r="B1476" s="85">
        <v>44920</v>
      </c>
      <c r="C1476" s="74"/>
      <c r="D1476" s="74">
        <v>597.48549954994098</v>
      </c>
      <c r="E1476" s="74">
        <v>1466.0394881897</v>
      </c>
      <c r="F1476" s="74"/>
      <c r="G1476" s="74">
        <v>1870.0394881897</v>
      </c>
      <c r="H1476" s="74"/>
      <c r="I1476" s="74">
        <v>2324.0394881897</v>
      </c>
      <c r="J1476" s="74"/>
    </row>
    <row r="1477" spans="2:10" ht="15.75" thickBot="1" x14ac:dyDescent="0.3">
      <c r="B1477" s="85">
        <v>44921</v>
      </c>
      <c r="C1477" s="75"/>
      <c r="D1477" s="75">
        <v>483.03760773480599</v>
      </c>
      <c r="E1477" s="75">
        <v>1466.0394881897</v>
      </c>
      <c r="F1477" s="75"/>
      <c r="G1477" s="75">
        <v>1870.0394881897</v>
      </c>
      <c r="H1477" s="75"/>
      <c r="I1477" s="75">
        <v>2324.0394881897</v>
      </c>
      <c r="J1477" s="75"/>
    </row>
    <row r="1478" spans="2:10" ht="15.75" thickBot="1" x14ac:dyDescent="0.3">
      <c r="B1478" s="85">
        <v>44922</v>
      </c>
      <c r="C1478" s="74"/>
      <c r="D1478" s="74">
        <v>541.12035994734799</v>
      </c>
      <c r="E1478" s="74">
        <v>1466.0394881897</v>
      </c>
      <c r="F1478" s="74"/>
      <c r="G1478" s="74">
        <v>1870.0394881897</v>
      </c>
      <c r="H1478" s="74"/>
      <c r="I1478" s="74">
        <v>2324.0394881897</v>
      </c>
      <c r="J1478" s="74"/>
    </row>
    <row r="1479" spans="2:10" ht="15.75" thickBot="1" x14ac:dyDescent="0.3">
      <c r="B1479" s="85">
        <v>44923</v>
      </c>
      <c r="C1479" s="75"/>
      <c r="D1479" s="75">
        <v>553.69881237134598</v>
      </c>
      <c r="E1479" s="75">
        <v>1466.0394881897</v>
      </c>
      <c r="F1479" s="75"/>
      <c r="G1479" s="75">
        <v>1870.0394881897</v>
      </c>
      <c r="H1479" s="75"/>
      <c r="I1479" s="75">
        <v>2324.0394881897</v>
      </c>
      <c r="J1479" s="75"/>
    </row>
    <row r="1480" spans="2:10" ht="15.75" thickBot="1" x14ac:dyDescent="0.3">
      <c r="B1480" s="85">
        <v>44924</v>
      </c>
      <c r="C1480" s="74"/>
      <c r="D1480" s="74">
        <v>637.30033487370304</v>
      </c>
      <c r="E1480" s="74">
        <v>1466.0394881897</v>
      </c>
      <c r="F1480" s="74"/>
      <c r="G1480" s="74">
        <v>1870.0394881897</v>
      </c>
      <c r="H1480" s="74"/>
      <c r="I1480" s="74">
        <v>2324.0394881897</v>
      </c>
      <c r="J1480" s="74"/>
    </row>
    <row r="1481" spans="2:10" ht="15.75" thickBot="1" x14ac:dyDescent="0.3">
      <c r="B1481" s="85">
        <v>44925</v>
      </c>
      <c r="C1481" s="75"/>
      <c r="D1481" s="75">
        <v>564.82930522978302</v>
      </c>
      <c r="E1481" s="75">
        <v>1466.0394881897</v>
      </c>
      <c r="F1481" s="75"/>
      <c r="G1481" s="75">
        <v>1870.0394881897</v>
      </c>
      <c r="H1481" s="75"/>
      <c r="I1481" s="75">
        <v>2324.0394881897</v>
      </c>
      <c r="J1481" s="75"/>
    </row>
    <row r="1482" spans="2:10" ht="15.75" thickBot="1" x14ac:dyDescent="0.3">
      <c r="B1482" s="85">
        <v>44926</v>
      </c>
      <c r="C1482" s="74"/>
      <c r="D1482" s="74">
        <v>572.89351494203197</v>
      </c>
      <c r="E1482" s="74">
        <v>1466.0394881897</v>
      </c>
      <c r="F1482" s="74"/>
      <c r="G1482" s="74">
        <v>1870.0394881897</v>
      </c>
      <c r="H1482" s="74"/>
      <c r="I1482" s="74">
        <v>2324.0394881897</v>
      </c>
      <c r="J1482" s="74"/>
    </row>
    <row r="1483" spans="2:10" ht="15.75" thickBot="1" x14ac:dyDescent="0.3">
      <c r="B1483" s="85">
        <v>44927</v>
      </c>
      <c r="C1483" s="75"/>
      <c r="D1483" s="75">
        <v>551.46956997295899</v>
      </c>
      <c r="E1483" s="75"/>
      <c r="F1483" s="75"/>
      <c r="G1483" s="75"/>
      <c r="H1483" s="75"/>
      <c r="I1483" s="75"/>
      <c r="J1483" s="75"/>
    </row>
    <row r="1484" spans="2:10" ht="15.75" thickBot="1" x14ac:dyDescent="0.3">
      <c r="B1484" s="85">
        <v>44928</v>
      </c>
      <c r="C1484" s="74"/>
      <c r="D1484" s="74">
        <v>523.40914913290601</v>
      </c>
      <c r="E1484" s="74">
        <v>1255.7870880086</v>
      </c>
      <c r="F1484" s="74"/>
      <c r="G1484" s="74">
        <v>1659.7870880086</v>
      </c>
      <c r="H1484" s="74"/>
      <c r="I1484" s="74">
        <v>2015.7870880086002</v>
      </c>
      <c r="J1484" s="74">
        <v>2386.7870880086002</v>
      </c>
    </row>
    <row r="1485" spans="2:10" ht="15.75" thickBot="1" x14ac:dyDescent="0.3">
      <c r="B1485" s="85">
        <v>44929</v>
      </c>
      <c r="C1485" s="75"/>
      <c r="D1485" s="75">
        <v>714.92861222241004</v>
      </c>
      <c r="E1485" s="75">
        <v>1255.7870880086</v>
      </c>
      <c r="F1485" s="75"/>
      <c r="G1485" s="75">
        <v>1659.7870880086</v>
      </c>
      <c r="H1485" s="75"/>
      <c r="I1485" s="75">
        <v>2015.7870880086002</v>
      </c>
      <c r="J1485" s="75">
        <v>2386.7870880086002</v>
      </c>
    </row>
    <row r="1486" spans="2:10" ht="15.75" thickBot="1" x14ac:dyDescent="0.3">
      <c r="B1486" s="85">
        <v>44930</v>
      </c>
      <c r="C1486" s="74"/>
      <c r="D1486" s="74">
        <v>997.41454464870799</v>
      </c>
      <c r="E1486" s="74">
        <v>1255.7870880086</v>
      </c>
      <c r="F1486" s="74"/>
      <c r="G1486" s="74">
        <v>1659.7870880086</v>
      </c>
      <c r="H1486" s="74"/>
      <c r="I1486" s="74">
        <v>2015.7870880086002</v>
      </c>
      <c r="J1486" s="74">
        <v>2386.7870880086002</v>
      </c>
    </row>
    <row r="1487" spans="2:10" ht="15.75" thickBot="1" x14ac:dyDescent="0.3">
      <c r="B1487" s="85">
        <v>44931</v>
      </c>
      <c r="C1487" s="75"/>
      <c r="D1487" s="75">
        <v>798.99612195847305</v>
      </c>
      <c r="E1487" s="75">
        <v>1255.7870880086</v>
      </c>
      <c r="F1487" s="75"/>
      <c r="G1487" s="75">
        <v>1659.7870880086</v>
      </c>
      <c r="H1487" s="75"/>
      <c r="I1487" s="75">
        <v>2015.7870880086002</v>
      </c>
      <c r="J1487" s="75">
        <v>2386.7870880086002</v>
      </c>
    </row>
    <row r="1488" spans="2:10" ht="15.75" thickBot="1" x14ac:dyDescent="0.3">
      <c r="B1488" s="85">
        <v>44932</v>
      </c>
      <c r="C1488" s="74"/>
      <c r="D1488" s="74">
        <v>728.39894129619097</v>
      </c>
      <c r="E1488" s="74">
        <v>1255.7870880086</v>
      </c>
      <c r="F1488" s="74"/>
      <c r="G1488" s="74">
        <v>1659.7870880086</v>
      </c>
      <c r="H1488" s="74"/>
      <c r="I1488" s="74">
        <v>2015.7870880086002</v>
      </c>
      <c r="J1488" s="74">
        <v>2386.7870880086002</v>
      </c>
    </row>
    <row r="1489" spans="2:10" ht="15.75" thickBot="1" x14ac:dyDescent="0.3">
      <c r="B1489" s="85">
        <v>44933</v>
      </c>
      <c r="C1489" s="75"/>
      <c r="D1489" s="75">
        <v>598.35393690243802</v>
      </c>
      <c r="E1489" s="75">
        <v>1255.7870880086</v>
      </c>
      <c r="F1489" s="75"/>
      <c r="G1489" s="75">
        <v>1659.7870880086</v>
      </c>
      <c r="H1489" s="75"/>
      <c r="I1489" s="75">
        <v>2015.7870880086002</v>
      </c>
      <c r="J1489" s="75">
        <v>2386.7870880086002</v>
      </c>
    </row>
    <row r="1490" spans="2:10" ht="15.75" thickBot="1" x14ac:dyDescent="0.3">
      <c r="B1490" s="85">
        <v>44934</v>
      </c>
      <c r="C1490" s="74"/>
      <c r="D1490" s="74">
        <v>590.86147006467695</v>
      </c>
      <c r="E1490" s="74">
        <v>1255.7870880086</v>
      </c>
      <c r="F1490" s="74"/>
      <c r="G1490" s="74">
        <v>1659.7870880086</v>
      </c>
      <c r="H1490" s="74"/>
      <c r="I1490" s="74">
        <v>2015.7870880086002</v>
      </c>
      <c r="J1490" s="74">
        <v>2386.7870880086002</v>
      </c>
    </row>
    <row r="1491" spans="2:10" ht="15.75" thickBot="1" x14ac:dyDescent="0.3">
      <c r="B1491" s="85">
        <v>44935</v>
      </c>
      <c r="C1491" s="75"/>
      <c r="D1491" s="75">
        <v>697.21985985749404</v>
      </c>
      <c r="E1491" s="75">
        <v>1255.7870880086</v>
      </c>
      <c r="F1491" s="75"/>
      <c r="G1491" s="75">
        <v>1659.7870880086</v>
      </c>
      <c r="H1491" s="75"/>
      <c r="I1491" s="75">
        <v>2015.7870880086002</v>
      </c>
      <c r="J1491" s="75">
        <v>2386.7870880086002</v>
      </c>
    </row>
    <row r="1492" spans="2:10" ht="15.75" thickBot="1" x14ac:dyDescent="0.3">
      <c r="B1492" s="85">
        <v>44936</v>
      </c>
      <c r="C1492" s="74"/>
      <c r="D1492" s="74">
        <v>669.56573856965599</v>
      </c>
      <c r="E1492" s="74">
        <v>1255.7870880086</v>
      </c>
      <c r="F1492" s="74"/>
      <c r="G1492" s="74">
        <v>1659.7870880086</v>
      </c>
      <c r="H1492" s="74"/>
      <c r="I1492" s="74">
        <v>2015.7870880086002</v>
      </c>
      <c r="J1492" s="74">
        <v>2386.7870880086002</v>
      </c>
    </row>
    <row r="1493" spans="2:10" ht="15.75" thickBot="1" x14ac:dyDescent="0.3">
      <c r="B1493" s="85">
        <v>44937</v>
      </c>
      <c r="C1493" s="75"/>
      <c r="D1493" s="75">
        <v>712.58771836512506</v>
      </c>
      <c r="E1493" s="75">
        <v>1255.7870880086</v>
      </c>
      <c r="F1493" s="75"/>
      <c r="G1493" s="75">
        <v>1659.7870880086</v>
      </c>
      <c r="H1493" s="75"/>
      <c r="I1493" s="75">
        <v>2015.7870880086002</v>
      </c>
      <c r="J1493" s="75">
        <v>2386.7870880086002</v>
      </c>
    </row>
    <row r="1494" spans="2:10" ht="15.75" thickBot="1" x14ac:dyDescent="0.3">
      <c r="B1494" s="85">
        <v>44938</v>
      </c>
      <c r="C1494" s="74"/>
      <c r="D1494" s="74">
        <v>734.66096027828496</v>
      </c>
      <c r="E1494" s="74">
        <v>1255.7870880086</v>
      </c>
      <c r="F1494" s="74"/>
      <c r="G1494" s="74">
        <v>1659.7870880086</v>
      </c>
      <c r="H1494" s="74"/>
      <c r="I1494" s="74">
        <v>2015.7870880086002</v>
      </c>
      <c r="J1494" s="74">
        <v>2386.7870880086002</v>
      </c>
    </row>
    <row r="1495" spans="2:10" ht="15.75" thickBot="1" x14ac:dyDescent="0.3">
      <c r="B1495" s="85">
        <v>44939</v>
      </c>
      <c r="C1495" s="75"/>
      <c r="D1495" s="75">
        <v>665.040203365705</v>
      </c>
      <c r="E1495" s="75">
        <v>1255.7870880086</v>
      </c>
      <c r="F1495" s="75"/>
      <c r="G1495" s="75">
        <v>1659.7870880086</v>
      </c>
      <c r="H1495" s="75"/>
      <c r="I1495" s="75">
        <v>2015.7870880086002</v>
      </c>
      <c r="J1495" s="75">
        <v>2386.7870880086002</v>
      </c>
    </row>
    <row r="1496" spans="2:10" ht="15.75" thickBot="1" x14ac:dyDescent="0.3">
      <c r="B1496" s="85">
        <v>44940</v>
      </c>
      <c r="C1496" s="74"/>
      <c r="D1496" s="74">
        <v>566.74699231304703</v>
      </c>
      <c r="E1496" s="74">
        <v>1255.7870880086</v>
      </c>
      <c r="F1496" s="74"/>
      <c r="G1496" s="74">
        <v>1659.7870880086</v>
      </c>
      <c r="H1496" s="74"/>
      <c r="I1496" s="74">
        <v>2015.7870880086002</v>
      </c>
      <c r="J1496" s="74">
        <v>2386.7870880086002</v>
      </c>
    </row>
    <row r="1497" spans="2:10" ht="15.75" thickBot="1" x14ac:dyDescent="0.3">
      <c r="B1497" s="85">
        <v>44941</v>
      </c>
      <c r="C1497" s="75"/>
      <c r="D1497" s="75">
        <v>594.270910654153</v>
      </c>
      <c r="E1497" s="75">
        <v>1255.7870880086</v>
      </c>
      <c r="F1497" s="75"/>
      <c r="G1497" s="75">
        <v>1659.7870880086</v>
      </c>
      <c r="H1497" s="75"/>
      <c r="I1497" s="75">
        <v>2015.7870880086002</v>
      </c>
      <c r="J1497" s="75">
        <v>2386.7870880086002</v>
      </c>
    </row>
    <row r="1498" spans="2:10" ht="15.75" thickBot="1" x14ac:dyDescent="0.3">
      <c r="B1498" s="85">
        <v>44942</v>
      </c>
      <c r="C1498" s="74"/>
      <c r="D1498" s="74">
        <v>712.72754864631099</v>
      </c>
      <c r="E1498" s="74">
        <v>1255.7870880086</v>
      </c>
      <c r="F1498" s="74"/>
      <c r="G1498" s="74">
        <v>1659.7870880086</v>
      </c>
      <c r="H1498" s="74"/>
      <c r="I1498" s="74">
        <v>2015.7870880086002</v>
      </c>
      <c r="J1498" s="74">
        <v>2386.7870880086002</v>
      </c>
    </row>
    <row r="1499" spans="2:10" ht="15.75" thickBot="1" x14ac:dyDescent="0.3">
      <c r="B1499" s="85">
        <v>44943</v>
      </c>
      <c r="C1499" s="75"/>
      <c r="D1499" s="75">
        <v>677.31055242873197</v>
      </c>
      <c r="E1499" s="75">
        <v>1255.7870880086</v>
      </c>
      <c r="F1499" s="75"/>
      <c r="G1499" s="75">
        <v>1659.7870880086</v>
      </c>
      <c r="H1499" s="75"/>
      <c r="I1499" s="75">
        <v>2015.7870880086002</v>
      </c>
      <c r="J1499" s="75">
        <v>2386.7870880086002</v>
      </c>
    </row>
    <row r="1500" spans="2:10" ht="15.75" thickBot="1" x14ac:dyDescent="0.3">
      <c r="B1500" s="85">
        <v>44944</v>
      </c>
      <c r="C1500" s="74"/>
      <c r="D1500" s="74">
        <v>713.49152246701999</v>
      </c>
      <c r="E1500" s="74">
        <v>1255.7870880086</v>
      </c>
      <c r="F1500" s="74"/>
      <c r="G1500" s="74">
        <v>1659.7870880086</v>
      </c>
      <c r="H1500" s="74"/>
      <c r="I1500" s="74">
        <v>2015.7870880086002</v>
      </c>
      <c r="J1500" s="74">
        <v>2386.7870880086002</v>
      </c>
    </row>
    <row r="1501" spans="2:10" ht="15.75" thickBot="1" x14ac:dyDescent="0.3">
      <c r="B1501" s="85">
        <v>44945</v>
      </c>
      <c r="C1501" s="75"/>
      <c r="D1501" s="75">
        <v>949.34886759997096</v>
      </c>
      <c r="E1501" s="75">
        <v>1255.7870880086</v>
      </c>
      <c r="F1501" s="75"/>
      <c r="G1501" s="75">
        <v>1659.7870880086</v>
      </c>
      <c r="H1501" s="75"/>
      <c r="I1501" s="75">
        <v>2015.7870880086002</v>
      </c>
      <c r="J1501" s="75">
        <v>2386.7870880086002</v>
      </c>
    </row>
    <row r="1502" spans="2:10" ht="15.75" thickBot="1" x14ac:dyDescent="0.3">
      <c r="B1502" s="85">
        <v>44946</v>
      </c>
      <c r="C1502" s="74"/>
      <c r="D1502" s="74">
        <v>833.36389479488298</v>
      </c>
      <c r="E1502" s="74">
        <v>1255.7870880086</v>
      </c>
      <c r="F1502" s="74"/>
      <c r="G1502" s="74">
        <v>1659.7870880086</v>
      </c>
      <c r="H1502" s="74"/>
      <c r="I1502" s="74">
        <v>2015.7870880086002</v>
      </c>
      <c r="J1502" s="74">
        <v>2386.7870880086002</v>
      </c>
    </row>
    <row r="1503" spans="2:10" ht="15.75" thickBot="1" x14ac:dyDescent="0.3">
      <c r="B1503" s="85">
        <v>44947</v>
      </c>
      <c r="C1503" s="75"/>
      <c r="D1503" s="75">
        <v>570.33096767137397</v>
      </c>
      <c r="E1503" s="75">
        <v>1255.7870880086</v>
      </c>
      <c r="F1503" s="75"/>
      <c r="G1503" s="75">
        <v>1659.7870880086</v>
      </c>
      <c r="H1503" s="75"/>
      <c r="I1503" s="75">
        <v>2015.7870880086002</v>
      </c>
      <c r="J1503" s="75">
        <v>2386.7870880086002</v>
      </c>
    </row>
    <row r="1504" spans="2:10" ht="15.75" thickBot="1" x14ac:dyDescent="0.3">
      <c r="B1504" s="85">
        <v>44948</v>
      </c>
      <c r="C1504" s="74"/>
      <c r="D1504" s="74">
        <v>576.68836373481997</v>
      </c>
      <c r="E1504" s="74">
        <v>1255.7870880086</v>
      </c>
      <c r="F1504" s="74"/>
      <c r="G1504" s="74">
        <v>1659.7870880086</v>
      </c>
      <c r="H1504" s="74"/>
      <c r="I1504" s="74">
        <v>2015.7870880086002</v>
      </c>
      <c r="J1504" s="74">
        <v>2386.7870880086002</v>
      </c>
    </row>
    <row r="1505" spans="2:10" ht="15.75" thickBot="1" x14ac:dyDescent="0.3">
      <c r="B1505" s="85">
        <v>44949</v>
      </c>
      <c r="C1505" s="75"/>
      <c r="D1505" s="75">
        <v>712.71802023780401</v>
      </c>
      <c r="E1505" s="75">
        <v>1255.7870880086</v>
      </c>
      <c r="F1505" s="75"/>
      <c r="G1505" s="75">
        <v>1659.7870880086</v>
      </c>
      <c r="H1505" s="75"/>
      <c r="I1505" s="75">
        <v>2015.7870880086002</v>
      </c>
      <c r="J1505" s="75">
        <v>2386.7870880086002</v>
      </c>
    </row>
    <row r="1506" spans="2:10" ht="15.75" thickBot="1" x14ac:dyDescent="0.3">
      <c r="B1506" s="85">
        <v>44950</v>
      </c>
      <c r="C1506" s="74"/>
      <c r="D1506" s="74">
        <v>751.26782553672899</v>
      </c>
      <c r="E1506" s="74">
        <v>1255.7870880086</v>
      </c>
      <c r="F1506" s="74"/>
      <c r="G1506" s="74">
        <v>1659.7870880086</v>
      </c>
      <c r="H1506" s="74"/>
      <c r="I1506" s="74">
        <v>2015.7870880086002</v>
      </c>
      <c r="J1506" s="74">
        <v>2386.7870880086002</v>
      </c>
    </row>
    <row r="1507" spans="2:10" ht="15.75" thickBot="1" x14ac:dyDescent="0.3">
      <c r="B1507" s="85">
        <v>44951</v>
      </c>
      <c r="C1507" s="75"/>
      <c r="D1507" s="75">
        <v>753.01650496706202</v>
      </c>
      <c r="E1507" s="75">
        <v>1255.7870880086</v>
      </c>
      <c r="F1507" s="75"/>
      <c r="G1507" s="75">
        <v>1659.7870880086</v>
      </c>
      <c r="H1507" s="75"/>
      <c r="I1507" s="75">
        <v>2015.7870880086002</v>
      </c>
      <c r="J1507" s="75">
        <v>2386.7870880086002</v>
      </c>
    </row>
    <row r="1508" spans="2:10" ht="15.75" thickBot="1" x14ac:dyDescent="0.3">
      <c r="B1508" s="85">
        <v>44952</v>
      </c>
      <c r="C1508" s="74"/>
      <c r="D1508" s="74">
        <v>646.26572628026202</v>
      </c>
      <c r="E1508" s="74">
        <v>1255.7870880086</v>
      </c>
      <c r="F1508" s="74"/>
      <c r="G1508" s="74">
        <v>1659.7870880086</v>
      </c>
      <c r="H1508" s="74"/>
      <c r="I1508" s="74">
        <v>2015.7870880086002</v>
      </c>
      <c r="J1508" s="74">
        <v>2386.7870880086002</v>
      </c>
    </row>
    <row r="1509" spans="2:10" ht="15.75" thickBot="1" x14ac:dyDescent="0.3">
      <c r="B1509" s="85">
        <v>44953</v>
      </c>
      <c r="C1509" s="75"/>
      <c r="D1509" s="75">
        <v>696.76005746400597</v>
      </c>
      <c r="E1509" s="75">
        <v>1255.7870880086</v>
      </c>
      <c r="F1509" s="75"/>
      <c r="G1509" s="75">
        <v>1659.7870880086</v>
      </c>
      <c r="H1509" s="75"/>
      <c r="I1509" s="75">
        <v>2015.7870880086002</v>
      </c>
      <c r="J1509" s="75">
        <v>2386.7870880086002</v>
      </c>
    </row>
    <row r="1510" spans="2:10" ht="15.75" thickBot="1" x14ac:dyDescent="0.3">
      <c r="B1510" s="85">
        <v>44954</v>
      </c>
      <c r="C1510" s="74"/>
      <c r="D1510" s="74">
        <v>628.74305102581297</v>
      </c>
      <c r="E1510" s="74">
        <v>1255.7870880086</v>
      </c>
      <c r="F1510" s="74"/>
      <c r="G1510" s="74">
        <v>1659.7870880086</v>
      </c>
      <c r="H1510" s="74"/>
      <c r="I1510" s="74">
        <v>2015.7870880086002</v>
      </c>
      <c r="J1510" s="74">
        <v>2386.7870880086002</v>
      </c>
    </row>
    <row r="1511" spans="2:10" ht="15.75" thickBot="1" x14ac:dyDescent="0.3">
      <c r="B1511" s="85">
        <v>44955</v>
      </c>
      <c r="C1511" s="75"/>
      <c r="D1511" s="75">
        <v>637.29697191413095</v>
      </c>
      <c r="E1511" s="75">
        <v>1255.7870880086</v>
      </c>
      <c r="F1511" s="75"/>
      <c r="G1511" s="75">
        <v>1659.7870880086</v>
      </c>
      <c r="H1511" s="75"/>
      <c r="I1511" s="75">
        <v>2015.7870880086002</v>
      </c>
      <c r="J1511" s="75">
        <v>2386.7870880086002</v>
      </c>
    </row>
    <row r="1512" spans="2:10" ht="15.75" thickBot="1" x14ac:dyDescent="0.3">
      <c r="B1512" s="85">
        <v>44956</v>
      </c>
      <c r="C1512" s="74"/>
      <c r="D1512" s="74">
        <v>725.98908381906301</v>
      </c>
      <c r="E1512" s="74">
        <v>1255.7870880086</v>
      </c>
      <c r="F1512" s="74"/>
      <c r="G1512" s="74">
        <v>1659.7870880086</v>
      </c>
      <c r="H1512" s="74"/>
      <c r="I1512" s="74">
        <v>2015.7870880086002</v>
      </c>
      <c r="J1512" s="74">
        <v>2386.7870880086002</v>
      </c>
    </row>
    <row r="1513" spans="2:10" ht="15.75" thickBot="1" x14ac:dyDescent="0.3">
      <c r="B1513" s="85">
        <v>44957</v>
      </c>
      <c r="C1513" s="75"/>
      <c r="D1513" s="75">
        <v>719.15930873375498</v>
      </c>
      <c r="E1513" s="75">
        <v>1255.7870880086</v>
      </c>
      <c r="F1513" s="75"/>
      <c r="G1513" s="75">
        <v>1659.7870880086</v>
      </c>
      <c r="H1513" s="75"/>
      <c r="I1513" s="75">
        <v>2015.7870880086002</v>
      </c>
      <c r="J1513" s="75">
        <v>2386.7870880086002</v>
      </c>
    </row>
    <row r="1514" spans="2:10" ht="15.75" thickBot="1" x14ac:dyDescent="0.3">
      <c r="B1514" s="85">
        <v>44958</v>
      </c>
      <c r="C1514" s="74"/>
      <c r="D1514" s="74">
        <v>736.81782821253898</v>
      </c>
      <c r="E1514" s="74">
        <v>1255.7870880086</v>
      </c>
      <c r="F1514" s="74"/>
      <c r="G1514" s="74">
        <v>1659.7870880086</v>
      </c>
      <c r="H1514" s="74"/>
      <c r="I1514" s="74">
        <v>2015.7870880086002</v>
      </c>
      <c r="J1514" s="74">
        <v>2386.7870880086002</v>
      </c>
    </row>
    <row r="1515" spans="2:10" ht="15.75" thickBot="1" x14ac:dyDescent="0.3">
      <c r="B1515" s="85">
        <v>44959</v>
      </c>
      <c r="C1515" s="75"/>
      <c r="D1515" s="75">
        <v>714.42027390938301</v>
      </c>
      <c r="E1515" s="75">
        <v>1255.7870880086</v>
      </c>
      <c r="F1515" s="75"/>
      <c r="G1515" s="75">
        <v>1659.7870880086</v>
      </c>
      <c r="H1515" s="75"/>
      <c r="I1515" s="75">
        <v>2015.7870880086002</v>
      </c>
      <c r="J1515" s="75">
        <v>2386.7870880086002</v>
      </c>
    </row>
    <row r="1516" spans="2:10" ht="15.75" thickBot="1" x14ac:dyDescent="0.3">
      <c r="B1516" s="85">
        <v>44960</v>
      </c>
      <c r="C1516" s="74"/>
      <c r="D1516" s="74">
        <v>806.496420508651</v>
      </c>
      <c r="E1516" s="74">
        <v>1255.7870880086</v>
      </c>
      <c r="F1516" s="74"/>
      <c r="G1516" s="74">
        <v>1659.7870880086</v>
      </c>
      <c r="H1516" s="74"/>
      <c r="I1516" s="74">
        <v>2015.7870880086002</v>
      </c>
      <c r="J1516" s="74">
        <v>2386.7870880086002</v>
      </c>
    </row>
    <row r="1517" spans="2:10" ht="15.75" thickBot="1" x14ac:dyDescent="0.3">
      <c r="B1517" s="85">
        <v>44961</v>
      </c>
      <c r="C1517" s="75"/>
      <c r="D1517" s="75">
        <v>583.85747585087597</v>
      </c>
      <c r="E1517" s="75">
        <v>1255.7870880086</v>
      </c>
      <c r="F1517" s="75"/>
      <c r="G1517" s="75">
        <v>1659.7870880086</v>
      </c>
      <c r="H1517" s="75"/>
      <c r="I1517" s="75">
        <v>2015.7870880086002</v>
      </c>
      <c r="J1517" s="75">
        <v>2386.7870880086002</v>
      </c>
    </row>
    <row r="1518" spans="2:10" ht="15.75" thickBot="1" x14ac:dyDescent="0.3">
      <c r="B1518" s="85">
        <v>44962</v>
      </c>
      <c r="C1518" s="74"/>
      <c r="D1518" s="74">
        <v>594.20070461595799</v>
      </c>
      <c r="E1518" s="74">
        <v>1255.7870880086</v>
      </c>
      <c r="F1518" s="74"/>
      <c r="G1518" s="74">
        <v>1659.7870880086</v>
      </c>
      <c r="H1518" s="74"/>
      <c r="I1518" s="74">
        <v>2015.7870880086002</v>
      </c>
      <c r="J1518" s="74">
        <v>2386.7870880086002</v>
      </c>
    </row>
    <row r="1519" spans="2:10" ht="15.75" thickBot="1" x14ac:dyDescent="0.3">
      <c r="B1519" s="85">
        <v>44963</v>
      </c>
      <c r="C1519" s="75"/>
      <c r="D1519" s="75">
        <v>694.47273379601302</v>
      </c>
      <c r="E1519" s="75">
        <v>1255.7870880086</v>
      </c>
      <c r="F1519" s="75"/>
      <c r="G1519" s="75">
        <v>1659.7870880086</v>
      </c>
      <c r="H1519" s="75"/>
      <c r="I1519" s="75">
        <v>2015.7870880086002</v>
      </c>
      <c r="J1519" s="75">
        <v>2386.7870880086002</v>
      </c>
    </row>
    <row r="1520" spans="2:10" ht="15.75" thickBot="1" x14ac:dyDescent="0.3">
      <c r="B1520" s="85">
        <v>44964</v>
      </c>
      <c r="C1520" s="74"/>
      <c r="D1520" s="74">
        <v>723.77080096964301</v>
      </c>
      <c r="E1520" s="74">
        <v>1255.7870880086</v>
      </c>
      <c r="F1520" s="74"/>
      <c r="G1520" s="74">
        <v>1659.7870880086</v>
      </c>
      <c r="H1520" s="74"/>
      <c r="I1520" s="74">
        <v>2015.7870880086002</v>
      </c>
      <c r="J1520" s="74">
        <v>2386.7870880086002</v>
      </c>
    </row>
    <row r="1521" spans="2:10" ht="15.75" thickBot="1" x14ac:dyDescent="0.3">
      <c r="B1521" s="85">
        <v>44965</v>
      </c>
      <c r="C1521" s="75"/>
      <c r="D1521" s="75">
        <v>821.30223346581704</v>
      </c>
      <c r="E1521" s="75">
        <v>1255.7870880086</v>
      </c>
      <c r="F1521" s="75"/>
      <c r="G1521" s="75">
        <v>1659.7870880086</v>
      </c>
      <c r="H1521" s="75"/>
      <c r="I1521" s="75">
        <v>2015.7870880086002</v>
      </c>
      <c r="J1521" s="75">
        <v>2386.7870880086002</v>
      </c>
    </row>
    <row r="1522" spans="2:10" ht="15.75" thickBot="1" x14ac:dyDescent="0.3">
      <c r="B1522" s="85">
        <v>44966</v>
      </c>
      <c r="C1522" s="74"/>
      <c r="D1522" s="74">
        <v>712.17349333420805</v>
      </c>
      <c r="E1522" s="74">
        <v>1255.7870880086</v>
      </c>
      <c r="F1522" s="74"/>
      <c r="G1522" s="74">
        <v>1659.7870880086</v>
      </c>
      <c r="H1522" s="74"/>
      <c r="I1522" s="74">
        <v>2015.7870880086002</v>
      </c>
      <c r="J1522" s="74">
        <v>2386.7870880086002</v>
      </c>
    </row>
    <row r="1523" spans="2:10" ht="15.75" thickBot="1" x14ac:dyDescent="0.3">
      <c r="B1523" s="85">
        <v>44967</v>
      </c>
      <c r="C1523" s="75"/>
      <c r="D1523" s="75">
        <v>694.86344668881804</v>
      </c>
      <c r="E1523" s="75">
        <v>1255.7870880086</v>
      </c>
      <c r="F1523" s="75"/>
      <c r="G1523" s="75">
        <v>1659.7870880086</v>
      </c>
      <c r="H1523" s="75"/>
      <c r="I1523" s="75">
        <v>2015.7870880086002</v>
      </c>
      <c r="J1523" s="75">
        <v>2386.7870880086002</v>
      </c>
    </row>
    <row r="1524" spans="2:10" ht="15.75" thickBot="1" x14ac:dyDescent="0.3">
      <c r="B1524" s="85">
        <v>44968</v>
      </c>
      <c r="C1524" s="74"/>
      <c r="D1524" s="74">
        <v>691.21374729798697</v>
      </c>
      <c r="E1524" s="74">
        <v>1255.7870880086</v>
      </c>
      <c r="F1524" s="74"/>
      <c r="G1524" s="74">
        <v>1659.7870880086</v>
      </c>
      <c r="H1524" s="74"/>
      <c r="I1524" s="74">
        <v>2015.7870880086002</v>
      </c>
      <c r="J1524" s="74">
        <v>2386.7870880086002</v>
      </c>
    </row>
    <row r="1525" spans="2:10" ht="15.75" thickBot="1" x14ac:dyDescent="0.3">
      <c r="B1525" s="85">
        <v>44969</v>
      </c>
      <c r="C1525" s="75"/>
      <c r="D1525" s="75">
        <v>593.89252603672799</v>
      </c>
      <c r="E1525" s="75">
        <v>1255.7870880086</v>
      </c>
      <c r="F1525" s="75"/>
      <c r="G1525" s="75">
        <v>1659.7870880086</v>
      </c>
      <c r="H1525" s="75"/>
      <c r="I1525" s="75">
        <v>2015.7870880086002</v>
      </c>
      <c r="J1525" s="75">
        <v>2386.7870880086002</v>
      </c>
    </row>
    <row r="1526" spans="2:10" ht="15.75" thickBot="1" x14ac:dyDescent="0.3">
      <c r="B1526" s="85">
        <v>44970</v>
      </c>
      <c r="C1526" s="74"/>
      <c r="D1526" s="74">
        <v>684.07617100172195</v>
      </c>
      <c r="E1526" s="74">
        <v>1255.7870880086</v>
      </c>
      <c r="F1526" s="74"/>
      <c r="G1526" s="74">
        <v>1659.7870880086</v>
      </c>
      <c r="H1526" s="74"/>
      <c r="I1526" s="74">
        <v>2015.7870880086002</v>
      </c>
      <c r="J1526" s="74">
        <v>2386.7870880086002</v>
      </c>
    </row>
    <row r="1527" spans="2:10" ht="15.75" thickBot="1" x14ac:dyDescent="0.3">
      <c r="B1527" s="85">
        <v>44971</v>
      </c>
      <c r="C1527" s="75"/>
      <c r="D1527" s="75">
        <v>690.606163914582</v>
      </c>
      <c r="E1527" s="75">
        <v>1255.7870880086</v>
      </c>
      <c r="F1527" s="75"/>
      <c r="G1527" s="75">
        <v>1659.7870880086</v>
      </c>
      <c r="H1527" s="75"/>
      <c r="I1527" s="75">
        <v>2015.7870880086002</v>
      </c>
      <c r="J1527" s="75">
        <v>2386.7870880086002</v>
      </c>
    </row>
    <row r="1528" spans="2:10" ht="15.75" thickBot="1" x14ac:dyDescent="0.3">
      <c r="B1528" s="85">
        <v>44972</v>
      </c>
      <c r="C1528" s="74"/>
      <c r="D1528" s="74">
        <v>688.47492568006305</v>
      </c>
      <c r="E1528" s="74">
        <v>1255.7870880086</v>
      </c>
      <c r="F1528" s="74"/>
      <c r="G1528" s="74">
        <v>1659.7870880086</v>
      </c>
      <c r="H1528" s="74"/>
      <c r="I1528" s="74">
        <v>2015.7870880086002</v>
      </c>
      <c r="J1528" s="74">
        <v>2386.7870880086002</v>
      </c>
    </row>
    <row r="1529" spans="2:10" ht="15.75" thickBot="1" x14ac:dyDescent="0.3">
      <c r="B1529" s="85">
        <v>44973</v>
      </c>
      <c r="C1529" s="75"/>
      <c r="D1529" s="75">
        <v>716.30802997795695</v>
      </c>
      <c r="E1529" s="75">
        <v>1255.7870880086</v>
      </c>
      <c r="F1529" s="75"/>
      <c r="G1529" s="75">
        <v>1659.7870880086</v>
      </c>
      <c r="H1529" s="75"/>
      <c r="I1529" s="75">
        <v>2015.7870880086002</v>
      </c>
      <c r="J1529" s="75">
        <v>2386.7870880086002</v>
      </c>
    </row>
    <row r="1530" spans="2:10" ht="15.75" thickBot="1" x14ac:dyDescent="0.3">
      <c r="B1530" s="85">
        <v>44974</v>
      </c>
      <c r="C1530" s="74"/>
      <c r="D1530" s="74">
        <v>702.62852770005702</v>
      </c>
      <c r="E1530" s="74">
        <v>1255.7870880086</v>
      </c>
      <c r="F1530" s="74"/>
      <c r="G1530" s="74">
        <v>1659.7870880086</v>
      </c>
      <c r="H1530" s="74"/>
      <c r="I1530" s="74">
        <v>2015.7870880086002</v>
      </c>
      <c r="J1530" s="74">
        <v>2386.7870880086002</v>
      </c>
    </row>
    <row r="1531" spans="2:10" ht="15.75" thickBot="1" x14ac:dyDescent="0.3">
      <c r="B1531" s="85">
        <v>44975</v>
      </c>
      <c r="C1531" s="75"/>
      <c r="D1531" s="75">
        <v>619.84226185505497</v>
      </c>
      <c r="E1531" s="75">
        <v>1255.7870880086</v>
      </c>
      <c r="F1531" s="75"/>
      <c r="G1531" s="75">
        <v>1659.7870880086</v>
      </c>
      <c r="H1531" s="75"/>
      <c r="I1531" s="75">
        <v>2015.7870880086002</v>
      </c>
      <c r="J1531" s="75">
        <v>2386.7870880086002</v>
      </c>
    </row>
    <row r="1532" spans="2:10" ht="15.75" thickBot="1" x14ac:dyDescent="0.3">
      <c r="B1532" s="85">
        <v>44976</v>
      </c>
      <c r="C1532" s="74"/>
      <c r="D1532" s="74">
        <v>743.10091269067004</v>
      </c>
      <c r="E1532" s="74">
        <v>1255.7870880086</v>
      </c>
      <c r="F1532" s="74"/>
      <c r="G1532" s="74">
        <v>1659.7870880086</v>
      </c>
      <c r="H1532" s="74"/>
      <c r="I1532" s="74">
        <v>2015.7870880086002</v>
      </c>
      <c r="J1532" s="74">
        <v>2386.7870880086002</v>
      </c>
    </row>
    <row r="1533" spans="2:10" ht="15.75" thickBot="1" x14ac:dyDescent="0.3">
      <c r="B1533" s="85">
        <v>44977</v>
      </c>
      <c r="C1533" s="75"/>
      <c r="D1533" s="75">
        <v>674.75387654301505</v>
      </c>
      <c r="E1533" s="75">
        <v>1255.7870880086</v>
      </c>
      <c r="F1533" s="75"/>
      <c r="G1533" s="75">
        <v>1659.7870880086</v>
      </c>
      <c r="H1533" s="75"/>
      <c r="I1533" s="75">
        <v>2015.7870880086002</v>
      </c>
      <c r="J1533" s="75">
        <v>2386.7870880086002</v>
      </c>
    </row>
    <row r="1534" spans="2:10" ht="15.75" thickBot="1" x14ac:dyDescent="0.3">
      <c r="B1534" s="85">
        <v>44978</v>
      </c>
      <c r="C1534" s="74"/>
      <c r="D1534" s="74">
        <v>683.52597056955096</v>
      </c>
      <c r="E1534" s="74">
        <v>1255.7870880086</v>
      </c>
      <c r="F1534" s="74"/>
      <c r="G1534" s="74">
        <v>1659.7870880086</v>
      </c>
      <c r="H1534" s="74"/>
      <c r="I1534" s="74">
        <v>2015.7870880086002</v>
      </c>
      <c r="J1534" s="74">
        <v>2386.7870880086002</v>
      </c>
    </row>
    <row r="1535" spans="2:10" ht="15.75" thickBot="1" x14ac:dyDescent="0.3">
      <c r="B1535" s="85">
        <v>44979</v>
      </c>
      <c r="C1535" s="75"/>
      <c r="D1535" s="75">
        <v>682.47513558291405</v>
      </c>
      <c r="E1535" s="75">
        <v>1255.7870880086</v>
      </c>
      <c r="F1535" s="75"/>
      <c r="G1535" s="75">
        <v>1659.7870880086</v>
      </c>
      <c r="H1535" s="75"/>
      <c r="I1535" s="75">
        <v>2015.7870880086002</v>
      </c>
      <c r="J1535" s="75">
        <v>2386.7870880086002</v>
      </c>
    </row>
    <row r="1536" spans="2:10" ht="15.75" thickBot="1" x14ac:dyDescent="0.3">
      <c r="B1536" s="85">
        <v>44980</v>
      </c>
      <c r="C1536" s="74"/>
      <c r="D1536" s="74">
        <v>715.37134908219798</v>
      </c>
      <c r="E1536" s="74">
        <v>1255.7870880086</v>
      </c>
      <c r="F1536" s="74"/>
      <c r="G1536" s="74">
        <v>1659.7870880086</v>
      </c>
      <c r="H1536" s="74"/>
      <c r="I1536" s="74">
        <v>2015.7870880086002</v>
      </c>
      <c r="J1536" s="74">
        <v>2386.7870880086002</v>
      </c>
    </row>
    <row r="1537" spans="2:10" ht="15.75" thickBot="1" x14ac:dyDescent="0.3">
      <c r="B1537" s="85">
        <v>44981</v>
      </c>
      <c r="C1537" s="75"/>
      <c r="D1537" s="75">
        <v>714.86619520040995</v>
      </c>
      <c r="E1537" s="75">
        <v>1255.7870880086</v>
      </c>
      <c r="F1537" s="75"/>
      <c r="G1537" s="75">
        <v>1659.7870880086</v>
      </c>
      <c r="H1537" s="75"/>
      <c r="I1537" s="75">
        <v>2015.7870880086002</v>
      </c>
      <c r="J1537" s="75">
        <v>2386.7870880086002</v>
      </c>
    </row>
    <row r="1538" spans="2:10" ht="15.75" thickBot="1" x14ac:dyDescent="0.3">
      <c r="B1538" s="85">
        <v>44982</v>
      </c>
      <c r="C1538" s="74"/>
      <c r="D1538" s="74">
        <v>579.47152625848503</v>
      </c>
      <c r="E1538" s="74">
        <v>1255.7870880086</v>
      </c>
      <c r="F1538" s="74"/>
      <c r="G1538" s="74">
        <v>1659.7870880086</v>
      </c>
      <c r="H1538" s="74"/>
      <c r="I1538" s="74">
        <v>2015.7870880086002</v>
      </c>
      <c r="J1538" s="74">
        <v>2386.7870880086002</v>
      </c>
    </row>
    <row r="1539" spans="2:10" ht="15.75" thickBot="1" x14ac:dyDescent="0.3">
      <c r="B1539" s="85">
        <v>44983</v>
      </c>
      <c r="C1539" s="75"/>
      <c r="D1539" s="75">
        <v>621.35877126941898</v>
      </c>
      <c r="E1539" s="75">
        <v>1255.7870880086</v>
      </c>
      <c r="F1539" s="75"/>
      <c r="G1539" s="75">
        <v>1659.7870880086</v>
      </c>
      <c r="H1539" s="75"/>
      <c r="I1539" s="75">
        <v>2015.7870880086002</v>
      </c>
      <c r="J1539" s="75">
        <v>2386.7870880086002</v>
      </c>
    </row>
    <row r="1540" spans="2:10" ht="15.75" thickBot="1" x14ac:dyDescent="0.3">
      <c r="B1540" s="85">
        <v>44984</v>
      </c>
      <c r="C1540" s="74"/>
      <c r="D1540" s="74">
        <v>706.80771123452303</v>
      </c>
      <c r="E1540" s="74">
        <v>1255.7870880086</v>
      </c>
      <c r="F1540" s="74"/>
      <c r="G1540" s="74">
        <v>1659.7870880086</v>
      </c>
      <c r="H1540" s="74"/>
      <c r="I1540" s="74">
        <v>2015.7870880086002</v>
      </c>
      <c r="J1540" s="74">
        <v>2386.7870880086002</v>
      </c>
    </row>
    <row r="1541" spans="2:10" ht="15.75" thickBot="1" x14ac:dyDescent="0.3">
      <c r="B1541" s="85">
        <v>44985</v>
      </c>
      <c r="C1541" s="75"/>
      <c r="D1541" s="75">
        <v>671.12161498023102</v>
      </c>
      <c r="E1541" s="75">
        <v>1255.7870880086</v>
      </c>
      <c r="F1541" s="75"/>
      <c r="G1541" s="75">
        <v>1659.7870880086</v>
      </c>
      <c r="H1541" s="75"/>
      <c r="I1541" s="75">
        <v>2015.7870880086002</v>
      </c>
      <c r="J1541" s="75">
        <v>2386.7870880086002</v>
      </c>
    </row>
    <row r="1542" spans="2:10" ht="15.75" thickBot="1" x14ac:dyDescent="0.3">
      <c r="B1542" s="85">
        <v>44986</v>
      </c>
      <c r="C1542" s="74"/>
      <c r="D1542" s="74">
        <v>684.676919600308</v>
      </c>
      <c r="E1542" s="74">
        <v>1255.7870880086</v>
      </c>
      <c r="F1542" s="74"/>
      <c r="G1542" s="74">
        <v>1659.7870880086</v>
      </c>
      <c r="H1542" s="74"/>
      <c r="I1542" s="74">
        <v>2015.7870880086002</v>
      </c>
      <c r="J1542" s="74">
        <v>2386.7870880086002</v>
      </c>
    </row>
    <row r="1543" spans="2:10" ht="15.75" thickBot="1" x14ac:dyDescent="0.3">
      <c r="B1543" s="85">
        <v>44987</v>
      </c>
      <c r="C1543" s="75"/>
      <c r="D1543" s="75">
        <v>761.933571790977</v>
      </c>
      <c r="E1543" s="75">
        <v>1255.7870880086</v>
      </c>
      <c r="F1543" s="75"/>
      <c r="G1543" s="75">
        <v>1659.7870880086</v>
      </c>
      <c r="H1543" s="75"/>
      <c r="I1543" s="75">
        <v>2015.7870880086002</v>
      </c>
      <c r="J1543" s="75">
        <v>2386.7870880086002</v>
      </c>
    </row>
    <row r="1544" spans="2:10" ht="15.75" thickBot="1" x14ac:dyDescent="0.3">
      <c r="B1544" s="85">
        <v>44988</v>
      </c>
      <c r="C1544" s="74"/>
      <c r="D1544" s="74">
        <v>730.50776312039204</v>
      </c>
      <c r="E1544" s="74">
        <v>1255.7870880086</v>
      </c>
      <c r="F1544" s="74"/>
      <c r="G1544" s="74">
        <v>1659.7870880086</v>
      </c>
      <c r="H1544" s="74"/>
      <c r="I1544" s="74">
        <v>2015.7870880086002</v>
      </c>
      <c r="J1544" s="74">
        <v>2386.7870880086002</v>
      </c>
    </row>
    <row r="1545" spans="2:10" ht="15.75" thickBot="1" x14ac:dyDescent="0.3">
      <c r="B1545" s="85">
        <v>44989</v>
      </c>
      <c r="C1545" s="75"/>
      <c r="D1545" s="75">
        <v>623.34329214763704</v>
      </c>
      <c r="E1545" s="75">
        <v>1255.7870880086</v>
      </c>
      <c r="F1545" s="75"/>
      <c r="G1545" s="75">
        <v>1659.7870880086</v>
      </c>
      <c r="H1545" s="75"/>
      <c r="I1545" s="75">
        <v>2015.7870880086002</v>
      </c>
      <c r="J1545" s="75">
        <v>2386.7870880086002</v>
      </c>
    </row>
    <row r="1546" spans="2:10" ht="15.75" thickBot="1" x14ac:dyDescent="0.3">
      <c r="B1546" s="85">
        <v>44990</v>
      </c>
      <c r="C1546" s="74"/>
      <c r="D1546" s="74">
        <v>599.25987955594098</v>
      </c>
      <c r="E1546" s="74">
        <v>1255.7870880086</v>
      </c>
      <c r="F1546" s="74"/>
      <c r="G1546" s="74">
        <v>1659.7870880086</v>
      </c>
      <c r="H1546" s="74"/>
      <c r="I1546" s="74">
        <v>2015.7870880086002</v>
      </c>
      <c r="J1546" s="74">
        <v>2386.7870880086002</v>
      </c>
    </row>
    <row r="1547" spans="2:10" ht="15.75" thickBot="1" x14ac:dyDescent="0.3">
      <c r="B1547" s="85">
        <v>44991</v>
      </c>
      <c r="C1547" s="75"/>
      <c r="D1547" s="75">
        <v>663.04379286297103</v>
      </c>
      <c r="E1547" s="75">
        <v>1255.7870880086</v>
      </c>
      <c r="F1547" s="75"/>
      <c r="G1547" s="75">
        <v>1659.7870880086</v>
      </c>
      <c r="H1547" s="75"/>
      <c r="I1547" s="75">
        <v>2015.7870880086002</v>
      </c>
      <c r="J1547" s="75">
        <v>2386.7870880086002</v>
      </c>
    </row>
    <row r="1548" spans="2:10" ht="15.75" thickBot="1" x14ac:dyDescent="0.3">
      <c r="B1548" s="85">
        <v>44992</v>
      </c>
      <c r="C1548" s="74"/>
      <c r="D1548" s="74">
        <v>743.13172361385205</v>
      </c>
      <c r="E1548" s="74">
        <v>1255.7870880086</v>
      </c>
      <c r="F1548" s="74"/>
      <c r="G1548" s="74">
        <v>1659.7870880086</v>
      </c>
      <c r="H1548" s="74"/>
      <c r="I1548" s="74">
        <v>2015.7870880086002</v>
      </c>
      <c r="J1548" s="74">
        <v>2386.7870880086002</v>
      </c>
    </row>
    <row r="1549" spans="2:10" ht="15.75" thickBot="1" x14ac:dyDescent="0.3">
      <c r="B1549" s="85">
        <v>44993</v>
      </c>
      <c r="C1549" s="75"/>
      <c r="D1549" s="75">
        <v>748.05402554112902</v>
      </c>
      <c r="E1549" s="75">
        <v>1255.7870880086</v>
      </c>
      <c r="F1549" s="75"/>
      <c r="G1549" s="75">
        <v>1659.7870880086</v>
      </c>
      <c r="H1549" s="75"/>
      <c r="I1549" s="75">
        <v>2015.7870880086002</v>
      </c>
      <c r="J1549" s="75">
        <v>2386.7870880086002</v>
      </c>
    </row>
    <row r="1550" spans="2:10" ht="15.75" thickBot="1" x14ac:dyDescent="0.3">
      <c r="B1550" s="85">
        <v>44994</v>
      </c>
      <c r="C1550" s="74"/>
      <c r="D1550" s="74">
        <v>747.36775511665405</v>
      </c>
      <c r="E1550" s="74">
        <v>1255.7870880086</v>
      </c>
      <c r="F1550" s="74"/>
      <c r="G1550" s="74">
        <v>1659.7870880086</v>
      </c>
      <c r="H1550" s="74"/>
      <c r="I1550" s="74">
        <v>2015.7870880086002</v>
      </c>
      <c r="J1550" s="74">
        <v>2386.7870880086002</v>
      </c>
    </row>
    <row r="1551" spans="2:10" ht="15.75" thickBot="1" x14ac:dyDescent="0.3">
      <c r="B1551" s="85">
        <v>44995</v>
      </c>
      <c r="C1551" s="75"/>
      <c r="D1551" s="75">
        <v>736.40539794664301</v>
      </c>
      <c r="E1551" s="75">
        <v>1255.7870880086</v>
      </c>
      <c r="F1551" s="75"/>
      <c r="G1551" s="75">
        <v>1659.7870880086</v>
      </c>
      <c r="H1551" s="75"/>
      <c r="I1551" s="75">
        <v>2015.7870880086002</v>
      </c>
      <c r="J1551" s="75">
        <v>2386.7870880086002</v>
      </c>
    </row>
    <row r="1552" spans="2:10" ht="15.75" thickBot="1" x14ac:dyDescent="0.3">
      <c r="B1552" s="85">
        <v>44996</v>
      </c>
      <c r="C1552" s="74"/>
      <c r="D1552" s="74">
        <v>638.41740225817898</v>
      </c>
      <c r="E1552" s="74">
        <v>1255.7870880086</v>
      </c>
      <c r="F1552" s="74"/>
      <c r="G1552" s="74">
        <v>1659.7870880086</v>
      </c>
      <c r="H1552" s="74"/>
      <c r="I1552" s="74">
        <v>2015.7870880086002</v>
      </c>
      <c r="J1552" s="74">
        <v>2386.7870880086002</v>
      </c>
    </row>
    <row r="1553" spans="2:10" ht="15.75" thickBot="1" x14ac:dyDescent="0.3">
      <c r="B1553" s="85">
        <v>44997</v>
      </c>
      <c r="C1553" s="75"/>
      <c r="D1553" s="75">
        <v>669.581254707683</v>
      </c>
      <c r="E1553" s="75">
        <v>1255.7870880086</v>
      </c>
      <c r="F1553" s="75"/>
      <c r="G1553" s="75">
        <v>1659.7870880086</v>
      </c>
      <c r="H1553" s="75"/>
      <c r="I1553" s="75">
        <v>2015.7870880086002</v>
      </c>
      <c r="J1553" s="75">
        <v>2386.7870880086002</v>
      </c>
    </row>
    <row r="1554" spans="2:10" ht="15.75" thickBot="1" x14ac:dyDescent="0.3">
      <c r="B1554" s="85">
        <v>44998</v>
      </c>
      <c r="C1554" s="74"/>
      <c r="D1554" s="74">
        <v>735.09831207099501</v>
      </c>
      <c r="E1554" s="74">
        <v>1255.7870880086</v>
      </c>
      <c r="F1554" s="74"/>
      <c r="G1554" s="74">
        <v>1659.7870880086</v>
      </c>
      <c r="H1554" s="74"/>
      <c r="I1554" s="74">
        <v>2015.7870880086002</v>
      </c>
      <c r="J1554" s="74">
        <v>2386.7870880086002</v>
      </c>
    </row>
    <row r="1555" spans="2:10" ht="15.75" thickBot="1" x14ac:dyDescent="0.3">
      <c r="B1555" s="85">
        <v>44999</v>
      </c>
      <c r="C1555" s="75"/>
      <c r="D1555" s="75">
        <v>703.58864009486297</v>
      </c>
      <c r="E1555" s="75">
        <v>1255.7870880086</v>
      </c>
      <c r="F1555" s="75"/>
      <c r="G1555" s="75">
        <v>1659.7870880086</v>
      </c>
      <c r="H1555" s="75"/>
      <c r="I1555" s="75">
        <v>2015.7870880086002</v>
      </c>
      <c r="J1555" s="75">
        <v>2386.7870880086002</v>
      </c>
    </row>
    <row r="1556" spans="2:10" ht="15.75" thickBot="1" x14ac:dyDescent="0.3">
      <c r="B1556" s="85">
        <v>45000</v>
      </c>
      <c r="C1556" s="74"/>
      <c r="D1556" s="74">
        <v>722.98915407927097</v>
      </c>
      <c r="E1556" s="74">
        <v>1255.7870880086</v>
      </c>
      <c r="F1556" s="74"/>
      <c r="G1556" s="74">
        <v>1659.7870880086</v>
      </c>
      <c r="H1556" s="74"/>
      <c r="I1556" s="74">
        <v>2015.7870880086002</v>
      </c>
      <c r="J1556" s="74">
        <v>2386.7870880086002</v>
      </c>
    </row>
    <row r="1557" spans="2:10" ht="15.75" thickBot="1" x14ac:dyDescent="0.3">
      <c r="B1557" s="85">
        <v>45001</v>
      </c>
      <c r="C1557" s="75"/>
      <c r="D1557" s="75">
        <v>709.13618965444198</v>
      </c>
      <c r="E1557" s="75">
        <v>1255.7870880086</v>
      </c>
      <c r="F1557" s="75"/>
      <c r="G1557" s="75">
        <v>1659.7870880086</v>
      </c>
      <c r="H1557" s="75"/>
      <c r="I1557" s="75">
        <v>2015.7870880086002</v>
      </c>
      <c r="J1557" s="75">
        <v>2386.7870880086002</v>
      </c>
    </row>
    <row r="1558" spans="2:10" ht="15.75" thickBot="1" x14ac:dyDescent="0.3">
      <c r="B1558" s="85">
        <v>45002</v>
      </c>
      <c r="C1558" s="74"/>
      <c r="D1558" s="74">
        <v>735.75987724979905</v>
      </c>
      <c r="E1558" s="74">
        <v>1255.7870880086</v>
      </c>
      <c r="F1558" s="74"/>
      <c r="G1558" s="74">
        <v>1659.7870880086</v>
      </c>
      <c r="H1558" s="74"/>
      <c r="I1558" s="74">
        <v>2015.7870880086002</v>
      </c>
      <c r="J1558" s="74">
        <v>2386.7870880086002</v>
      </c>
    </row>
    <row r="1559" spans="2:10" ht="15.75" thickBot="1" x14ac:dyDescent="0.3">
      <c r="B1559" s="85">
        <v>45003</v>
      </c>
      <c r="C1559" s="75"/>
      <c r="D1559" s="75">
        <v>654.90032220593105</v>
      </c>
      <c r="E1559" s="75">
        <v>1255.7870880086</v>
      </c>
      <c r="F1559" s="75"/>
      <c r="G1559" s="75">
        <v>1659.7870880086</v>
      </c>
      <c r="H1559" s="75"/>
      <c r="I1559" s="75">
        <v>2015.7870880086002</v>
      </c>
      <c r="J1559" s="75">
        <v>2386.7870880086002</v>
      </c>
    </row>
    <row r="1560" spans="2:10" ht="15.75" thickBot="1" x14ac:dyDescent="0.3">
      <c r="B1560" s="85">
        <v>45004</v>
      </c>
      <c r="C1560" s="74"/>
      <c r="D1560" s="74">
        <v>626.46282735604302</v>
      </c>
      <c r="E1560" s="74">
        <v>1255.7870880086</v>
      </c>
      <c r="F1560" s="74"/>
      <c r="G1560" s="74">
        <v>1659.7870880086</v>
      </c>
      <c r="H1560" s="74"/>
      <c r="I1560" s="74">
        <v>2015.7870880086002</v>
      </c>
      <c r="J1560" s="74">
        <v>2386.7870880086002</v>
      </c>
    </row>
    <row r="1561" spans="2:10" ht="15.75" thickBot="1" x14ac:dyDescent="0.3">
      <c r="B1561" s="85">
        <v>45005</v>
      </c>
      <c r="C1561" s="75"/>
      <c r="D1561" s="75">
        <v>710.59259332746603</v>
      </c>
      <c r="E1561" s="75">
        <v>1255.7870880086</v>
      </c>
      <c r="F1561" s="75"/>
      <c r="G1561" s="75">
        <v>1659.7870880086</v>
      </c>
      <c r="H1561" s="75"/>
      <c r="I1561" s="75">
        <v>2015.7870880086002</v>
      </c>
      <c r="J1561" s="75">
        <v>2386.7870880086002</v>
      </c>
    </row>
    <row r="1562" spans="2:10" ht="15.75" thickBot="1" x14ac:dyDescent="0.3">
      <c r="B1562" s="85">
        <v>45006</v>
      </c>
      <c r="C1562" s="74"/>
      <c r="D1562" s="74">
        <v>850.70357238084796</v>
      </c>
      <c r="E1562" s="74">
        <v>1255.7870880086</v>
      </c>
      <c r="F1562" s="74"/>
      <c r="G1562" s="74">
        <v>1659.7870880086</v>
      </c>
      <c r="H1562" s="74"/>
      <c r="I1562" s="74">
        <v>2015.7870880086002</v>
      </c>
      <c r="J1562" s="74">
        <v>2386.7870880086002</v>
      </c>
    </row>
    <row r="1563" spans="2:10" ht="15.75" thickBot="1" x14ac:dyDescent="0.3">
      <c r="B1563" s="85">
        <v>45007</v>
      </c>
      <c r="C1563" s="75"/>
      <c r="D1563" s="75">
        <v>800.43406130424603</v>
      </c>
      <c r="E1563" s="75">
        <v>1255.7870880086</v>
      </c>
      <c r="F1563" s="75"/>
      <c r="G1563" s="75">
        <v>1659.7870880086</v>
      </c>
      <c r="H1563" s="75"/>
      <c r="I1563" s="75">
        <v>2015.7870880086002</v>
      </c>
      <c r="J1563" s="75">
        <v>2386.7870880086002</v>
      </c>
    </row>
    <row r="1564" spans="2:10" ht="15.75" thickBot="1" x14ac:dyDescent="0.3">
      <c r="B1564" s="85">
        <v>45008</v>
      </c>
      <c r="C1564" s="74"/>
      <c r="D1564" s="74">
        <v>981.645667045913</v>
      </c>
      <c r="E1564" s="74">
        <v>1255.7870880086</v>
      </c>
      <c r="F1564" s="74"/>
      <c r="G1564" s="74">
        <v>1659.7870880086</v>
      </c>
      <c r="H1564" s="74"/>
      <c r="I1564" s="74">
        <v>2015.7870880086002</v>
      </c>
      <c r="J1564" s="74">
        <v>2386.7870880086002</v>
      </c>
    </row>
    <row r="1565" spans="2:10" ht="15.75" thickBot="1" x14ac:dyDescent="0.3">
      <c r="B1565" s="85">
        <v>45009</v>
      </c>
      <c r="C1565" s="75"/>
      <c r="D1565" s="75">
        <v>948.67271255050105</v>
      </c>
      <c r="E1565" s="75">
        <v>1255.7870880086</v>
      </c>
      <c r="F1565" s="75"/>
      <c r="G1565" s="75">
        <v>1659.7870880086</v>
      </c>
      <c r="H1565" s="75"/>
      <c r="I1565" s="75">
        <v>2015.7870880086002</v>
      </c>
      <c r="J1565" s="75">
        <v>2386.7870880086002</v>
      </c>
    </row>
    <row r="1566" spans="2:10" ht="15.75" thickBot="1" x14ac:dyDescent="0.3">
      <c r="B1566" s="85">
        <v>45010</v>
      </c>
      <c r="C1566" s="74"/>
      <c r="D1566" s="74">
        <v>761.85465601178498</v>
      </c>
      <c r="E1566" s="74">
        <v>1255.7870880086</v>
      </c>
      <c r="F1566" s="74"/>
      <c r="G1566" s="74">
        <v>1659.7870880086</v>
      </c>
      <c r="H1566" s="74"/>
      <c r="I1566" s="74">
        <v>2015.7870880086002</v>
      </c>
      <c r="J1566" s="74">
        <v>2386.7870880086002</v>
      </c>
    </row>
    <row r="1567" spans="2:10" ht="15.75" thickBot="1" x14ac:dyDescent="0.3">
      <c r="B1567" s="85">
        <v>45011</v>
      </c>
      <c r="C1567" s="75"/>
      <c r="D1567" s="75">
        <v>724.24335084251697</v>
      </c>
      <c r="E1567" s="75">
        <v>1255.7870880086</v>
      </c>
      <c r="F1567" s="75"/>
      <c r="G1567" s="75">
        <v>1659.7870880086</v>
      </c>
      <c r="H1567" s="75"/>
      <c r="I1567" s="75">
        <v>2015.7870880086002</v>
      </c>
      <c r="J1567" s="75">
        <v>2386.7870880086002</v>
      </c>
    </row>
    <row r="1568" spans="2:10" ht="15.75" thickBot="1" x14ac:dyDescent="0.3">
      <c r="B1568" s="85">
        <v>45012</v>
      </c>
      <c r="C1568" s="74"/>
      <c r="D1568" s="74">
        <v>785.15300028260197</v>
      </c>
      <c r="E1568" s="74">
        <v>1255.7870880086</v>
      </c>
      <c r="F1568" s="74"/>
      <c r="G1568" s="74">
        <v>1659.7870880086</v>
      </c>
      <c r="H1568" s="74"/>
      <c r="I1568" s="74">
        <v>2015.7870880086002</v>
      </c>
      <c r="J1568" s="74">
        <v>2386.7870880086002</v>
      </c>
    </row>
    <row r="1569" spans="2:10" ht="15.75" thickBot="1" x14ac:dyDescent="0.3">
      <c r="B1569" s="85">
        <v>45013</v>
      </c>
      <c r="C1569" s="75"/>
      <c r="D1569" s="75">
        <v>754.86965081784695</v>
      </c>
      <c r="E1569" s="75">
        <v>1255.7870880086</v>
      </c>
      <c r="F1569" s="75"/>
      <c r="G1569" s="75">
        <v>1659.7870880086</v>
      </c>
      <c r="H1569" s="75"/>
      <c r="I1569" s="75">
        <v>2015.7870880086002</v>
      </c>
      <c r="J1569" s="75">
        <v>2386.7870880086002</v>
      </c>
    </row>
    <row r="1570" spans="2:10" ht="15.75" thickBot="1" x14ac:dyDescent="0.3">
      <c r="B1570" s="85">
        <v>45014</v>
      </c>
      <c r="C1570" s="74"/>
      <c r="D1570" s="74">
        <v>718.13536897393999</v>
      </c>
      <c r="E1570" s="74">
        <v>1255.7870880086</v>
      </c>
      <c r="F1570" s="74"/>
      <c r="G1570" s="74">
        <v>1659.7870880086</v>
      </c>
      <c r="H1570" s="74"/>
      <c r="I1570" s="74">
        <v>2015.7870880086002</v>
      </c>
      <c r="J1570" s="74">
        <v>2386.7870880086002</v>
      </c>
    </row>
    <row r="1571" spans="2:10" ht="15.75" thickBot="1" x14ac:dyDescent="0.3">
      <c r="B1571" s="85">
        <v>45015</v>
      </c>
      <c r="C1571" s="75"/>
      <c r="D1571" s="75">
        <v>767.50007339278397</v>
      </c>
      <c r="E1571" s="75">
        <v>1255.7870880086</v>
      </c>
      <c r="F1571" s="75"/>
      <c r="G1571" s="75">
        <v>1659.7870880086</v>
      </c>
      <c r="H1571" s="75"/>
      <c r="I1571" s="75">
        <v>2015.7870880086002</v>
      </c>
      <c r="J1571" s="75">
        <v>2386.7870880086002</v>
      </c>
    </row>
    <row r="1572" spans="2:10" ht="15.75" thickBot="1" x14ac:dyDescent="0.3">
      <c r="B1572" s="85">
        <v>45016</v>
      </c>
      <c r="C1572" s="74"/>
      <c r="D1572" s="74">
        <v>874.34183187396798</v>
      </c>
      <c r="E1572" s="74">
        <v>1255.7870880086</v>
      </c>
      <c r="F1572" s="74"/>
      <c r="G1572" s="74">
        <v>1659.7870880086</v>
      </c>
      <c r="H1572" s="74"/>
      <c r="I1572" s="74">
        <v>2015.7870880086002</v>
      </c>
      <c r="J1572" s="74">
        <v>2386.7870880086002</v>
      </c>
    </row>
    <row r="1573" spans="2:10" ht="15.75" thickBot="1" x14ac:dyDescent="0.3">
      <c r="B1573" s="85">
        <v>45017</v>
      </c>
      <c r="C1573" s="75"/>
      <c r="D1573" s="75">
        <v>783.02267098753396</v>
      </c>
      <c r="E1573" s="75">
        <v>1255.7870880086</v>
      </c>
      <c r="F1573" s="75"/>
      <c r="G1573" s="75">
        <v>1659.7870880086</v>
      </c>
      <c r="H1573" s="75"/>
      <c r="I1573" s="75">
        <v>2015.7870880086002</v>
      </c>
      <c r="J1573" s="75">
        <v>2386.7870880086002</v>
      </c>
    </row>
    <row r="1574" spans="2:10" ht="15.75" thickBot="1" x14ac:dyDescent="0.3">
      <c r="B1574" s="85">
        <v>45018</v>
      </c>
      <c r="C1574" s="74"/>
      <c r="D1574" s="74">
        <v>779.20048277116598</v>
      </c>
      <c r="E1574" s="74">
        <v>1255.7870880086</v>
      </c>
      <c r="F1574" s="74"/>
      <c r="G1574" s="74">
        <v>1659.7870880086</v>
      </c>
      <c r="H1574" s="74"/>
      <c r="I1574" s="74">
        <v>2015.7870880086002</v>
      </c>
      <c r="J1574" s="74">
        <v>2386.7870880086002</v>
      </c>
    </row>
    <row r="1575" spans="2:10" ht="15.75" thickBot="1" x14ac:dyDescent="0.3">
      <c r="B1575" s="85">
        <v>45019</v>
      </c>
      <c r="C1575" s="75"/>
      <c r="D1575" s="75">
        <v>900.54145552950104</v>
      </c>
      <c r="E1575" s="75">
        <v>1255.7870880086</v>
      </c>
      <c r="F1575" s="75"/>
      <c r="G1575" s="75">
        <v>1659.7870880086</v>
      </c>
      <c r="H1575" s="75"/>
      <c r="I1575" s="75">
        <v>2015.7870880086002</v>
      </c>
      <c r="J1575" s="75">
        <v>2386.7870880086002</v>
      </c>
    </row>
    <row r="1576" spans="2:10" ht="15.75" thickBot="1" x14ac:dyDescent="0.3">
      <c r="B1576" s="85">
        <v>45020</v>
      </c>
      <c r="C1576" s="74"/>
      <c r="D1576" s="74">
        <v>1071.66055432128</v>
      </c>
      <c r="E1576" s="74">
        <v>1255.7870880086</v>
      </c>
      <c r="F1576" s="74"/>
      <c r="G1576" s="74">
        <v>1659.7870880086</v>
      </c>
      <c r="H1576" s="74"/>
      <c r="I1576" s="74">
        <v>2015.7870880086002</v>
      </c>
      <c r="J1576" s="74">
        <v>2386.7870880086002</v>
      </c>
    </row>
    <row r="1577" spans="2:10" ht="15.75" thickBot="1" x14ac:dyDescent="0.3">
      <c r="B1577" s="85">
        <v>45021</v>
      </c>
      <c r="C1577" s="75"/>
      <c r="D1577" s="75">
        <v>1098.7474209412701</v>
      </c>
      <c r="E1577" s="75">
        <v>1255.7870880086</v>
      </c>
      <c r="F1577" s="75"/>
      <c r="G1577" s="75">
        <v>1659.7870880086</v>
      </c>
      <c r="H1577" s="75"/>
      <c r="I1577" s="75">
        <v>2015.7870880086002</v>
      </c>
      <c r="J1577" s="75">
        <v>2386.7870880086002</v>
      </c>
    </row>
    <row r="1578" spans="2:10" ht="15.75" thickBot="1" x14ac:dyDescent="0.3">
      <c r="B1578" s="85">
        <v>45022</v>
      </c>
      <c r="C1578" s="74"/>
      <c r="D1578" s="74">
        <v>1071.6356954053299</v>
      </c>
      <c r="E1578" s="74">
        <v>1255.7870880086</v>
      </c>
      <c r="F1578" s="74"/>
      <c r="G1578" s="74">
        <v>1659.7870880086</v>
      </c>
      <c r="H1578" s="74"/>
      <c r="I1578" s="74">
        <v>2015.7870880086002</v>
      </c>
      <c r="J1578" s="74">
        <v>2386.7870880086002</v>
      </c>
    </row>
    <row r="1579" spans="2:10" ht="15.75" thickBot="1" x14ac:dyDescent="0.3">
      <c r="B1579" s="85">
        <v>45023</v>
      </c>
      <c r="C1579" s="75"/>
      <c r="D1579" s="75">
        <v>735.02086147702801</v>
      </c>
      <c r="E1579" s="75">
        <v>1255.7870880086</v>
      </c>
      <c r="F1579" s="75"/>
      <c r="G1579" s="75">
        <v>1659.7870880086</v>
      </c>
      <c r="H1579" s="75"/>
      <c r="I1579" s="75">
        <v>2015.7870880086002</v>
      </c>
      <c r="J1579" s="75">
        <v>2386.7870880086002</v>
      </c>
    </row>
    <row r="1580" spans="2:10" ht="15.75" thickBot="1" x14ac:dyDescent="0.3">
      <c r="B1580" s="85">
        <v>45024</v>
      </c>
      <c r="C1580" s="74"/>
      <c r="D1580" s="74">
        <v>745.63338303351702</v>
      </c>
      <c r="E1580" s="74">
        <v>1255.7870880086</v>
      </c>
      <c r="F1580" s="74"/>
      <c r="G1580" s="74">
        <v>1659.7870880086</v>
      </c>
      <c r="H1580" s="74"/>
      <c r="I1580" s="74">
        <v>2015.7870880086002</v>
      </c>
      <c r="J1580" s="74">
        <v>2386.7870880086002</v>
      </c>
    </row>
    <row r="1581" spans="2:10" ht="15.75" thickBot="1" x14ac:dyDescent="0.3">
      <c r="B1581" s="85">
        <v>45025</v>
      </c>
      <c r="C1581" s="75"/>
      <c r="D1581" s="75">
        <v>688.99885897084096</v>
      </c>
      <c r="E1581" s="75">
        <v>1255.7870880086</v>
      </c>
      <c r="F1581" s="75"/>
      <c r="G1581" s="75">
        <v>1659.7870880086</v>
      </c>
      <c r="H1581" s="75"/>
      <c r="I1581" s="75">
        <v>2015.7870880086002</v>
      </c>
      <c r="J1581" s="75">
        <v>2386.7870880086002</v>
      </c>
    </row>
    <row r="1582" spans="2:10" ht="15.75" thickBot="1" x14ac:dyDescent="0.3">
      <c r="B1582" s="85">
        <v>45026</v>
      </c>
      <c r="C1582" s="74"/>
      <c r="D1582" s="74">
        <v>800.15396144164197</v>
      </c>
      <c r="E1582" s="74">
        <v>1255.7870880086</v>
      </c>
      <c r="F1582" s="74"/>
      <c r="G1582" s="74">
        <v>1659.7870880086</v>
      </c>
      <c r="H1582" s="74"/>
      <c r="I1582" s="74">
        <v>2015.7870880086002</v>
      </c>
      <c r="J1582" s="74">
        <v>2386.7870880086002</v>
      </c>
    </row>
    <row r="1583" spans="2:10" ht="15.75" thickBot="1" x14ac:dyDescent="0.3">
      <c r="B1583" s="85">
        <v>45027</v>
      </c>
      <c r="C1583" s="75"/>
      <c r="D1583" s="75">
        <v>866.79393376228097</v>
      </c>
      <c r="E1583" s="75">
        <v>1255.7870880086</v>
      </c>
      <c r="F1583" s="75"/>
      <c r="G1583" s="75">
        <v>1659.7870880086</v>
      </c>
      <c r="H1583" s="75"/>
      <c r="I1583" s="75">
        <v>2015.7870880086002</v>
      </c>
      <c r="J1583" s="75">
        <v>2386.7870880086002</v>
      </c>
    </row>
    <row r="1584" spans="2:10" ht="15.75" thickBot="1" x14ac:dyDescent="0.3">
      <c r="B1584" s="85">
        <v>45028</v>
      </c>
      <c r="C1584" s="74"/>
      <c r="D1584" s="74">
        <v>785.07145454095098</v>
      </c>
      <c r="E1584" s="74">
        <v>1255.7870880086</v>
      </c>
      <c r="F1584" s="74"/>
      <c r="G1584" s="74">
        <v>1659.7870880086</v>
      </c>
      <c r="H1584" s="74"/>
      <c r="I1584" s="74">
        <v>2015.7870880086002</v>
      </c>
      <c r="J1584" s="74">
        <v>2386.7870880086002</v>
      </c>
    </row>
    <row r="1585" spans="2:10" ht="15.75" thickBot="1" x14ac:dyDescent="0.3">
      <c r="B1585" s="85">
        <v>45029</v>
      </c>
      <c r="C1585" s="75"/>
      <c r="D1585" s="75">
        <v>863.58761586254798</v>
      </c>
      <c r="E1585" s="75">
        <v>1255.7870880086</v>
      </c>
      <c r="F1585" s="75"/>
      <c r="G1585" s="75">
        <v>1659.7870880086</v>
      </c>
      <c r="H1585" s="75"/>
      <c r="I1585" s="75">
        <v>2015.7870880086002</v>
      </c>
      <c r="J1585" s="75">
        <v>2386.7870880086002</v>
      </c>
    </row>
    <row r="1586" spans="2:10" ht="15.75" thickBot="1" x14ac:dyDescent="0.3">
      <c r="B1586" s="85">
        <v>45030</v>
      </c>
      <c r="C1586" s="74"/>
      <c r="D1586" s="74">
        <v>981.20590514260095</v>
      </c>
      <c r="E1586" s="74">
        <v>1255.7870880086</v>
      </c>
      <c r="F1586" s="74"/>
      <c r="G1586" s="74">
        <v>1659.7870880086</v>
      </c>
      <c r="H1586" s="74"/>
      <c r="I1586" s="74">
        <v>2015.7870880086002</v>
      </c>
      <c r="J1586" s="74">
        <v>2386.7870880086002</v>
      </c>
    </row>
    <row r="1587" spans="2:10" ht="15.75" thickBot="1" x14ac:dyDescent="0.3">
      <c r="B1587" s="85">
        <v>45031</v>
      </c>
      <c r="C1587" s="75"/>
      <c r="D1587" s="75">
        <v>771.47099815601302</v>
      </c>
      <c r="E1587" s="75">
        <v>1255.7870880086</v>
      </c>
      <c r="F1587" s="75"/>
      <c r="G1587" s="75">
        <v>1659.7870880086</v>
      </c>
      <c r="H1587" s="75"/>
      <c r="I1587" s="75">
        <v>2015.7870880086002</v>
      </c>
      <c r="J1587" s="75">
        <v>2386.7870880086002</v>
      </c>
    </row>
    <row r="1588" spans="2:10" ht="15.75" thickBot="1" x14ac:dyDescent="0.3">
      <c r="B1588" s="85">
        <v>45032</v>
      </c>
      <c r="C1588" s="74"/>
      <c r="D1588" s="74">
        <v>1103.4383465774699</v>
      </c>
      <c r="E1588" s="74">
        <v>1255.7870880086</v>
      </c>
      <c r="F1588" s="74"/>
      <c r="G1588" s="74">
        <v>1659.7870880086</v>
      </c>
      <c r="H1588" s="74"/>
      <c r="I1588" s="74">
        <v>2015.7870880086002</v>
      </c>
      <c r="J1588" s="74">
        <v>2386.7870880086002</v>
      </c>
    </row>
    <row r="1589" spans="2:10" ht="15.75" thickBot="1" x14ac:dyDescent="0.3">
      <c r="B1589" s="85">
        <v>45033</v>
      </c>
      <c r="C1589" s="75"/>
      <c r="D1589" s="75">
        <v>1361.4356468742001</v>
      </c>
      <c r="E1589" s="75">
        <v>1255.7870880086</v>
      </c>
      <c r="F1589" s="75"/>
      <c r="G1589" s="75">
        <v>1659.7870880086</v>
      </c>
      <c r="H1589" s="75"/>
      <c r="I1589" s="75">
        <v>2015.7870880086002</v>
      </c>
      <c r="J1589" s="75">
        <v>2386.7870880086002</v>
      </c>
    </row>
    <row r="1590" spans="2:10" ht="15.75" thickBot="1" x14ac:dyDescent="0.3">
      <c r="B1590" s="85">
        <v>45034</v>
      </c>
      <c r="C1590" s="74"/>
      <c r="D1590" s="74">
        <v>1288.0619623106099</v>
      </c>
      <c r="E1590" s="74">
        <v>1255.7870880086</v>
      </c>
      <c r="F1590" s="74"/>
      <c r="G1590" s="74">
        <v>1659.7870880086</v>
      </c>
      <c r="H1590" s="74"/>
      <c r="I1590" s="74">
        <v>2015.7870880086002</v>
      </c>
      <c r="J1590" s="74">
        <v>2386.7870880086002</v>
      </c>
    </row>
    <row r="1591" spans="2:10" ht="15.75" thickBot="1" x14ac:dyDescent="0.3">
      <c r="B1591" s="85">
        <v>45035</v>
      </c>
      <c r="C1591" s="75"/>
      <c r="D1591" s="75">
        <v>1162.2662100820601</v>
      </c>
      <c r="E1591" s="75">
        <v>1255.7870880086</v>
      </c>
      <c r="F1591" s="75"/>
      <c r="G1591" s="75">
        <v>1659.7870880086</v>
      </c>
      <c r="H1591" s="75"/>
      <c r="I1591" s="75">
        <v>2015.7870880086002</v>
      </c>
      <c r="J1591" s="75">
        <v>2386.7870880086002</v>
      </c>
    </row>
    <row r="1592" spans="2:10" ht="15.75" thickBot="1" x14ac:dyDescent="0.3">
      <c r="B1592" s="85">
        <v>45036</v>
      </c>
      <c r="C1592" s="74"/>
      <c r="D1592" s="74">
        <v>1132.4669710368601</v>
      </c>
      <c r="E1592" s="74">
        <v>1255.7870880086</v>
      </c>
      <c r="F1592" s="74"/>
      <c r="G1592" s="74">
        <v>1659.7870880086</v>
      </c>
      <c r="H1592" s="74"/>
      <c r="I1592" s="74">
        <v>2015.7870880086002</v>
      </c>
      <c r="J1592" s="74">
        <v>2386.7870880086002</v>
      </c>
    </row>
    <row r="1593" spans="2:10" ht="15.75" thickBot="1" x14ac:dyDescent="0.3">
      <c r="B1593" s="85">
        <v>45037</v>
      </c>
      <c r="C1593" s="75"/>
      <c r="D1593" s="75">
        <v>906.52801815903797</v>
      </c>
      <c r="E1593" s="75">
        <v>1255.7870880086</v>
      </c>
      <c r="F1593" s="75"/>
      <c r="G1593" s="75">
        <v>1659.7870880086</v>
      </c>
      <c r="H1593" s="75"/>
      <c r="I1593" s="75">
        <v>2015.7870880086002</v>
      </c>
      <c r="J1593" s="75">
        <v>2386.7870880086002</v>
      </c>
    </row>
    <row r="1594" spans="2:10" ht="15.75" thickBot="1" x14ac:dyDescent="0.3">
      <c r="B1594" s="85">
        <v>45038</v>
      </c>
      <c r="C1594" s="74"/>
      <c r="D1594" s="74">
        <v>940.96260800291498</v>
      </c>
      <c r="E1594" s="74">
        <v>1255.7870880086</v>
      </c>
      <c r="F1594" s="74"/>
      <c r="G1594" s="74">
        <v>1659.7870880086</v>
      </c>
      <c r="H1594" s="74"/>
      <c r="I1594" s="74">
        <v>2015.7870880086002</v>
      </c>
      <c r="J1594" s="74">
        <v>2386.7870880086002</v>
      </c>
    </row>
    <row r="1595" spans="2:10" ht="15.75" thickBot="1" x14ac:dyDescent="0.3">
      <c r="B1595" s="85">
        <v>45039</v>
      </c>
      <c r="C1595" s="75"/>
      <c r="D1595" s="75">
        <v>1070.2450885809201</v>
      </c>
      <c r="E1595" s="75">
        <v>1255.7870880086</v>
      </c>
      <c r="F1595" s="75"/>
      <c r="G1595" s="75">
        <v>1659.7870880086</v>
      </c>
      <c r="H1595" s="75"/>
      <c r="I1595" s="75">
        <v>2015.7870880086002</v>
      </c>
      <c r="J1595" s="75">
        <v>2386.7870880086002</v>
      </c>
    </row>
    <row r="1596" spans="2:10" ht="15.75" thickBot="1" x14ac:dyDescent="0.3">
      <c r="B1596" s="85">
        <v>45040</v>
      </c>
      <c r="C1596" s="74"/>
      <c r="D1596" s="74">
        <v>1254.76491421848</v>
      </c>
      <c r="E1596" s="74">
        <v>1255.7870880086</v>
      </c>
      <c r="F1596" s="74"/>
      <c r="G1596" s="74">
        <v>1659.7870880086</v>
      </c>
      <c r="H1596" s="74"/>
      <c r="I1596" s="74">
        <v>2015.7870880086002</v>
      </c>
      <c r="J1596" s="74">
        <v>2386.7870880086002</v>
      </c>
    </row>
    <row r="1597" spans="2:10" ht="15.75" thickBot="1" x14ac:dyDescent="0.3">
      <c r="B1597" s="85">
        <v>45041</v>
      </c>
      <c r="C1597" s="75"/>
      <c r="D1597" s="75">
        <v>1361.18935472936</v>
      </c>
      <c r="E1597" s="75">
        <v>1255.7870880086</v>
      </c>
      <c r="F1597" s="75"/>
      <c r="G1597" s="75">
        <v>1659.7870880086</v>
      </c>
      <c r="H1597" s="75"/>
      <c r="I1597" s="75">
        <v>2015.7870880086002</v>
      </c>
      <c r="J1597" s="75">
        <v>2386.7870880086002</v>
      </c>
    </row>
    <row r="1598" spans="2:10" ht="15.75" thickBot="1" x14ac:dyDescent="0.3">
      <c r="B1598" s="85">
        <v>45042</v>
      </c>
      <c r="C1598" s="74"/>
      <c r="D1598" s="74">
        <v>1409.4885291876701</v>
      </c>
      <c r="E1598" s="74">
        <v>1255.7870880086</v>
      </c>
      <c r="F1598" s="74"/>
      <c r="G1598" s="74">
        <v>1659.7870880086</v>
      </c>
      <c r="H1598" s="74"/>
      <c r="I1598" s="74">
        <v>2015.7870880086002</v>
      </c>
      <c r="J1598" s="74">
        <v>2386.7870880086002</v>
      </c>
    </row>
    <row r="1599" spans="2:10" ht="15.75" thickBot="1" x14ac:dyDescent="0.3">
      <c r="B1599" s="85">
        <v>45043</v>
      </c>
      <c r="C1599" s="75"/>
      <c r="D1599" s="75">
        <v>1338.4982975109999</v>
      </c>
      <c r="E1599" s="75">
        <v>1255.7870880086</v>
      </c>
      <c r="F1599" s="75"/>
      <c r="G1599" s="75">
        <v>1659.7870880086</v>
      </c>
      <c r="H1599" s="75"/>
      <c r="I1599" s="75">
        <v>2015.7870880086002</v>
      </c>
      <c r="J1599" s="75">
        <v>2386.7870880086002</v>
      </c>
    </row>
    <row r="1600" spans="2:10" ht="15.75" thickBot="1" x14ac:dyDescent="0.3">
      <c r="B1600" s="85">
        <v>45044</v>
      </c>
      <c r="C1600" s="74"/>
      <c r="D1600" s="74">
        <v>1073.9128337201901</v>
      </c>
      <c r="E1600" s="74">
        <v>1255.7870880086</v>
      </c>
      <c r="F1600" s="74"/>
      <c r="G1600" s="74">
        <v>1659.7870880086</v>
      </c>
      <c r="H1600" s="74"/>
      <c r="I1600" s="74">
        <v>2015.7870880086002</v>
      </c>
      <c r="J1600" s="74">
        <v>2386.7870880086002</v>
      </c>
    </row>
    <row r="1601" spans="2:10" ht="15.75" thickBot="1" x14ac:dyDescent="0.3">
      <c r="B1601" s="85">
        <v>45045</v>
      </c>
      <c r="C1601" s="75"/>
      <c r="D1601" s="75">
        <v>934.95467710836601</v>
      </c>
      <c r="E1601" s="75">
        <v>1255.7870880086</v>
      </c>
      <c r="F1601" s="75"/>
      <c r="G1601" s="75">
        <v>1659.7870880086</v>
      </c>
      <c r="H1601" s="75"/>
      <c r="I1601" s="75">
        <v>2015.7870880086002</v>
      </c>
      <c r="J1601" s="75">
        <v>2386.7870880086002</v>
      </c>
    </row>
    <row r="1602" spans="2:10" ht="15.75" thickBot="1" x14ac:dyDescent="0.3">
      <c r="B1602" s="85">
        <v>45046</v>
      </c>
      <c r="C1602" s="74"/>
      <c r="D1602" s="74">
        <v>1035.18858453848</v>
      </c>
      <c r="E1602" s="74">
        <v>1255.7870880086</v>
      </c>
      <c r="F1602" s="74"/>
      <c r="G1602" s="74">
        <v>1659.7870880086</v>
      </c>
      <c r="H1602" s="74"/>
      <c r="I1602" s="74">
        <v>2015.7870880086002</v>
      </c>
      <c r="J1602" s="74">
        <v>2386.7870880086002</v>
      </c>
    </row>
    <row r="1603" spans="2:10" ht="15.75" thickBot="1" x14ac:dyDescent="0.3">
      <c r="B1603" s="85">
        <v>45047</v>
      </c>
      <c r="C1603" s="75"/>
      <c r="D1603" s="75">
        <v>1044.4894240221199</v>
      </c>
      <c r="E1603" s="75">
        <v>1255.7870880086</v>
      </c>
      <c r="F1603" s="75"/>
      <c r="G1603" s="75">
        <v>1659.7870880086</v>
      </c>
      <c r="H1603" s="75"/>
      <c r="I1603" s="75">
        <v>2015.7870880086002</v>
      </c>
      <c r="J1603" s="75">
        <v>2386.7870880086002</v>
      </c>
    </row>
    <row r="1604" spans="2:10" ht="15.75" thickBot="1" x14ac:dyDescent="0.3">
      <c r="B1604" s="85">
        <v>45048</v>
      </c>
      <c r="C1604" s="74"/>
      <c r="D1604" s="74">
        <v>1145.56890815257</v>
      </c>
      <c r="E1604" s="74">
        <v>1255.7870880086</v>
      </c>
      <c r="F1604" s="74"/>
      <c r="G1604" s="74">
        <v>1659.7870880086</v>
      </c>
      <c r="H1604" s="74"/>
      <c r="I1604" s="74">
        <v>2015.7870880086002</v>
      </c>
      <c r="J1604" s="74">
        <v>2386.7870880086002</v>
      </c>
    </row>
    <row r="1605" spans="2:10" ht="15.75" thickBot="1" x14ac:dyDescent="0.3">
      <c r="B1605" s="85">
        <v>45049</v>
      </c>
      <c r="C1605" s="75"/>
      <c r="D1605" s="75">
        <v>1279.98256339057</v>
      </c>
      <c r="E1605" s="75">
        <v>1255.7870880086</v>
      </c>
      <c r="F1605" s="75"/>
      <c r="G1605" s="75">
        <v>1659.7870880086</v>
      </c>
      <c r="H1605" s="75"/>
      <c r="I1605" s="75">
        <v>2015.7870880086002</v>
      </c>
      <c r="J1605" s="75">
        <v>2386.7870880086002</v>
      </c>
    </row>
    <row r="1606" spans="2:10" ht="15.75" thickBot="1" x14ac:dyDescent="0.3">
      <c r="B1606" s="85">
        <v>45050</v>
      </c>
      <c r="C1606" s="74"/>
      <c r="D1606" s="74">
        <v>1377.1082583345601</v>
      </c>
      <c r="E1606" s="74">
        <v>1255.7870880086</v>
      </c>
      <c r="F1606" s="74"/>
      <c r="G1606" s="74">
        <v>1659.7870880086</v>
      </c>
      <c r="H1606" s="74"/>
      <c r="I1606" s="74">
        <v>2015.7870880086002</v>
      </c>
      <c r="J1606" s="74">
        <v>2386.7870880086002</v>
      </c>
    </row>
    <row r="1607" spans="2:10" ht="15.75" thickBot="1" x14ac:dyDescent="0.3">
      <c r="B1607" s="85">
        <v>45051</v>
      </c>
      <c r="C1607" s="75"/>
      <c r="D1607" s="75">
        <v>1226.4468702132799</v>
      </c>
      <c r="E1607" s="75">
        <v>1255.7870880086</v>
      </c>
      <c r="F1607" s="75"/>
      <c r="G1607" s="75">
        <v>1659.7870880086</v>
      </c>
      <c r="H1607" s="75"/>
      <c r="I1607" s="75">
        <v>2015.7870880086002</v>
      </c>
      <c r="J1607" s="75">
        <v>2386.7870880086002</v>
      </c>
    </row>
    <row r="1608" spans="2:10" ht="15.75" thickBot="1" x14ac:dyDescent="0.3">
      <c r="B1608" s="85">
        <v>45052</v>
      </c>
      <c r="C1608" s="74"/>
      <c r="D1608" s="74">
        <v>959.43990807104205</v>
      </c>
      <c r="E1608" s="74">
        <v>1255.7870880086</v>
      </c>
      <c r="F1608" s="74"/>
      <c r="G1608" s="74">
        <v>1659.7870880086</v>
      </c>
      <c r="H1608" s="74"/>
      <c r="I1608" s="74">
        <v>2015.7870880086002</v>
      </c>
      <c r="J1608" s="74">
        <v>2386.7870880086002</v>
      </c>
    </row>
    <row r="1609" spans="2:10" ht="15.75" thickBot="1" x14ac:dyDescent="0.3">
      <c r="B1609" s="85">
        <v>45053</v>
      </c>
      <c r="C1609" s="75"/>
      <c r="D1609" s="75">
        <v>1050.7582653603799</v>
      </c>
      <c r="E1609" s="75">
        <v>1255.7870880086</v>
      </c>
      <c r="F1609" s="75"/>
      <c r="G1609" s="75">
        <v>1659.7870880086</v>
      </c>
      <c r="H1609" s="75"/>
      <c r="I1609" s="75">
        <v>2015.7870880086002</v>
      </c>
      <c r="J1609" s="75">
        <v>2386.7870880086002</v>
      </c>
    </row>
    <row r="1610" spans="2:10" ht="15.75" thickBot="1" x14ac:dyDescent="0.3">
      <c r="B1610" s="85">
        <v>45054</v>
      </c>
      <c r="C1610" s="74"/>
      <c r="D1610" s="74">
        <v>1158.0451756965699</v>
      </c>
      <c r="E1610" s="74">
        <v>1255.7870880086</v>
      </c>
      <c r="F1610" s="74"/>
      <c r="G1610" s="74">
        <v>1659.7870880086</v>
      </c>
      <c r="H1610" s="74"/>
      <c r="I1610" s="74">
        <v>2015.7870880086002</v>
      </c>
      <c r="J1610" s="74">
        <v>2386.7870880086002</v>
      </c>
    </row>
    <row r="1611" spans="2:10" ht="15.75" thickBot="1" x14ac:dyDescent="0.3">
      <c r="B1611" s="85">
        <v>45055</v>
      </c>
      <c r="C1611" s="75"/>
      <c r="D1611" s="75">
        <v>1316.3904801849101</v>
      </c>
      <c r="E1611" s="75">
        <v>1255.7870880086</v>
      </c>
      <c r="F1611" s="75"/>
      <c r="G1611" s="75">
        <v>1659.7870880086</v>
      </c>
      <c r="H1611" s="75"/>
      <c r="I1611" s="75">
        <v>2015.7870880086002</v>
      </c>
      <c r="J1611" s="75">
        <v>2386.7870880086002</v>
      </c>
    </row>
    <row r="1612" spans="2:10" ht="15.75" thickBot="1" x14ac:dyDescent="0.3">
      <c r="B1612" s="85">
        <v>45056</v>
      </c>
      <c r="C1612" s="74"/>
      <c r="D1612" s="74">
        <v>1596.7664904017799</v>
      </c>
      <c r="E1612" s="74">
        <v>1255.7870880086</v>
      </c>
      <c r="F1612" s="74"/>
      <c r="G1612" s="74">
        <v>1659.7870880086</v>
      </c>
      <c r="H1612" s="74"/>
      <c r="I1612" s="74">
        <v>2015.7870880086002</v>
      </c>
      <c r="J1612" s="74">
        <v>2386.7870880086002</v>
      </c>
    </row>
    <row r="1613" spans="2:10" ht="15.75" thickBot="1" x14ac:dyDescent="0.3">
      <c r="B1613" s="85">
        <v>45057</v>
      </c>
      <c r="C1613" s="75"/>
      <c r="D1613" s="75">
        <v>1498.97200307871</v>
      </c>
      <c r="E1613" s="75">
        <v>1255.7870880086</v>
      </c>
      <c r="F1613" s="75"/>
      <c r="G1613" s="75">
        <v>1659.7870880086</v>
      </c>
      <c r="H1613" s="75"/>
      <c r="I1613" s="75">
        <v>2015.7870880086002</v>
      </c>
      <c r="J1613" s="75">
        <v>2386.7870880086002</v>
      </c>
    </row>
    <row r="1614" spans="2:10" ht="15.75" thickBot="1" x14ac:dyDescent="0.3">
      <c r="B1614" s="85">
        <v>45058</v>
      </c>
      <c r="C1614" s="74"/>
      <c r="D1614" s="74">
        <v>1509.7161105448199</v>
      </c>
      <c r="E1614" s="74">
        <v>1255.7870880086</v>
      </c>
      <c r="F1614" s="74"/>
      <c r="G1614" s="74">
        <v>1659.7870880086</v>
      </c>
      <c r="H1614" s="74"/>
      <c r="I1614" s="74">
        <v>2015.7870880086002</v>
      </c>
      <c r="J1614" s="74">
        <v>2386.7870880086002</v>
      </c>
    </row>
    <row r="1615" spans="2:10" ht="15.75" thickBot="1" x14ac:dyDescent="0.3">
      <c r="B1615" s="85">
        <v>45059</v>
      </c>
      <c r="C1615" s="75"/>
      <c r="D1615" s="75">
        <v>1163.2295127259499</v>
      </c>
      <c r="E1615" s="75">
        <v>1255.7870880086</v>
      </c>
      <c r="F1615" s="75"/>
      <c r="G1615" s="75">
        <v>1659.7870880086</v>
      </c>
      <c r="H1615" s="75"/>
      <c r="I1615" s="75">
        <v>2015.7870880086002</v>
      </c>
      <c r="J1615" s="75">
        <v>2386.7870880086002</v>
      </c>
    </row>
    <row r="1616" spans="2:10" ht="15.75" thickBot="1" x14ac:dyDescent="0.3">
      <c r="B1616" s="85">
        <v>45060</v>
      </c>
      <c r="C1616" s="74"/>
      <c r="D1616" s="74">
        <v>1132.6823896200899</v>
      </c>
      <c r="E1616" s="74">
        <v>1255.7870880086</v>
      </c>
      <c r="F1616" s="74"/>
      <c r="G1616" s="74">
        <v>1659.7870880086</v>
      </c>
      <c r="H1616" s="74"/>
      <c r="I1616" s="74">
        <v>2015.7870880086002</v>
      </c>
      <c r="J1616" s="74">
        <v>2386.7870880086002</v>
      </c>
    </row>
    <row r="1617" spans="2:10" ht="15.75" thickBot="1" x14ac:dyDescent="0.3">
      <c r="B1617" s="85">
        <v>45061</v>
      </c>
      <c r="C1617" s="75"/>
      <c r="D1617" s="75">
        <v>1215.2442081317599</v>
      </c>
      <c r="E1617" s="75">
        <v>1255.7870880086</v>
      </c>
      <c r="F1617" s="75"/>
      <c r="G1617" s="75">
        <v>1659.7870880086</v>
      </c>
      <c r="H1617" s="75"/>
      <c r="I1617" s="75">
        <v>2015.7870880086002</v>
      </c>
      <c r="J1617" s="75">
        <v>2386.7870880086002</v>
      </c>
    </row>
    <row r="1618" spans="2:10" ht="15.75" thickBot="1" x14ac:dyDescent="0.3">
      <c r="B1618" s="85">
        <v>45062</v>
      </c>
      <c r="C1618" s="74"/>
      <c r="D1618" s="74">
        <v>1233.50925182132</v>
      </c>
      <c r="E1618" s="74">
        <v>1255.7870880086</v>
      </c>
      <c r="F1618" s="74"/>
      <c r="G1618" s="74">
        <v>1659.7870880086</v>
      </c>
      <c r="H1618" s="74"/>
      <c r="I1618" s="74">
        <v>2015.7870880086002</v>
      </c>
      <c r="J1618" s="74">
        <v>2386.7870880086002</v>
      </c>
    </row>
    <row r="1619" spans="2:10" ht="15.75" thickBot="1" x14ac:dyDescent="0.3">
      <c r="B1619" s="85">
        <v>45063</v>
      </c>
      <c r="C1619" s="75"/>
      <c r="D1619" s="75">
        <v>1220.3705810521401</v>
      </c>
      <c r="E1619" s="75">
        <v>1255.7870880086</v>
      </c>
      <c r="F1619" s="75"/>
      <c r="G1619" s="75">
        <v>1659.7870880086</v>
      </c>
      <c r="H1619" s="75"/>
      <c r="I1619" s="75">
        <v>2015.7870880086002</v>
      </c>
      <c r="J1619" s="75">
        <v>2386.7870880086002</v>
      </c>
    </row>
    <row r="1620" spans="2:10" ht="15.75" thickBot="1" x14ac:dyDescent="0.3">
      <c r="B1620" s="85">
        <v>45064</v>
      </c>
      <c r="C1620" s="74"/>
      <c r="D1620" s="74">
        <v>1467.32731748692</v>
      </c>
      <c r="E1620" s="74">
        <v>1255.7870880086</v>
      </c>
      <c r="F1620" s="74"/>
      <c r="G1620" s="74">
        <v>1659.7870880086</v>
      </c>
      <c r="H1620" s="74"/>
      <c r="I1620" s="74">
        <v>2015.7870880086002</v>
      </c>
      <c r="J1620" s="74">
        <v>2386.7870880086002</v>
      </c>
    </row>
    <row r="1621" spans="2:10" ht="15.75" thickBot="1" x14ac:dyDescent="0.3">
      <c r="B1621" s="85">
        <v>45065</v>
      </c>
      <c r="C1621" s="75"/>
      <c r="D1621" s="75">
        <v>1488.5906116157901</v>
      </c>
      <c r="E1621" s="75">
        <v>1255.7870880086</v>
      </c>
      <c r="F1621" s="75"/>
      <c r="G1621" s="75">
        <v>1659.7870880086</v>
      </c>
      <c r="H1621" s="75"/>
      <c r="I1621" s="75">
        <v>2015.7870880086002</v>
      </c>
      <c r="J1621" s="75">
        <v>2386.7870880086002</v>
      </c>
    </row>
    <row r="1622" spans="2:10" ht="15.75" thickBot="1" x14ac:dyDescent="0.3">
      <c r="B1622" s="85">
        <v>45066</v>
      </c>
      <c r="C1622" s="74"/>
      <c r="D1622" s="74">
        <v>1379.46637727505</v>
      </c>
      <c r="E1622" s="74">
        <v>1255.7870880086</v>
      </c>
      <c r="F1622" s="74"/>
      <c r="G1622" s="74">
        <v>1659.7870880086</v>
      </c>
      <c r="H1622" s="74"/>
      <c r="I1622" s="74">
        <v>2015.7870880086002</v>
      </c>
      <c r="J1622" s="74">
        <v>2386.7870880086002</v>
      </c>
    </row>
    <row r="1623" spans="2:10" ht="15.75" thickBot="1" x14ac:dyDescent="0.3">
      <c r="B1623" s="85">
        <v>45067</v>
      </c>
      <c r="C1623" s="75"/>
      <c r="D1623" s="75">
        <v>1498.17197079261</v>
      </c>
      <c r="E1623" s="75">
        <v>1255.7870880086</v>
      </c>
      <c r="F1623" s="75"/>
      <c r="G1623" s="75">
        <v>1659.7870880086</v>
      </c>
      <c r="H1623" s="75"/>
      <c r="I1623" s="75">
        <v>2015.7870880086002</v>
      </c>
      <c r="J1623" s="75">
        <v>2386.7870880086002</v>
      </c>
    </row>
    <row r="1624" spans="2:10" ht="15.75" thickBot="1" x14ac:dyDescent="0.3">
      <c r="B1624" s="85">
        <v>45068</v>
      </c>
      <c r="C1624" s="74"/>
      <c r="D1624" s="74">
        <v>1727.6695390283801</v>
      </c>
      <c r="E1624" s="74">
        <v>1255.7870880086</v>
      </c>
      <c r="F1624" s="74"/>
      <c r="G1624" s="74">
        <v>1659.7870880086</v>
      </c>
      <c r="H1624" s="74"/>
      <c r="I1624" s="74">
        <v>2015.7870880086002</v>
      </c>
      <c r="J1624" s="74">
        <v>2386.7870880086002</v>
      </c>
    </row>
    <row r="1625" spans="2:10" ht="15.75" thickBot="1" x14ac:dyDescent="0.3">
      <c r="B1625" s="85">
        <v>45069</v>
      </c>
      <c r="C1625" s="75"/>
      <c r="D1625" s="75">
        <v>1705.3564211994301</v>
      </c>
      <c r="E1625" s="75">
        <v>1255.7870880086</v>
      </c>
      <c r="F1625" s="75"/>
      <c r="G1625" s="75">
        <v>1659.7870880086</v>
      </c>
      <c r="H1625" s="75"/>
      <c r="I1625" s="75">
        <v>2015.7870880086002</v>
      </c>
      <c r="J1625" s="75">
        <v>2386.7870880086002</v>
      </c>
    </row>
    <row r="1626" spans="2:10" ht="15.75" thickBot="1" x14ac:dyDescent="0.3">
      <c r="B1626" s="85">
        <v>45070</v>
      </c>
      <c r="C1626" s="74"/>
      <c r="D1626" s="74">
        <v>1356.97307960694</v>
      </c>
      <c r="E1626" s="74">
        <v>1255.7870880086</v>
      </c>
      <c r="F1626" s="74"/>
      <c r="G1626" s="74">
        <v>1659.7870880086</v>
      </c>
      <c r="H1626" s="74"/>
      <c r="I1626" s="74">
        <v>2015.7870880086002</v>
      </c>
      <c r="J1626" s="74">
        <v>2386.7870880086002</v>
      </c>
    </row>
    <row r="1627" spans="2:10" ht="15.75" thickBot="1" x14ac:dyDescent="0.3">
      <c r="B1627" s="85">
        <v>45071</v>
      </c>
      <c r="C1627" s="75"/>
      <c r="D1627" s="75">
        <v>1320.48432640237</v>
      </c>
      <c r="E1627" s="75">
        <v>1255.7870880086</v>
      </c>
      <c r="F1627" s="75"/>
      <c r="G1627" s="75">
        <v>1659.7870880086</v>
      </c>
      <c r="H1627" s="75"/>
      <c r="I1627" s="75">
        <v>2015.7870880086002</v>
      </c>
      <c r="J1627" s="75">
        <v>2386.7870880086002</v>
      </c>
    </row>
    <row r="1628" spans="2:10" ht="15.75" thickBot="1" x14ac:dyDescent="0.3">
      <c r="B1628" s="85">
        <v>45072</v>
      </c>
      <c r="C1628" s="74"/>
      <c r="D1628" s="74">
        <v>1413.2531285607499</v>
      </c>
      <c r="E1628" s="74">
        <v>1255.7870880086</v>
      </c>
      <c r="F1628" s="74"/>
      <c r="G1628" s="74">
        <v>1659.7870880086</v>
      </c>
      <c r="H1628" s="74"/>
      <c r="I1628" s="74">
        <v>2015.7870880086002</v>
      </c>
      <c r="J1628" s="74">
        <v>2386.7870880086002</v>
      </c>
    </row>
    <row r="1629" spans="2:10" ht="15.75" thickBot="1" x14ac:dyDescent="0.3">
      <c r="B1629" s="85">
        <v>45073</v>
      </c>
      <c r="C1629" s="75"/>
      <c r="D1629" s="75">
        <v>1259.56565217968</v>
      </c>
      <c r="E1629" s="75">
        <v>1255.7870880086</v>
      </c>
      <c r="F1629" s="75"/>
      <c r="G1629" s="75">
        <v>1659.7870880086</v>
      </c>
      <c r="H1629" s="75"/>
      <c r="I1629" s="75">
        <v>2015.7870880086002</v>
      </c>
      <c r="J1629" s="75">
        <v>2386.7870880086002</v>
      </c>
    </row>
    <row r="1630" spans="2:10" ht="15.75" thickBot="1" x14ac:dyDescent="0.3">
      <c r="B1630" s="85">
        <v>45074</v>
      </c>
      <c r="C1630" s="74"/>
      <c r="D1630" s="74">
        <v>1360.0949806962701</v>
      </c>
      <c r="E1630" s="74">
        <v>1255.7870880086</v>
      </c>
      <c r="F1630" s="74"/>
      <c r="G1630" s="74">
        <v>1659.7870880086</v>
      </c>
      <c r="H1630" s="74"/>
      <c r="I1630" s="74">
        <v>2015.7870880086002</v>
      </c>
      <c r="J1630" s="74">
        <v>2386.7870880086002</v>
      </c>
    </row>
    <row r="1631" spans="2:10" ht="15.75" thickBot="1" x14ac:dyDescent="0.3">
      <c r="B1631" s="85">
        <v>45075</v>
      </c>
      <c r="C1631" s="75"/>
      <c r="D1631" s="75">
        <v>1835.2943552906299</v>
      </c>
      <c r="E1631" s="75">
        <v>1255.7870880086</v>
      </c>
      <c r="F1631" s="75"/>
      <c r="G1631" s="75">
        <v>1659.7870880086</v>
      </c>
      <c r="H1631" s="75"/>
      <c r="I1631" s="75">
        <v>2015.7870880086002</v>
      </c>
      <c r="J1631" s="75">
        <v>2386.7870880086002</v>
      </c>
    </row>
    <row r="1632" spans="2:10" ht="15.75" thickBot="1" x14ac:dyDescent="0.3">
      <c r="B1632" s="85">
        <v>45076</v>
      </c>
      <c r="C1632" s="74"/>
      <c r="D1632" s="74">
        <v>1938.58303026058</v>
      </c>
      <c r="E1632" s="74">
        <v>1255.7870880086</v>
      </c>
      <c r="F1632" s="74"/>
      <c r="G1632" s="74">
        <v>1659.7870880086</v>
      </c>
      <c r="H1632" s="74"/>
      <c r="I1632" s="74">
        <v>2015.7870880086002</v>
      </c>
      <c r="J1632" s="74">
        <v>2386.7870880086002</v>
      </c>
    </row>
    <row r="1633" spans="2:10" ht="15.75" thickBot="1" x14ac:dyDescent="0.3">
      <c r="B1633" s="85">
        <v>45077</v>
      </c>
      <c r="C1633" s="75"/>
      <c r="D1633" s="75">
        <v>1880.74520327031</v>
      </c>
      <c r="E1633" s="75">
        <v>1255.7870880086</v>
      </c>
      <c r="F1633" s="75"/>
      <c r="G1633" s="75">
        <v>1659.7870880086</v>
      </c>
      <c r="H1633" s="75"/>
      <c r="I1633" s="75">
        <v>2015.7870880086002</v>
      </c>
      <c r="J1633" s="75">
        <v>2386.7870880086002</v>
      </c>
    </row>
    <row r="1634" spans="2:10" ht="15.75" thickBot="1" x14ac:dyDescent="0.3">
      <c r="B1634" s="85">
        <v>45078</v>
      </c>
      <c r="C1634" s="74"/>
      <c r="D1634" s="74">
        <v>1869.8727018442601</v>
      </c>
      <c r="E1634" s="74">
        <v>1255.7870880086</v>
      </c>
      <c r="F1634" s="74"/>
      <c r="G1634" s="74">
        <v>1659.7870880086</v>
      </c>
      <c r="H1634" s="74"/>
      <c r="I1634" s="74">
        <v>2015.7870880086002</v>
      </c>
      <c r="J1634" s="74">
        <v>2386.7870880086002</v>
      </c>
    </row>
    <row r="1635" spans="2:10" ht="15.75" thickBot="1" x14ac:dyDescent="0.3">
      <c r="B1635" s="85">
        <v>45079</v>
      </c>
      <c r="C1635" s="75"/>
      <c r="D1635" s="75">
        <v>1640.07008344825</v>
      </c>
      <c r="E1635" s="75">
        <v>1255.7870880086</v>
      </c>
      <c r="F1635" s="75"/>
      <c r="G1635" s="75">
        <v>1659.7870880086</v>
      </c>
      <c r="H1635" s="75"/>
      <c r="I1635" s="75">
        <v>2015.7870880086002</v>
      </c>
      <c r="J1635" s="75">
        <v>2386.7870880086002</v>
      </c>
    </row>
    <row r="1636" spans="2:10" ht="15.75" thickBot="1" x14ac:dyDescent="0.3">
      <c r="B1636" s="85">
        <v>45080</v>
      </c>
      <c r="C1636" s="74"/>
      <c r="D1636" s="74">
        <v>1225.06610092447</v>
      </c>
      <c r="E1636" s="74">
        <v>1255.7870880086</v>
      </c>
      <c r="F1636" s="74"/>
      <c r="G1636" s="74">
        <v>1659.7870880086</v>
      </c>
      <c r="H1636" s="74"/>
      <c r="I1636" s="74">
        <v>2015.7870880086002</v>
      </c>
      <c r="J1636" s="74">
        <v>2386.7870880086002</v>
      </c>
    </row>
    <row r="1637" spans="2:10" ht="15.75" thickBot="1" x14ac:dyDescent="0.3">
      <c r="B1637" s="85">
        <v>45081</v>
      </c>
      <c r="C1637" s="75"/>
      <c r="D1637" s="75">
        <v>1221.00559842805</v>
      </c>
      <c r="E1637" s="75">
        <v>1255.7870880086</v>
      </c>
      <c r="F1637" s="75"/>
      <c r="G1637" s="75">
        <v>1659.7870880086</v>
      </c>
      <c r="H1637" s="75"/>
      <c r="I1637" s="75">
        <v>2015.7870880086002</v>
      </c>
      <c r="J1637" s="75">
        <v>2386.7870880086002</v>
      </c>
    </row>
    <row r="1638" spans="2:10" ht="15.75" thickBot="1" x14ac:dyDescent="0.3">
      <c r="B1638" s="85">
        <v>45082</v>
      </c>
      <c r="C1638" s="74"/>
      <c r="D1638" s="74">
        <v>1808.1876645531299</v>
      </c>
      <c r="E1638" s="74">
        <v>1255.7870880086</v>
      </c>
      <c r="F1638" s="74"/>
      <c r="G1638" s="74">
        <v>1659.7870880086</v>
      </c>
      <c r="H1638" s="74"/>
      <c r="I1638" s="74">
        <v>2015.7870880086002</v>
      </c>
      <c r="J1638" s="74">
        <v>2386.7870880086002</v>
      </c>
    </row>
    <row r="1639" spans="2:10" ht="15.75" thickBot="1" x14ac:dyDescent="0.3">
      <c r="B1639" s="85">
        <v>45083</v>
      </c>
      <c r="C1639" s="75"/>
      <c r="D1639" s="75">
        <v>1449.34671232503</v>
      </c>
      <c r="E1639" s="75">
        <v>1255.7870880086</v>
      </c>
      <c r="F1639" s="75"/>
      <c r="G1639" s="75">
        <v>1659.7870880086</v>
      </c>
      <c r="H1639" s="75"/>
      <c r="I1639" s="75">
        <v>2015.7870880086002</v>
      </c>
      <c r="J1639" s="75">
        <v>2386.7870880086002</v>
      </c>
    </row>
    <row r="1640" spans="2:10" ht="15.75" thickBot="1" x14ac:dyDescent="0.3">
      <c r="B1640" s="85">
        <v>45084</v>
      </c>
      <c r="C1640" s="74"/>
      <c r="D1640" s="74">
        <v>1592.8065830538201</v>
      </c>
      <c r="E1640" s="74">
        <v>1255.7870880086</v>
      </c>
      <c r="F1640" s="74"/>
      <c r="G1640" s="74">
        <v>1659.7870880086</v>
      </c>
      <c r="H1640" s="74"/>
      <c r="I1640" s="74">
        <v>2015.7870880086002</v>
      </c>
      <c r="J1640" s="74">
        <v>2386.7870880086002</v>
      </c>
    </row>
    <row r="1641" spans="2:10" ht="15.75" thickBot="1" x14ac:dyDescent="0.3">
      <c r="B1641" s="85">
        <v>45085</v>
      </c>
      <c r="C1641" s="75"/>
      <c r="D1641" s="75">
        <v>1586.5651768850901</v>
      </c>
      <c r="E1641" s="75">
        <v>1255.7870880086</v>
      </c>
      <c r="F1641" s="75"/>
      <c r="G1641" s="75">
        <v>1659.7870880086</v>
      </c>
      <c r="H1641" s="75"/>
      <c r="I1641" s="75">
        <v>2015.7870880086002</v>
      </c>
      <c r="J1641" s="75">
        <v>2386.7870880086002</v>
      </c>
    </row>
    <row r="1642" spans="2:10" ht="15.75" thickBot="1" x14ac:dyDescent="0.3">
      <c r="B1642" s="85">
        <v>45086</v>
      </c>
      <c r="C1642" s="74"/>
      <c r="D1642" s="74">
        <v>1606.5623302440399</v>
      </c>
      <c r="E1642" s="74">
        <v>1255.7870880086</v>
      </c>
      <c r="F1642" s="74"/>
      <c r="G1642" s="74">
        <v>1659.7870880086</v>
      </c>
      <c r="H1642" s="74"/>
      <c r="I1642" s="74">
        <v>2015.7870880086002</v>
      </c>
      <c r="J1642" s="74">
        <v>2386.7870880086002</v>
      </c>
    </row>
    <row r="1643" spans="2:10" ht="15.75" thickBot="1" x14ac:dyDescent="0.3">
      <c r="B1643" s="85">
        <v>45087</v>
      </c>
      <c r="C1643" s="75"/>
      <c r="D1643" s="75">
        <v>1331.74657745688</v>
      </c>
      <c r="E1643" s="75">
        <v>1255.7870880086</v>
      </c>
      <c r="F1643" s="75"/>
      <c r="G1643" s="75">
        <v>1659.7870880086</v>
      </c>
      <c r="H1643" s="75"/>
      <c r="I1643" s="75">
        <v>2015.7870880086002</v>
      </c>
      <c r="J1643" s="75">
        <v>2386.7870880086002</v>
      </c>
    </row>
    <row r="1644" spans="2:10" ht="15.75" thickBot="1" x14ac:dyDescent="0.3">
      <c r="B1644" s="85">
        <v>45088</v>
      </c>
      <c r="C1644" s="74"/>
      <c r="D1644" s="74">
        <v>1313.87413627302</v>
      </c>
      <c r="E1644" s="74">
        <v>1255.7870880086</v>
      </c>
      <c r="F1644" s="74"/>
      <c r="G1644" s="74">
        <v>1659.7870880086</v>
      </c>
      <c r="H1644" s="74"/>
      <c r="I1644" s="74">
        <v>2015.7870880086002</v>
      </c>
      <c r="J1644" s="74">
        <v>2386.7870880086002</v>
      </c>
    </row>
    <row r="1645" spans="2:10" ht="15.75" thickBot="1" x14ac:dyDescent="0.3">
      <c r="B1645" s="85">
        <v>45089</v>
      </c>
      <c r="C1645" s="75"/>
      <c r="D1645" s="75">
        <v>1118.7593191436199</v>
      </c>
      <c r="E1645" s="75">
        <v>1255.7870880086</v>
      </c>
      <c r="F1645" s="75"/>
      <c r="G1645" s="75">
        <v>1659.7870880086</v>
      </c>
      <c r="H1645" s="75"/>
      <c r="I1645" s="75">
        <v>2015.7870880086002</v>
      </c>
      <c r="J1645" s="75">
        <v>2386.7870880086002</v>
      </c>
    </row>
    <row r="1646" spans="2:10" ht="15.75" thickBot="1" x14ac:dyDescent="0.3">
      <c r="B1646" s="85">
        <v>45090</v>
      </c>
      <c r="C1646" s="74"/>
      <c r="D1646" s="74">
        <v>1456.80954951797</v>
      </c>
      <c r="E1646" s="74">
        <v>1255.7870880086</v>
      </c>
      <c r="F1646" s="74"/>
      <c r="G1646" s="74">
        <v>1659.7870880086</v>
      </c>
      <c r="H1646" s="74"/>
      <c r="I1646" s="74">
        <v>2015.7870880086002</v>
      </c>
      <c r="J1646" s="74">
        <v>2386.7870880086002</v>
      </c>
    </row>
    <row r="1647" spans="2:10" ht="15.75" thickBot="1" x14ac:dyDescent="0.3">
      <c r="B1647" s="85">
        <v>45091</v>
      </c>
      <c r="C1647" s="75"/>
      <c r="D1647" s="75">
        <v>1498.4553239243</v>
      </c>
      <c r="E1647" s="75">
        <v>1255.7870880086</v>
      </c>
      <c r="F1647" s="75"/>
      <c r="G1647" s="75">
        <v>1659.7870880086</v>
      </c>
      <c r="H1647" s="75"/>
      <c r="I1647" s="75">
        <v>2015.7870880086002</v>
      </c>
      <c r="J1647" s="75">
        <v>2386.7870880086002</v>
      </c>
    </row>
    <row r="1648" spans="2:10" ht="15.75" thickBot="1" x14ac:dyDescent="0.3">
      <c r="B1648" s="85">
        <v>45092</v>
      </c>
      <c r="C1648" s="74"/>
      <c r="D1648" s="74">
        <v>1660.0920805859901</v>
      </c>
      <c r="E1648" s="74">
        <v>1255.7870880086</v>
      </c>
      <c r="F1648" s="74"/>
      <c r="G1648" s="74">
        <v>1659.7870880086</v>
      </c>
      <c r="H1648" s="74"/>
      <c r="I1648" s="74">
        <v>2015.7870880086002</v>
      </c>
      <c r="J1648" s="74">
        <v>2386.7870880086002</v>
      </c>
    </row>
    <row r="1649" spans="2:10" ht="15.75" thickBot="1" x14ac:dyDescent="0.3">
      <c r="B1649" s="85">
        <v>45093</v>
      </c>
      <c r="C1649" s="75"/>
      <c r="D1649" s="75">
        <v>1882.2102140214799</v>
      </c>
      <c r="E1649" s="75">
        <v>1255.7870880086</v>
      </c>
      <c r="F1649" s="75"/>
      <c r="G1649" s="75">
        <v>1659.7870880086</v>
      </c>
      <c r="H1649" s="75"/>
      <c r="I1649" s="75">
        <v>2015.7870880086002</v>
      </c>
      <c r="J1649" s="75">
        <v>2386.7870880086002</v>
      </c>
    </row>
    <row r="1650" spans="2:10" ht="15.75" thickBot="1" x14ac:dyDescent="0.3">
      <c r="B1650" s="85">
        <v>45094</v>
      </c>
      <c r="C1650" s="74"/>
      <c r="D1650" s="74">
        <v>1801.1456737071501</v>
      </c>
      <c r="E1650" s="74">
        <v>1255.7870880086</v>
      </c>
      <c r="F1650" s="74"/>
      <c r="G1650" s="74">
        <v>1659.7870880086</v>
      </c>
      <c r="H1650" s="74"/>
      <c r="I1650" s="74">
        <v>2015.7870880086002</v>
      </c>
      <c r="J1650" s="74">
        <v>2386.7870880086002</v>
      </c>
    </row>
    <row r="1651" spans="2:10" ht="15.75" thickBot="1" x14ac:dyDescent="0.3">
      <c r="B1651" s="85">
        <v>45095</v>
      </c>
      <c r="C1651" s="75"/>
      <c r="D1651" s="75">
        <v>1660.91491426265</v>
      </c>
      <c r="E1651" s="75">
        <v>1255.7870880086</v>
      </c>
      <c r="F1651" s="75"/>
      <c r="G1651" s="75">
        <v>1659.7870880086</v>
      </c>
      <c r="H1651" s="75"/>
      <c r="I1651" s="75">
        <v>2015.7870880086002</v>
      </c>
      <c r="J1651" s="75">
        <v>2386.7870880086002</v>
      </c>
    </row>
    <row r="1652" spans="2:10" ht="15.75" thickBot="1" x14ac:dyDescent="0.3">
      <c r="B1652" s="85">
        <v>45096</v>
      </c>
      <c r="C1652" s="74"/>
      <c r="D1652" s="74">
        <v>1766.57227943266</v>
      </c>
      <c r="E1652" s="74">
        <v>1255.7870880086</v>
      </c>
      <c r="F1652" s="74"/>
      <c r="G1652" s="74">
        <v>1659.7870880086</v>
      </c>
      <c r="H1652" s="74"/>
      <c r="I1652" s="74">
        <v>2015.7870880086002</v>
      </c>
      <c r="J1652" s="74">
        <v>2386.7870880086002</v>
      </c>
    </row>
    <row r="1653" spans="2:10" ht="15.75" thickBot="1" x14ac:dyDescent="0.3">
      <c r="B1653" s="85">
        <v>45097</v>
      </c>
      <c r="C1653" s="75"/>
      <c r="D1653" s="75">
        <v>1384.9672417752499</v>
      </c>
      <c r="E1653" s="75">
        <v>1255.7870880086</v>
      </c>
      <c r="F1653" s="75"/>
      <c r="G1653" s="75">
        <v>1659.7870880086</v>
      </c>
      <c r="H1653" s="75"/>
      <c r="I1653" s="75">
        <v>2015.7870880086002</v>
      </c>
      <c r="J1653" s="75">
        <v>2386.7870880086002</v>
      </c>
    </row>
    <row r="1654" spans="2:10" ht="15.75" thickBot="1" x14ac:dyDescent="0.3">
      <c r="B1654" s="85">
        <v>45098</v>
      </c>
      <c r="C1654" s="74"/>
      <c r="D1654" s="74">
        <v>1409.2930855463501</v>
      </c>
      <c r="E1654" s="74">
        <v>1255.7870880086</v>
      </c>
      <c r="F1654" s="74"/>
      <c r="G1654" s="74">
        <v>1659.7870880086</v>
      </c>
      <c r="H1654" s="74"/>
      <c r="I1654" s="74">
        <v>2015.7870880086002</v>
      </c>
      <c r="J1654" s="74">
        <v>2386.7870880086002</v>
      </c>
    </row>
    <row r="1655" spans="2:10" ht="15.75" thickBot="1" x14ac:dyDescent="0.3">
      <c r="B1655" s="85">
        <v>45099</v>
      </c>
      <c r="C1655" s="75"/>
      <c r="D1655" s="75">
        <v>1546.6785363265701</v>
      </c>
      <c r="E1655" s="75">
        <v>1255.7870880086</v>
      </c>
      <c r="F1655" s="75"/>
      <c r="G1655" s="75">
        <v>1659.7870880086</v>
      </c>
      <c r="H1655" s="75"/>
      <c r="I1655" s="75">
        <v>2015.7870880086002</v>
      </c>
      <c r="J1655" s="75">
        <v>2386.7870880086002</v>
      </c>
    </row>
    <row r="1656" spans="2:10" ht="15.75" thickBot="1" x14ac:dyDescent="0.3">
      <c r="B1656" s="85">
        <v>45100</v>
      </c>
      <c r="C1656" s="74"/>
      <c r="D1656" s="74">
        <v>1473.1356192492999</v>
      </c>
      <c r="E1656" s="74">
        <v>1255.7870880086</v>
      </c>
      <c r="F1656" s="74"/>
      <c r="G1656" s="74">
        <v>1659.7870880086</v>
      </c>
      <c r="H1656" s="74"/>
      <c r="I1656" s="74">
        <v>2015.7870880086002</v>
      </c>
      <c r="J1656" s="74">
        <v>2386.7870880086002</v>
      </c>
    </row>
    <row r="1657" spans="2:10" ht="15.75" thickBot="1" x14ac:dyDescent="0.3">
      <c r="B1657" s="85">
        <v>45101</v>
      </c>
      <c r="C1657" s="75"/>
      <c r="D1657" s="75">
        <v>1422.96274813936</v>
      </c>
      <c r="E1657" s="75">
        <v>1255.7870880086</v>
      </c>
      <c r="F1657" s="75"/>
      <c r="G1657" s="75">
        <v>1659.7870880086</v>
      </c>
      <c r="H1657" s="75"/>
      <c r="I1657" s="75">
        <v>2015.7870880086002</v>
      </c>
      <c r="J1657" s="75">
        <v>2386.7870880086002</v>
      </c>
    </row>
    <row r="1658" spans="2:10" ht="15.75" thickBot="1" x14ac:dyDescent="0.3">
      <c r="B1658" s="85">
        <v>45102</v>
      </c>
      <c r="C1658" s="74"/>
      <c r="D1658" s="74">
        <v>1428.7910713656499</v>
      </c>
      <c r="E1658" s="74">
        <v>1255.7870880086</v>
      </c>
      <c r="F1658" s="74"/>
      <c r="G1658" s="74">
        <v>1659.7870880086</v>
      </c>
      <c r="H1658" s="74"/>
      <c r="I1658" s="74">
        <v>2015.7870880086002</v>
      </c>
      <c r="J1658" s="74">
        <v>2386.7870880086002</v>
      </c>
    </row>
    <row r="1659" spans="2:10" ht="15.75" thickBot="1" x14ac:dyDescent="0.3">
      <c r="B1659" s="85">
        <v>45103</v>
      </c>
      <c r="C1659" s="75"/>
      <c r="D1659" s="75">
        <v>1720.9141540084199</v>
      </c>
      <c r="E1659" s="75">
        <v>1255.7870880086</v>
      </c>
      <c r="F1659" s="75"/>
      <c r="G1659" s="75">
        <v>1659.7870880086</v>
      </c>
      <c r="H1659" s="75"/>
      <c r="I1659" s="75">
        <v>2015.7870880086002</v>
      </c>
      <c r="J1659" s="75">
        <v>2386.7870880086002</v>
      </c>
    </row>
    <row r="1660" spans="2:10" ht="15.75" thickBot="1" x14ac:dyDescent="0.3">
      <c r="B1660" s="85">
        <v>45104</v>
      </c>
      <c r="C1660" s="74"/>
      <c r="D1660" s="74">
        <v>1663.59796104477</v>
      </c>
      <c r="E1660" s="74">
        <v>1255.7870880086</v>
      </c>
      <c r="F1660" s="74"/>
      <c r="G1660" s="74">
        <v>1659.7870880086</v>
      </c>
      <c r="H1660" s="74"/>
      <c r="I1660" s="74">
        <v>2015.7870880086002</v>
      </c>
      <c r="J1660" s="74">
        <v>2386.7870880086002</v>
      </c>
    </row>
    <row r="1661" spans="2:10" ht="15.75" thickBot="1" x14ac:dyDescent="0.3">
      <c r="B1661" s="85">
        <v>45105</v>
      </c>
      <c r="C1661" s="75"/>
      <c r="D1661" s="75">
        <v>1363.8993519524499</v>
      </c>
      <c r="E1661" s="75">
        <v>1255.7870880086</v>
      </c>
      <c r="F1661" s="75"/>
      <c r="G1661" s="75">
        <v>1659.7870880086</v>
      </c>
      <c r="H1661" s="75"/>
      <c r="I1661" s="75">
        <v>2015.7870880086002</v>
      </c>
      <c r="J1661" s="75">
        <v>2386.7870880086002</v>
      </c>
    </row>
    <row r="1662" spans="2:10" ht="15.75" thickBot="1" x14ac:dyDescent="0.3">
      <c r="B1662" s="85">
        <v>45106</v>
      </c>
      <c r="C1662" s="74"/>
      <c r="D1662" s="74">
        <v>1528.2708954048501</v>
      </c>
      <c r="E1662" s="74">
        <v>1255.7870880086</v>
      </c>
      <c r="F1662" s="74"/>
      <c r="G1662" s="74">
        <v>1659.7870880086</v>
      </c>
      <c r="H1662" s="74"/>
      <c r="I1662" s="74">
        <v>2015.7870880086002</v>
      </c>
      <c r="J1662" s="74">
        <v>2386.7870880086002</v>
      </c>
    </row>
    <row r="1663" spans="2:10" ht="15.75" thickBot="1" x14ac:dyDescent="0.3">
      <c r="B1663" s="85">
        <v>45107</v>
      </c>
      <c r="C1663" s="75"/>
      <c r="D1663" s="75">
        <v>1482.41047924142</v>
      </c>
      <c r="E1663" s="75">
        <v>1255.7870880086</v>
      </c>
      <c r="F1663" s="75"/>
      <c r="G1663" s="75">
        <v>1659.7870880086</v>
      </c>
      <c r="H1663" s="75"/>
      <c r="I1663" s="75">
        <v>2015.7870880086002</v>
      </c>
      <c r="J1663" s="75">
        <v>2386.7870880086002</v>
      </c>
    </row>
    <row r="1664" spans="2:10" ht="15.75" thickBot="1" x14ac:dyDescent="0.3">
      <c r="B1664" s="85">
        <v>45108</v>
      </c>
      <c r="C1664" s="74"/>
      <c r="D1664" s="74">
        <v>1503.7770344611299</v>
      </c>
      <c r="E1664" s="74">
        <v>1255.7870880086</v>
      </c>
      <c r="F1664" s="74"/>
      <c r="G1664" s="74">
        <v>1659.7870880086</v>
      </c>
      <c r="H1664" s="74"/>
      <c r="I1664" s="74">
        <v>2015.7870880086002</v>
      </c>
      <c r="J1664" s="74">
        <v>2386.7870880086002</v>
      </c>
    </row>
    <row r="1665" spans="2:10" ht="15.75" thickBot="1" x14ac:dyDescent="0.3">
      <c r="B1665" s="85">
        <v>45109</v>
      </c>
      <c r="C1665" s="75"/>
      <c r="D1665" s="75">
        <v>1767.8610303876301</v>
      </c>
      <c r="E1665" s="75">
        <v>1255.7870880086</v>
      </c>
      <c r="F1665" s="75"/>
      <c r="G1665" s="75">
        <v>1659.7870880086</v>
      </c>
      <c r="H1665" s="75"/>
      <c r="I1665" s="75">
        <v>2015.7870880086002</v>
      </c>
      <c r="J1665" s="75">
        <v>2386.7870880086002</v>
      </c>
    </row>
    <row r="1666" spans="2:10" ht="15.75" thickBot="1" x14ac:dyDescent="0.3">
      <c r="B1666" s="85">
        <v>45110</v>
      </c>
      <c r="C1666" s="74"/>
      <c r="D1666" s="74">
        <v>1556.3584854089399</v>
      </c>
      <c r="E1666" s="74">
        <v>1255.7870880086</v>
      </c>
      <c r="F1666" s="74"/>
      <c r="G1666" s="74">
        <v>1659.7870880086</v>
      </c>
      <c r="H1666" s="74"/>
      <c r="I1666" s="74">
        <v>2015.7870880086002</v>
      </c>
      <c r="J1666" s="74">
        <v>2386.7870880086002</v>
      </c>
    </row>
    <row r="1667" spans="2:10" ht="15.75" thickBot="1" x14ac:dyDescent="0.3">
      <c r="B1667" s="85">
        <v>45111</v>
      </c>
      <c r="C1667" s="75"/>
      <c r="D1667" s="75">
        <v>1713.36642278456</v>
      </c>
      <c r="E1667" s="75">
        <v>1255.7870880086</v>
      </c>
      <c r="F1667" s="75"/>
      <c r="G1667" s="75">
        <v>1659.7870880086</v>
      </c>
      <c r="H1667" s="75"/>
      <c r="I1667" s="75">
        <v>2015.7870880086002</v>
      </c>
      <c r="J1667" s="75">
        <v>2386.7870880086002</v>
      </c>
    </row>
    <row r="1668" spans="2:10" ht="15.75" thickBot="1" x14ac:dyDescent="0.3">
      <c r="B1668" s="85">
        <v>45112</v>
      </c>
      <c r="C1668" s="74"/>
      <c r="D1668" s="74">
        <v>1743.57209312801</v>
      </c>
      <c r="E1668" s="74">
        <v>1255.7870880086</v>
      </c>
      <c r="F1668" s="74"/>
      <c r="G1668" s="74">
        <v>1659.7870880086</v>
      </c>
      <c r="H1668" s="74"/>
      <c r="I1668" s="74">
        <v>2015.7870880086002</v>
      </c>
      <c r="J1668" s="74">
        <v>2386.7870880086002</v>
      </c>
    </row>
    <row r="1669" spans="2:10" ht="15.75" thickBot="1" x14ac:dyDescent="0.3">
      <c r="B1669" s="85">
        <v>45113</v>
      </c>
      <c r="C1669" s="75"/>
      <c r="D1669" s="75">
        <v>1685.15644714617</v>
      </c>
      <c r="E1669" s="75">
        <v>1255.7870880086</v>
      </c>
      <c r="F1669" s="75"/>
      <c r="G1669" s="75">
        <v>1659.7870880086</v>
      </c>
      <c r="H1669" s="75"/>
      <c r="I1669" s="75">
        <v>2015.7870880086002</v>
      </c>
      <c r="J1669" s="75">
        <v>2386.7870880086002</v>
      </c>
    </row>
    <row r="1670" spans="2:10" ht="15.75" thickBot="1" x14ac:dyDescent="0.3">
      <c r="B1670" s="85">
        <v>45114</v>
      </c>
      <c r="C1670" s="74"/>
      <c r="D1670" s="74">
        <v>1572.64025731007</v>
      </c>
      <c r="E1670" s="74">
        <v>1255.7870880086</v>
      </c>
      <c r="F1670" s="74"/>
      <c r="G1670" s="74">
        <v>1659.7870880086</v>
      </c>
      <c r="H1670" s="74"/>
      <c r="I1670" s="74">
        <v>2015.7870880086002</v>
      </c>
      <c r="J1670" s="74">
        <v>2386.7870880086002</v>
      </c>
    </row>
    <row r="1671" spans="2:10" ht="15.75" thickBot="1" x14ac:dyDescent="0.3">
      <c r="B1671" s="85">
        <v>45115</v>
      </c>
      <c r="C1671" s="75"/>
      <c r="D1671" s="75">
        <v>1411.01234529928</v>
      </c>
      <c r="E1671" s="75">
        <v>1255.7870880086</v>
      </c>
      <c r="F1671" s="75"/>
      <c r="G1671" s="75">
        <v>1659.7870880086</v>
      </c>
      <c r="H1671" s="75"/>
      <c r="I1671" s="75">
        <v>2015.7870880086002</v>
      </c>
      <c r="J1671" s="75">
        <v>2386.7870880086002</v>
      </c>
    </row>
    <row r="1672" spans="2:10" ht="15.75" thickBot="1" x14ac:dyDescent="0.3">
      <c r="B1672" s="85">
        <v>45116</v>
      </c>
      <c r="C1672" s="74"/>
      <c r="D1672" s="74">
        <v>1684.0799077258</v>
      </c>
      <c r="E1672" s="74">
        <v>1255.7870880086</v>
      </c>
      <c r="F1672" s="74"/>
      <c r="G1672" s="74">
        <v>1659.7870880086</v>
      </c>
      <c r="H1672" s="74"/>
      <c r="I1672" s="74">
        <v>2015.7870880086002</v>
      </c>
      <c r="J1672" s="74">
        <v>2386.7870880086002</v>
      </c>
    </row>
    <row r="1673" spans="2:10" ht="15.75" thickBot="1" x14ac:dyDescent="0.3">
      <c r="B1673" s="85">
        <v>45117</v>
      </c>
      <c r="C1673" s="75"/>
      <c r="D1673" s="75">
        <v>1527.2777179919501</v>
      </c>
      <c r="E1673" s="75">
        <v>1255.7870880086</v>
      </c>
      <c r="F1673" s="75"/>
      <c r="G1673" s="75">
        <v>1659.7870880086</v>
      </c>
      <c r="H1673" s="75"/>
      <c r="I1673" s="75">
        <v>2015.7870880086002</v>
      </c>
      <c r="J1673" s="75">
        <v>2386.7870880086002</v>
      </c>
    </row>
    <row r="1674" spans="2:10" ht="15.75" thickBot="1" x14ac:dyDescent="0.3">
      <c r="B1674" s="85">
        <v>45118</v>
      </c>
      <c r="C1674" s="74"/>
      <c r="D1674" s="74">
        <v>1516.45301500592</v>
      </c>
      <c r="E1674" s="74">
        <v>1255.7870880086</v>
      </c>
      <c r="F1674" s="74"/>
      <c r="G1674" s="74">
        <v>1659.7870880086</v>
      </c>
      <c r="H1674" s="74"/>
      <c r="I1674" s="74">
        <v>2015.7870880086002</v>
      </c>
      <c r="J1674" s="74">
        <v>2386.7870880086002</v>
      </c>
    </row>
    <row r="1675" spans="2:10" ht="15.75" thickBot="1" x14ac:dyDescent="0.3">
      <c r="B1675" s="85">
        <v>45119</v>
      </c>
      <c r="C1675" s="75"/>
      <c r="D1675" s="75">
        <v>1547.97885996692</v>
      </c>
      <c r="E1675" s="75">
        <v>1255.7870880086</v>
      </c>
      <c r="F1675" s="75"/>
      <c r="G1675" s="75">
        <v>1659.7870880086</v>
      </c>
      <c r="H1675" s="75"/>
      <c r="I1675" s="75">
        <v>2015.7870880086002</v>
      </c>
      <c r="J1675" s="75">
        <v>2386.7870880086002</v>
      </c>
    </row>
    <row r="1676" spans="2:10" ht="15.75" thickBot="1" x14ac:dyDescent="0.3">
      <c r="B1676" s="85">
        <v>45120</v>
      </c>
      <c r="C1676" s="74"/>
      <c r="D1676" s="74">
        <v>1510.48474001201</v>
      </c>
      <c r="E1676" s="74">
        <v>1255.7870880086</v>
      </c>
      <c r="F1676" s="74"/>
      <c r="G1676" s="74">
        <v>1659.7870880086</v>
      </c>
      <c r="H1676" s="74"/>
      <c r="I1676" s="74">
        <v>2015.7870880086002</v>
      </c>
      <c r="J1676" s="74">
        <v>2386.7870880086002</v>
      </c>
    </row>
    <row r="1677" spans="2:10" ht="15.75" thickBot="1" x14ac:dyDescent="0.3">
      <c r="B1677" s="85">
        <v>45121</v>
      </c>
      <c r="C1677" s="75"/>
      <c r="D1677" s="75">
        <v>1456.1724451064999</v>
      </c>
      <c r="E1677" s="75">
        <v>1255.7870880086</v>
      </c>
      <c r="F1677" s="75"/>
      <c r="G1677" s="75">
        <v>1659.7870880086</v>
      </c>
      <c r="H1677" s="75"/>
      <c r="I1677" s="75">
        <v>2015.7870880086002</v>
      </c>
      <c r="J1677" s="75">
        <v>2386.7870880086002</v>
      </c>
    </row>
    <row r="1678" spans="2:10" ht="15.75" thickBot="1" x14ac:dyDescent="0.3">
      <c r="B1678" s="85">
        <v>45122</v>
      </c>
      <c r="C1678" s="74"/>
      <c r="D1678" s="74">
        <v>1665.30597978115</v>
      </c>
      <c r="E1678" s="74">
        <v>1255.7870880086</v>
      </c>
      <c r="F1678" s="74"/>
      <c r="G1678" s="74">
        <v>1659.7870880086</v>
      </c>
      <c r="H1678" s="74"/>
      <c r="I1678" s="74">
        <v>2015.7870880086002</v>
      </c>
      <c r="J1678" s="74">
        <v>2386.7870880086002</v>
      </c>
    </row>
    <row r="1679" spans="2:10" ht="15.75" thickBot="1" x14ac:dyDescent="0.3">
      <c r="B1679" s="85">
        <v>45123</v>
      </c>
      <c r="C1679" s="75"/>
      <c r="D1679" s="75">
        <v>1702.6243740953801</v>
      </c>
      <c r="E1679" s="75">
        <v>1255.7870880086</v>
      </c>
      <c r="F1679" s="75"/>
      <c r="G1679" s="75">
        <v>1659.7870880086</v>
      </c>
      <c r="H1679" s="75"/>
      <c r="I1679" s="75">
        <v>2015.7870880086002</v>
      </c>
      <c r="J1679" s="75">
        <v>2386.7870880086002</v>
      </c>
    </row>
    <row r="1680" spans="2:10" ht="15.75" thickBot="1" x14ac:dyDescent="0.3">
      <c r="B1680" s="85">
        <v>45124</v>
      </c>
      <c r="C1680" s="74"/>
      <c r="D1680" s="74">
        <v>2105.4828724819699</v>
      </c>
      <c r="E1680" s="74">
        <v>1255.7870880086</v>
      </c>
      <c r="F1680" s="74"/>
      <c r="G1680" s="74">
        <v>1659.7870880086</v>
      </c>
      <c r="H1680" s="74"/>
      <c r="I1680" s="74">
        <v>2015.7870880086002</v>
      </c>
      <c r="J1680" s="74">
        <v>2386.7870880086002</v>
      </c>
    </row>
    <row r="1681" spans="2:10" ht="15.75" thickBot="1" x14ac:dyDescent="0.3">
      <c r="B1681" s="85">
        <v>45125</v>
      </c>
      <c r="C1681" s="75"/>
      <c r="D1681" s="75">
        <v>1761.54505886778</v>
      </c>
      <c r="E1681" s="75">
        <v>1255.7870880086</v>
      </c>
      <c r="F1681" s="75"/>
      <c r="G1681" s="75">
        <v>1659.7870880086</v>
      </c>
      <c r="H1681" s="75"/>
      <c r="I1681" s="75">
        <v>2015.7870880086002</v>
      </c>
      <c r="J1681" s="75">
        <v>2386.7870880086002</v>
      </c>
    </row>
    <row r="1682" spans="2:10" ht="15.75" thickBot="1" x14ac:dyDescent="0.3">
      <c r="B1682" s="85">
        <v>45126</v>
      </c>
      <c r="C1682" s="74"/>
      <c r="D1682" s="74">
        <v>1620.7558589785001</v>
      </c>
      <c r="E1682" s="74">
        <v>1255.7870880086</v>
      </c>
      <c r="F1682" s="74"/>
      <c r="G1682" s="74">
        <v>1659.7870880086</v>
      </c>
      <c r="H1682" s="74"/>
      <c r="I1682" s="74">
        <v>2015.7870880086002</v>
      </c>
      <c r="J1682" s="74">
        <v>2386.7870880086002</v>
      </c>
    </row>
    <row r="1683" spans="2:10" ht="15.75" thickBot="1" x14ac:dyDescent="0.3">
      <c r="B1683" s="85">
        <v>45127</v>
      </c>
      <c r="C1683" s="75"/>
      <c r="D1683" s="75">
        <v>1698.1477456474099</v>
      </c>
      <c r="E1683" s="75">
        <v>1255.7870880086</v>
      </c>
      <c r="F1683" s="75"/>
      <c r="G1683" s="75">
        <v>1659.7870880086</v>
      </c>
      <c r="H1683" s="75"/>
      <c r="I1683" s="75">
        <v>2015.7870880086002</v>
      </c>
      <c r="J1683" s="75">
        <v>2386.7870880086002</v>
      </c>
    </row>
    <row r="1684" spans="2:10" ht="15.75" thickBot="1" x14ac:dyDescent="0.3">
      <c r="B1684" s="85">
        <v>45128</v>
      </c>
      <c r="C1684" s="74"/>
      <c r="D1684" s="74">
        <v>1720.37074094283</v>
      </c>
      <c r="E1684" s="74">
        <v>1255.7870880086</v>
      </c>
      <c r="F1684" s="74"/>
      <c r="G1684" s="74">
        <v>1659.7870880086</v>
      </c>
      <c r="H1684" s="74"/>
      <c r="I1684" s="74">
        <v>2015.7870880086002</v>
      </c>
      <c r="J1684" s="74">
        <v>2386.7870880086002</v>
      </c>
    </row>
    <row r="1685" spans="2:10" ht="15.75" thickBot="1" x14ac:dyDescent="0.3">
      <c r="B1685" s="85">
        <v>45129</v>
      </c>
      <c r="C1685" s="75"/>
      <c r="D1685" s="75">
        <v>1840.1466732497499</v>
      </c>
      <c r="E1685" s="75">
        <v>1255.7870880086</v>
      </c>
      <c r="F1685" s="75"/>
      <c r="G1685" s="75">
        <v>1659.7870880086</v>
      </c>
      <c r="H1685" s="75"/>
      <c r="I1685" s="75">
        <v>2015.7870880086002</v>
      </c>
      <c r="J1685" s="75">
        <v>2386.7870880086002</v>
      </c>
    </row>
    <row r="1686" spans="2:10" ht="15.75" thickBot="1" x14ac:dyDescent="0.3">
      <c r="B1686" s="85">
        <v>45130</v>
      </c>
      <c r="C1686" s="74"/>
      <c r="D1686" s="74">
        <v>1825.04172502611</v>
      </c>
      <c r="E1686" s="74">
        <v>1255.7870880086</v>
      </c>
      <c r="F1686" s="74"/>
      <c r="G1686" s="74">
        <v>1659.7870880086</v>
      </c>
      <c r="H1686" s="74"/>
      <c r="I1686" s="74">
        <v>2015.7870880086002</v>
      </c>
      <c r="J1686" s="74">
        <v>2386.7870880086002</v>
      </c>
    </row>
    <row r="1687" spans="2:10" ht="15.75" thickBot="1" x14ac:dyDescent="0.3">
      <c r="B1687" s="85">
        <v>45131</v>
      </c>
      <c r="C1687" s="75"/>
      <c r="D1687" s="75">
        <v>1704.49102282893</v>
      </c>
      <c r="E1687" s="75">
        <v>1255.7870880086</v>
      </c>
      <c r="F1687" s="75"/>
      <c r="G1687" s="75">
        <v>1659.7870880086</v>
      </c>
      <c r="H1687" s="75"/>
      <c r="I1687" s="75">
        <v>2015.7870880086002</v>
      </c>
      <c r="J1687" s="75">
        <v>2386.7870880086002</v>
      </c>
    </row>
    <row r="1688" spans="2:10" ht="15.75" thickBot="1" x14ac:dyDescent="0.3">
      <c r="B1688" s="85">
        <v>45132</v>
      </c>
      <c r="C1688" s="74"/>
      <c r="D1688" s="74">
        <v>1719.1495212483001</v>
      </c>
      <c r="E1688" s="74">
        <v>1255.7870880086</v>
      </c>
      <c r="F1688" s="74"/>
      <c r="G1688" s="74">
        <v>1659.7870880086</v>
      </c>
      <c r="H1688" s="74"/>
      <c r="I1688" s="74">
        <v>2015.7870880086002</v>
      </c>
      <c r="J1688" s="74">
        <v>2386.7870880086002</v>
      </c>
    </row>
    <row r="1689" spans="2:10" ht="15.75" thickBot="1" x14ac:dyDescent="0.3">
      <c r="B1689" s="85">
        <v>45133</v>
      </c>
      <c r="C1689" s="75"/>
      <c r="D1689" s="75">
        <v>1517.49774995283</v>
      </c>
      <c r="E1689" s="75">
        <v>1255.7870880086</v>
      </c>
      <c r="F1689" s="75"/>
      <c r="G1689" s="75">
        <v>1659.7870880086</v>
      </c>
      <c r="H1689" s="75"/>
      <c r="I1689" s="75">
        <v>2015.7870880086002</v>
      </c>
      <c r="J1689" s="75">
        <v>2386.7870880086002</v>
      </c>
    </row>
    <row r="1690" spans="2:10" ht="15.75" thickBot="1" x14ac:dyDescent="0.3">
      <c r="B1690" s="85">
        <v>45134</v>
      </c>
      <c r="C1690" s="74"/>
      <c r="D1690" s="74">
        <v>1451.3720521080199</v>
      </c>
      <c r="E1690" s="74">
        <v>1255.7870880086</v>
      </c>
      <c r="F1690" s="74"/>
      <c r="G1690" s="74">
        <v>1659.7870880086</v>
      </c>
      <c r="H1690" s="74"/>
      <c r="I1690" s="74">
        <v>2015.7870880086002</v>
      </c>
      <c r="J1690" s="74">
        <v>2386.7870880086002</v>
      </c>
    </row>
    <row r="1691" spans="2:10" ht="15.75" thickBot="1" x14ac:dyDescent="0.3">
      <c r="B1691" s="85">
        <v>45135</v>
      </c>
      <c r="C1691" s="75"/>
      <c r="D1691" s="75">
        <v>1470.00356538355</v>
      </c>
      <c r="E1691" s="75">
        <v>1255.7870880086</v>
      </c>
      <c r="F1691" s="75"/>
      <c r="G1691" s="75">
        <v>1659.7870880086</v>
      </c>
      <c r="H1691" s="75"/>
      <c r="I1691" s="75">
        <v>2015.7870880086002</v>
      </c>
      <c r="J1691" s="75">
        <v>2386.7870880086002</v>
      </c>
    </row>
    <row r="1692" spans="2:10" ht="15.75" thickBot="1" x14ac:dyDescent="0.3">
      <c r="B1692" s="85">
        <v>45136</v>
      </c>
      <c r="C1692" s="74"/>
      <c r="D1692" s="74">
        <v>1654.03456049639</v>
      </c>
      <c r="E1692" s="74">
        <v>1255.7870880086</v>
      </c>
      <c r="F1692" s="74"/>
      <c r="G1692" s="74">
        <v>1659.7870880086</v>
      </c>
      <c r="H1692" s="74"/>
      <c r="I1692" s="74">
        <v>2015.7870880086002</v>
      </c>
      <c r="J1692" s="74">
        <v>2386.7870880086002</v>
      </c>
    </row>
    <row r="1693" spans="2:10" ht="15.75" thickBot="1" x14ac:dyDescent="0.3">
      <c r="B1693" s="85">
        <v>45137</v>
      </c>
      <c r="C1693" s="75"/>
      <c r="D1693" s="75">
        <v>1666.46044803169</v>
      </c>
      <c r="E1693" s="75">
        <v>1255.7870880086</v>
      </c>
      <c r="F1693" s="75"/>
      <c r="G1693" s="75">
        <v>1659.7870880086</v>
      </c>
      <c r="H1693" s="75"/>
      <c r="I1693" s="75">
        <v>2015.7870880086002</v>
      </c>
      <c r="J1693" s="75">
        <v>2386.7870880086002</v>
      </c>
    </row>
    <row r="1694" spans="2:10" ht="15.75" thickBot="1" x14ac:dyDescent="0.3">
      <c r="B1694" s="85">
        <v>45138</v>
      </c>
      <c r="C1694" s="74"/>
      <c r="D1694" s="74">
        <v>1524.89945964149</v>
      </c>
      <c r="E1694" s="74">
        <v>1255.7870880086</v>
      </c>
      <c r="F1694" s="74"/>
      <c r="G1694" s="74">
        <v>1659.7870880086</v>
      </c>
      <c r="H1694" s="74"/>
      <c r="I1694" s="74">
        <v>2015.7870880086002</v>
      </c>
      <c r="J1694" s="74">
        <v>2386.7870880086002</v>
      </c>
    </row>
    <row r="1695" spans="2:10" ht="15.75" thickBot="1" x14ac:dyDescent="0.3">
      <c r="B1695" s="85">
        <v>45139</v>
      </c>
      <c r="C1695" s="75"/>
      <c r="D1695" s="75">
        <v>1559.98240674833</v>
      </c>
      <c r="E1695" s="75">
        <v>1255.7870880086</v>
      </c>
      <c r="F1695" s="75"/>
      <c r="G1695" s="75">
        <v>1659.7870880086</v>
      </c>
      <c r="H1695" s="75"/>
      <c r="I1695" s="75">
        <v>2015.7870880086002</v>
      </c>
      <c r="J1695" s="75">
        <v>2386.7870880086002</v>
      </c>
    </row>
    <row r="1696" spans="2:10" ht="15.75" thickBot="1" x14ac:dyDescent="0.3">
      <c r="B1696" s="85">
        <v>45140</v>
      </c>
      <c r="C1696" s="74"/>
      <c r="D1696" s="74">
        <v>1663.7756418622</v>
      </c>
      <c r="E1696" s="74">
        <v>1255.7870880086</v>
      </c>
      <c r="F1696" s="74"/>
      <c r="G1696" s="74">
        <v>1659.7870880086</v>
      </c>
      <c r="H1696" s="74"/>
      <c r="I1696" s="74">
        <v>2015.7870880086002</v>
      </c>
      <c r="J1696" s="74">
        <v>2386.7870880086002</v>
      </c>
    </row>
    <row r="1697" spans="2:10" ht="15.75" thickBot="1" x14ac:dyDescent="0.3">
      <c r="B1697" s="85">
        <v>45141</v>
      </c>
      <c r="C1697" s="75"/>
      <c r="D1697" s="75">
        <v>1470.0566722764299</v>
      </c>
      <c r="E1697" s="75">
        <v>1255.7870880086</v>
      </c>
      <c r="F1697" s="75"/>
      <c r="G1697" s="75">
        <v>1659.7870880086</v>
      </c>
      <c r="H1697" s="75"/>
      <c r="I1697" s="75">
        <v>2015.7870880086002</v>
      </c>
      <c r="J1697" s="75">
        <v>2386.7870880086002</v>
      </c>
    </row>
    <row r="1698" spans="2:10" ht="15.75" thickBot="1" x14ac:dyDescent="0.3">
      <c r="B1698" s="85">
        <v>45142</v>
      </c>
      <c r="C1698" s="74"/>
      <c r="D1698" s="74">
        <v>1541.1085224574099</v>
      </c>
      <c r="E1698" s="74">
        <v>1255.7870880086</v>
      </c>
      <c r="F1698" s="74"/>
      <c r="G1698" s="74">
        <v>1659.7870880086</v>
      </c>
      <c r="H1698" s="74"/>
      <c r="I1698" s="74">
        <v>2015.7870880086002</v>
      </c>
      <c r="J1698" s="74">
        <v>2386.7870880086002</v>
      </c>
    </row>
    <row r="1699" spans="2:10" ht="15.75" thickBot="1" x14ac:dyDescent="0.3">
      <c r="B1699" s="85">
        <v>45143</v>
      </c>
      <c r="C1699" s="75"/>
      <c r="D1699" s="75">
        <v>1625.0508455102399</v>
      </c>
      <c r="E1699" s="75">
        <v>1255.7870880086</v>
      </c>
      <c r="F1699" s="75"/>
      <c r="G1699" s="75">
        <v>1659.7870880086</v>
      </c>
      <c r="H1699" s="75"/>
      <c r="I1699" s="75">
        <v>2015.7870880086002</v>
      </c>
      <c r="J1699" s="75">
        <v>2386.7870880086002</v>
      </c>
    </row>
    <row r="1700" spans="2:10" ht="15.75" thickBot="1" x14ac:dyDescent="0.3">
      <c r="B1700" s="85">
        <v>45144</v>
      </c>
      <c r="C1700" s="74"/>
      <c r="D1700" s="74">
        <v>1901.1219158885799</v>
      </c>
      <c r="E1700" s="74">
        <v>1255.7870880086</v>
      </c>
      <c r="F1700" s="74"/>
      <c r="G1700" s="74">
        <v>1659.7870880086</v>
      </c>
      <c r="H1700" s="74"/>
      <c r="I1700" s="74">
        <v>2015.7870880086002</v>
      </c>
      <c r="J1700" s="74">
        <v>2386.7870880086002</v>
      </c>
    </row>
    <row r="1701" spans="2:10" ht="15.75" thickBot="1" x14ac:dyDescent="0.3">
      <c r="B1701" s="85">
        <v>45145</v>
      </c>
      <c r="C1701" s="75"/>
      <c r="D1701" s="75">
        <v>1991.5165018719499</v>
      </c>
      <c r="E1701" s="75">
        <v>1255.7870880086</v>
      </c>
      <c r="F1701" s="75"/>
      <c r="G1701" s="75">
        <v>1659.7870880086</v>
      </c>
      <c r="H1701" s="75"/>
      <c r="I1701" s="75">
        <v>2015.7870880086002</v>
      </c>
      <c r="J1701" s="75">
        <v>2386.7870880086002</v>
      </c>
    </row>
    <row r="1702" spans="2:10" ht="15.75" thickBot="1" x14ac:dyDescent="0.3">
      <c r="B1702" s="85">
        <v>45146</v>
      </c>
      <c r="C1702" s="74"/>
      <c r="D1702" s="74">
        <v>1979.7517825993</v>
      </c>
      <c r="E1702" s="74">
        <v>1255.7870880086</v>
      </c>
      <c r="F1702" s="74"/>
      <c r="G1702" s="74">
        <v>1659.7870880086</v>
      </c>
      <c r="H1702" s="74"/>
      <c r="I1702" s="74">
        <v>2015.7870880086002</v>
      </c>
      <c r="J1702" s="74">
        <v>2386.7870880086002</v>
      </c>
    </row>
    <row r="1703" spans="2:10" ht="15.75" thickBot="1" x14ac:dyDescent="0.3">
      <c r="B1703" s="85">
        <v>45147</v>
      </c>
      <c r="C1703" s="75"/>
      <c r="D1703" s="75">
        <v>1766.5182687987401</v>
      </c>
      <c r="E1703" s="75">
        <v>1255.7870880086</v>
      </c>
      <c r="F1703" s="75"/>
      <c r="G1703" s="75">
        <v>1659.7870880086</v>
      </c>
      <c r="H1703" s="75"/>
      <c r="I1703" s="75">
        <v>2015.7870880086002</v>
      </c>
      <c r="J1703" s="75">
        <v>2386.7870880086002</v>
      </c>
    </row>
    <row r="1704" spans="2:10" ht="15.75" thickBot="1" x14ac:dyDescent="0.3">
      <c r="B1704" s="85">
        <v>45148</v>
      </c>
      <c r="C1704" s="74"/>
      <c r="D1704" s="74">
        <v>1785.1956095340299</v>
      </c>
      <c r="E1704" s="74">
        <v>1255.7870880086</v>
      </c>
      <c r="F1704" s="74"/>
      <c r="G1704" s="74">
        <v>1659.7870880086</v>
      </c>
      <c r="H1704" s="74"/>
      <c r="I1704" s="74">
        <v>2015.7870880086002</v>
      </c>
      <c r="J1704" s="74">
        <v>2386.7870880086002</v>
      </c>
    </row>
    <row r="1705" spans="2:10" ht="15.75" thickBot="1" x14ac:dyDescent="0.3">
      <c r="B1705" s="85">
        <v>45149</v>
      </c>
      <c r="C1705" s="75"/>
      <c r="D1705" s="75">
        <v>1670.5742816167001</v>
      </c>
      <c r="E1705" s="75">
        <v>1255.7870880086</v>
      </c>
      <c r="F1705" s="75"/>
      <c r="G1705" s="75">
        <v>1659.7870880086</v>
      </c>
      <c r="H1705" s="75"/>
      <c r="I1705" s="75">
        <v>2015.7870880086002</v>
      </c>
      <c r="J1705" s="75">
        <v>2386.7870880086002</v>
      </c>
    </row>
    <row r="1706" spans="2:10" ht="15.75" thickBot="1" x14ac:dyDescent="0.3">
      <c r="B1706" s="85">
        <v>45150</v>
      </c>
      <c r="C1706" s="74"/>
      <c r="D1706" s="74">
        <v>1440.77318687667</v>
      </c>
      <c r="E1706" s="74">
        <v>1255.7870880086</v>
      </c>
      <c r="F1706" s="74"/>
      <c r="G1706" s="74">
        <v>1659.7870880086</v>
      </c>
      <c r="H1706" s="74"/>
      <c r="I1706" s="74">
        <v>2015.7870880086002</v>
      </c>
      <c r="J1706" s="74">
        <v>2386.7870880086002</v>
      </c>
    </row>
    <row r="1707" spans="2:10" ht="15.75" thickBot="1" x14ac:dyDescent="0.3">
      <c r="B1707" s="85">
        <v>45151</v>
      </c>
      <c r="C1707" s="75"/>
      <c r="D1707" s="75">
        <v>1531.92019861689</v>
      </c>
      <c r="E1707" s="75">
        <v>1255.7870880086</v>
      </c>
      <c r="F1707" s="75"/>
      <c r="G1707" s="75">
        <v>1659.7870880086</v>
      </c>
      <c r="H1707" s="75"/>
      <c r="I1707" s="75">
        <v>2015.7870880086002</v>
      </c>
      <c r="J1707" s="75">
        <v>2386.7870880086002</v>
      </c>
    </row>
    <row r="1708" spans="2:10" ht="15.75" thickBot="1" x14ac:dyDescent="0.3">
      <c r="B1708" s="85">
        <v>45152</v>
      </c>
      <c r="C1708" s="74"/>
      <c r="D1708" s="74">
        <v>1914.4338013630099</v>
      </c>
      <c r="E1708" s="74">
        <v>1255.7870880086</v>
      </c>
      <c r="F1708" s="74"/>
      <c r="G1708" s="74">
        <v>1659.7870880086</v>
      </c>
      <c r="H1708" s="74"/>
      <c r="I1708" s="74">
        <v>2015.7870880086002</v>
      </c>
      <c r="J1708" s="74">
        <v>2386.7870880086002</v>
      </c>
    </row>
    <row r="1709" spans="2:10" ht="15.75" thickBot="1" x14ac:dyDescent="0.3">
      <c r="B1709" s="85">
        <v>45153</v>
      </c>
      <c r="C1709" s="75"/>
      <c r="D1709" s="75">
        <v>1959.38520555744</v>
      </c>
      <c r="E1709" s="75">
        <v>1255.7870880086</v>
      </c>
      <c r="F1709" s="75"/>
      <c r="G1709" s="75">
        <v>1659.7870880086</v>
      </c>
      <c r="H1709" s="75"/>
      <c r="I1709" s="75">
        <v>2015.7870880086002</v>
      </c>
      <c r="J1709" s="75">
        <v>2386.7870880086002</v>
      </c>
    </row>
    <row r="1710" spans="2:10" ht="15.75" thickBot="1" x14ac:dyDescent="0.3">
      <c r="B1710" s="85">
        <v>45154</v>
      </c>
      <c r="C1710" s="74"/>
      <c r="D1710" s="74">
        <v>1712.26914792566</v>
      </c>
      <c r="E1710" s="74">
        <v>1255.7870880086</v>
      </c>
      <c r="F1710" s="74"/>
      <c r="G1710" s="74">
        <v>1659.7870880086</v>
      </c>
      <c r="H1710" s="74"/>
      <c r="I1710" s="74">
        <v>2015.7870880086002</v>
      </c>
      <c r="J1710" s="74">
        <v>2386.7870880086002</v>
      </c>
    </row>
    <row r="1711" spans="2:10" ht="15.75" thickBot="1" x14ac:dyDescent="0.3">
      <c r="B1711" s="85">
        <v>45155</v>
      </c>
      <c r="C1711" s="75"/>
      <c r="D1711" s="75">
        <v>1487.0429095024799</v>
      </c>
      <c r="E1711" s="75">
        <v>1255.7870880086</v>
      </c>
      <c r="F1711" s="75"/>
      <c r="G1711" s="75">
        <v>1659.7870880086</v>
      </c>
      <c r="H1711" s="75"/>
      <c r="I1711" s="75">
        <v>2015.7870880086002</v>
      </c>
      <c r="J1711" s="75">
        <v>2386.7870880086002</v>
      </c>
    </row>
    <row r="1712" spans="2:10" ht="15.75" thickBot="1" x14ac:dyDescent="0.3">
      <c r="B1712" s="85">
        <v>45156</v>
      </c>
      <c r="C1712" s="74"/>
      <c r="D1712" s="74">
        <v>1407.21369646279</v>
      </c>
      <c r="E1712" s="74">
        <v>1255.7870880086</v>
      </c>
      <c r="F1712" s="74"/>
      <c r="G1712" s="74">
        <v>1659.7870880086</v>
      </c>
      <c r="H1712" s="74"/>
      <c r="I1712" s="74">
        <v>2015.7870880086002</v>
      </c>
      <c r="J1712" s="74">
        <v>2386.7870880086002</v>
      </c>
    </row>
    <row r="1713" spans="2:10" ht="15.75" thickBot="1" x14ac:dyDescent="0.3">
      <c r="B1713" s="85">
        <v>45157</v>
      </c>
      <c r="C1713" s="75"/>
      <c r="D1713" s="75">
        <v>1333.5851484249499</v>
      </c>
      <c r="E1713" s="75">
        <v>1255.7870880086</v>
      </c>
      <c r="F1713" s="75"/>
      <c r="G1713" s="75">
        <v>1659.7870880086</v>
      </c>
      <c r="H1713" s="75"/>
      <c r="I1713" s="75">
        <v>2015.7870880086002</v>
      </c>
      <c r="J1713" s="75">
        <v>2386.7870880086002</v>
      </c>
    </row>
    <row r="1714" spans="2:10" ht="15.75" thickBot="1" x14ac:dyDescent="0.3">
      <c r="B1714" s="85">
        <v>45158</v>
      </c>
      <c r="C1714" s="74"/>
      <c r="D1714" s="74">
        <v>1568.0750516497901</v>
      </c>
      <c r="E1714" s="74">
        <v>1255.7870880086</v>
      </c>
      <c r="F1714" s="74"/>
      <c r="G1714" s="74">
        <v>1659.7870880086</v>
      </c>
      <c r="H1714" s="74"/>
      <c r="I1714" s="74">
        <v>2015.7870880086002</v>
      </c>
      <c r="J1714" s="74">
        <v>2386.7870880086002</v>
      </c>
    </row>
    <row r="1715" spans="2:10" ht="15.75" thickBot="1" x14ac:dyDescent="0.3">
      <c r="B1715" s="85">
        <v>45159</v>
      </c>
      <c r="C1715" s="75"/>
      <c r="D1715" s="75">
        <v>1709.1762620799</v>
      </c>
      <c r="E1715" s="75">
        <v>1255.7870880086</v>
      </c>
      <c r="F1715" s="75"/>
      <c r="G1715" s="75">
        <v>1659.7870880086</v>
      </c>
      <c r="H1715" s="75"/>
      <c r="I1715" s="75">
        <v>2015.7870880086002</v>
      </c>
      <c r="J1715" s="75">
        <v>2386.7870880086002</v>
      </c>
    </row>
    <row r="1716" spans="2:10" ht="15.75" thickBot="1" x14ac:dyDescent="0.3">
      <c r="B1716" s="85">
        <v>45160</v>
      </c>
      <c r="C1716" s="74"/>
      <c r="D1716" s="74">
        <v>1706.78482068275</v>
      </c>
      <c r="E1716" s="74">
        <v>1255.7870880086</v>
      </c>
      <c r="F1716" s="74"/>
      <c r="G1716" s="74">
        <v>1659.7870880086</v>
      </c>
      <c r="H1716" s="74"/>
      <c r="I1716" s="74">
        <v>2015.7870880086002</v>
      </c>
      <c r="J1716" s="74">
        <v>2386.7870880086002</v>
      </c>
    </row>
    <row r="1717" spans="2:10" ht="15.75" thickBot="1" x14ac:dyDescent="0.3">
      <c r="B1717" s="85">
        <v>45161</v>
      </c>
      <c r="C1717" s="75"/>
      <c r="D1717" s="75">
        <v>1444.66109392985</v>
      </c>
      <c r="E1717" s="75">
        <v>1255.7870880086</v>
      </c>
      <c r="F1717" s="75"/>
      <c r="G1717" s="75">
        <v>1659.7870880086</v>
      </c>
      <c r="H1717" s="75"/>
      <c r="I1717" s="75">
        <v>2015.7870880086002</v>
      </c>
      <c r="J1717" s="75">
        <v>2386.7870880086002</v>
      </c>
    </row>
    <row r="1718" spans="2:10" ht="15.75" thickBot="1" x14ac:dyDescent="0.3">
      <c r="B1718" s="85">
        <v>45162</v>
      </c>
      <c r="C1718" s="74"/>
      <c r="D1718" s="74">
        <v>1302.2682409903</v>
      </c>
      <c r="E1718" s="74">
        <v>1255.7870880086</v>
      </c>
      <c r="F1718" s="74"/>
      <c r="G1718" s="74">
        <v>1659.7870880086</v>
      </c>
      <c r="H1718" s="74"/>
      <c r="I1718" s="74">
        <v>2015.7870880086002</v>
      </c>
      <c r="J1718" s="74">
        <v>2386.7870880086002</v>
      </c>
    </row>
    <row r="1719" spans="2:10" ht="15.75" thickBot="1" x14ac:dyDescent="0.3">
      <c r="B1719" s="85">
        <v>45163</v>
      </c>
      <c r="C1719" s="75"/>
      <c r="D1719" s="75">
        <v>988.83983673913099</v>
      </c>
      <c r="E1719" s="75">
        <v>1255.7870880086</v>
      </c>
      <c r="F1719" s="75"/>
      <c r="G1719" s="75">
        <v>1659.7870880086</v>
      </c>
      <c r="H1719" s="75"/>
      <c r="I1719" s="75">
        <v>2015.7870880086002</v>
      </c>
      <c r="J1719" s="75">
        <v>2386.7870880086002</v>
      </c>
    </row>
    <row r="1720" spans="2:10" ht="15.75" thickBot="1" x14ac:dyDescent="0.3">
      <c r="B1720" s="85">
        <v>45164</v>
      </c>
      <c r="C1720" s="74"/>
      <c r="D1720" s="74">
        <v>1086.4867302827299</v>
      </c>
      <c r="E1720" s="74">
        <v>1255.7870880086</v>
      </c>
      <c r="F1720" s="74"/>
      <c r="G1720" s="74">
        <v>1659.7870880086</v>
      </c>
      <c r="H1720" s="74"/>
      <c r="I1720" s="74">
        <v>2015.7870880086002</v>
      </c>
      <c r="J1720" s="74">
        <v>2386.7870880086002</v>
      </c>
    </row>
    <row r="1721" spans="2:10" ht="15.75" thickBot="1" x14ac:dyDescent="0.3">
      <c r="B1721" s="85">
        <v>45165</v>
      </c>
      <c r="C1721" s="75"/>
      <c r="D1721" s="75">
        <v>1410.1277155335799</v>
      </c>
      <c r="E1721" s="75">
        <v>1255.7870880086</v>
      </c>
      <c r="F1721" s="75"/>
      <c r="G1721" s="75">
        <v>1659.7870880086</v>
      </c>
      <c r="H1721" s="75"/>
      <c r="I1721" s="75">
        <v>2015.7870880086002</v>
      </c>
      <c r="J1721" s="75">
        <v>2386.7870880086002</v>
      </c>
    </row>
    <row r="1722" spans="2:10" ht="15.75" thickBot="1" x14ac:dyDescent="0.3">
      <c r="B1722" s="85">
        <v>45166</v>
      </c>
      <c r="C1722" s="74"/>
      <c r="D1722" s="74">
        <v>1500.3464045021201</v>
      </c>
      <c r="E1722" s="74">
        <v>1255.7870880086</v>
      </c>
      <c r="F1722" s="74"/>
      <c r="G1722" s="74">
        <v>1659.7870880086</v>
      </c>
      <c r="H1722" s="74"/>
      <c r="I1722" s="74">
        <v>2015.7870880086002</v>
      </c>
      <c r="J1722" s="74">
        <v>2386.7870880086002</v>
      </c>
    </row>
    <row r="1723" spans="2:10" ht="15.75" thickBot="1" x14ac:dyDescent="0.3">
      <c r="B1723" s="85">
        <v>45167</v>
      </c>
      <c r="C1723" s="75"/>
      <c r="D1723" s="75">
        <v>1411.92085310838</v>
      </c>
      <c r="E1723" s="75">
        <v>1255.7870880086</v>
      </c>
      <c r="F1723" s="75"/>
      <c r="G1723" s="75">
        <v>1659.7870880086</v>
      </c>
      <c r="H1723" s="75"/>
      <c r="I1723" s="75">
        <v>2015.7870880086002</v>
      </c>
      <c r="J1723" s="75">
        <v>2386.7870880086002</v>
      </c>
    </row>
    <row r="1724" spans="2:10" ht="15.75" thickBot="1" x14ac:dyDescent="0.3">
      <c r="B1724" s="85">
        <v>45168</v>
      </c>
      <c r="C1724" s="74"/>
      <c r="D1724" s="74">
        <v>1594.04995427781</v>
      </c>
      <c r="E1724" s="74">
        <v>1255.7870880086</v>
      </c>
      <c r="F1724" s="74"/>
      <c r="G1724" s="74">
        <v>1659.7870880086</v>
      </c>
      <c r="H1724" s="74"/>
      <c r="I1724" s="74">
        <v>2015.7870880086002</v>
      </c>
      <c r="J1724" s="74">
        <v>2386.7870880086002</v>
      </c>
    </row>
    <row r="1725" spans="2:10" ht="15.75" thickBot="1" x14ac:dyDescent="0.3">
      <c r="B1725" s="85">
        <v>45169</v>
      </c>
      <c r="C1725" s="75"/>
      <c r="D1725" s="75">
        <v>1565.8947052768899</v>
      </c>
      <c r="E1725" s="75">
        <v>1255.7870880086</v>
      </c>
      <c r="F1725" s="75"/>
      <c r="G1725" s="75">
        <v>1659.7870880086</v>
      </c>
      <c r="H1725" s="75"/>
      <c r="I1725" s="75">
        <v>2015.7870880086002</v>
      </c>
      <c r="J1725" s="75">
        <v>2386.7870880086002</v>
      </c>
    </row>
    <row r="1726" spans="2:10" ht="15.75" thickBot="1" x14ac:dyDescent="0.3">
      <c r="B1726" s="85">
        <v>45170</v>
      </c>
      <c r="C1726" s="74"/>
      <c r="D1726" s="74">
        <v>1552.51904282891</v>
      </c>
      <c r="E1726" s="74">
        <v>1255.7870880086</v>
      </c>
      <c r="F1726" s="74"/>
      <c r="G1726" s="74">
        <v>1659.7870880086</v>
      </c>
      <c r="H1726" s="74"/>
      <c r="I1726" s="74">
        <v>2015.7870880086002</v>
      </c>
      <c r="J1726" s="74">
        <v>2386.7870880086002</v>
      </c>
    </row>
    <row r="1727" spans="2:10" ht="15.75" thickBot="1" x14ac:dyDescent="0.3">
      <c r="B1727" s="85">
        <v>45171</v>
      </c>
      <c r="C1727" s="75"/>
      <c r="D1727" s="75">
        <v>1364.6186911800701</v>
      </c>
      <c r="E1727" s="75">
        <v>1255.7870880086</v>
      </c>
      <c r="F1727" s="75"/>
      <c r="G1727" s="75">
        <v>1659.7870880086</v>
      </c>
      <c r="H1727" s="75"/>
      <c r="I1727" s="75">
        <v>2015.7870880086002</v>
      </c>
      <c r="J1727" s="75">
        <v>2386.7870880086002</v>
      </c>
    </row>
    <row r="1728" spans="2:10" ht="15.75" thickBot="1" x14ac:dyDescent="0.3">
      <c r="B1728" s="85">
        <v>45172</v>
      </c>
      <c r="C1728" s="74"/>
      <c r="D1728" s="74">
        <v>1443.5780011919601</v>
      </c>
      <c r="E1728" s="74">
        <v>1255.7870880086</v>
      </c>
      <c r="F1728" s="74"/>
      <c r="G1728" s="74">
        <v>1659.7870880086</v>
      </c>
      <c r="H1728" s="74"/>
      <c r="I1728" s="74">
        <v>2015.7870880086002</v>
      </c>
      <c r="J1728" s="74">
        <v>2386.7870880086002</v>
      </c>
    </row>
    <row r="1729" spans="2:10" ht="15.75" thickBot="1" x14ac:dyDescent="0.3">
      <c r="B1729" s="85">
        <v>45173</v>
      </c>
      <c r="C1729" s="75"/>
      <c r="D1729" s="75">
        <v>1369.50677995198</v>
      </c>
      <c r="E1729" s="75">
        <v>1255.7870880086</v>
      </c>
      <c r="F1729" s="75"/>
      <c r="G1729" s="75">
        <v>1659.7870880086</v>
      </c>
      <c r="H1729" s="75"/>
      <c r="I1729" s="75">
        <v>2015.7870880086002</v>
      </c>
      <c r="J1729" s="75">
        <v>2386.7870880086002</v>
      </c>
    </row>
    <row r="1730" spans="2:10" ht="15.75" thickBot="1" x14ac:dyDescent="0.3">
      <c r="B1730" s="85">
        <v>45174</v>
      </c>
      <c r="C1730" s="74"/>
      <c r="D1730" s="74">
        <v>1386.2571493319399</v>
      </c>
      <c r="E1730" s="74">
        <v>1255.7870880086</v>
      </c>
      <c r="F1730" s="74"/>
      <c r="G1730" s="74">
        <v>1659.7870880086</v>
      </c>
      <c r="H1730" s="74"/>
      <c r="I1730" s="74">
        <v>2015.7870880086002</v>
      </c>
      <c r="J1730" s="74">
        <v>2386.7870880086002</v>
      </c>
    </row>
    <row r="1731" spans="2:10" ht="15.75" thickBot="1" x14ac:dyDescent="0.3">
      <c r="B1731" s="85">
        <v>45175</v>
      </c>
      <c r="C1731" s="75"/>
      <c r="D1731" s="75">
        <v>1593.5264580140999</v>
      </c>
      <c r="E1731" s="75">
        <v>1255.7870880086</v>
      </c>
      <c r="F1731" s="75"/>
      <c r="G1731" s="75">
        <v>1659.7870880086</v>
      </c>
      <c r="H1731" s="75"/>
      <c r="I1731" s="75">
        <v>2015.7870880086002</v>
      </c>
      <c r="J1731" s="75">
        <v>2386.7870880086002</v>
      </c>
    </row>
    <row r="1732" spans="2:10" ht="15.75" thickBot="1" x14ac:dyDescent="0.3">
      <c r="B1732" s="85">
        <v>45176</v>
      </c>
      <c r="C1732" s="74"/>
      <c r="D1732" s="74">
        <v>1586.35510682674</v>
      </c>
      <c r="E1732" s="74">
        <v>1255.7870880086</v>
      </c>
      <c r="F1732" s="74"/>
      <c r="G1732" s="74">
        <v>1659.7870880086</v>
      </c>
      <c r="H1732" s="74"/>
      <c r="I1732" s="74">
        <v>2015.7870880086002</v>
      </c>
      <c r="J1732" s="74">
        <v>2386.7870880086002</v>
      </c>
    </row>
    <row r="1733" spans="2:10" ht="15.75" thickBot="1" x14ac:dyDescent="0.3">
      <c r="B1733" s="85">
        <v>45177</v>
      </c>
      <c r="C1733" s="75"/>
      <c r="D1733" s="75">
        <v>1431.7600490944501</v>
      </c>
      <c r="E1733" s="75">
        <v>1255.7870880086</v>
      </c>
      <c r="F1733" s="75"/>
      <c r="G1733" s="75">
        <v>1659.7870880086</v>
      </c>
      <c r="H1733" s="75"/>
      <c r="I1733" s="75">
        <v>2015.7870880086002</v>
      </c>
      <c r="J1733" s="75">
        <v>2386.7870880086002</v>
      </c>
    </row>
    <row r="1734" spans="2:10" ht="15.75" thickBot="1" x14ac:dyDescent="0.3">
      <c r="B1734" s="85">
        <v>45178</v>
      </c>
      <c r="C1734" s="74"/>
      <c r="D1734" s="74">
        <v>1408.6857379154301</v>
      </c>
      <c r="E1734" s="74">
        <v>1255.7870880086</v>
      </c>
      <c r="F1734" s="74"/>
      <c r="G1734" s="74">
        <v>1659.7870880086</v>
      </c>
      <c r="H1734" s="74"/>
      <c r="I1734" s="74">
        <v>2015.7870880086002</v>
      </c>
      <c r="J1734" s="74">
        <v>2386.7870880086002</v>
      </c>
    </row>
    <row r="1735" spans="2:10" ht="15.75" thickBot="1" x14ac:dyDescent="0.3">
      <c r="B1735" s="85">
        <v>45179</v>
      </c>
      <c r="C1735" s="75"/>
      <c r="D1735" s="75">
        <v>1500.77553963792</v>
      </c>
      <c r="E1735" s="75">
        <v>1255.7870880086</v>
      </c>
      <c r="F1735" s="75"/>
      <c r="G1735" s="75">
        <v>1659.7870880086</v>
      </c>
      <c r="H1735" s="75"/>
      <c r="I1735" s="75">
        <v>2015.7870880086002</v>
      </c>
      <c r="J1735" s="75">
        <v>2386.7870880086002</v>
      </c>
    </row>
    <row r="1736" spans="2:10" ht="15.75" thickBot="1" x14ac:dyDescent="0.3">
      <c r="B1736" s="85">
        <v>45180</v>
      </c>
      <c r="C1736" s="74"/>
      <c r="D1736" s="74">
        <v>1434.55391111945</v>
      </c>
      <c r="E1736" s="74">
        <v>1255.7870880086</v>
      </c>
      <c r="F1736" s="74"/>
      <c r="G1736" s="74">
        <v>1659.7870880086</v>
      </c>
      <c r="H1736" s="74"/>
      <c r="I1736" s="74">
        <v>2015.7870880086002</v>
      </c>
      <c r="J1736" s="74">
        <v>2386.7870880086002</v>
      </c>
    </row>
    <row r="1737" spans="2:10" ht="15.75" thickBot="1" x14ac:dyDescent="0.3">
      <c r="B1737" s="85">
        <v>45181</v>
      </c>
      <c r="C1737" s="75"/>
      <c r="D1737" s="75">
        <v>1340.76718956645</v>
      </c>
      <c r="E1737" s="75">
        <v>1255.7870880086</v>
      </c>
      <c r="F1737" s="75"/>
      <c r="G1737" s="75">
        <v>1659.7870880086</v>
      </c>
      <c r="H1737" s="75"/>
      <c r="I1737" s="75">
        <v>2015.7870880086002</v>
      </c>
      <c r="J1737" s="75">
        <v>2386.7870880086002</v>
      </c>
    </row>
    <row r="1738" spans="2:10" ht="15.75" thickBot="1" x14ac:dyDescent="0.3">
      <c r="B1738" s="85">
        <v>45182</v>
      </c>
      <c r="C1738" s="74"/>
      <c r="D1738" s="74">
        <v>1268.2520617990599</v>
      </c>
      <c r="E1738" s="74">
        <v>1255.7870880086</v>
      </c>
      <c r="F1738" s="74"/>
      <c r="G1738" s="74">
        <v>1659.7870880086</v>
      </c>
      <c r="H1738" s="74"/>
      <c r="I1738" s="74">
        <v>2015.7870880086002</v>
      </c>
      <c r="J1738" s="74">
        <v>2386.7870880086002</v>
      </c>
    </row>
    <row r="1739" spans="2:10" ht="15.75" thickBot="1" x14ac:dyDescent="0.3">
      <c r="B1739" s="85">
        <v>45183</v>
      </c>
      <c r="C1739" s="75"/>
      <c r="D1739" s="75">
        <v>1155.22868921189</v>
      </c>
      <c r="E1739" s="75">
        <v>1255.7870880086</v>
      </c>
      <c r="F1739" s="75"/>
      <c r="G1739" s="75">
        <v>1659.7870880086</v>
      </c>
      <c r="H1739" s="75"/>
      <c r="I1739" s="75">
        <v>2015.7870880086002</v>
      </c>
      <c r="J1739" s="75">
        <v>2386.7870880086002</v>
      </c>
    </row>
    <row r="1740" spans="2:10" ht="15.75" thickBot="1" x14ac:dyDescent="0.3">
      <c r="B1740" s="85">
        <v>45184</v>
      </c>
      <c r="C1740" s="74"/>
      <c r="D1740" s="74">
        <v>1056.1772018552399</v>
      </c>
      <c r="E1740" s="74">
        <v>1255.7870880086</v>
      </c>
      <c r="F1740" s="74"/>
      <c r="G1740" s="74">
        <v>1659.7870880086</v>
      </c>
      <c r="H1740" s="74"/>
      <c r="I1740" s="74">
        <v>2015.7870880086002</v>
      </c>
      <c r="J1740" s="74">
        <v>2386.7870880086002</v>
      </c>
    </row>
    <row r="1741" spans="2:10" ht="15.75" thickBot="1" x14ac:dyDescent="0.3">
      <c r="B1741" s="85">
        <v>45185</v>
      </c>
      <c r="C1741" s="75"/>
      <c r="D1741" s="75">
        <v>963.87629262491703</v>
      </c>
      <c r="E1741" s="75">
        <v>1255.7870880086</v>
      </c>
      <c r="F1741" s="75"/>
      <c r="G1741" s="75">
        <v>1659.7870880086</v>
      </c>
      <c r="H1741" s="75"/>
      <c r="I1741" s="75">
        <v>2015.7870880086002</v>
      </c>
      <c r="J1741" s="75">
        <v>2386.7870880086002</v>
      </c>
    </row>
    <row r="1742" spans="2:10" ht="15.75" thickBot="1" x14ac:dyDescent="0.3">
      <c r="B1742" s="85">
        <v>45186</v>
      </c>
      <c r="C1742" s="74"/>
      <c r="D1742" s="74">
        <v>927.30153657680205</v>
      </c>
      <c r="E1742" s="74">
        <v>1255.7870880086</v>
      </c>
      <c r="F1742" s="74"/>
      <c r="G1742" s="74">
        <v>1659.7870880086</v>
      </c>
      <c r="H1742" s="74"/>
      <c r="I1742" s="74">
        <v>2015.7870880086002</v>
      </c>
      <c r="J1742" s="74">
        <v>2386.7870880086002</v>
      </c>
    </row>
    <row r="1743" spans="2:10" ht="15.75" thickBot="1" x14ac:dyDescent="0.3">
      <c r="B1743" s="85">
        <v>45187</v>
      </c>
      <c r="C1743" s="75"/>
      <c r="D1743" s="75">
        <v>1175.28269322646</v>
      </c>
      <c r="E1743" s="75">
        <v>1255.7870880086</v>
      </c>
      <c r="F1743" s="75"/>
      <c r="G1743" s="75">
        <v>1659.7870880086</v>
      </c>
      <c r="H1743" s="75"/>
      <c r="I1743" s="75">
        <v>2015.7870880086002</v>
      </c>
      <c r="J1743" s="75">
        <v>2386.7870880086002</v>
      </c>
    </row>
    <row r="1744" spans="2:10" ht="15.75" thickBot="1" x14ac:dyDescent="0.3">
      <c r="B1744" s="85">
        <v>45188</v>
      </c>
      <c r="C1744" s="74"/>
      <c r="D1744" s="74">
        <v>1251.22946457123</v>
      </c>
      <c r="E1744" s="74">
        <v>1255.7870880086</v>
      </c>
      <c r="F1744" s="74"/>
      <c r="G1744" s="74">
        <v>1659.7870880086</v>
      </c>
      <c r="H1744" s="74"/>
      <c r="I1744" s="74">
        <v>2015.7870880086002</v>
      </c>
      <c r="J1744" s="74">
        <v>2386.7870880086002</v>
      </c>
    </row>
    <row r="1745" spans="2:10" ht="15.75" thickBot="1" x14ac:dyDescent="0.3">
      <c r="B1745" s="85">
        <v>45189</v>
      </c>
      <c r="C1745" s="75"/>
      <c r="D1745" s="75">
        <v>1247.72179018164</v>
      </c>
      <c r="E1745" s="75">
        <v>1255.7870880086</v>
      </c>
      <c r="F1745" s="75"/>
      <c r="G1745" s="75">
        <v>1659.7870880086</v>
      </c>
      <c r="H1745" s="75"/>
      <c r="I1745" s="75">
        <v>2015.7870880086002</v>
      </c>
      <c r="J1745" s="75">
        <v>2386.7870880086002</v>
      </c>
    </row>
    <row r="1746" spans="2:10" ht="15.75" thickBot="1" x14ac:dyDescent="0.3">
      <c r="B1746" s="85">
        <v>45190</v>
      </c>
      <c r="C1746" s="74"/>
      <c r="D1746" s="74">
        <v>1265.84133165561</v>
      </c>
      <c r="E1746" s="74">
        <v>1255.7870880086</v>
      </c>
      <c r="F1746" s="74"/>
      <c r="G1746" s="74">
        <v>1659.7870880086</v>
      </c>
      <c r="H1746" s="74"/>
      <c r="I1746" s="74">
        <v>2015.7870880086002</v>
      </c>
      <c r="J1746" s="74">
        <v>2386.7870880086002</v>
      </c>
    </row>
    <row r="1747" spans="2:10" ht="15.75" thickBot="1" x14ac:dyDescent="0.3">
      <c r="B1747" s="85">
        <v>45191</v>
      </c>
      <c r="C1747" s="75"/>
      <c r="D1747" s="75">
        <v>978.38149323168102</v>
      </c>
      <c r="E1747" s="75">
        <v>1255.7870880086</v>
      </c>
      <c r="F1747" s="75"/>
      <c r="G1747" s="75">
        <v>1659.7870880086</v>
      </c>
      <c r="H1747" s="75"/>
      <c r="I1747" s="75">
        <v>2015.7870880086002</v>
      </c>
      <c r="J1747" s="75">
        <v>2386.7870880086002</v>
      </c>
    </row>
    <row r="1748" spans="2:10" ht="15.75" thickBot="1" x14ac:dyDescent="0.3">
      <c r="B1748" s="85">
        <v>45192</v>
      </c>
      <c r="C1748" s="74"/>
      <c r="D1748" s="74">
        <v>867.51389980708097</v>
      </c>
      <c r="E1748" s="74">
        <v>1255.7870880086</v>
      </c>
      <c r="F1748" s="74"/>
      <c r="G1748" s="74">
        <v>1659.7870880086</v>
      </c>
      <c r="H1748" s="74"/>
      <c r="I1748" s="74">
        <v>2015.7870880086002</v>
      </c>
      <c r="J1748" s="74">
        <v>2386.7870880086002</v>
      </c>
    </row>
    <row r="1749" spans="2:10" ht="15.75" thickBot="1" x14ac:dyDescent="0.3">
      <c r="B1749" s="85">
        <v>45193</v>
      </c>
      <c r="C1749" s="75"/>
      <c r="D1749" s="75">
        <v>1222.1607713870501</v>
      </c>
      <c r="E1749" s="75">
        <v>1255.7870880086</v>
      </c>
      <c r="F1749" s="75"/>
      <c r="G1749" s="75">
        <v>1659.7870880086</v>
      </c>
      <c r="H1749" s="75"/>
      <c r="I1749" s="75">
        <v>2015.7870880086002</v>
      </c>
      <c r="J1749" s="75">
        <v>2386.7870880086002</v>
      </c>
    </row>
    <row r="1750" spans="2:10" ht="15.75" thickBot="1" x14ac:dyDescent="0.3">
      <c r="B1750" s="85">
        <v>45194</v>
      </c>
      <c r="C1750" s="74"/>
      <c r="D1750" s="74">
        <v>1431.4967392123699</v>
      </c>
      <c r="E1750" s="74">
        <v>1255.7870880086</v>
      </c>
      <c r="F1750" s="74"/>
      <c r="G1750" s="74">
        <v>1659.7870880086</v>
      </c>
      <c r="H1750" s="74"/>
      <c r="I1750" s="74">
        <v>2015.7870880086002</v>
      </c>
      <c r="J1750" s="74">
        <v>2386.7870880086002</v>
      </c>
    </row>
    <row r="1751" spans="2:10" ht="15.75" thickBot="1" x14ac:dyDescent="0.3">
      <c r="B1751" s="85">
        <v>45195</v>
      </c>
      <c r="C1751" s="75"/>
      <c r="D1751" s="75">
        <v>1443.0076174971</v>
      </c>
      <c r="E1751" s="75">
        <v>1255.7870880086</v>
      </c>
      <c r="F1751" s="75"/>
      <c r="G1751" s="75">
        <v>1659.7870880086</v>
      </c>
      <c r="H1751" s="75"/>
      <c r="I1751" s="75">
        <v>2015.7870880086002</v>
      </c>
      <c r="J1751" s="75">
        <v>2386.7870880086002</v>
      </c>
    </row>
    <row r="1752" spans="2:10" ht="15.75" thickBot="1" x14ac:dyDescent="0.3">
      <c r="B1752" s="85">
        <v>45196</v>
      </c>
      <c r="C1752" s="74"/>
      <c r="D1752" s="74">
        <v>1385.9597578897401</v>
      </c>
      <c r="E1752" s="74">
        <v>1255.7870880086</v>
      </c>
      <c r="F1752" s="74"/>
      <c r="G1752" s="74">
        <v>1659.7870880086</v>
      </c>
      <c r="H1752" s="74"/>
      <c r="I1752" s="74">
        <v>2015.7870880086002</v>
      </c>
      <c r="J1752" s="74">
        <v>2386.7870880086002</v>
      </c>
    </row>
    <row r="1753" spans="2:10" ht="15.75" thickBot="1" x14ac:dyDescent="0.3">
      <c r="B1753" s="85">
        <v>45197</v>
      </c>
      <c r="C1753" s="75"/>
      <c r="D1753" s="75">
        <v>1247.6084631619899</v>
      </c>
      <c r="E1753" s="75">
        <v>1255.7870880086</v>
      </c>
      <c r="F1753" s="75"/>
      <c r="G1753" s="75">
        <v>1659.7870880086</v>
      </c>
      <c r="H1753" s="75"/>
      <c r="I1753" s="75">
        <v>2015.7870880086002</v>
      </c>
      <c r="J1753" s="75">
        <v>2386.7870880086002</v>
      </c>
    </row>
    <row r="1754" spans="2:10" ht="15.75" thickBot="1" x14ac:dyDescent="0.3">
      <c r="B1754" s="85">
        <v>45198</v>
      </c>
      <c r="C1754" s="74"/>
      <c r="D1754" s="74">
        <v>1045.33155706767</v>
      </c>
      <c r="E1754" s="74">
        <v>1255.7870880086</v>
      </c>
      <c r="F1754" s="74"/>
      <c r="G1754" s="74">
        <v>1659.7870880086</v>
      </c>
      <c r="H1754" s="74"/>
      <c r="I1754" s="74">
        <v>2015.7870880086002</v>
      </c>
      <c r="J1754" s="74">
        <v>2386.7870880086002</v>
      </c>
    </row>
    <row r="1755" spans="2:10" ht="15.75" thickBot="1" x14ac:dyDescent="0.3">
      <c r="B1755" s="85">
        <v>45199</v>
      </c>
      <c r="C1755" s="75"/>
      <c r="D1755" s="75">
        <v>918.49458943350203</v>
      </c>
      <c r="E1755" s="75">
        <v>1255.7870880086</v>
      </c>
      <c r="F1755" s="75"/>
      <c r="G1755" s="75">
        <v>1659.7870880086</v>
      </c>
      <c r="H1755" s="75"/>
      <c r="I1755" s="75">
        <v>2015.7870880086002</v>
      </c>
      <c r="J1755" s="75">
        <v>2386.7870880086002</v>
      </c>
    </row>
    <row r="1756" spans="2:10" ht="15.75" thickBot="1" x14ac:dyDescent="0.3">
      <c r="B1756" s="85">
        <v>45200</v>
      </c>
      <c r="C1756" s="74"/>
      <c r="D1756" s="74">
        <v>1011.15278248764</v>
      </c>
      <c r="E1756" s="74">
        <v>1255.7870880086</v>
      </c>
      <c r="F1756" s="74"/>
      <c r="G1756" s="74">
        <v>1659.7870880086</v>
      </c>
      <c r="H1756" s="74"/>
      <c r="I1756" s="74">
        <v>2015.7870880086002</v>
      </c>
      <c r="J1756" s="74">
        <v>2386.7870880086002</v>
      </c>
    </row>
    <row r="1757" spans="2:10" ht="15.75" thickBot="1" x14ac:dyDescent="0.3">
      <c r="B1757" s="85">
        <v>45201</v>
      </c>
      <c r="C1757" s="75"/>
      <c r="D1757" s="75">
        <v>1067.4439767093199</v>
      </c>
      <c r="E1757" s="75">
        <v>1255.7870880086</v>
      </c>
      <c r="F1757" s="75"/>
      <c r="G1757" s="75">
        <v>1659.7870880086</v>
      </c>
      <c r="H1757" s="75"/>
      <c r="I1757" s="75">
        <v>2015.7870880086002</v>
      </c>
      <c r="J1757" s="75">
        <v>2386.7870880086002</v>
      </c>
    </row>
    <row r="1758" spans="2:10" ht="15.75" thickBot="1" x14ac:dyDescent="0.3">
      <c r="B1758" s="85">
        <v>45202</v>
      </c>
      <c r="C1758" s="74"/>
      <c r="D1758" s="74">
        <v>1080.66214176422</v>
      </c>
      <c r="E1758" s="74">
        <v>1255.7870880086</v>
      </c>
      <c r="F1758" s="74"/>
      <c r="G1758" s="74">
        <v>1659.7870880086</v>
      </c>
      <c r="H1758" s="74"/>
      <c r="I1758" s="74">
        <v>2015.7870880086002</v>
      </c>
      <c r="J1758" s="74">
        <v>2386.7870880086002</v>
      </c>
    </row>
    <row r="1759" spans="2:10" ht="15.75" thickBot="1" x14ac:dyDescent="0.3">
      <c r="B1759" s="85">
        <v>45203</v>
      </c>
      <c r="C1759" s="75"/>
      <c r="D1759" s="75">
        <v>953.97040001098105</v>
      </c>
      <c r="E1759" s="75">
        <v>1255.7870880086</v>
      </c>
      <c r="F1759" s="75"/>
      <c r="G1759" s="75">
        <v>1659.7870880086</v>
      </c>
      <c r="H1759" s="75"/>
      <c r="I1759" s="75">
        <v>2015.7870880086002</v>
      </c>
      <c r="J1759" s="75">
        <v>2386.7870880086002</v>
      </c>
    </row>
    <row r="1760" spans="2:10" ht="15.75" thickBot="1" x14ac:dyDescent="0.3">
      <c r="B1760" s="85">
        <v>45204</v>
      </c>
      <c r="C1760" s="74"/>
      <c r="D1760" s="74">
        <v>795.10683186131303</v>
      </c>
      <c r="E1760" s="74">
        <v>1255.7870880086</v>
      </c>
      <c r="F1760" s="74"/>
      <c r="G1760" s="74">
        <v>1659.7870880086</v>
      </c>
      <c r="H1760" s="74"/>
      <c r="I1760" s="74">
        <v>2015.7870880086002</v>
      </c>
      <c r="J1760" s="74">
        <v>2386.7870880086002</v>
      </c>
    </row>
    <row r="1761" spans="2:10" ht="15.75" thickBot="1" x14ac:dyDescent="0.3">
      <c r="B1761" s="85">
        <v>45205</v>
      </c>
      <c r="C1761" s="75"/>
      <c r="D1761" s="75">
        <v>687.166918048208</v>
      </c>
      <c r="E1761" s="75">
        <v>1255.7870880086</v>
      </c>
      <c r="F1761" s="75"/>
      <c r="G1761" s="75">
        <v>1659.7870880086</v>
      </c>
      <c r="H1761" s="75"/>
      <c r="I1761" s="75">
        <v>2015.7870880086002</v>
      </c>
      <c r="J1761" s="75">
        <v>2386.7870880086002</v>
      </c>
    </row>
    <row r="1762" spans="2:10" ht="15.75" thickBot="1" x14ac:dyDescent="0.3">
      <c r="B1762" s="85">
        <v>45206</v>
      </c>
      <c r="C1762" s="74"/>
      <c r="D1762" s="74">
        <v>670.81620058106296</v>
      </c>
      <c r="E1762" s="74">
        <v>1255.7870880086</v>
      </c>
      <c r="F1762" s="74"/>
      <c r="G1762" s="74">
        <v>1659.7870880086</v>
      </c>
      <c r="H1762" s="74"/>
      <c r="I1762" s="74">
        <v>2015.7870880086002</v>
      </c>
      <c r="J1762" s="74">
        <v>2386.7870880086002</v>
      </c>
    </row>
    <row r="1763" spans="2:10" ht="15.75" thickBot="1" x14ac:dyDescent="0.3">
      <c r="B1763" s="85">
        <v>45207</v>
      </c>
      <c r="C1763" s="75"/>
      <c r="D1763" s="75">
        <v>697.69170432293902</v>
      </c>
      <c r="E1763" s="75">
        <v>1255.7870880086</v>
      </c>
      <c r="F1763" s="75"/>
      <c r="G1763" s="75">
        <v>1659.7870880086</v>
      </c>
      <c r="H1763" s="75"/>
      <c r="I1763" s="75">
        <v>2015.7870880086002</v>
      </c>
      <c r="J1763" s="75">
        <v>2386.7870880086002</v>
      </c>
    </row>
    <row r="1764" spans="2:10" ht="15.75" thickBot="1" x14ac:dyDescent="0.3">
      <c r="B1764" s="85">
        <v>45208</v>
      </c>
      <c r="C1764" s="74"/>
      <c r="D1764" s="74">
        <v>744.71551561736101</v>
      </c>
      <c r="E1764" s="74">
        <v>1255.7870880086</v>
      </c>
      <c r="F1764" s="74"/>
      <c r="G1764" s="74">
        <v>1659.7870880086</v>
      </c>
      <c r="H1764" s="74"/>
      <c r="I1764" s="74">
        <v>2015.7870880086002</v>
      </c>
      <c r="J1764" s="74">
        <v>2386.7870880086002</v>
      </c>
    </row>
    <row r="1765" spans="2:10" ht="15.75" thickBot="1" x14ac:dyDescent="0.3">
      <c r="B1765" s="85">
        <v>45209</v>
      </c>
      <c r="C1765" s="75"/>
      <c r="D1765" s="75">
        <v>890.05963830978396</v>
      </c>
      <c r="E1765" s="75">
        <v>1255.7870880086</v>
      </c>
      <c r="F1765" s="75"/>
      <c r="G1765" s="75">
        <v>1659.7870880086</v>
      </c>
      <c r="H1765" s="75"/>
      <c r="I1765" s="75">
        <v>2015.7870880086002</v>
      </c>
      <c r="J1765" s="75">
        <v>2386.7870880086002</v>
      </c>
    </row>
    <row r="1766" spans="2:10" ht="15.75" thickBot="1" x14ac:dyDescent="0.3">
      <c r="B1766" s="85">
        <v>45210</v>
      </c>
      <c r="C1766" s="74"/>
      <c r="D1766" s="74">
        <v>858.47753676133402</v>
      </c>
      <c r="E1766" s="74">
        <v>1255.7870880086</v>
      </c>
      <c r="F1766" s="74"/>
      <c r="G1766" s="74">
        <v>1659.7870880086</v>
      </c>
      <c r="H1766" s="74"/>
      <c r="I1766" s="74">
        <v>2015.7870880086002</v>
      </c>
      <c r="J1766" s="74">
        <v>2386.7870880086002</v>
      </c>
    </row>
    <row r="1767" spans="2:10" ht="15.75" thickBot="1" x14ac:dyDescent="0.3">
      <c r="B1767" s="85">
        <v>45211</v>
      </c>
      <c r="C1767" s="75"/>
      <c r="D1767" s="75">
        <v>702.327157492943</v>
      </c>
      <c r="E1767" s="75">
        <v>1255.7870880086</v>
      </c>
      <c r="F1767" s="75"/>
      <c r="G1767" s="75">
        <v>1659.7870880086</v>
      </c>
      <c r="H1767" s="75"/>
      <c r="I1767" s="75">
        <v>2015.7870880086002</v>
      </c>
      <c r="J1767" s="75">
        <v>2386.7870880086002</v>
      </c>
    </row>
    <row r="1768" spans="2:10" ht="15.75" thickBot="1" x14ac:dyDescent="0.3">
      <c r="B1768" s="85">
        <v>45212</v>
      </c>
      <c r="C1768" s="74"/>
      <c r="D1768" s="74">
        <v>614.87706474268896</v>
      </c>
      <c r="E1768" s="74">
        <v>1255.7870880086</v>
      </c>
      <c r="F1768" s="74"/>
      <c r="G1768" s="74">
        <v>1659.7870880086</v>
      </c>
      <c r="H1768" s="74"/>
      <c r="I1768" s="74">
        <v>2015.7870880086002</v>
      </c>
      <c r="J1768" s="74">
        <v>2386.7870880086002</v>
      </c>
    </row>
    <row r="1769" spans="2:10" ht="15.75" thickBot="1" x14ac:dyDescent="0.3">
      <c r="B1769" s="85">
        <v>45213</v>
      </c>
      <c r="C1769" s="75"/>
      <c r="D1769" s="75">
        <v>669.75284990119599</v>
      </c>
      <c r="E1769" s="75">
        <v>1255.7870880086</v>
      </c>
      <c r="F1769" s="75"/>
      <c r="G1769" s="75">
        <v>1659.7870880086</v>
      </c>
      <c r="H1769" s="75"/>
      <c r="I1769" s="75">
        <v>2015.7870880086002</v>
      </c>
      <c r="J1769" s="75">
        <v>2386.7870880086002</v>
      </c>
    </row>
    <row r="1770" spans="2:10" ht="15.75" thickBot="1" x14ac:dyDescent="0.3">
      <c r="B1770" s="85">
        <v>45214</v>
      </c>
      <c r="C1770" s="74"/>
      <c r="D1770" s="74">
        <v>901.61881278654596</v>
      </c>
      <c r="E1770" s="74">
        <v>1255.7870880086</v>
      </c>
      <c r="F1770" s="74"/>
      <c r="G1770" s="74">
        <v>1659.7870880086</v>
      </c>
      <c r="H1770" s="74"/>
      <c r="I1770" s="74">
        <v>2015.7870880086002</v>
      </c>
      <c r="J1770" s="74">
        <v>2386.7870880086002</v>
      </c>
    </row>
    <row r="1771" spans="2:10" ht="15.75" thickBot="1" x14ac:dyDescent="0.3">
      <c r="B1771" s="85">
        <v>45215</v>
      </c>
      <c r="C1771" s="75"/>
      <c r="D1771" s="75">
        <v>862.70206580070601</v>
      </c>
      <c r="E1771" s="75">
        <v>1255.7870880086</v>
      </c>
      <c r="F1771" s="75"/>
      <c r="G1771" s="75">
        <v>1659.7870880086</v>
      </c>
      <c r="H1771" s="75"/>
      <c r="I1771" s="75">
        <v>2015.7870880086002</v>
      </c>
      <c r="J1771" s="75">
        <v>2386.7870880086002</v>
      </c>
    </row>
    <row r="1772" spans="2:10" ht="15.75" thickBot="1" x14ac:dyDescent="0.3">
      <c r="B1772" s="85">
        <v>45216</v>
      </c>
      <c r="C1772" s="74"/>
      <c r="D1772" s="74">
        <v>768.11694137079996</v>
      </c>
      <c r="E1772" s="74">
        <v>1255.7870880086</v>
      </c>
      <c r="F1772" s="74"/>
      <c r="G1772" s="74">
        <v>1659.7870880086</v>
      </c>
      <c r="H1772" s="74"/>
      <c r="I1772" s="74">
        <v>2015.7870880086002</v>
      </c>
      <c r="J1772" s="74">
        <v>2386.7870880086002</v>
      </c>
    </row>
    <row r="1773" spans="2:10" ht="15.75" thickBot="1" x14ac:dyDescent="0.3">
      <c r="B1773" s="85">
        <v>45217</v>
      </c>
      <c r="C1773" s="75"/>
      <c r="D1773" s="75">
        <v>738.03436978655998</v>
      </c>
      <c r="E1773" s="75">
        <v>1255.7870880086</v>
      </c>
      <c r="F1773" s="75"/>
      <c r="G1773" s="75">
        <v>1659.7870880086</v>
      </c>
      <c r="H1773" s="75"/>
      <c r="I1773" s="75">
        <v>2015.7870880086002</v>
      </c>
      <c r="J1773" s="75">
        <v>2386.7870880086002</v>
      </c>
    </row>
    <row r="1774" spans="2:10" ht="15.75" thickBot="1" x14ac:dyDescent="0.3">
      <c r="B1774" s="85">
        <v>45218</v>
      </c>
      <c r="C1774" s="74"/>
      <c r="D1774" s="74">
        <v>741.08596712124495</v>
      </c>
      <c r="E1774" s="74">
        <v>1255.7870880086</v>
      </c>
      <c r="F1774" s="74"/>
      <c r="G1774" s="74">
        <v>1659.7870880086</v>
      </c>
      <c r="H1774" s="74"/>
      <c r="I1774" s="74">
        <v>2015.7870880086002</v>
      </c>
      <c r="J1774" s="74">
        <v>2386.7870880086002</v>
      </c>
    </row>
    <row r="1775" spans="2:10" ht="15.75" thickBot="1" x14ac:dyDescent="0.3">
      <c r="B1775" s="85">
        <v>45219</v>
      </c>
      <c r="C1775" s="75"/>
      <c r="D1775" s="75">
        <v>686.31734766107195</v>
      </c>
      <c r="E1775" s="75">
        <v>1255.7870880086</v>
      </c>
      <c r="F1775" s="75"/>
      <c r="G1775" s="75">
        <v>1659.7870880086</v>
      </c>
      <c r="H1775" s="75"/>
      <c r="I1775" s="75">
        <v>2015.7870880086002</v>
      </c>
      <c r="J1775" s="75">
        <v>2386.7870880086002</v>
      </c>
    </row>
    <row r="1776" spans="2:10" ht="15.75" thickBot="1" x14ac:dyDescent="0.3">
      <c r="B1776" s="85">
        <v>45220</v>
      </c>
      <c r="C1776" s="74"/>
      <c r="D1776" s="74">
        <v>709.28150551763804</v>
      </c>
      <c r="E1776" s="74">
        <v>1255.7870880086</v>
      </c>
      <c r="F1776" s="74"/>
      <c r="G1776" s="74">
        <v>1659.7870880086</v>
      </c>
      <c r="H1776" s="74"/>
      <c r="I1776" s="74">
        <v>2015.7870880086002</v>
      </c>
      <c r="J1776" s="74">
        <v>2386.7870880086002</v>
      </c>
    </row>
    <row r="1777" spans="2:10" ht="15.75" thickBot="1" x14ac:dyDescent="0.3">
      <c r="B1777" s="85">
        <v>45221</v>
      </c>
      <c r="C1777" s="75"/>
      <c r="D1777" s="75">
        <v>751.59619478894194</v>
      </c>
      <c r="E1777" s="75">
        <v>1255.7870880086</v>
      </c>
      <c r="F1777" s="75"/>
      <c r="G1777" s="75">
        <v>1659.7870880086</v>
      </c>
      <c r="H1777" s="75"/>
      <c r="I1777" s="75">
        <v>2015.7870880086002</v>
      </c>
      <c r="J1777" s="75">
        <v>2386.7870880086002</v>
      </c>
    </row>
    <row r="1778" spans="2:10" ht="15.75" thickBot="1" x14ac:dyDescent="0.3">
      <c r="B1778" s="85">
        <v>45222</v>
      </c>
      <c r="C1778" s="74"/>
      <c r="D1778" s="74">
        <v>732.63066098935303</v>
      </c>
      <c r="E1778" s="74">
        <v>1255.7870880086</v>
      </c>
      <c r="F1778" s="74"/>
      <c r="G1778" s="74">
        <v>1659.7870880086</v>
      </c>
      <c r="H1778" s="74"/>
      <c r="I1778" s="74">
        <v>2015.7870880086002</v>
      </c>
      <c r="J1778" s="74">
        <v>2386.7870880086002</v>
      </c>
    </row>
    <row r="1779" spans="2:10" ht="15.75" thickBot="1" x14ac:dyDescent="0.3">
      <c r="B1779" s="85">
        <v>45223</v>
      </c>
      <c r="C1779" s="75"/>
      <c r="D1779" s="75">
        <v>858.40574669060595</v>
      </c>
      <c r="E1779" s="75">
        <v>1255.7870880086</v>
      </c>
      <c r="F1779" s="75"/>
      <c r="G1779" s="75">
        <v>1659.7870880086</v>
      </c>
      <c r="H1779" s="75"/>
      <c r="I1779" s="75">
        <v>2015.7870880086002</v>
      </c>
      <c r="J1779" s="75">
        <v>2386.7870880086002</v>
      </c>
    </row>
    <row r="1780" spans="2:10" ht="15.75" thickBot="1" x14ac:dyDescent="0.3">
      <c r="B1780" s="85">
        <v>45224</v>
      </c>
      <c r="C1780" s="74"/>
      <c r="D1780" s="74">
        <v>959.39821371207495</v>
      </c>
      <c r="E1780" s="74">
        <v>1255.7870880086</v>
      </c>
      <c r="F1780" s="74"/>
      <c r="G1780" s="74">
        <v>1659.7870880086</v>
      </c>
      <c r="H1780" s="74"/>
      <c r="I1780" s="74">
        <v>2015.7870880086002</v>
      </c>
      <c r="J1780" s="74">
        <v>2386.7870880086002</v>
      </c>
    </row>
    <row r="1781" spans="2:10" ht="15.75" thickBot="1" x14ac:dyDescent="0.3">
      <c r="B1781" s="85">
        <v>45225</v>
      </c>
      <c r="C1781" s="75"/>
      <c r="D1781" s="75">
        <v>927.56910933073505</v>
      </c>
      <c r="E1781" s="75">
        <v>1255.7870880086</v>
      </c>
      <c r="F1781" s="75"/>
      <c r="G1781" s="75">
        <v>1659.7870880086</v>
      </c>
      <c r="H1781" s="75"/>
      <c r="I1781" s="75">
        <v>2015.7870880086002</v>
      </c>
      <c r="J1781" s="75">
        <v>2386.7870880086002</v>
      </c>
    </row>
    <row r="1782" spans="2:10" ht="15.75" thickBot="1" x14ac:dyDescent="0.3">
      <c r="B1782" s="85">
        <v>45226</v>
      </c>
      <c r="C1782" s="74"/>
      <c r="D1782" s="74">
        <v>760.74097910858404</v>
      </c>
      <c r="E1782" s="74">
        <v>1255.7870880086</v>
      </c>
      <c r="F1782" s="74"/>
      <c r="G1782" s="74">
        <v>1659.7870880086</v>
      </c>
      <c r="H1782" s="74"/>
      <c r="I1782" s="74">
        <v>2015.7870880086002</v>
      </c>
      <c r="J1782" s="74">
        <v>2386.7870880086002</v>
      </c>
    </row>
    <row r="1783" spans="2:10" ht="15.75" thickBot="1" x14ac:dyDescent="0.3">
      <c r="B1783" s="85">
        <v>45227</v>
      </c>
      <c r="C1783" s="75"/>
      <c r="D1783" s="75">
        <v>736.68806091742397</v>
      </c>
      <c r="E1783" s="75">
        <v>1255.7870880086</v>
      </c>
      <c r="F1783" s="75"/>
      <c r="G1783" s="75">
        <v>1659.7870880086</v>
      </c>
      <c r="H1783" s="75"/>
      <c r="I1783" s="75">
        <v>2015.7870880086002</v>
      </c>
      <c r="J1783" s="75">
        <v>2386.7870880086002</v>
      </c>
    </row>
    <row r="1784" spans="2:10" ht="15.75" thickBot="1" x14ac:dyDescent="0.3">
      <c r="B1784" s="85">
        <v>45228</v>
      </c>
      <c r="C1784" s="74"/>
      <c r="D1784" s="74">
        <v>902.67236634937296</v>
      </c>
      <c r="E1784" s="74">
        <v>1255.7870880086</v>
      </c>
      <c r="F1784" s="74"/>
      <c r="G1784" s="74">
        <v>1659.7870880086</v>
      </c>
      <c r="H1784" s="74"/>
      <c r="I1784" s="74">
        <v>2015.7870880086002</v>
      </c>
      <c r="J1784" s="74">
        <v>2386.7870880086002</v>
      </c>
    </row>
    <row r="1785" spans="2:10" ht="15.75" thickBot="1" x14ac:dyDescent="0.3">
      <c r="B1785" s="85">
        <v>45229</v>
      </c>
      <c r="C1785" s="75"/>
      <c r="D1785" s="75">
        <v>855.83544626240996</v>
      </c>
      <c r="E1785" s="75">
        <v>1255.7870880086</v>
      </c>
      <c r="F1785" s="75"/>
      <c r="G1785" s="75">
        <v>1659.7870880086</v>
      </c>
      <c r="H1785" s="75"/>
      <c r="I1785" s="75">
        <v>2015.7870880086002</v>
      </c>
      <c r="J1785" s="75">
        <v>2386.7870880086002</v>
      </c>
    </row>
    <row r="1786" spans="2:10" ht="15.75" thickBot="1" x14ac:dyDescent="0.3">
      <c r="B1786" s="85">
        <v>45230</v>
      </c>
      <c r="C1786" s="74"/>
      <c r="D1786" s="74">
        <v>828.05805643206202</v>
      </c>
      <c r="E1786" s="74">
        <v>1255.7870880086</v>
      </c>
      <c r="F1786" s="74"/>
      <c r="G1786" s="74">
        <v>1659.7870880086</v>
      </c>
      <c r="H1786" s="74"/>
      <c r="I1786" s="74">
        <v>2015.7870880086002</v>
      </c>
      <c r="J1786" s="74">
        <v>2386.7870880086002</v>
      </c>
    </row>
    <row r="1787" spans="2:10" ht="15.75" thickBot="1" x14ac:dyDescent="0.3">
      <c r="B1787" s="85">
        <v>45231</v>
      </c>
      <c r="C1787" s="75"/>
      <c r="D1787" s="75">
        <v>781.648615802991</v>
      </c>
      <c r="E1787" s="75">
        <v>1255.7870880086</v>
      </c>
      <c r="F1787" s="75"/>
      <c r="G1787" s="75">
        <v>1659.7870880086</v>
      </c>
      <c r="H1787" s="75"/>
      <c r="I1787" s="75">
        <v>2015.7870880086002</v>
      </c>
      <c r="J1787" s="75">
        <v>2386.7870880086002</v>
      </c>
    </row>
    <row r="1788" spans="2:10" ht="15.75" thickBot="1" x14ac:dyDescent="0.3">
      <c r="B1788" s="85">
        <v>45232</v>
      </c>
      <c r="C1788" s="74"/>
      <c r="D1788" s="74">
        <v>783.25464649238097</v>
      </c>
      <c r="E1788" s="74">
        <v>1255.7870880086</v>
      </c>
      <c r="F1788" s="74"/>
      <c r="G1788" s="74">
        <v>1659.7870880086</v>
      </c>
      <c r="H1788" s="74"/>
      <c r="I1788" s="74">
        <v>2015.7870880086002</v>
      </c>
      <c r="J1788" s="74">
        <v>2386.7870880086002</v>
      </c>
    </row>
    <row r="1789" spans="2:10" ht="15.75" thickBot="1" x14ac:dyDescent="0.3">
      <c r="B1789" s="85">
        <v>45233</v>
      </c>
      <c r="C1789" s="75"/>
      <c r="D1789" s="75">
        <v>642.56751569915798</v>
      </c>
      <c r="E1789" s="75">
        <v>1255.7870880086</v>
      </c>
      <c r="F1789" s="75"/>
      <c r="G1789" s="75">
        <v>1659.7870880086</v>
      </c>
      <c r="H1789" s="75"/>
      <c r="I1789" s="75">
        <v>2015.7870880086002</v>
      </c>
      <c r="J1789" s="75">
        <v>2386.7870880086002</v>
      </c>
    </row>
    <row r="1790" spans="2:10" ht="15.75" thickBot="1" x14ac:dyDescent="0.3">
      <c r="B1790" s="85">
        <v>45234</v>
      </c>
      <c r="C1790" s="74"/>
      <c r="D1790" s="74">
        <v>627.15682604063898</v>
      </c>
      <c r="E1790" s="74">
        <v>1255.7870880086</v>
      </c>
      <c r="F1790" s="74"/>
      <c r="G1790" s="74">
        <v>1659.7870880086</v>
      </c>
      <c r="H1790" s="74"/>
      <c r="I1790" s="74">
        <v>2015.7870880086002</v>
      </c>
      <c r="J1790" s="74">
        <v>2386.7870880086002</v>
      </c>
    </row>
    <row r="1791" spans="2:10" ht="15.75" thickBot="1" x14ac:dyDescent="0.3">
      <c r="B1791" s="85">
        <v>45235</v>
      </c>
      <c r="C1791" s="75"/>
      <c r="D1791" s="75">
        <v>814.97257048991503</v>
      </c>
      <c r="E1791" s="75">
        <v>1255.7870880086</v>
      </c>
      <c r="F1791" s="75"/>
      <c r="G1791" s="75">
        <v>1659.7870880086</v>
      </c>
      <c r="H1791" s="75"/>
      <c r="I1791" s="75">
        <v>2015.7870880086002</v>
      </c>
      <c r="J1791" s="75">
        <v>2386.7870880086002</v>
      </c>
    </row>
    <row r="1792" spans="2:10" ht="15.75" thickBot="1" x14ac:dyDescent="0.3">
      <c r="B1792" s="85">
        <v>45236</v>
      </c>
      <c r="C1792" s="74"/>
      <c r="D1792" s="74">
        <v>769.82215506802697</v>
      </c>
      <c r="E1792" s="74">
        <v>1255.7870880086</v>
      </c>
      <c r="F1792" s="74"/>
      <c r="G1792" s="74">
        <v>1659.7870880086</v>
      </c>
      <c r="H1792" s="74"/>
      <c r="I1792" s="74">
        <v>2015.7870880086002</v>
      </c>
      <c r="J1792" s="74">
        <v>2386.7870880086002</v>
      </c>
    </row>
    <row r="1793" spans="2:10" ht="15.75" thickBot="1" x14ac:dyDescent="0.3">
      <c r="B1793" s="85">
        <v>45237</v>
      </c>
      <c r="C1793" s="75"/>
      <c r="D1793" s="75">
        <v>763.23366270036001</v>
      </c>
      <c r="E1793" s="75">
        <v>1255.7870880086</v>
      </c>
      <c r="F1793" s="75"/>
      <c r="G1793" s="75">
        <v>1659.7870880086</v>
      </c>
      <c r="H1793" s="75"/>
      <c r="I1793" s="75">
        <v>2015.7870880086002</v>
      </c>
      <c r="J1793" s="75">
        <v>2386.7870880086002</v>
      </c>
    </row>
    <row r="1794" spans="2:10" ht="15.75" thickBot="1" x14ac:dyDescent="0.3">
      <c r="B1794" s="85">
        <v>45238</v>
      </c>
      <c r="C1794" s="74"/>
      <c r="D1794" s="74">
        <v>755.71690434362097</v>
      </c>
      <c r="E1794" s="74">
        <v>1255.7870880086</v>
      </c>
      <c r="F1794" s="74"/>
      <c r="G1794" s="74">
        <v>1659.7870880086</v>
      </c>
      <c r="H1794" s="74"/>
      <c r="I1794" s="74">
        <v>2015.7870880086002</v>
      </c>
      <c r="J1794" s="74">
        <v>2386.7870880086002</v>
      </c>
    </row>
    <row r="1795" spans="2:10" ht="15.75" thickBot="1" x14ac:dyDescent="0.3">
      <c r="B1795" s="85">
        <v>45239</v>
      </c>
      <c r="C1795" s="75"/>
      <c r="D1795" s="75">
        <v>830.86155214730604</v>
      </c>
      <c r="E1795" s="75">
        <v>1255.7870880086</v>
      </c>
      <c r="F1795" s="75"/>
      <c r="G1795" s="75">
        <v>1659.7870880086</v>
      </c>
      <c r="H1795" s="75"/>
      <c r="I1795" s="75">
        <v>2015.7870880086002</v>
      </c>
      <c r="J1795" s="75">
        <v>2386.7870880086002</v>
      </c>
    </row>
    <row r="1796" spans="2:10" ht="15.75" thickBot="1" x14ac:dyDescent="0.3">
      <c r="B1796" s="85">
        <v>45240</v>
      </c>
      <c r="C1796" s="74"/>
      <c r="D1796" s="74">
        <v>776.642515347482</v>
      </c>
      <c r="E1796" s="74">
        <v>1255.7870880086</v>
      </c>
      <c r="F1796" s="74"/>
      <c r="G1796" s="74">
        <v>1659.7870880086</v>
      </c>
      <c r="H1796" s="74"/>
      <c r="I1796" s="74">
        <v>2015.7870880086002</v>
      </c>
      <c r="J1796" s="74">
        <v>2386.7870880086002</v>
      </c>
    </row>
    <row r="1797" spans="2:10" ht="15.75" thickBot="1" x14ac:dyDescent="0.3">
      <c r="B1797" s="85">
        <v>45241</v>
      </c>
      <c r="C1797" s="75"/>
      <c r="D1797" s="75">
        <v>702.89437893532795</v>
      </c>
      <c r="E1797" s="75">
        <v>1255.7870880086</v>
      </c>
      <c r="F1797" s="75"/>
      <c r="G1797" s="75">
        <v>1659.7870880086</v>
      </c>
      <c r="H1797" s="75"/>
      <c r="I1797" s="75">
        <v>2015.7870880086002</v>
      </c>
      <c r="J1797" s="75">
        <v>2386.7870880086002</v>
      </c>
    </row>
    <row r="1798" spans="2:10" ht="15.75" thickBot="1" x14ac:dyDescent="0.3">
      <c r="B1798" s="85">
        <v>45242</v>
      </c>
      <c r="C1798" s="74"/>
      <c r="D1798" s="74">
        <v>749.39441631589796</v>
      </c>
      <c r="E1798" s="74">
        <v>1255.7870880086</v>
      </c>
      <c r="F1798" s="74"/>
      <c r="G1798" s="74">
        <v>1659.7870880086</v>
      </c>
      <c r="H1798" s="74"/>
      <c r="I1798" s="74">
        <v>2015.7870880086002</v>
      </c>
      <c r="J1798" s="74">
        <v>2386.7870880086002</v>
      </c>
    </row>
    <row r="1799" spans="2:10" ht="15.75" thickBot="1" x14ac:dyDescent="0.3">
      <c r="B1799" s="85">
        <v>45243</v>
      </c>
      <c r="C1799" s="75"/>
      <c r="D1799" s="75">
        <v>861.38002834250904</v>
      </c>
      <c r="E1799" s="75">
        <v>1255.7870880086</v>
      </c>
      <c r="F1799" s="75"/>
      <c r="G1799" s="75">
        <v>1659.7870880086</v>
      </c>
      <c r="H1799" s="75"/>
      <c r="I1799" s="75">
        <v>2015.7870880086002</v>
      </c>
      <c r="J1799" s="75">
        <v>2386.7870880086002</v>
      </c>
    </row>
    <row r="1800" spans="2:10" ht="15.75" thickBot="1" x14ac:dyDescent="0.3">
      <c r="B1800" s="85">
        <v>45244</v>
      </c>
      <c r="C1800" s="74"/>
      <c r="D1800" s="74">
        <v>815.73106672680603</v>
      </c>
      <c r="E1800" s="74">
        <v>1255.7870880086</v>
      </c>
      <c r="F1800" s="74"/>
      <c r="G1800" s="74">
        <v>1659.7870880086</v>
      </c>
      <c r="H1800" s="74"/>
      <c r="I1800" s="74">
        <v>2015.7870880086002</v>
      </c>
      <c r="J1800" s="74">
        <v>2386.7870880086002</v>
      </c>
    </row>
    <row r="1801" spans="2:10" ht="15.75" thickBot="1" x14ac:dyDescent="0.3">
      <c r="B1801" s="85">
        <v>45245</v>
      </c>
      <c r="C1801" s="75"/>
      <c r="D1801" s="75">
        <v>784.45641114657099</v>
      </c>
      <c r="E1801" s="75">
        <v>1255.7870880086</v>
      </c>
      <c r="F1801" s="75"/>
      <c r="G1801" s="75">
        <v>1659.7870880086</v>
      </c>
      <c r="H1801" s="75"/>
      <c r="I1801" s="75">
        <v>2015.7870880086002</v>
      </c>
      <c r="J1801" s="75">
        <v>2386.7870880086002</v>
      </c>
    </row>
    <row r="1802" spans="2:10" ht="15.75" thickBot="1" x14ac:dyDescent="0.3">
      <c r="B1802" s="85">
        <v>45246</v>
      </c>
      <c r="C1802" s="74"/>
      <c r="D1802" s="74">
        <v>800.48269551780004</v>
      </c>
      <c r="E1802" s="74">
        <v>1255.7870880086</v>
      </c>
      <c r="F1802" s="74"/>
      <c r="G1802" s="74">
        <v>1659.7870880086</v>
      </c>
      <c r="H1802" s="74"/>
      <c r="I1802" s="74">
        <v>2015.7870880086002</v>
      </c>
      <c r="J1802" s="74">
        <v>2386.7870880086002</v>
      </c>
    </row>
    <row r="1803" spans="2:10" ht="15.75" thickBot="1" x14ac:dyDescent="0.3">
      <c r="B1803" s="85">
        <v>45247</v>
      </c>
      <c r="C1803" s="75"/>
      <c r="D1803" s="75">
        <v>726.72645215332898</v>
      </c>
      <c r="E1803" s="75">
        <v>1255.7870880086</v>
      </c>
      <c r="F1803" s="75"/>
      <c r="G1803" s="75">
        <v>1659.7870880086</v>
      </c>
      <c r="H1803" s="75"/>
      <c r="I1803" s="75">
        <v>2015.7870880086002</v>
      </c>
      <c r="J1803" s="75">
        <v>2386.7870880086002</v>
      </c>
    </row>
    <row r="1804" spans="2:10" ht="15.75" thickBot="1" x14ac:dyDescent="0.3">
      <c r="B1804" s="85">
        <v>45248</v>
      </c>
      <c r="C1804" s="74"/>
      <c r="D1804" s="74">
        <v>719.28951605554903</v>
      </c>
      <c r="E1804" s="74">
        <v>1255.7870880086</v>
      </c>
      <c r="F1804" s="74"/>
      <c r="G1804" s="74">
        <v>1659.7870880086</v>
      </c>
      <c r="H1804" s="74"/>
      <c r="I1804" s="74">
        <v>2015.7870880086002</v>
      </c>
      <c r="J1804" s="74">
        <v>2386.7870880086002</v>
      </c>
    </row>
    <row r="1805" spans="2:10" ht="15.75" thickBot="1" x14ac:dyDescent="0.3">
      <c r="B1805" s="85">
        <v>45249</v>
      </c>
      <c r="C1805" s="75"/>
      <c r="D1805" s="75">
        <v>749.15326495999898</v>
      </c>
      <c r="E1805" s="75">
        <v>1255.7870880086</v>
      </c>
      <c r="F1805" s="75"/>
      <c r="G1805" s="75">
        <v>1659.7870880086</v>
      </c>
      <c r="H1805" s="75"/>
      <c r="I1805" s="75">
        <v>2015.7870880086002</v>
      </c>
      <c r="J1805" s="75">
        <v>2386.7870880086002</v>
      </c>
    </row>
    <row r="1806" spans="2:10" ht="15.75" thickBot="1" x14ac:dyDescent="0.3">
      <c r="B1806" s="85">
        <v>45250</v>
      </c>
      <c r="C1806" s="74"/>
      <c r="D1806" s="74">
        <v>741.93241465216295</v>
      </c>
      <c r="E1806" s="74">
        <v>1255.7870880086</v>
      </c>
      <c r="F1806" s="74"/>
      <c r="G1806" s="74">
        <v>1659.7870880086</v>
      </c>
      <c r="H1806" s="74"/>
      <c r="I1806" s="74">
        <v>2015.7870880086002</v>
      </c>
      <c r="J1806" s="74">
        <v>2386.7870880086002</v>
      </c>
    </row>
    <row r="1807" spans="2:10" ht="15.75" thickBot="1" x14ac:dyDescent="0.3">
      <c r="B1807" s="85">
        <v>45251</v>
      </c>
      <c r="C1807" s="75"/>
      <c r="D1807" s="75">
        <v>719.704278670078</v>
      </c>
      <c r="E1807" s="75">
        <v>1255.7870880086</v>
      </c>
      <c r="F1807" s="75"/>
      <c r="G1807" s="75">
        <v>1659.7870880086</v>
      </c>
      <c r="H1807" s="75"/>
      <c r="I1807" s="75">
        <v>2015.7870880086002</v>
      </c>
      <c r="J1807" s="75">
        <v>2386.7870880086002</v>
      </c>
    </row>
    <row r="1808" spans="2:10" ht="15.75" thickBot="1" x14ac:dyDescent="0.3">
      <c r="B1808" s="85">
        <v>45252</v>
      </c>
      <c r="C1808" s="74"/>
      <c r="D1808" s="74">
        <v>725.09942083238002</v>
      </c>
      <c r="E1808" s="74">
        <v>1255.7870880086</v>
      </c>
      <c r="F1808" s="74"/>
      <c r="G1808" s="74">
        <v>1659.7870880086</v>
      </c>
      <c r="H1808" s="74"/>
      <c r="I1808" s="74">
        <v>2015.7870880086002</v>
      </c>
      <c r="J1808" s="74">
        <v>2386.7870880086002</v>
      </c>
    </row>
    <row r="1809" spans="2:10" ht="15.75" thickBot="1" x14ac:dyDescent="0.3">
      <c r="B1809" s="85">
        <v>45253</v>
      </c>
      <c r="C1809" s="75"/>
      <c r="D1809" s="75">
        <v>715.01738061147603</v>
      </c>
      <c r="E1809" s="75">
        <v>1255.7870880086</v>
      </c>
      <c r="F1809" s="75"/>
      <c r="G1809" s="75">
        <v>1659.7870880086</v>
      </c>
      <c r="H1809" s="75"/>
      <c r="I1809" s="75">
        <v>2015.7870880086002</v>
      </c>
      <c r="J1809" s="75">
        <v>2386.7870880086002</v>
      </c>
    </row>
    <row r="1810" spans="2:10" ht="15.75" thickBot="1" x14ac:dyDescent="0.3">
      <c r="B1810" s="85">
        <v>45254</v>
      </c>
      <c r="C1810" s="74"/>
      <c r="D1810" s="74">
        <v>766.08923554218904</v>
      </c>
      <c r="E1810" s="74">
        <v>1255.7870880086</v>
      </c>
      <c r="F1810" s="74"/>
      <c r="G1810" s="74">
        <v>1659.7870880086</v>
      </c>
      <c r="H1810" s="74"/>
      <c r="I1810" s="74">
        <v>2015.7870880086002</v>
      </c>
      <c r="J1810" s="74">
        <v>2386.7870880086002</v>
      </c>
    </row>
    <row r="1811" spans="2:10" ht="15.75" thickBot="1" x14ac:dyDescent="0.3">
      <c r="B1811" s="85">
        <v>45255</v>
      </c>
      <c r="C1811" s="75"/>
      <c r="D1811" s="75">
        <v>692.03952552090402</v>
      </c>
      <c r="E1811" s="75">
        <v>1255.7870880086</v>
      </c>
      <c r="F1811" s="75"/>
      <c r="G1811" s="75">
        <v>1659.7870880086</v>
      </c>
      <c r="H1811" s="75"/>
      <c r="I1811" s="75">
        <v>2015.7870880086002</v>
      </c>
      <c r="J1811" s="75">
        <v>2386.7870880086002</v>
      </c>
    </row>
    <row r="1812" spans="2:10" ht="15.75" thickBot="1" x14ac:dyDescent="0.3">
      <c r="B1812" s="85">
        <v>45256</v>
      </c>
      <c r="C1812" s="74"/>
      <c r="D1812" s="74">
        <v>792.73356139245504</v>
      </c>
      <c r="E1812" s="74">
        <v>1255.7870880086</v>
      </c>
      <c r="F1812" s="74"/>
      <c r="G1812" s="74">
        <v>1659.7870880086</v>
      </c>
      <c r="H1812" s="74"/>
      <c r="I1812" s="74">
        <v>2015.7870880086002</v>
      </c>
      <c r="J1812" s="74">
        <v>2386.7870880086002</v>
      </c>
    </row>
    <row r="1813" spans="2:10" ht="15.75" thickBot="1" x14ac:dyDescent="0.3">
      <c r="B1813" s="85">
        <v>45257</v>
      </c>
      <c r="C1813" s="75"/>
      <c r="D1813" s="75">
        <v>765.17875331623998</v>
      </c>
      <c r="E1813" s="75">
        <v>1255.7870880086</v>
      </c>
      <c r="F1813" s="75"/>
      <c r="G1813" s="75">
        <v>1659.7870880086</v>
      </c>
      <c r="H1813" s="75"/>
      <c r="I1813" s="75">
        <v>2015.7870880086002</v>
      </c>
      <c r="J1813" s="75">
        <v>2386.7870880086002</v>
      </c>
    </row>
    <row r="1814" spans="2:10" ht="15.75" thickBot="1" x14ac:dyDescent="0.3">
      <c r="B1814" s="85">
        <v>45258</v>
      </c>
      <c r="C1814" s="74"/>
      <c r="D1814" s="74">
        <v>735.24810384082605</v>
      </c>
      <c r="E1814" s="74">
        <v>1255.7870880086</v>
      </c>
      <c r="F1814" s="74"/>
      <c r="G1814" s="74">
        <v>1659.7870880086</v>
      </c>
      <c r="H1814" s="74"/>
      <c r="I1814" s="74">
        <v>2015.7870880086002</v>
      </c>
      <c r="J1814" s="74">
        <v>2386.7870880086002</v>
      </c>
    </row>
    <row r="1815" spans="2:10" ht="15.75" thickBot="1" x14ac:dyDescent="0.3">
      <c r="B1815" s="85">
        <v>45259</v>
      </c>
      <c r="C1815" s="75"/>
      <c r="D1815" s="75">
        <v>820.11011223359401</v>
      </c>
      <c r="E1815" s="75">
        <v>1255.7870880086</v>
      </c>
      <c r="F1815" s="75"/>
      <c r="G1815" s="75">
        <v>1659.7870880086</v>
      </c>
      <c r="H1815" s="75"/>
      <c r="I1815" s="75">
        <v>2015.7870880086002</v>
      </c>
      <c r="J1815" s="75">
        <v>2386.7870880086002</v>
      </c>
    </row>
    <row r="1816" spans="2:10" ht="15.75" thickBot="1" x14ac:dyDescent="0.3">
      <c r="B1816" s="85">
        <v>45260</v>
      </c>
      <c r="C1816" s="74"/>
      <c r="D1816" s="74">
        <v>811.24583940762295</v>
      </c>
      <c r="E1816" s="74">
        <v>1255.7870880086</v>
      </c>
      <c r="F1816" s="74"/>
      <c r="G1816" s="74">
        <v>1659.7870880086</v>
      </c>
      <c r="H1816" s="74"/>
      <c r="I1816" s="74">
        <v>2015.7870880086002</v>
      </c>
      <c r="J1816" s="74">
        <v>2386.7870880086002</v>
      </c>
    </row>
    <row r="1817" spans="2:10" ht="15.75" thickBot="1" x14ac:dyDescent="0.3">
      <c r="B1817" s="85">
        <v>45261</v>
      </c>
      <c r="C1817" s="75"/>
      <c r="D1817" s="75">
        <v>672.009082969004</v>
      </c>
      <c r="E1817" s="75">
        <v>1255.7870880086</v>
      </c>
      <c r="F1817" s="75"/>
      <c r="G1817" s="75">
        <v>1659.7870880086</v>
      </c>
      <c r="H1817" s="75"/>
      <c r="I1817" s="75">
        <v>2015.7870880086002</v>
      </c>
      <c r="J1817" s="75">
        <v>2386.7870880086002</v>
      </c>
    </row>
    <row r="1818" spans="2:10" ht="15.75" thickBot="1" x14ac:dyDescent="0.3">
      <c r="B1818" s="85">
        <v>45262</v>
      </c>
      <c r="C1818" s="74"/>
      <c r="D1818" s="74">
        <v>704.85389996314098</v>
      </c>
      <c r="E1818" s="74">
        <v>1255.7870880086</v>
      </c>
      <c r="F1818" s="74"/>
      <c r="G1818" s="74">
        <v>1659.7870880086</v>
      </c>
      <c r="H1818" s="74"/>
      <c r="I1818" s="74">
        <v>2015.7870880086002</v>
      </c>
      <c r="J1818" s="74">
        <v>2386.7870880086002</v>
      </c>
    </row>
    <row r="1819" spans="2:10" ht="15.75" thickBot="1" x14ac:dyDescent="0.3">
      <c r="B1819" s="85">
        <v>45263</v>
      </c>
      <c r="C1819" s="75"/>
      <c r="D1819" s="75">
        <v>729.10259331099303</v>
      </c>
      <c r="E1819" s="75">
        <v>1255.7870880086</v>
      </c>
      <c r="F1819" s="75"/>
      <c r="G1819" s="75">
        <v>1659.7870880086</v>
      </c>
      <c r="H1819" s="75"/>
      <c r="I1819" s="75">
        <v>2015.7870880086002</v>
      </c>
      <c r="J1819" s="75">
        <v>2386.7870880086002</v>
      </c>
    </row>
    <row r="1820" spans="2:10" ht="15.75" thickBot="1" x14ac:dyDescent="0.3">
      <c r="B1820" s="85">
        <v>45264</v>
      </c>
      <c r="C1820" s="74"/>
      <c r="D1820" s="74">
        <v>789.66918429616101</v>
      </c>
      <c r="E1820" s="74">
        <v>1255.7870880086</v>
      </c>
      <c r="F1820" s="74"/>
      <c r="G1820" s="74">
        <v>1659.7870880086</v>
      </c>
      <c r="H1820" s="74"/>
      <c r="I1820" s="74">
        <v>2015.7870880086002</v>
      </c>
      <c r="J1820" s="74">
        <v>2386.7870880086002</v>
      </c>
    </row>
    <row r="1821" spans="2:10" ht="15.75" thickBot="1" x14ac:dyDescent="0.3">
      <c r="B1821" s="85">
        <v>45265</v>
      </c>
      <c r="C1821" s="75"/>
      <c r="D1821" s="75">
        <v>1022.26527889933</v>
      </c>
      <c r="E1821" s="75">
        <v>1255.7870880086</v>
      </c>
      <c r="F1821" s="75"/>
      <c r="G1821" s="75">
        <v>1659.7870880086</v>
      </c>
      <c r="H1821" s="75"/>
      <c r="I1821" s="75">
        <v>2015.7870880086002</v>
      </c>
      <c r="J1821" s="75">
        <v>2386.7870880086002</v>
      </c>
    </row>
    <row r="1822" spans="2:10" ht="15.75" thickBot="1" x14ac:dyDescent="0.3">
      <c r="B1822" s="85">
        <v>45266</v>
      </c>
      <c r="C1822" s="74"/>
      <c r="D1822" s="74">
        <v>948.71031852135195</v>
      </c>
      <c r="E1822" s="74">
        <v>1255.7870880086</v>
      </c>
      <c r="F1822" s="74"/>
      <c r="G1822" s="74">
        <v>1659.7870880086</v>
      </c>
      <c r="H1822" s="74"/>
      <c r="I1822" s="74">
        <v>2015.7870880086002</v>
      </c>
      <c r="J1822" s="74">
        <v>2386.7870880086002</v>
      </c>
    </row>
    <row r="1823" spans="2:10" ht="15.75" thickBot="1" x14ac:dyDescent="0.3">
      <c r="B1823" s="85">
        <v>45267</v>
      </c>
      <c r="C1823" s="75"/>
      <c r="D1823" s="75">
        <v>709.01080231265598</v>
      </c>
      <c r="E1823" s="75">
        <v>1255.7870880086</v>
      </c>
      <c r="F1823" s="75"/>
      <c r="G1823" s="75">
        <v>1659.7870880086</v>
      </c>
      <c r="H1823" s="75"/>
      <c r="I1823" s="75">
        <v>2015.7870880086002</v>
      </c>
      <c r="J1823" s="75">
        <v>2386.7870880086002</v>
      </c>
    </row>
    <row r="1824" spans="2:10" ht="15.75" thickBot="1" x14ac:dyDescent="0.3">
      <c r="B1824" s="85">
        <v>45268</v>
      </c>
      <c r="C1824" s="74"/>
      <c r="D1824" s="74">
        <v>604.39353942252797</v>
      </c>
      <c r="E1824" s="74">
        <v>1255.7870880086</v>
      </c>
      <c r="F1824" s="74"/>
      <c r="G1824" s="74">
        <v>1659.7870880086</v>
      </c>
      <c r="H1824" s="74"/>
      <c r="I1824" s="74">
        <v>2015.7870880086002</v>
      </c>
      <c r="J1824" s="74">
        <v>2386.7870880086002</v>
      </c>
    </row>
    <row r="1825" spans="2:10" ht="15.75" thickBot="1" x14ac:dyDescent="0.3">
      <c r="B1825" s="85">
        <v>45269</v>
      </c>
      <c r="C1825" s="75"/>
      <c r="D1825" s="75">
        <v>593.96447165417806</v>
      </c>
      <c r="E1825" s="75">
        <v>1255.7870880086</v>
      </c>
      <c r="F1825" s="75"/>
      <c r="G1825" s="75">
        <v>1659.7870880086</v>
      </c>
      <c r="H1825" s="75"/>
      <c r="I1825" s="75">
        <v>2015.7870880086002</v>
      </c>
      <c r="J1825" s="75">
        <v>2386.7870880086002</v>
      </c>
    </row>
    <row r="1826" spans="2:10" ht="15.75" thickBot="1" x14ac:dyDescent="0.3">
      <c r="B1826" s="85">
        <v>45270</v>
      </c>
      <c r="C1826" s="74"/>
      <c r="D1826" s="74">
        <v>651.88375499366998</v>
      </c>
      <c r="E1826" s="74">
        <v>1255.7870880086</v>
      </c>
      <c r="F1826" s="74"/>
      <c r="G1826" s="74">
        <v>1659.7870880086</v>
      </c>
      <c r="H1826" s="74"/>
      <c r="I1826" s="74">
        <v>2015.7870880086002</v>
      </c>
      <c r="J1826" s="74">
        <v>2386.7870880086002</v>
      </c>
    </row>
    <row r="1827" spans="2:10" ht="15.75" thickBot="1" x14ac:dyDescent="0.3">
      <c r="B1827" s="85">
        <v>45271</v>
      </c>
      <c r="C1827" s="75"/>
      <c r="D1827" s="75">
        <v>687.79702780324601</v>
      </c>
      <c r="E1827" s="75">
        <v>1255.7870880086</v>
      </c>
      <c r="F1827" s="75"/>
      <c r="G1827" s="75">
        <v>1659.7870880086</v>
      </c>
      <c r="H1827" s="75"/>
      <c r="I1827" s="75">
        <v>2015.7870880086002</v>
      </c>
      <c r="J1827" s="75">
        <v>2386.7870880086002</v>
      </c>
    </row>
    <row r="1828" spans="2:10" ht="15.75" thickBot="1" x14ac:dyDescent="0.3">
      <c r="B1828" s="85">
        <v>45272</v>
      </c>
      <c r="C1828" s="74"/>
      <c r="D1828" s="74">
        <v>686.75682052694503</v>
      </c>
      <c r="E1828" s="74">
        <v>1255.7870880086</v>
      </c>
      <c r="F1828" s="74"/>
      <c r="G1828" s="74">
        <v>1659.7870880086</v>
      </c>
      <c r="H1828" s="74"/>
      <c r="I1828" s="74">
        <v>2015.7870880086002</v>
      </c>
      <c r="J1828" s="74">
        <v>2386.7870880086002</v>
      </c>
    </row>
    <row r="1829" spans="2:10" ht="15.75" thickBot="1" x14ac:dyDescent="0.3">
      <c r="B1829" s="85">
        <v>45273</v>
      </c>
      <c r="C1829" s="75"/>
      <c r="D1829" s="75">
        <v>686.54196814605905</v>
      </c>
      <c r="E1829" s="75">
        <v>1255.7870880086</v>
      </c>
      <c r="F1829" s="75"/>
      <c r="G1829" s="75">
        <v>1659.7870880086</v>
      </c>
      <c r="H1829" s="75"/>
      <c r="I1829" s="75">
        <v>2015.7870880086002</v>
      </c>
      <c r="J1829" s="75">
        <v>2386.7870880086002</v>
      </c>
    </row>
    <row r="1830" spans="2:10" ht="15.75" thickBot="1" x14ac:dyDescent="0.3">
      <c r="B1830" s="85">
        <v>45274</v>
      </c>
      <c r="C1830" s="74"/>
      <c r="D1830" s="74">
        <v>742.16589772670704</v>
      </c>
      <c r="E1830" s="74">
        <v>1255.7870880086</v>
      </c>
      <c r="F1830" s="74"/>
      <c r="G1830" s="74">
        <v>1659.7870880086</v>
      </c>
      <c r="H1830" s="74"/>
      <c r="I1830" s="74">
        <v>2015.7870880086002</v>
      </c>
      <c r="J1830" s="74">
        <v>2386.7870880086002</v>
      </c>
    </row>
    <row r="1831" spans="2:10" ht="15.75" thickBot="1" x14ac:dyDescent="0.3">
      <c r="B1831" s="85">
        <v>45275</v>
      </c>
      <c r="C1831" s="75"/>
      <c r="D1831" s="75">
        <v>682.64331835277403</v>
      </c>
      <c r="E1831" s="75">
        <v>1255.7870880086</v>
      </c>
      <c r="F1831" s="75"/>
      <c r="G1831" s="75">
        <v>1659.7870880086</v>
      </c>
      <c r="H1831" s="75"/>
      <c r="I1831" s="75">
        <v>2015.7870880086002</v>
      </c>
      <c r="J1831" s="75">
        <v>2386.7870880086002</v>
      </c>
    </row>
    <row r="1832" spans="2:10" ht="15.75" thickBot="1" x14ac:dyDescent="0.3">
      <c r="B1832" s="85">
        <v>45276</v>
      </c>
      <c r="C1832" s="74"/>
      <c r="D1832" s="74">
        <v>646.98008691185703</v>
      </c>
      <c r="E1832" s="74">
        <v>1255.7870880086</v>
      </c>
      <c r="F1832" s="74"/>
      <c r="G1832" s="74">
        <v>1659.7870880086</v>
      </c>
      <c r="H1832" s="74"/>
      <c r="I1832" s="74">
        <v>2015.7870880086002</v>
      </c>
      <c r="J1832" s="74">
        <v>2386.7870880086002</v>
      </c>
    </row>
    <row r="1833" spans="2:10" ht="15.75" thickBot="1" x14ac:dyDescent="0.3">
      <c r="B1833" s="85">
        <v>45277</v>
      </c>
      <c r="C1833" s="75"/>
      <c r="D1833" s="75">
        <v>708.17431267771303</v>
      </c>
      <c r="E1833" s="75">
        <v>1255.7870880086</v>
      </c>
      <c r="F1833" s="75"/>
      <c r="G1833" s="75">
        <v>1659.7870880086</v>
      </c>
      <c r="H1833" s="75"/>
      <c r="I1833" s="75">
        <v>2015.7870880086002</v>
      </c>
      <c r="J1833" s="75">
        <v>2386.7870880086002</v>
      </c>
    </row>
    <row r="1834" spans="2:10" ht="15.75" thickBot="1" x14ac:dyDescent="0.3">
      <c r="B1834" s="85">
        <v>45278</v>
      </c>
      <c r="C1834" s="74"/>
      <c r="D1834" s="74">
        <v>709.69609201281503</v>
      </c>
      <c r="E1834" s="74">
        <v>1255.7870880086</v>
      </c>
      <c r="F1834" s="74"/>
      <c r="G1834" s="74">
        <v>1659.7870880086</v>
      </c>
      <c r="H1834" s="74"/>
      <c r="I1834" s="74">
        <v>2015.7870880086002</v>
      </c>
      <c r="J1834" s="74">
        <v>2386.7870880086002</v>
      </c>
    </row>
    <row r="1835" spans="2:10" ht="15.75" thickBot="1" x14ac:dyDescent="0.3">
      <c r="B1835" s="85">
        <v>45279</v>
      </c>
      <c r="C1835" s="75"/>
      <c r="D1835" s="75">
        <v>704.37343319312799</v>
      </c>
      <c r="E1835" s="75">
        <v>1255.7870880086</v>
      </c>
      <c r="F1835" s="75"/>
      <c r="G1835" s="75">
        <v>1659.7870880086</v>
      </c>
      <c r="H1835" s="75"/>
      <c r="I1835" s="75">
        <v>2015.7870880086002</v>
      </c>
      <c r="J1835" s="75">
        <v>2386.7870880086002</v>
      </c>
    </row>
    <row r="1836" spans="2:10" ht="15.75" thickBot="1" x14ac:dyDescent="0.3">
      <c r="B1836" s="85">
        <v>45280</v>
      </c>
      <c r="C1836" s="74"/>
      <c r="D1836" s="74">
        <v>690.64012709553401</v>
      </c>
      <c r="E1836" s="74">
        <v>1255.7870880086</v>
      </c>
      <c r="F1836" s="74"/>
      <c r="G1836" s="74">
        <v>1659.7870880086</v>
      </c>
      <c r="H1836" s="74"/>
      <c r="I1836" s="74">
        <v>2015.7870880086002</v>
      </c>
      <c r="J1836" s="74">
        <v>2386.7870880086002</v>
      </c>
    </row>
    <row r="1837" spans="2:10" ht="15.75" thickBot="1" x14ac:dyDescent="0.3">
      <c r="B1837" s="85">
        <v>45281</v>
      </c>
      <c r="C1837" s="75"/>
      <c r="D1837" s="75">
        <v>626.16606415551598</v>
      </c>
      <c r="E1837" s="75">
        <v>1255.7870880086</v>
      </c>
      <c r="F1837" s="75"/>
      <c r="G1837" s="75">
        <v>1659.7870880086</v>
      </c>
      <c r="H1837" s="75"/>
      <c r="I1837" s="75">
        <v>2015.7870880086002</v>
      </c>
      <c r="J1837" s="75">
        <v>2386.7870880086002</v>
      </c>
    </row>
    <row r="1838" spans="2:10" ht="15.75" thickBot="1" x14ac:dyDescent="0.3">
      <c r="B1838" s="85">
        <v>45282</v>
      </c>
      <c r="C1838" s="74"/>
      <c r="D1838" s="74">
        <v>553.34908956319896</v>
      </c>
      <c r="E1838" s="74">
        <v>1255.7870880086</v>
      </c>
      <c r="F1838" s="74"/>
      <c r="G1838" s="74">
        <v>1659.7870880086</v>
      </c>
      <c r="H1838" s="74"/>
      <c r="I1838" s="74">
        <v>2015.7870880086002</v>
      </c>
      <c r="J1838" s="74">
        <v>2386.7870880086002</v>
      </c>
    </row>
    <row r="1839" spans="2:10" ht="15.75" thickBot="1" x14ac:dyDescent="0.3">
      <c r="B1839" s="85">
        <v>45283</v>
      </c>
      <c r="C1839" s="75"/>
      <c r="D1839" s="75">
        <v>583.465668205469</v>
      </c>
      <c r="E1839" s="75">
        <v>1255.7870880086</v>
      </c>
      <c r="F1839" s="75"/>
      <c r="G1839" s="75">
        <v>1659.7870880086</v>
      </c>
      <c r="H1839" s="75"/>
      <c r="I1839" s="75">
        <v>2015.7870880086002</v>
      </c>
      <c r="J1839" s="75">
        <v>2386.7870880086002</v>
      </c>
    </row>
    <row r="1840" spans="2:10" ht="15.75" thickBot="1" x14ac:dyDescent="0.3">
      <c r="B1840" s="85">
        <v>45284</v>
      </c>
      <c r="C1840" s="74"/>
      <c r="D1840" s="74">
        <v>707.96975903001601</v>
      </c>
      <c r="E1840" s="74">
        <v>1255.7870880086</v>
      </c>
      <c r="F1840" s="74"/>
      <c r="G1840" s="74">
        <v>1659.7870880086</v>
      </c>
      <c r="H1840" s="74"/>
      <c r="I1840" s="74">
        <v>2015.7870880086002</v>
      </c>
      <c r="J1840" s="74">
        <v>2386.7870880086002</v>
      </c>
    </row>
    <row r="1841" spans="2:10" ht="15.75" thickBot="1" x14ac:dyDescent="0.3">
      <c r="B1841" s="85">
        <v>45285</v>
      </c>
      <c r="C1841" s="75"/>
      <c r="D1841" s="75">
        <v>474.67014551447397</v>
      </c>
      <c r="E1841" s="75">
        <v>1255.7870880086</v>
      </c>
      <c r="F1841" s="75"/>
      <c r="G1841" s="75">
        <v>1659.7870880086</v>
      </c>
      <c r="H1841" s="75"/>
      <c r="I1841" s="75">
        <v>2015.7870880086002</v>
      </c>
      <c r="J1841" s="75">
        <v>2386.7870880086002</v>
      </c>
    </row>
    <row r="1842" spans="2:10" ht="15.75" thickBot="1" x14ac:dyDescent="0.3">
      <c r="B1842" s="85">
        <v>45286</v>
      </c>
      <c r="C1842" s="74"/>
      <c r="D1842" s="74">
        <v>530.91650932352502</v>
      </c>
      <c r="E1842" s="74">
        <v>1255.7870880086</v>
      </c>
      <c r="F1842" s="74"/>
      <c r="G1842" s="74">
        <v>1659.7870880086</v>
      </c>
      <c r="H1842" s="74"/>
      <c r="I1842" s="74">
        <v>2015.7870880086002</v>
      </c>
      <c r="J1842" s="74">
        <v>2386.7870880086002</v>
      </c>
    </row>
    <row r="1843" spans="2:10" ht="15.75" thickBot="1" x14ac:dyDescent="0.3">
      <c r="B1843" s="85">
        <v>45287</v>
      </c>
      <c r="C1843" s="75"/>
      <c r="D1843" s="75">
        <v>552.635493766384</v>
      </c>
      <c r="E1843" s="75">
        <v>1255.7870880086</v>
      </c>
      <c r="F1843" s="75"/>
      <c r="G1843" s="75">
        <v>1659.7870880086</v>
      </c>
      <c r="H1843" s="75"/>
      <c r="I1843" s="75">
        <v>2015.7870880086002</v>
      </c>
      <c r="J1843" s="75">
        <v>2386.7870880086002</v>
      </c>
    </row>
    <row r="1844" spans="2:10" ht="15.75" thickBot="1" x14ac:dyDescent="0.3">
      <c r="B1844" s="85">
        <v>45288</v>
      </c>
      <c r="C1844" s="74"/>
      <c r="D1844" s="74">
        <v>625.42376932117702</v>
      </c>
      <c r="E1844" s="74">
        <v>1255.7870880086</v>
      </c>
      <c r="F1844" s="74"/>
      <c r="G1844" s="74">
        <v>1659.7870880086</v>
      </c>
      <c r="H1844" s="74"/>
      <c r="I1844" s="74">
        <v>2015.7870880086002</v>
      </c>
      <c r="J1844" s="74">
        <v>2386.7870880086002</v>
      </c>
    </row>
    <row r="1845" spans="2:10" ht="15.75" thickBot="1" x14ac:dyDescent="0.3">
      <c r="B1845" s="85">
        <v>45289</v>
      </c>
      <c r="C1845" s="75"/>
      <c r="D1845" s="75">
        <v>557.77830554888101</v>
      </c>
      <c r="E1845" s="75">
        <v>1255.7870880086</v>
      </c>
      <c r="F1845" s="75"/>
      <c r="G1845" s="75">
        <v>1659.7870880086</v>
      </c>
      <c r="H1845" s="75"/>
      <c r="I1845" s="75">
        <v>2015.7870880086002</v>
      </c>
      <c r="J1845" s="75">
        <v>2386.7870880086002</v>
      </c>
    </row>
    <row r="1846" spans="2:10" ht="15.75" thickBot="1" x14ac:dyDescent="0.3">
      <c r="B1846" s="85">
        <v>45290</v>
      </c>
      <c r="C1846" s="74"/>
      <c r="D1846" s="74">
        <v>557.49853505005899</v>
      </c>
      <c r="E1846" s="74">
        <v>1255.7870880086</v>
      </c>
      <c r="F1846" s="74"/>
      <c r="G1846" s="74">
        <v>1659.7870880086</v>
      </c>
      <c r="H1846" s="74"/>
      <c r="I1846" s="74">
        <v>2015.7870880086002</v>
      </c>
      <c r="J1846" s="74">
        <v>2386.7870880086002</v>
      </c>
    </row>
    <row r="1847" spans="2:10" ht="15.75" thickBot="1" x14ac:dyDescent="0.3">
      <c r="B1847" s="85">
        <v>45291</v>
      </c>
      <c r="C1847" s="75"/>
      <c r="D1847" s="75">
        <v>576.144046671826</v>
      </c>
      <c r="E1847" s="75">
        <v>1255.7870880086</v>
      </c>
      <c r="F1847" s="75"/>
      <c r="G1847" s="75">
        <v>1659.7870880086</v>
      </c>
      <c r="H1847" s="75"/>
      <c r="I1847" s="75">
        <v>2015.7870880086002</v>
      </c>
      <c r="J1847" s="75">
        <v>2386.7870880086002</v>
      </c>
    </row>
    <row r="1848" spans="2:10" ht="15.75" thickBot="1" x14ac:dyDescent="0.3">
      <c r="B1848" s="85">
        <v>45292</v>
      </c>
      <c r="C1848" s="74"/>
      <c r="D1848" s="74">
        <v>528.93095642969797</v>
      </c>
      <c r="E1848" s="74"/>
      <c r="F1848" s="74"/>
      <c r="G1848" s="74"/>
      <c r="H1848" s="74"/>
      <c r="I1848" s="74"/>
      <c r="J1848" s="74"/>
    </row>
    <row r="1849" spans="2:10" ht="15.75" thickBot="1" x14ac:dyDescent="0.3">
      <c r="B1849" s="85">
        <v>45293</v>
      </c>
      <c r="C1849" s="75"/>
      <c r="D1849" s="75">
        <v>662.01757856447102</v>
      </c>
      <c r="E1849" s="75">
        <v>1188.7792193107</v>
      </c>
      <c r="F1849" s="75"/>
      <c r="G1849" s="75">
        <v>1592.7792193107</v>
      </c>
      <c r="H1849" s="75"/>
      <c r="I1849" s="75">
        <v>1966.7792193106998</v>
      </c>
      <c r="J1849" s="75">
        <v>2337.7792193106998</v>
      </c>
    </row>
    <row r="1850" spans="2:10" ht="15.75" thickBot="1" x14ac:dyDescent="0.3">
      <c r="B1850" s="85">
        <v>45294</v>
      </c>
      <c r="C1850" s="74"/>
      <c r="D1850" s="74">
        <v>1068.9670096356299</v>
      </c>
      <c r="E1850" s="74">
        <v>1188.7792193107</v>
      </c>
      <c r="F1850" s="74"/>
      <c r="G1850" s="74">
        <v>1592.7792193107</v>
      </c>
      <c r="H1850" s="74"/>
      <c r="I1850" s="74">
        <v>1966.7792193106998</v>
      </c>
      <c r="J1850" s="74">
        <v>2337.7792193106998</v>
      </c>
    </row>
    <row r="1851" spans="2:10" ht="15.75" thickBot="1" x14ac:dyDescent="0.3">
      <c r="B1851" s="85">
        <v>45295</v>
      </c>
      <c r="C1851" s="75"/>
      <c r="D1851" s="75">
        <v>710.78034489926802</v>
      </c>
      <c r="E1851" s="75">
        <v>1188.7792193107</v>
      </c>
      <c r="F1851" s="75"/>
      <c r="G1851" s="75">
        <v>1592.7792193107</v>
      </c>
      <c r="H1851" s="75"/>
      <c r="I1851" s="75">
        <v>1966.7792193106998</v>
      </c>
      <c r="J1851" s="75">
        <v>2337.7792193106998</v>
      </c>
    </row>
    <row r="1852" spans="2:10" ht="15.75" thickBot="1" x14ac:dyDescent="0.3">
      <c r="B1852" s="85">
        <v>45296</v>
      </c>
      <c r="C1852" s="74"/>
      <c r="D1852" s="74">
        <v>657.47357202820899</v>
      </c>
      <c r="E1852" s="74">
        <v>1188.7792193107</v>
      </c>
      <c r="F1852" s="74"/>
      <c r="G1852" s="74">
        <v>1592.7792193107</v>
      </c>
      <c r="H1852" s="74"/>
      <c r="I1852" s="74">
        <v>1966.7792193106998</v>
      </c>
      <c r="J1852" s="74">
        <v>2337.7792193106998</v>
      </c>
    </row>
    <row r="1853" spans="2:10" ht="15.75" thickBot="1" x14ac:dyDescent="0.3">
      <c r="B1853" s="85">
        <v>45297</v>
      </c>
      <c r="C1853" s="75"/>
      <c r="D1853" s="75">
        <v>531.30857191905204</v>
      </c>
      <c r="E1853" s="75">
        <v>1188.7792193107</v>
      </c>
      <c r="F1853" s="75"/>
      <c r="G1853" s="75">
        <v>1592.7792193107</v>
      </c>
      <c r="H1853" s="75"/>
      <c r="I1853" s="75">
        <v>1966.7792193106998</v>
      </c>
      <c r="J1853" s="75">
        <v>2337.7792193106998</v>
      </c>
    </row>
    <row r="1854" spans="2:10" ht="15.75" thickBot="1" x14ac:dyDescent="0.3">
      <c r="B1854" s="85">
        <v>45298</v>
      </c>
      <c r="C1854" s="74"/>
      <c r="D1854" s="74">
        <v>555.87293077211496</v>
      </c>
      <c r="E1854" s="74">
        <v>1188.7792193107</v>
      </c>
      <c r="F1854" s="74"/>
      <c r="G1854" s="74">
        <v>1592.7792193107</v>
      </c>
      <c r="H1854" s="74"/>
      <c r="I1854" s="74">
        <v>1966.7792193106998</v>
      </c>
      <c r="J1854" s="74">
        <v>2337.7792193106998</v>
      </c>
    </row>
    <row r="1855" spans="2:10" ht="15.75" thickBot="1" x14ac:dyDescent="0.3">
      <c r="B1855" s="85">
        <v>45299</v>
      </c>
      <c r="C1855" s="75"/>
      <c r="D1855" s="75">
        <v>643.03596511272201</v>
      </c>
      <c r="E1855" s="75">
        <v>1188.7792193107</v>
      </c>
      <c r="F1855" s="75"/>
      <c r="G1855" s="75">
        <v>1592.7792193107</v>
      </c>
      <c r="H1855" s="75"/>
      <c r="I1855" s="75">
        <v>1966.7792193106998</v>
      </c>
      <c r="J1855" s="75">
        <v>2337.7792193106998</v>
      </c>
    </row>
    <row r="1856" spans="2:10" ht="15.75" thickBot="1" x14ac:dyDescent="0.3">
      <c r="B1856" s="85">
        <v>45300</v>
      </c>
      <c r="C1856" s="74"/>
      <c r="D1856" s="74">
        <v>662.50862412005199</v>
      </c>
      <c r="E1856" s="74">
        <v>1188.7792193107</v>
      </c>
      <c r="F1856" s="74"/>
      <c r="G1856" s="74">
        <v>1592.7792193107</v>
      </c>
      <c r="H1856" s="74"/>
      <c r="I1856" s="74">
        <v>1966.7792193106998</v>
      </c>
      <c r="J1856" s="74">
        <v>2337.7792193106998</v>
      </c>
    </row>
    <row r="1857" spans="2:10" ht="15.75" thickBot="1" x14ac:dyDescent="0.3">
      <c r="B1857" s="85">
        <v>45301</v>
      </c>
      <c r="C1857" s="75"/>
      <c r="D1857" s="75">
        <v>1011.92743338428</v>
      </c>
      <c r="E1857" s="75">
        <v>1188.7792193107</v>
      </c>
      <c r="F1857" s="75"/>
      <c r="G1857" s="75">
        <v>1592.7792193107</v>
      </c>
      <c r="H1857" s="75"/>
      <c r="I1857" s="75">
        <v>1966.7792193106998</v>
      </c>
      <c r="J1857" s="75">
        <v>2337.7792193106998</v>
      </c>
    </row>
    <row r="1858" spans="2:10" ht="15.75" thickBot="1" x14ac:dyDescent="0.3">
      <c r="B1858" s="85">
        <v>45302</v>
      </c>
      <c r="C1858" s="74"/>
      <c r="D1858" s="74">
        <v>720.993673110337</v>
      </c>
      <c r="E1858" s="74">
        <v>1188.7792193107</v>
      </c>
      <c r="F1858" s="74"/>
      <c r="G1858" s="74">
        <v>1592.7792193107</v>
      </c>
      <c r="H1858" s="74"/>
      <c r="I1858" s="74">
        <v>1966.7792193106998</v>
      </c>
      <c r="J1858" s="74">
        <v>2337.7792193106998</v>
      </c>
    </row>
    <row r="1859" spans="2:10" ht="15.75" thickBot="1" x14ac:dyDescent="0.3">
      <c r="B1859" s="85">
        <v>45303</v>
      </c>
      <c r="C1859" s="75"/>
      <c r="D1859" s="75">
        <v>797.28777334751896</v>
      </c>
      <c r="E1859" s="75">
        <v>1188.7792193107</v>
      </c>
      <c r="F1859" s="75"/>
      <c r="G1859" s="75">
        <v>1592.7792193107</v>
      </c>
      <c r="H1859" s="75"/>
      <c r="I1859" s="75">
        <v>1966.7792193106998</v>
      </c>
      <c r="J1859" s="75">
        <v>2337.7792193106998</v>
      </c>
    </row>
    <row r="1860" spans="2:10" ht="15.75" thickBot="1" x14ac:dyDescent="0.3">
      <c r="B1860" s="85">
        <v>45304</v>
      </c>
      <c r="C1860" s="74"/>
      <c r="D1860" s="74">
        <v>601.99908773726997</v>
      </c>
      <c r="E1860" s="74">
        <v>1188.7792193107</v>
      </c>
      <c r="F1860" s="74"/>
      <c r="G1860" s="74">
        <v>1592.7792193107</v>
      </c>
      <c r="H1860" s="74"/>
      <c r="I1860" s="74">
        <v>1966.7792193106998</v>
      </c>
      <c r="J1860" s="74">
        <v>2337.7792193106998</v>
      </c>
    </row>
    <row r="1861" spans="2:10" ht="15.75" thickBot="1" x14ac:dyDescent="0.3">
      <c r="B1861" s="85">
        <v>45305</v>
      </c>
      <c r="C1861" s="75"/>
      <c r="D1861" s="75">
        <v>593.26639003552998</v>
      </c>
      <c r="E1861" s="75">
        <v>1188.7792193107</v>
      </c>
      <c r="F1861" s="75"/>
      <c r="G1861" s="75">
        <v>1592.7792193107</v>
      </c>
      <c r="H1861" s="75"/>
      <c r="I1861" s="75">
        <v>1966.7792193106998</v>
      </c>
      <c r="J1861" s="75">
        <v>2337.7792193106998</v>
      </c>
    </row>
    <row r="1862" spans="2:10" ht="15.75" thickBot="1" x14ac:dyDescent="0.3">
      <c r="B1862" s="85">
        <v>45306</v>
      </c>
      <c r="C1862" s="74"/>
      <c r="D1862" s="74">
        <v>699.58856205182201</v>
      </c>
      <c r="E1862" s="74">
        <v>1188.7792193107</v>
      </c>
      <c r="F1862" s="74"/>
      <c r="G1862" s="74">
        <v>1592.7792193107</v>
      </c>
      <c r="H1862" s="74"/>
      <c r="I1862" s="74">
        <v>1966.7792193106998</v>
      </c>
      <c r="J1862" s="74">
        <v>2337.7792193106998</v>
      </c>
    </row>
    <row r="1863" spans="2:10" ht="15.75" thickBot="1" x14ac:dyDescent="0.3">
      <c r="B1863" s="85">
        <v>45307</v>
      </c>
      <c r="C1863" s="75"/>
      <c r="D1863" s="75">
        <v>681.64702016131503</v>
      </c>
      <c r="E1863" s="75">
        <v>1188.7792193107</v>
      </c>
      <c r="F1863" s="75"/>
      <c r="G1863" s="75">
        <v>1592.7792193107</v>
      </c>
      <c r="H1863" s="75"/>
      <c r="I1863" s="75">
        <v>1966.7792193106998</v>
      </c>
      <c r="J1863" s="75">
        <v>2337.7792193106998</v>
      </c>
    </row>
    <row r="1864" spans="2:10" ht="15.75" thickBot="1" x14ac:dyDescent="0.3">
      <c r="B1864" s="85">
        <v>45308</v>
      </c>
      <c r="C1864" s="74"/>
      <c r="D1864" s="74">
        <v>837.39154537048501</v>
      </c>
      <c r="E1864" s="74">
        <v>1188.7792193107</v>
      </c>
      <c r="F1864" s="74"/>
      <c r="G1864" s="74">
        <v>1592.7792193107</v>
      </c>
      <c r="H1864" s="74"/>
      <c r="I1864" s="74">
        <v>1966.7792193106998</v>
      </c>
      <c r="J1864" s="74">
        <v>2337.7792193106998</v>
      </c>
    </row>
    <row r="1865" spans="2:10" ht="15.75" thickBot="1" x14ac:dyDescent="0.3">
      <c r="B1865" s="85">
        <v>45309</v>
      </c>
      <c r="C1865" s="75"/>
      <c r="D1865" s="75">
        <v>771.15616558456202</v>
      </c>
      <c r="E1865" s="75">
        <v>1188.7792193107</v>
      </c>
      <c r="F1865" s="75"/>
      <c r="G1865" s="75">
        <v>1592.7792193107</v>
      </c>
      <c r="H1865" s="75"/>
      <c r="I1865" s="75">
        <v>1966.7792193106998</v>
      </c>
      <c r="J1865" s="75">
        <v>2337.7792193106998</v>
      </c>
    </row>
    <row r="1866" spans="2:10" ht="15.75" thickBot="1" x14ac:dyDescent="0.3">
      <c r="B1866" s="85">
        <v>45310</v>
      </c>
      <c r="C1866" s="74"/>
      <c r="D1866" s="74">
        <v>686.33765800881201</v>
      </c>
      <c r="E1866" s="74">
        <v>1188.7792193107</v>
      </c>
      <c r="F1866" s="74"/>
      <c r="G1866" s="74">
        <v>1592.7792193107</v>
      </c>
      <c r="H1866" s="74"/>
      <c r="I1866" s="74">
        <v>1966.7792193106998</v>
      </c>
      <c r="J1866" s="74">
        <v>2337.7792193106998</v>
      </c>
    </row>
    <row r="1867" spans="2:10" ht="15.75" thickBot="1" x14ac:dyDescent="0.3">
      <c r="B1867" s="85">
        <v>45311</v>
      </c>
      <c r="C1867" s="75"/>
      <c r="D1867" s="75">
        <v>565.20533238222197</v>
      </c>
      <c r="E1867" s="75">
        <v>1188.7792193107</v>
      </c>
      <c r="F1867" s="75"/>
      <c r="G1867" s="75">
        <v>1592.7792193107</v>
      </c>
      <c r="H1867" s="75"/>
      <c r="I1867" s="75">
        <v>1966.7792193106998</v>
      </c>
      <c r="J1867" s="75">
        <v>2337.7792193106998</v>
      </c>
    </row>
    <row r="1868" spans="2:10" ht="15.75" thickBot="1" x14ac:dyDescent="0.3">
      <c r="B1868" s="85">
        <v>45312</v>
      </c>
      <c r="C1868" s="74"/>
      <c r="D1868" s="74">
        <v>603.85793254570206</v>
      </c>
      <c r="E1868" s="74">
        <v>1188.7792193107</v>
      </c>
      <c r="F1868" s="74"/>
      <c r="G1868" s="74">
        <v>1592.7792193107</v>
      </c>
      <c r="H1868" s="74"/>
      <c r="I1868" s="74">
        <v>1966.7792193106998</v>
      </c>
      <c r="J1868" s="74">
        <v>2337.7792193106998</v>
      </c>
    </row>
    <row r="1869" spans="2:10" ht="15.75" thickBot="1" x14ac:dyDescent="0.3">
      <c r="B1869" s="85">
        <v>45313</v>
      </c>
      <c r="C1869" s="75"/>
      <c r="D1869" s="75">
        <v>720.23920103648595</v>
      </c>
      <c r="E1869" s="75">
        <v>1188.7792193107</v>
      </c>
      <c r="F1869" s="75"/>
      <c r="G1869" s="75">
        <v>1592.7792193107</v>
      </c>
      <c r="H1869" s="75"/>
      <c r="I1869" s="75">
        <v>1966.7792193106998</v>
      </c>
      <c r="J1869" s="75">
        <v>2337.7792193106998</v>
      </c>
    </row>
    <row r="1870" spans="2:10" ht="15.75" thickBot="1" x14ac:dyDescent="0.3">
      <c r="B1870" s="85">
        <v>45314</v>
      </c>
      <c r="C1870" s="74"/>
      <c r="D1870" s="74">
        <v>685.789085245146</v>
      </c>
      <c r="E1870" s="74">
        <v>1188.7792193107</v>
      </c>
      <c r="F1870" s="74"/>
      <c r="G1870" s="74">
        <v>1592.7792193107</v>
      </c>
      <c r="H1870" s="74"/>
      <c r="I1870" s="74">
        <v>1966.7792193106998</v>
      </c>
      <c r="J1870" s="74">
        <v>2337.7792193106998</v>
      </c>
    </row>
    <row r="1871" spans="2:10" ht="15.75" thickBot="1" x14ac:dyDescent="0.3">
      <c r="B1871" s="85">
        <v>45315</v>
      </c>
      <c r="C1871" s="75"/>
      <c r="D1871" s="75">
        <v>720.65465296219099</v>
      </c>
      <c r="E1871" s="75">
        <v>1188.7792193107</v>
      </c>
      <c r="F1871" s="75"/>
      <c r="G1871" s="75">
        <v>1592.7792193107</v>
      </c>
      <c r="H1871" s="75"/>
      <c r="I1871" s="75">
        <v>1966.7792193106998</v>
      </c>
      <c r="J1871" s="75">
        <v>2337.7792193106998</v>
      </c>
    </row>
    <row r="1872" spans="2:10" ht="15.75" thickBot="1" x14ac:dyDescent="0.3">
      <c r="B1872" s="85">
        <v>45316</v>
      </c>
      <c r="C1872" s="74"/>
      <c r="D1872" s="74">
        <v>895.91351774837403</v>
      </c>
      <c r="E1872" s="74">
        <v>1188.7792193107</v>
      </c>
      <c r="F1872" s="74"/>
      <c r="G1872" s="74">
        <v>1592.7792193107</v>
      </c>
      <c r="H1872" s="74"/>
      <c r="I1872" s="74">
        <v>1966.7792193106998</v>
      </c>
      <c r="J1872" s="74">
        <v>2337.7792193106998</v>
      </c>
    </row>
    <row r="1873" spans="2:10" ht="15.75" thickBot="1" x14ac:dyDescent="0.3">
      <c r="B1873" s="85">
        <v>45317</v>
      </c>
      <c r="C1873" s="75"/>
      <c r="D1873" s="75">
        <v>650.88490248174298</v>
      </c>
      <c r="E1873" s="75">
        <v>1188.7792193107</v>
      </c>
      <c r="F1873" s="75"/>
      <c r="G1873" s="75">
        <v>1592.7792193107</v>
      </c>
      <c r="H1873" s="75"/>
      <c r="I1873" s="75">
        <v>1966.7792193106998</v>
      </c>
      <c r="J1873" s="75">
        <v>2337.7792193106998</v>
      </c>
    </row>
    <row r="1874" spans="2:10" ht="15.75" thickBot="1" x14ac:dyDescent="0.3">
      <c r="B1874" s="85">
        <v>45318</v>
      </c>
      <c r="C1874" s="74"/>
      <c r="D1874" s="74">
        <v>578.98388216256296</v>
      </c>
      <c r="E1874" s="74">
        <v>1188.7792193107</v>
      </c>
      <c r="F1874" s="74"/>
      <c r="G1874" s="74">
        <v>1592.7792193107</v>
      </c>
      <c r="H1874" s="74"/>
      <c r="I1874" s="74">
        <v>1966.7792193106998</v>
      </c>
      <c r="J1874" s="74">
        <v>2337.7792193106998</v>
      </c>
    </row>
    <row r="1875" spans="2:10" ht="15.75" thickBot="1" x14ac:dyDescent="0.3">
      <c r="B1875" s="85">
        <v>45319</v>
      </c>
      <c r="C1875" s="75"/>
      <c r="D1875" s="75">
        <v>608.186640036673</v>
      </c>
      <c r="E1875" s="75">
        <v>1188.7792193107</v>
      </c>
      <c r="F1875" s="75"/>
      <c r="G1875" s="75">
        <v>1592.7792193107</v>
      </c>
      <c r="H1875" s="75"/>
      <c r="I1875" s="75">
        <v>1966.7792193106998</v>
      </c>
      <c r="J1875" s="75">
        <v>2337.7792193106998</v>
      </c>
    </row>
    <row r="1876" spans="2:10" ht="15.75" thickBot="1" x14ac:dyDescent="0.3">
      <c r="B1876" s="85">
        <v>45320</v>
      </c>
      <c r="C1876" s="74"/>
      <c r="D1876" s="74">
        <v>729.25926922589395</v>
      </c>
      <c r="E1876" s="74">
        <v>1188.7792193107</v>
      </c>
      <c r="F1876" s="74"/>
      <c r="G1876" s="74">
        <v>1592.7792193107</v>
      </c>
      <c r="H1876" s="74"/>
      <c r="I1876" s="74">
        <v>1966.7792193106998</v>
      </c>
      <c r="J1876" s="74">
        <v>2337.7792193106998</v>
      </c>
    </row>
    <row r="1877" spans="2:10" ht="15.75" thickBot="1" x14ac:dyDescent="0.3">
      <c r="B1877" s="85">
        <v>45321</v>
      </c>
      <c r="C1877" s="75"/>
      <c r="D1877" s="75">
        <v>754.259037538131</v>
      </c>
      <c r="E1877" s="75">
        <v>1188.7792193107</v>
      </c>
      <c r="F1877" s="75"/>
      <c r="G1877" s="75">
        <v>1592.7792193107</v>
      </c>
      <c r="H1877" s="75"/>
      <c r="I1877" s="75">
        <v>1966.7792193106998</v>
      </c>
      <c r="J1877" s="75">
        <v>2337.7792193106998</v>
      </c>
    </row>
    <row r="1878" spans="2:10" ht="15.75" thickBot="1" x14ac:dyDescent="0.3">
      <c r="B1878" s="85">
        <v>45322</v>
      </c>
      <c r="C1878" s="74"/>
      <c r="D1878" s="74">
        <v>747.42226731874496</v>
      </c>
      <c r="E1878" s="74">
        <v>1188.7792193107</v>
      </c>
      <c r="F1878" s="74"/>
      <c r="G1878" s="74">
        <v>1592.7792193107</v>
      </c>
      <c r="H1878" s="74"/>
      <c r="I1878" s="74">
        <v>1966.7792193106998</v>
      </c>
      <c r="J1878" s="74">
        <v>2337.7792193106998</v>
      </c>
    </row>
    <row r="1879" spans="2:10" ht="15.75" thickBot="1" x14ac:dyDescent="0.3">
      <c r="B1879" s="85">
        <v>45323</v>
      </c>
      <c r="C1879" s="75"/>
      <c r="D1879" s="75">
        <v>754.96532500994795</v>
      </c>
      <c r="E1879" s="75">
        <v>1188.7792193107</v>
      </c>
      <c r="F1879" s="75"/>
      <c r="G1879" s="75">
        <v>1592.7792193107</v>
      </c>
      <c r="H1879" s="75"/>
      <c r="I1879" s="75">
        <v>1966.7792193106998</v>
      </c>
      <c r="J1879" s="75">
        <v>2337.7792193106998</v>
      </c>
    </row>
    <row r="1880" spans="2:10" ht="15.75" thickBot="1" x14ac:dyDescent="0.3">
      <c r="B1880" s="85">
        <v>45324</v>
      </c>
      <c r="C1880" s="74"/>
      <c r="D1880" s="74">
        <v>702.25824802962495</v>
      </c>
      <c r="E1880" s="74">
        <v>1188.7792193107</v>
      </c>
      <c r="F1880" s="74"/>
      <c r="G1880" s="74">
        <v>1592.7792193107</v>
      </c>
      <c r="H1880" s="74"/>
      <c r="I1880" s="74">
        <v>1966.7792193106998</v>
      </c>
      <c r="J1880" s="74">
        <v>2337.7792193106998</v>
      </c>
    </row>
    <row r="1881" spans="2:10" ht="15.75" thickBot="1" x14ac:dyDescent="0.3">
      <c r="B1881" s="85">
        <v>45325</v>
      </c>
      <c r="C1881" s="75"/>
      <c r="D1881" s="75">
        <v>633.28152181686698</v>
      </c>
      <c r="E1881" s="75">
        <v>1188.7792193107</v>
      </c>
      <c r="F1881" s="75"/>
      <c r="G1881" s="75">
        <v>1592.7792193107</v>
      </c>
      <c r="H1881" s="75"/>
      <c r="I1881" s="75">
        <v>1966.7792193106998</v>
      </c>
      <c r="J1881" s="75">
        <v>2337.7792193106998</v>
      </c>
    </row>
    <row r="1882" spans="2:10" ht="15.75" thickBot="1" x14ac:dyDescent="0.3">
      <c r="B1882" s="85">
        <v>45326</v>
      </c>
      <c r="C1882" s="74"/>
      <c r="D1882" s="74">
        <v>641.45938599629301</v>
      </c>
      <c r="E1882" s="74">
        <v>1188.7792193107</v>
      </c>
      <c r="F1882" s="74"/>
      <c r="G1882" s="74">
        <v>1592.7792193107</v>
      </c>
      <c r="H1882" s="74"/>
      <c r="I1882" s="74">
        <v>1966.7792193106998</v>
      </c>
      <c r="J1882" s="74">
        <v>2337.7792193106998</v>
      </c>
    </row>
    <row r="1883" spans="2:10" ht="15.75" thickBot="1" x14ac:dyDescent="0.3">
      <c r="B1883" s="85">
        <v>45327</v>
      </c>
      <c r="C1883" s="75"/>
      <c r="D1883" s="75">
        <v>729.019238483869</v>
      </c>
      <c r="E1883" s="75">
        <v>1188.7792193107</v>
      </c>
      <c r="F1883" s="75"/>
      <c r="G1883" s="75">
        <v>1592.7792193107</v>
      </c>
      <c r="H1883" s="75"/>
      <c r="I1883" s="75">
        <v>1966.7792193106998</v>
      </c>
      <c r="J1883" s="75">
        <v>2337.7792193106998</v>
      </c>
    </row>
    <row r="1884" spans="2:10" ht="15.75" thickBot="1" x14ac:dyDescent="0.3">
      <c r="B1884" s="85">
        <v>45328</v>
      </c>
      <c r="C1884" s="74"/>
      <c r="D1884" s="74">
        <v>721.50552205583199</v>
      </c>
      <c r="E1884" s="74">
        <v>1188.7792193107</v>
      </c>
      <c r="F1884" s="74"/>
      <c r="G1884" s="74">
        <v>1592.7792193107</v>
      </c>
      <c r="H1884" s="74"/>
      <c r="I1884" s="74">
        <v>1966.7792193106998</v>
      </c>
      <c r="J1884" s="74">
        <v>2337.7792193106998</v>
      </c>
    </row>
    <row r="1885" spans="2:10" ht="15.75" thickBot="1" x14ac:dyDescent="0.3">
      <c r="B1885" s="85">
        <v>45329</v>
      </c>
      <c r="C1885" s="75"/>
      <c r="D1885" s="75">
        <v>739.46017825999695</v>
      </c>
      <c r="E1885" s="75">
        <v>1188.7792193107</v>
      </c>
      <c r="F1885" s="75"/>
      <c r="G1885" s="75">
        <v>1592.7792193107</v>
      </c>
      <c r="H1885" s="75"/>
      <c r="I1885" s="75">
        <v>1966.7792193106998</v>
      </c>
      <c r="J1885" s="75">
        <v>2337.7792193106998</v>
      </c>
    </row>
    <row r="1886" spans="2:10" ht="15.75" thickBot="1" x14ac:dyDescent="0.3">
      <c r="B1886" s="85">
        <v>45330</v>
      </c>
      <c r="C1886" s="74"/>
      <c r="D1886" s="74">
        <v>708.27782009571399</v>
      </c>
      <c r="E1886" s="74">
        <v>1188.7792193107</v>
      </c>
      <c r="F1886" s="74"/>
      <c r="G1886" s="74">
        <v>1592.7792193107</v>
      </c>
      <c r="H1886" s="74"/>
      <c r="I1886" s="74">
        <v>1966.7792193106998</v>
      </c>
      <c r="J1886" s="74">
        <v>2337.7792193106998</v>
      </c>
    </row>
    <row r="1887" spans="2:10" ht="15.75" thickBot="1" x14ac:dyDescent="0.3">
      <c r="B1887" s="85">
        <v>45331</v>
      </c>
      <c r="C1887" s="75"/>
      <c r="D1887" s="75">
        <v>681.13725478610604</v>
      </c>
      <c r="E1887" s="75">
        <v>1188.7792193107</v>
      </c>
      <c r="F1887" s="75"/>
      <c r="G1887" s="75">
        <v>1592.7792193107</v>
      </c>
      <c r="H1887" s="75"/>
      <c r="I1887" s="75">
        <v>1966.7792193106998</v>
      </c>
      <c r="J1887" s="75">
        <v>2337.7792193106998</v>
      </c>
    </row>
    <row r="1888" spans="2:10" ht="15.75" thickBot="1" x14ac:dyDescent="0.3">
      <c r="B1888" s="85">
        <v>45332</v>
      </c>
      <c r="C1888" s="74"/>
      <c r="D1888" s="74">
        <v>571.854268843162</v>
      </c>
      <c r="E1888" s="74">
        <v>1188.7792193107</v>
      </c>
      <c r="F1888" s="74"/>
      <c r="G1888" s="74">
        <v>1592.7792193107</v>
      </c>
      <c r="H1888" s="74"/>
      <c r="I1888" s="74">
        <v>1966.7792193106998</v>
      </c>
      <c r="J1888" s="74">
        <v>2337.7792193106998</v>
      </c>
    </row>
    <row r="1889" spans="2:10" ht="15.75" thickBot="1" x14ac:dyDescent="0.3">
      <c r="B1889" s="85">
        <v>45333</v>
      </c>
      <c r="C1889" s="75"/>
      <c r="D1889" s="75">
        <v>586.92524225316504</v>
      </c>
      <c r="E1889" s="75">
        <v>1188.7792193107</v>
      </c>
      <c r="F1889" s="75"/>
      <c r="G1889" s="75">
        <v>1592.7792193107</v>
      </c>
      <c r="H1889" s="75"/>
      <c r="I1889" s="75">
        <v>1966.7792193106998</v>
      </c>
      <c r="J1889" s="75">
        <v>2337.7792193106998</v>
      </c>
    </row>
    <row r="1890" spans="2:10" ht="15.75" thickBot="1" x14ac:dyDescent="0.3">
      <c r="B1890" s="85">
        <v>45334</v>
      </c>
      <c r="C1890" s="74"/>
      <c r="D1890" s="74">
        <v>690.91816881375701</v>
      </c>
      <c r="E1890" s="74">
        <v>1188.7792193107</v>
      </c>
      <c r="F1890" s="74"/>
      <c r="G1890" s="74">
        <v>1592.7792193107</v>
      </c>
      <c r="H1890" s="74"/>
      <c r="I1890" s="74">
        <v>1966.7792193106998</v>
      </c>
      <c r="J1890" s="74">
        <v>2337.7792193106998</v>
      </c>
    </row>
    <row r="1891" spans="2:10" ht="15.75" thickBot="1" x14ac:dyDescent="0.3">
      <c r="B1891" s="85">
        <v>45335</v>
      </c>
      <c r="C1891" s="75"/>
      <c r="D1891" s="75">
        <v>697.37602804052699</v>
      </c>
      <c r="E1891" s="75">
        <v>1188.7792193107</v>
      </c>
      <c r="F1891" s="75"/>
      <c r="G1891" s="75">
        <v>1592.7792193107</v>
      </c>
      <c r="H1891" s="75"/>
      <c r="I1891" s="75">
        <v>1966.7792193106998</v>
      </c>
      <c r="J1891" s="75">
        <v>2337.7792193106998</v>
      </c>
    </row>
    <row r="1892" spans="2:10" ht="15.75" thickBot="1" x14ac:dyDescent="0.3">
      <c r="B1892" s="85">
        <v>45336</v>
      </c>
      <c r="C1892" s="74"/>
      <c r="D1892" s="74">
        <v>752.04952736278005</v>
      </c>
      <c r="E1892" s="74">
        <v>1188.7792193107</v>
      </c>
      <c r="F1892" s="74"/>
      <c r="G1892" s="74">
        <v>1592.7792193107</v>
      </c>
      <c r="H1892" s="74"/>
      <c r="I1892" s="74">
        <v>1966.7792193106998</v>
      </c>
      <c r="J1892" s="74">
        <v>2337.7792193106998</v>
      </c>
    </row>
    <row r="1893" spans="2:10" ht="15.75" thickBot="1" x14ac:dyDescent="0.3">
      <c r="B1893" s="85">
        <v>45337</v>
      </c>
      <c r="C1893" s="75"/>
      <c r="D1893" s="75">
        <v>707.477725712302</v>
      </c>
      <c r="E1893" s="75">
        <v>1188.7792193107</v>
      </c>
      <c r="F1893" s="75"/>
      <c r="G1893" s="75">
        <v>1592.7792193107</v>
      </c>
      <c r="H1893" s="75"/>
      <c r="I1893" s="75">
        <v>1966.7792193106998</v>
      </c>
      <c r="J1893" s="75">
        <v>2337.7792193106998</v>
      </c>
    </row>
    <row r="1894" spans="2:10" ht="15.75" thickBot="1" x14ac:dyDescent="0.3">
      <c r="B1894" s="85">
        <v>45338</v>
      </c>
      <c r="C1894" s="74"/>
      <c r="D1894" s="74">
        <v>678.38245861399605</v>
      </c>
      <c r="E1894" s="74">
        <v>1188.7792193107</v>
      </c>
      <c r="F1894" s="74"/>
      <c r="G1894" s="74">
        <v>1592.7792193107</v>
      </c>
      <c r="H1894" s="74"/>
      <c r="I1894" s="74">
        <v>1966.7792193106998</v>
      </c>
      <c r="J1894" s="74">
        <v>2337.7792193106998</v>
      </c>
    </row>
    <row r="1895" spans="2:10" ht="15.75" thickBot="1" x14ac:dyDescent="0.3">
      <c r="B1895" s="85">
        <v>45339</v>
      </c>
      <c r="C1895" s="75"/>
      <c r="D1895" s="75">
        <v>632.69728411484698</v>
      </c>
      <c r="E1895" s="75">
        <v>1188.7792193107</v>
      </c>
      <c r="F1895" s="75"/>
      <c r="G1895" s="75">
        <v>1592.7792193107</v>
      </c>
      <c r="H1895" s="75"/>
      <c r="I1895" s="75">
        <v>1966.7792193106998</v>
      </c>
      <c r="J1895" s="75">
        <v>2337.7792193106998</v>
      </c>
    </row>
    <row r="1896" spans="2:10" ht="15.75" thickBot="1" x14ac:dyDescent="0.3">
      <c r="B1896" s="85">
        <v>45340</v>
      </c>
      <c r="C1896" s="74"/>
      <c r="D1896" s="74">
        <v>567.05973297215098</v>
      </c>
      <c r="E1896" s="74">
        <v>1188.7792193107</v>
      </c>
      <c r="F1896" s="74"/>
      <c r="G1896" s="74">
        <v>1592.7792193107</v>
      </c>
      <c r="H1896" s="74"/>
      <c r="I1896" s="74">
        <v>1966.7792193106998</v>
      </c>
      <c r="J1896" s="74">
        <v>2337.7792193106998</v>
      </c>
    </row>
    <row r="1897" spans="2:10" ht="15.75" thickBot="1" x14ac:dyDescent="0.3">
      <c r="B1897" s="85">
        <v>45341</v>
      </c>
      <c r="C1897" s="75"/>
      <c r="D1897" s="75">
        <v>670.58626017618599</v>
      </c>
      <c r="E1897" s="75">
        <v>1188.7792193107</v>
      </c>
      <c r="F1897" s="75"/>
      <c r="G1897" s="75">
        <v>1592.7792193107</v>
      </c>
      <c r="H1897" s="75"/>
      <c r="I1897" s="75">
        <v>1966.7792193106998</v>
      </c>
      <c r="J1897" s="75">
        <v>2337.7792193106998</v>
      </c>
    </row>
    <row r="1898" spans="2:10" ht="15.75" thickBot="1" x14ac:dyDescent="0.3">
      <c r="B1898" s="85">
        <v>45342</v>
      </c>
      <c r="C1898" s="74"/>
      <c r="D1898" s="74">
        <v>690.823377072325</v>
      </c>
      <c r="E1898" s="74">
        <v>1188.7792193107</v>
      </c>
      <c r="F1898" s="74"/>
      <c r="G1898" s="74">
        <v>1592.7792193107</v>
      </c>
      <c r="H1898" s="74"/>
      <c r="I1898" s="74">
        <v>1966.7792193106998</v>
      </c>
      <c r="J1898" s="74">
        <v>2337.7792193106998</v>
      </c>
    </row>
    <row r="1899" spans="2:10" ht="15.75" thickBot="1" x14ac:dyDescent="0.3">
      <c r="B1899" s="85">
        <v>45343</v>
      </c>
      <c r="C1899" s="75"/>
      <c r="D1899" s="75">
        <v>704.75596035631099</v>
      </c>
      <c r="E1899" s="75">
        <v>1188.7792193107</v>
      </c>
      <c r="F1899" s="75"/>
      <c r="G1899" s="75">
        <v>1592.7792193107</v>
      </c>
      <c r="H1899" s="75"/>
      <c r="I1899" s="75">
        <v>1966.7792193106998</v>
      </c>
      <c r="J1899" s="75">
        <v>2337.7792193106998</v>
      </c>
    </row>
    <row r="1900" spans="2:10" ht="15.75" thickBot="1" x14ac:dyDescent="0.3">
      <c r="B1900" s="85">
        <v>45344</v>
      </c>
      <c r="C1900" s="74"/>
      <c r="D1900" s="74">
        <v>727.28345710699705</v>
      </c>
      <c r="E1900" s="74">
        <v>1188.7792193107</v>
      </c>
      <c r="F1900" s="74"/>
      <c r="G1900" s="74">
        <v>1592.7792193107</v>
      </c>
      <c r="H1900" s="74"/>
      <c r="I1900" s="74">
        <v>1966.7792193106998</v>
      </c>
      <c r="J1900" s="74">
        <v>2337.7792193106998</v>
      </c>
    </row>
    <row r="1901" spans="2:10" ht="15.75" thickBot="1" x14ac:dyDescent="0.3">
      <c r="B1901" s="85">
        <v>45345</v>
      </c>
      <c r="C1901" s="75"/>
      <c r="D1901" s="75">
        <v>719.01120219929896</v>
      </c>
      <c r="E1901" s="75">
        <v>1188.7792193107</v>
      </c>
      <c r="F1901" s="75"/>
      <c r="G1901" s="75">
        <v>1592.7792193107</v>
      </c>
      <c r="H1901" s="75"/>
      <c r="I1901" s="75">
        <v>1966.7792193106998</v>
      </c>
      <c r="J1901" s="75">
        <v>2337.7792193106998</v>
      </c>
    </row>
    <row r="1902" spans="2:10" ht="15.75" thickBot="1" x14ac:dyDescent="0.3">
      <c r="B1902" s="85">
        <v>45346</v>
      </c>
      <c r="C1902" s="74"/>
      <c r="D1902" s="74">
        <v>625.68102928902601</v>
      </c>
      <c r="E1902" s="74">
        <v>1188.7792193107</v>
      </c>
      <c r="F1902" s="74"/>
      <c r="G1902" s="74">
        <v>1592.7792193107</v>
      </c>
      <c r="H1902" s="74"/>
      <c r="I1902" s="74">
        <v>1966.7792193106998</v>
      </c>
      <c r="J1902" s="74">
        <v>2337.7792193106998</v>
      </c>
    </row>
    <row r="1903" spans="2:10" ht="15.75" thickBot="1" x14ac:dyDescent="0.3">
      <c r="B1903" s="85">
        <v>45347</v>
      </c>
      <c r="C1903" s="75"/>
      <c r="D1903" s="75">
        <v>757.11305580544399</v>
      </c>
      <c r="E1903" s="75">
        <v>1188.7792193107</v>
      </c>
      <c r="F1903" s="75"/>
      <c r="G1903" s="75">
        <v>1592.7792193107</v>
      </c>
      <c r="H1903" s="75"/>
      <c r="I1903" s="75">
        <v>1966.7792193106998</v>
      </c>
      <c r="J1903" s="75">
        <v>2337.7792193106998</v>
      </c>
    </row>
    <row r="1904" spans="2:10" ht="15.75" thickBot="1" x14ac:dyDescent="0.3">
      <c r="B1904" s="85">
        <v>45348</v>
      </c>
      <c r="C1904" s="74"/>
      <c r="D1904" s="74">
        <v>699.18310374042301</v>
      </c>
      <c r="E1904" s="74">
        <v>1188.7792193107</v>
      </c>
      <c r="F1904" s="74"/>
      <c r="G1904" s="74">
        <v>1592.7792193107</v>
      </c>
      <c r="H1904" s="74"/>
      <c r="I1904" s="74">
        <v>1966.7792193106998</v>
      </c>
      <c r="J1904" s="74">
        <v>2337.7792193106998</v>
      </c>
    </row>
    <row r="1905" spans="2:10" ht="15.75" thickBot="1" x14ac:dyDescent="0.3">
      <c r="B1905" s="85">
        <v>45349</v>
      </c>
      <c r="C1905" s="75"/>
      <c r="D1905" s="75">
        <v>703.66596797795501</v>
      </c>
      <c r="E1905" s="75">
        <v>1188.7792193107</v>
      </c>
      <c r="F1905" s="75"/>
      <c r="G1905" s="75">
        <v>1592.7792193107</v>
      </c>
      <c r="H1905" s="75"/>
      <c r="I1905" s="75">
        <v>1966.7792193106998</v>
      </c>
      <c r="J1905" s="75">
        <v>2337.7792193106998</v>
      </c>
    </row>
    <row r="1906" spans="2:10" ht="15.75" thickBot="1" x14ac:dyDescent="0.3">
      <c r="B1906" s="85">
        <v>45350</v>
      </c>
      <c r="C1906" s="74"/>
      <c r="D1906" s="74">
        <v>701.93871341274803</v>
      </c>
      <c r="E1906" s="74">
        <v>1188.7792193107</v>
      </c>
      <c r="F1906" s="74"/>
      <c r="G1906" s="74">
        <v>1592.7792193107</v>
      </c>
      <c r="H1906" s="74"/>
      <c r="I1906" s="74">
        <v>1966.7792193106998</v>
      </c>
      <c r="J1906" s="74">
        <v>2337.7792193106998</v>
      </c>
    </row>
    <row r="1907" spans="2:10" ht="15.75" thickBot="1" x14ac:dyDescent="0.3">
      <c r="B1907" s="85">
        <v>45351</v>
      </c>
      <c r="C1907" s="75"/>
      <c r="D1907" s="75">
        <v>721.58401817997401</v>
      </c>
      <c r="E1907" s="75">
        <v>1188.7792193107</v>
      </c>
      <c r="F1907" s="75"/>
      <c r="G1907" s="75">
        <v>1592.7792193107</v>
      </c>
      <c r="H1907" s="75"/>
      <c r="I1907" s="75">
        <v>1966.7792193106998</v>
      </c>
      <c r="J1907" s="75">
        <v>2337.7792193106998</v>
      </c>
    </row>
    <row r="1908" spans="2:10" ht="15.75" thickBot="1" x14ac:dyDescent="0.3">
      <c r="B1908" s="85">
        <v>45352</v>
      </c>
      <c r="C1908" s="74"/>
      <c r="D1908" s="74">
        <v>719.50692402587094</v>
      </c>
      <c r="E1908" s="74">
        <v>1188.7792193107</v>
      </c>
      <c r="F1908" s="74"/>
      <c r="G1908" s="74">
        <v>1592.7792193107</v>
      </c>
      <c r="H1908" s="74"/>
      <c r="I1908" s="74">
        <v>1966.7792193106998</v>
      </c>
      <c r="J1908" s="74">
        <v>2337.7792193106998</v>
      </c>
    </row>
    <row r="1909" spans="2:10" ht="15.75" thickBot="1" x14ac:dyDescent="0.3">
      <c r="B1909" s="85">
        <v>45353</v>
      </c>
      <c r="C1909" s="75"/>
      <c r="D1909" s="75">
        <v>596.15568785403002</v>
      </c>
      <c r="E1909" s="75">
        <v>1188.7792193107</v>
      </c>
      <c r="F1909" s="75"/>
      <c r="G1909" s="75">
        <v>1592.7792193107</v>
      </c>
      <c r="H1909" s="75"/>
      <c r="I1909" s="75">
        <v>1966.7792193106998</v>
      </c>
      <c r="J1909" s="75">
        <v>2337.7792193106998</v>
      </c>
    </row>
    <row r="1910" spans="2:10" ht="15.75" thickBot="1" x14ac:dyDescent="0.3">
      <c r="B1910" s="85">
        <v>45354</v>
      </c>
      <c r="C1910" s="74"/>
      <c r="D1910" s="74">
        <v>628.49035015316099</v>
      </c>
      <c r="E1910" s="74">
        <v>1188.7792193107</v>
      </c>
      <c r="F1910" s="74"/>
      <c r="G1910" s="74">
        <v>1592.7792193107</v>
      </c>
      <c r="H1910" s="74"/>
      <c r="I1910" s="74">
        <v>1966.7792193106998</v>
      </c>
      <c r="J1910" s="74">
        <v>2337.7792193106998</v>
      </c>
    </row>
    <row r="1911" spans="2:10" ht="15.75" thickBot="1" x14ac:dyDescent="0.3">
      <c r="B1911" s="85">
        <v>45355</v>
      </c>
      <c r="C1911" s="75"/>
      <c r="D1911" s="75">
        <v>723.61731655273695</v>
      </c>
      <c r="E1911" s="75">
        <v>1188.7792193107</v>
      </c>
      <c r="F1911" s="75"/>
      <c r="G1911" s="75">
        <v>1592.7792193107</v>
      </c>
      <c r="H1911" s="75"/>
      <c r="I1911" s="75">
        <v>1966.7792193106998</v>
      </c>
      <c r="J1911" s="75">
        <v>2337.7792193106998</v>
      </c>
    </row>
    <row r="1912" spans="2:10" ht="15.75" thickBot="1" x14ac:dyDescent="0.3">
      <c r="B1912" s="85">
        <v>45356</v>
      </c>
      <c r="C1912" s="74"/>
      <c r="D1912" s="74">
        <v>708.86576067499198</v>
      </c>
      <c r="E1912" s="74">
        <v>1188.7792193107</v>
      </c>
      <c r="F1912" s="74"/>
      <c r="G1912" s="74">
        <v>1592.7792193107</v>
      </c>
      <c r="H1912" s="74"/>
      <c r="I1912" s="74">
        <v>1966.7792193106998</v>
      </c>
      <c r="J1912" s="74">
        <v>2337.7792193106998</v>
      </c>
    </row>
    <row r="1913" spans="2:10" ht="15.75" thickBot="1" x14ac:dyDescent="0.3">
      <c r="B1913" s="85">
        <v>45357</v>
      </c>
      <c r="C1913" s="75"/>
      <c r="D1913" s="75">
        <v>688.77956832268205</v>
      </c>
      <c r="E1913" s="75">
        <v>1188.7792193107</v>
      </c>
      <c r="F1913" s="75"/>
      <c r="G1913" s="75">
        <v>1592.7792193107</v>
      </c>
      <c r="H1913" s="75"/>
      <c r="I1913" s="75">
        <v>1966.7792193106998</v>
      </c>
      <c r="J1913" s="75">
        <v>2337.7792193106998</v>
      </c>
    </row>
    <row r="1914" spans="2:10" ht="15.75" thickBot="1" x14ac:dyDescent="0.3">
      <c r="B1914" s="85">
        <v>45358</v>
      </c>
      <c r="C1914" s="74"/>
      <c r="D1914" s="74">
        <v>753.61311143547198</v>
      </c>
      <c r="E1914" s="74">
        <v>1188.7792193107</v>
      </c>
      <c r="F1914" s="74"/>
      <c r="G1914" s="74">
        <v>1592.7792193107</v>
      </c>
      <c r="H1914" s="74"/>
      <c r="I1914" s="74">
        <v>1966.7792193106998</v>
      </c>
      <c r="J1914" s="74">
        <v>2337.7792193106998</v>
      </c>
    </row>
    <row r="1915" spans="2:10" ht="15.75" thickBot="1" x14ac:dyDescent="0.3">
      <c r="B1915" s="85">
        <v>45359</v>
      </c>
      <c r="C1915" s="75"/>
      <c r="D1915" s="75">
        <v>715.97486957256797</v>
      </c>
      <c r="E1915" s="75">
        <v>1188.7792193107</v>
      </c>
      <c r="F1915" s="75"/>
      <c r="G1915" s="75">
        <v>1592.7792193107</v>
      </c>
      <c r="H1915" s="75"/>
      <c r="I1915" s="75">
        <v>1966.7792193106998</v>
      </c>
      <c r="J1915" s="75">
        <v>2337.7792193106998</v>
      </c>
    </row>
    <row r="1916" spans="2:10" ht="15.75" thickBot="1" x14ac:dyDescent="0.3">
      <c r="B1916" s="85">
        <v>45360</v>
      </c>
      <c r="C1916" s="74"/>
      <c r="D1916" s="74">
        <v>622.55808366482199</v>
      </c>
      <c r="E1916" s="74">
        <v>1188.7792193107</v>
      </c>
      <c r="F1916" s="74"/>
      <c r="G1916" s="74">
        <v>1592.7792193107</v>
      </c>
      <c r="H1916" s="74"/>
      <c r="I1916" s="74">
        <v>1966.7792193106998</v>
      </c>
      <c r="J1916" s="74">
        <v>2337.7792193106998</v>
      </c>
    </row>
    <row r="1917" spans="2:10" ht="15.75" thickBot="1" x14ac:dyDescent="0.3">
      <c r="B1917" s="85">
        <v>45361</v>
      </c>
      <c r="C1917" s="75"/>
      <c r="D1917" s="75">
        <v>612.96803338089501</v>
      </c>
      <c r="E1917" s="75">
        <v>1188.7792193107</v>
      </c>
      <c r="F1917" s="75"/>
      <c r="G1917" s="75">
        <v>1592.7792193107</v>
      </c>
      <c r="H1917" s="75"/>
      <c r="I1917" s="75">
        <v>1966.7792193106998</v>
      </c>
      <c r="J1917" s="75">
        <v>2337.7792193106998</v>
      </c>
    </row>
    <row r="1918" spans="2:10" ht="15.75" thickBot="1" x14ac:dyDescent="0.3">
      <c r="B1918" s="85">
        <v>45362</v>
      </c>
      <c r="C1918" s="74"/>
      <c r="D1918" s="74">
        <v>676.09271534845402</v>
      </c>
      <c r="E1918" s="74">
        <v>1188.7792193107</v>
      </c>
      <c r="F1918" s="74"/>
      <c r="G1918" s="74">
        <v>1592.7792193107</v>
      </c>
      <c r="H1918" s="74"/>
      <c r="I1918" s="74">
        <v>1966.7792193106998</v>
      </c>
      <c r="J1918" s="74">
        <v>2337.7792193106998</v>
      </c>
    </row>
    <row r="1919" spans="2:10" ht="15.75" thickBot="1" x14ac:dyDescent="0.3">
      <c r="B1919" s="85">
        <v>45363</v>
      </c>
      <c r="C1919" s="75"/>
      <c r="D1919" s="75">
        <v>752.15637575942299</v>
      </c>
      <c r="E1919" s="75">
        <v>1188.7792193107</v>
      </c>
      <c r="F1919" s="75"/>
      <c r="G1919" s="75">
        <v>1592.7792193107</v>
      </c>
      <c r="H1919" s="75"/>
      <c r="I1919" s="75">
        <v>1966.7792193106998</v>
      </c>
      <c r="J1919" s="75">
        <v>2337.7792193106998</v>
      </c>
    </row>
    <row r="1920" spans="2:10" ht="15.75" thickBot="1" x14ac:dyDescent="0.3">
      <c r="B1920" s="85">
        <v>45364</v>
      </c>
      <c r="C1920" s="74"/>
      <c r="D1920" s="74">
        <v>745.77344312976504</v>
      </c>
      <c r="E1920" s="74">
        <v>1188.7792193107</v>
      </c>
      <c r="F1920" s="74"/>
      <c r="G1920" s="74">
        <v>1592.7792193107</v>
      </c>
      <c r="H1920" s="74"/>
      <c r="I1920" s="74">
        <v>1966.7792193106998</v>
      </c>
      <c r="J1920" s="74">
        <v>2337.7792193106998</v>
      </c>
    </row>
    <row r="1921" spans="2:10" ht="15.75" thickBot="1" x14ac:dyDescent="0.3">
      <c r="B1921" s="85">
        <v>45365</v>
      </c>
      <c r="C1921" s="75"/>
      <c r="D1921" s="75">
        <v>760.16748781039405</v>
      </c>
      <c r="E1921" s="75">
        <v>1188.7792193107</v>
      </c>
      <c r="F1921" s="75"/>
      <c r="G1921" s="75">
        <v>1592.7792193107</v>
      </c>
      <c r="H1921" s="75"/>
      <c r="I1921" s="75">
        <v>1966.7792193106998</v>
      </c>
      <c r="J1921" s="75">
        <v>2337.7792193106998</v>
      </c>
    </row>
    <row r="1922" spans="2:10" ht="15.75" thickBot="1" x14ac:dyDescent="0.3">
      <c r="B1922" s="85">
        <v>45366</v>
      </c>
      <c r="C1922" s="74"/>
      <c r="D1922" s="74">
        <v>745.04578663986103</v>
      </c>
      <c r="E1922" s="74">
        <v>1188.7792193107</v>
      </c>
      <c r="F1922" s="74"/>
      <c r="G1922" s="74">
        <v>1592.7792193107</v>
      </c>
      <c r="H1922" s="74"/>
      <c r="I1922" s="74">
        <v>1966.7792193106998</v>
      </c>
      <c r="J1922" s="74">
        <v>2337.7792193106998</v>
      </c>
    </row>
    <row r="1923" spans="2:10" ht="15.75" thickBot="1" x14ac:dyDescent="0.3">
      <c r="B1923" s="85">
        <v>45367</v>
      </c>
      <c r="C1923" s="75"/>
      <c r="D1923" s="75">
        <v>640.60587840202095</v>
      </c>
      <c r="E1923" s="75">
        <v>1188.7792193107</v>
      </c>
      <c r="F1923" s="75"/>
      <c r="G1923" s="75">
        <v>1592.7792193107</v>
      </c>
      <c r="H1923" s="75"/>
      <c r="I1923" s="75">
        <v>1966.7792193106998</v>
      </c>
      <c r="J1923" s="75">
        <v>2337.7792193106998</v>
      </c>
    </row>
    <row r="1924" spans="2:10" ht="15.75" thickBot="1" x14ac:dyDescent="0.3">
      <c r="B1924" s="85">
        <v>45368</v>
      </c>
      <c r="C1924" s="74"/>
      <c r="D1924" s="74">
        <v>671.75055214135898</v>
      </c>
      <c r="E1924" s="74">
        <v>1188.7792193107</v>
      </c>
      <c r="F1924" s="74"/>
      <c r="G1924" s="74">
        <v>1592.7792193107</v>
      </c>
      <c r="H1924" s="74"/>
      <c r="I1924" s="74">
        <v>1966.7792193106998</v>
      </c>
      <c r="J1924" s="74">
        <v>2337.7792193106998</v>
      </c>
    </row>
    <row r="1925" spans="2:10" ht="15.75" thickBot="1" x14ac:dyDescent="0.3">
      <c r="B1925" s="85">
        <v>45369</v>
      </c>
      <c r="C1925" s="75"/>
      <c r="D1925" s="75">
        <v>733.11014653192103</v>
      </c>
      <c r="E1925" s="75">
        <v>1188.7792193107</v>
      </c>
      <c r="F1925" s="75"/>
      <c r="G1925" s="75">
        <v>1592.7792193107</v>
      </c>
      <c r="H1925" s="75"/>
      <c r="I1925" s="75">
        <v>1966.7792193106998</v>
      </c>
      <c r="J1925" s="75">
        <v>2337.7792193106998</v>
      </c>
    </row>
    <row r="1926" spans="2:10" ht="15.75" thickBot="1" x14ac:dyDescent="0.3">
      <c r="B1926" s="85">
        <v>45370</v>
      </c>
      <c r="C1926" s="74"/>
      <c r="D1926" s="74">
        <v>706.45394192360197</v>
      </c>
      <c r="E1926" s="74">
        <v>1188.7792193107</v>
      </c>
      <c r="F1926" s="74"/>
      <c r="G1926" s="74">
        <v>1592.7792193107</v>
      </c>
      <c r="H1926" s="74"/>
      <c r="I1926" s="74">
        <v>1966.7792193106998</v>
      </c>
      <c r="J1926" s="74">
        <v>2337.7792193106998</v>
      </c>
    </row>
    <row r="1927" spans="2:10" ht="15.75" thickBot="1" x14ac:dyDescent="0.3">
      <c r="B1927" s="85">
        <v>45371</v>
      </c>
      <c r="C1927" s="75"/>
      <c r="D1927" s="75">
        <v>721.74663147009301</v>
      </c>
      <c r="E1927" s="75">
        <v>1188.7792193107</v>
      </c>
      <c r="F1927" s="75"/>
      <c r="G1927" s="75">
        <v>1592.7792193107</v>
      </c>
      <c r="H1927" s="75"/>
      <c r="I1927" s="75">
        <v>1966.7792193106998</v>
      </c>
      <c r="J1927" s="75">
        <v>2337.7792193106998</v>
      </c>
    </row>
    <row r="1928" spans="2:10" ht="15.75" thickBot="1" x14ac:dyDescent="0.3">
      <c r="B1928" s="85">
        <v>45372</v>
      </c>
      <c r="C1928" s="74"/>
      <c r="D1928" s="74">
        <v>709.69424576956101</v>
      </c>
      <c r="E1928" s="74">
        <v>1188.7792193107</v>
      </c>
      <c r="F1928" s="74"/>
      <c r="G1928" s="74">
        <v>1592.7792193107</v>
      </c>
      <c r="H1928" s="74"/>
      <c r="I1928" s="74">
        <v>1966.7792193106998</v>
      </c>
      <c r="J1928" s="74">
        <v>2337.7792193106998</v>
      </c>
    </row>
    <row r="1929" spans="2:10" ht="15.75" thickBot="1" x14ac:dyDescent="0.3">
      <c r="B1929" s="85">
        <v>45373</v>
      </c>
      <c r="C1929" s="75"/>
      <c r="D1929" s="75">
        <v>736.49250018273494</v>
      </c>
      <c r="E1929" s="75">
        <v>1188.7792193107</v>
      </c>
      <c r="F1929" s="75"/>
      <c r="G1929" s="75">
        <v>1592.7792193107</v>
      </c>
      <c r="H1929" s="75"/>
      <c r="I1929" s="75">
        <v>1966.7792193106998</v>
      </c>
      <c r="J1929" s="75">
        <v>2337.7792193106998</v>
      </c>
    </row>
    <row r="1930" spans="2:10" ht="15.75" thickBot="1" x14ac:dyDescent="0.3">
      <c r="B1930" s="85">
        <v>45374</v>
      </c>
      <c r="C1930" s="74"/>
      <c r="D1930" s="74">
        <v>658.196255452591</v>
      </c>
      <c r="E1930" s="74">
        <v>1188.7792193107</v>
      </c>
      <c r="F1930" s="74"/>
      <c r="G1930" s="74">
        <v>1592.7792193107</v>
      </c>
      <c r="H1930" s="74"/>
      <c r="I1930" s="74">
        <v>1966.7792193106998</v>
      </c>
      <c r="J1930" s="74">
        <v>2337.7792193106998</v>
      </c>
    </row>
    <row r="1931" spans="2:10" ht="15.75" thickBot="1" x14ac:dyDescent="0.3">
      <c r="B1931" s="85">
        <v>45375</v>
      </c>
      <c r="C1931" s="75"/>
      <c r="D1931" s="75">
        <v>629.61125177257804</v>
      </c>
      <c r="E1931" s="75">
        <v>1188.7792193107</v>
      </c>
      <c r="F1931" s="75"/>
      <c r="G1931" s="75">
        <v>1592.7792193107</v>
      </c>
      <c r="H1931" s="75"/>
      <c r="I1931" s="75">
        <v>1966.7792193106998</v>
      </c>
      <c r="J1931" s="75">
        <v>2337.7792193106998</v>
      </c>
    </row>
    <row r="1932" spans="2:10" ht="15.75" thickBot="1" x14ac:dyDescent="0.3">
      <c r="B1932" s="85">
        <v>45376</v>
      </c>
      <c r="C1932" s="74"/>
      <c r="D1932" s="74">
        <v>718.07796300221105</v>
      </c>
      <c r="E1932" s="74">
        <v>1188.7792193107</v>
      </c>
      <c r="F1932" s="74"/>
      <c r="G1932" s="74">
        <v>1592.7792193107</v>
      </c>
      <c r="H1932" s="74"/>
      <c r="I1932" s="74">
        <v>1966.7792193106998</v>
      </c>
      <c r="J1932" s="74">
        <v>2337.7792193106998</v>
      </c>
    </row>
    <row r="1933" spans="2:10" ht="15.75" thickBot="1" x14ac:dyDescent="0.3">
      <c r="B1933" s="85">
        <v>45377</v>
      </c>
      <c r="C1933" s="75"/>
      <c r="D1933" s="75">
        <v>916.58196470426901</v>
      </c>
      <c r="E1933" s="75">
        <v>1188.7792193107</v>
      </c>
      <c r="F1933" s="75"/>
      <c r="G1933" s="75">
        <v>1592.7792193107</v>
      </c>
      <c r="H1933" s="75"/>
      <c r="I1933" s="75">
        <v>1966.7792193106998</v>
      </c>
      <c r="J1933" s="75">
        <v>2337.7792193106998</v>
      </c>
    </row>
    <row r="1934" spans="2:10" ht="15.75" thickBot="1" x14ac:dyDescent="0.3">
      <c r="B1934" s="85">
        <v>45378</v>
      </c>
      <c r="C1934" s="74"/>
      <c r="D1934" s="74">
        <v>815.87917261499297</v>
      </c>
      <c r="E1934" s="74">
        <v>1188.7792193107</v>
      </c>
      <c r="F1934" s="74"/>
      <c r="G1934" s="74">
        <v>1592.7792193107</v>
      </c>
      <c r="H1934" s="74"/>
      <c r="I1934" s="74">
        <v>1966.7792193106998</v>
      </c>
      <c r="J1934" s="74">
        <v>2337.7792193106998</v>
      </c>
    </row>
    <row r="1935" spans="2:10" ht="15.75" thickBot="1" x14ac:dyDescent="0.3">
      <c r="B1935" s="85">
        <v>45379</v>
      </c>
      <c r="C1935" s="75"/>
      <c r="D1935" s="75">
        <v>983.73930957463301</v>
      </c>
      <c r="E1935" s="75">
        <v>1188.7792193107</v>
      </c>
      <c r="F1935" s="75"/>
      <c r="G1935" s="75">
        <v>1592.7792193107</v>
      </c>
      <c r="H1935" s="75"/>
      <c r="I1935" s="75">
        <v>1966.7792193106998</v>
      </c>
      <c r="J1935" s="75">
        <v>2337.7792193106998</v>
      </c>
    </row>
    <row r="1936" spans="2:10" ht="15.75" thickBot="1" x14ac:dyDescent="0.3">
      <c r="B1936" s="85">
        <v>45380</v>
      </c>
      <c r="C1936" s="74"/>
      <c r="D1936" s="74">
        <v>699.02719844552598</v>
      </c>
      <c r="E1936" s="74">
        <v>1188.7792193107</v>
      </c>
      <c r="F1936" s="74"/>
      <c r="G1936" s="74">
        <v>1592.7792193107</v>
      </c>
      <c r="H1936" s="74"/>
      <c r="I1936" s="74">
        <v>1966.7792193106998</v>
      </c>
      <c r="J1936" s="74">
        <v>2337.7792193106998</v>
      </c>
    </row>
    <row r="1937" spans="2:10" ht="15.75" thickBot="1" x14ac:dyDescent="0.3">
      <c r="B1937" s="85">
        <v>45381</v>
      </c>
      <c r="C1937" s="75"/>
      <c r="D1937" s="75">
        <v>670.01269245865899</v>
      </c>
      <c r="E1937" s="75">
        <v>1188.7792193107</v>
      </c>
      <c r="F1937" s="75"/>
      <c r="G1937" s="75">
        <v>1592.7792193107</v>
      </c>
      <c r="H1937" s="75"/>
      <c r="I1937" s="75">
        <v>1966.7792193106998</v>
      </c>
      <c r="J1937" s="75">
        <v>2337.7792193106998</v>
      </c>
    </row>
    <row r="1938" spans="2:10" ht="15.75" thickBot="1" x14ac:dyDescent="0.3">
      <c r="B1938" s="85">
        <v>45382</v>
      </c>
      <c r="C1938" s="74"/>
      <c r="D1938" s="74">
        <v>666.63675378099799</v>
      </c>
      <c r="E1938" s="74">
        <v>1188.7792193107</v>
      </c>
      <c r="F1938" s="74"/>
      <c r="G1938" s="74">
        <v>1592.7792193107</v>
      </c>
      <c r="H1938" s="74"/>
      <c r="I1938" s="74">
        <v>1966.7792193106998</v>
      </c>
      <c r="J1938" s="74">
        <v>2337.7792193106998</v>
      </c>
    </row>
    <row r="1939" spans="2:10" ht="15.75" thickBot="1" x14ac:dyDescent="0.3">
      <c r="B1939" s="85">
        <v>45383</v>
      </c>
      <c r="C1939" s="75"/>
      <c r="D1939" s="75">
        <v>782.13581835790296</v>
      </c>
      <c r="E1939" s="75">
        <v>1188.7792193107</v>
      </c>
      <c r="F1939" s="75"/>
      <c r="G1939" s="75">
        <v>1592.7792193107</v>
      </c>
      <c r="H1939" s="75"/>
      <c r="I1939" s="75">
        <v>1966.7792193106998</v>
      </c>
      <c r="J1939" s="75">
        <v>2337.7792193106998</v>
      </c>
    </row>
    <row r="1940" spans="2:10" ht="15.75" thickBot="1" x14ac:dyDescent="0.3">
      <c r="B1940" s="85">
        <v>45384</v>
      </c>
      <c r="C1940" s="74"/>
      <c r="D1940" s="74">
        <v>808.71040696632497</v>
      </c>
      <c r="E1940" s="74">
        <v>1188.7792193107</v>
      </c>
      <c r="F1940" s="74"/>
      <c r="G1940" s="74">
        <v>1592.7792193107</v>
      </c>
      <c r="H1940" s="74"/>
      <c r="I1940" s="74">
        <v>1966.7792193106998</v>
      </c>
      <c r="J1940" s="74">
        <v>2337.7792193106998</v>
      </c>
    </row>
    <row r="1941" spans="2:10" ht="15.75" thickBot="1" x14ac:dyDescent="0.3">
      <c r="B1941" s="85">
        <v>45385</v>
      </c>
      <c r="C1941" s="75"/>
      <c r="D1941" s="75">
        <v>771.59924875748197</v>
      </c>
      <c r="E1941" s="75">
        <v>1188.7792193107</v>
      </c>
      <c r="F1941" s="75"/>
      <c r="G1941" s="75">
        <v>1592.7792193107</v>
      </c>
      <c r="H1941" s="75"/>
      <c r="I1941" s="75">
        <v>1966.7792193106998</v>
      </c>
      <c r="J1941" s="75">
        <v>2337.7792193106998</v>
      </c>
    </row>
    <row r="1942" spans="2:10" ht="15.75" thickBot="1" x14ac:dyDescent="0.3">
      <c r="B1942" s="85">
        <v>45386</v>
      </c>
      <c r="C1942" s="74"/>
      <c r="D1942" s="74">
        <v>814.83716441122499</v>
      </c>
      <c r="E1942" s="74">
        <v>1188.7792193107</v>
      </c>
      <c r="F1942" s="74"/>
      <c r="G1942" s="74">
        <v>1592.7792193107</v>
      </c>
      <c r="H1942" s="74"/>
      <c r="I1942" s="74">
        <v>1966.7792193106998</v>
      </c>
      <c r="J1942" s="74">
        <v>2337.7792193106998</v>
      </c>
    </row>
    <row r="1943" spans="2:10" ht="15.75" thickBot="1" x14ac:dyDescent="0.3">
      <c r="B1943" s="85">
        <v>45387</v>
      </c>
      <c r="C1943" s="75"/>
      <c r="D1943" s="75">
        <v>1002.13061371228</v>
      </c>
      <c r="E1943" s="75">
        <v>1188.7792193107</v>
      </c>
      <c r="F1943" s="75"/>
      <c r="G1943" s="75">
        <v>1592.7792193107</v>
      </c>
      <c r="H1943" s="75"/>
      <c r="I1943" s="75">
        <v>1966.7792193106998</v>
      </c>
      <c r="J1943" s="75">
        <v>2337.7792193106998</v>
      </c>
    </row>
    <row r="1944" spans="2:10" ht="15.75" thickBot="1" x14ac:dyDescent="0.3">
      <c r="B1944" s="85">
        <v>45388</v>
      </c>
      <c r="C1944" s="74"/>
      <c r="D1944" s="74">
        <v>836.84448304723901</v>
      </c>
      <c r="E1944" s="74">
        <v>1188.7792193107</v>
      </c>
      <c r="F1944" s="74"/>
      <c r="G1944" s="74">
        <v>1592.7792193107</v>
      </c>
      <c r="H1944" s="74"/>
      <c r="I1944" s="74">
        <v>1966.7792193106998</v>
      </c>
      <c r="J1944" s="74">
        <v>2337.7792193106998</v>
      </c>
    </row>
    <row r="1945" spans="2:10" ht="15.75" thickBot="1" x14ac:dyDescent="0.3">
      <c r="B1945" s="85">
        <v>45389</v>
      </c>
      <c r="C1945" s="75"/>
      <c r="D1945" s="75">
        <v>850.70500252842203</v>
      </c>
      <c r="E1945" s="75">
        <v>1188.7792193107</v>
      </c>
      <c r="F1945" s="75"/>
      <c r="G1945" s="75">
        <v>1592.7792193107</v>
      </c>
      <c r="H1945" s="75"/>
      <c r="I1945" s="75">
        <v>1966.7792193106998</v>
      </c>
      <c r="J1945" s="75">
        <v>2337.7792193106998</v>
      </c>
    </row>
    <row r="1946" spans="2:10" ht="15.75" thickBot="1" x14ac:dyDescent="0.3">
      <c r="B1946" s="85">
        <v>45390</v>
      </c>
      <c r="C1946" s="74"/>
      <c r="D1946" s="74">
        <v>988.97139305078599</v>
      </c>
      <c r="E1946" s="74">
        <v>1188.7792193107</v>
      </c>
      <c r="F1946" s="74"/>
      <c r="G1946" s="74">
        <v>1592.7792193107</v>
      </c>
      <c r="H1946" s="74"/>
      <c r="I1946" s="74">
        <v>1966.7792193106998</v>
      </c>
      <c r="J1946" s="74">
        <v>2337.7792193106998</v>
      </c>
    </row>
    <row r="1947" spans="2:10" ht="15.75" thickBot="1" x14ac:dyDescent="0.3">
      <c r="B1947" s="85">
        <v>45391</v>
      </c>
      <c r="C1947" s="75"/>
      <c r="D1947" s="75">
        <v>1045.5041062994001</v>
      </c>
      <c r="E1947" s="75">
        <v>1188.7792193107</v>
      </c>
      <c r="F1947" s="75"/>
      <c r="G1947" s="75">
        <v>1592.7792193107</v>
      </c>
      <c r="H1947" s="75"/>
      <c r="I1947" s="75">
        <v>1966.7792193106998</v>
      </c>
      <c r="J1947" s="75">
        <v>2337.7792193106998</v>
      </c>
    </row>
    <row r="1948" spans="2:10" ht="15.75" thickBot="1" x14ac:dyDescent="0.3">
      <c r="B1948" s="85">
        <v>45392</v>
      </c>
      <c r="C1948" s="74"/>
      <c r="D1948" s="74">
        <v>1013.25327948659</v>
      </c>
      <c r="E1948" s="74">
        <v>1188.7792193107</v>
      </c>
      <c r="F1948" s="74"/>
      <c r="G1948" s="74">
        <v>1592.7792193107</v>
      </c>
      <c r="H1948" s="74"/>
      <c r="I1948" s="74">
        <v>1966.7792193106998</v>
      </c>
      <c r="J1948" s="74">
        <v>2337.7792193106998</v>
      </c>
    </row>
    <row r="1949" spans="2:10" ht="15.75" thickBot="1" x14ac:dyDescent="0.3">
      <c r="B1949" s="85">
        <v>45393</v>
      </c>
      <c r="C1949" s="75"/>
      <c r="D1949" s="75">
        <v>1002.7741703000499</v>
      </c>
      <c r="E1949" s="75">
        <v>1188.7792193107</v>
      </c>
      <c r="F1949" s="75"/>
      <c r="G1949" s="75">
        <v>1592.7792193107</v>
      </c>
      <c r="H1949" s="75"/>
      <c r="I1949" s="75">
        <v>1966.7792193106998</v>
      </c>
      <c r="J1949" s="75">
        <v>2337.7792193106998</v>
      </c>
    </row>
    <row r="1950" spans="2:10" ht="15.75" thickBot="1" x14ac:dyDescent="0.3">
      <c r="B1950" s="85">
        <v>45394</v>
      </c>
      <c r="C1950" s="74"/>
      <c r="D1950" s="74">
        <v>923.08783185573304</v>
      </c>
      <c r="E1950" s="74">
        <v>1188.7792193107</v>
      </c>
      <c r="F1950" s="74"/>
      <c r="G1950" s="74">
        <v>1592.7792193107</v>
      </c>
      <c r="H1950" s="74"/>
      <c r="I1950" s="74">
        <v>1966.7792193106998</v>
      </c>
      <c r="J1950" s="74">
        <v>2337.7792193106998</v>
      </c>
    </row>
    <row r="1951" spans="2:10" ht="15.75" thickBot="1" x14ac:dyDescent="0.3">
      <c r="B1951" s="85">
        <v>45395</v>
      </c>
      <c r="C1951" s="75"/>
      <c r="D1951" s="75">
        <v>766.84531036035605</v>
      </c>
      <c r="E1951" s="75">
        <v>1188.7792193107</v>
      </c>
      <c r="F1951" s="75"/>
      <c r="G1951" s="75">
        <v>1592.7792193107</v>
      </c>
      <c r="H1951" s="75"/>
      <c r="I1951" s="75">
        <v>1966.7792193106998</v>
      </c>
      <c r="J1951" s="75">
        <v>2337.7792193106998</v>
      </c>
    </row>
    <row r="1952" spans="2:10" ht="15.75" thickBot="1" x14ac:dyDescent="0.3">
      <c r="B1952" s="85">
        <v>45396</v>
      </c>
      <c r="C1952" s="74"/>
      <c r="D1952" s="74">
        <v>814.85773964121904</v>
      </c>
      <c r="E1952" s="74">
        <v>1188.7792193107</v>
      </c>
      <c r="F1952" s="74"/>
      <c r="G1952" s="74">
        <v>1592.7792193107</v>
      </c>
      <c r="H1952" s="74"/>
      <c r="I1952" s="74">
        <v>1966.7792193106998</v>
      </c>
      <c r="J1952" s="74">
        <v>2337.7792193106998</v>
      </c>
    </row>
    <row r="1953" spans="2:10" ht="15.75" thickBot="1" x14ac:dyDescent="0.3">
      <c r="B1953" s="85">
        <v>45397</v>
      </c>
      <c r="C1953" s="75"/>
      <c r="D1953" s="75">
        <v>955.30630458804399</v>
      </c>
      <c r="E1953" s="75">
        <v>1188.7792193107</v>
      </c>
      <c r="F1953" s="75"/>
      <c r="G1953" s="75">
        <v>1592.7792193107</v>
      </c>
      <c r="H1953" s="75"/>
      <c r="I1953" s="75">
        <v>1966.7792193106998</v>
      </c>
      <c r="J1953" s="75">
        <v>2337.7792193106998</v>
      </c>
    </row>
    <row r="1954" spans="2:10" ht="15.75" thickBot="1" x14ac:dyDescent="0.3">
      <c r="B1954" s="85">
        <v>45398</v>
      </c>
      <c r="C1954" s="74"/>
      <c r="D1954" s="74">
        <v>850.37179768546298</v>
      </c>
      <c r="E1954" s="74">
        <v>1188.7792193107</v>
      </c>
      <c r="F1954" s="74"/>
      <c r="G1954" s="74">
        <v>1592.7792193107</v>
      </c>
      <c r="H1954" s="74"/>
      <c r="I1954" s="74">
        <v>1966.7792193106998</v>
      </c>
      <c r="J1954" s="74">
        <v>2337.7792193106998</v>
      </c>
    </row>
    <row r="1955" spans="2:10" ht="15.75" thickBot="1" x14ac:dyDescent="0.3">
      <c r="B1955" s="85">
        <v>45399</v>
      </c>
      <c r="C1955" s="75"/>
      <c r="D1955" s="75">
        <v>892.11710508042995</v>
      </c>
      <c r="E1955" s="75">
        <v>1188.7792193107</v>
      </c>
      <c r="F1955" s="75"/>
      <c r="G1955" s="75">
        <v>1592.7792193107</v>
      </c>
      <c r="H1955" s="75"/>
      <c r="I1955" s="75">
        <v>1966.7792193106998</v>
      </c>
      <c r="J1955" s="75">
        <v>2337.7792193106998</v>
      </c>
    </row>
    <row r="1956" spans="2:10" ht="15.75" thickBot="1" x14ac:dyDescent="0.3">
      <c r="B1956" s="85">
        <v>45400</v>
      </c>
      <c r="C1956" s="74"/>
      <c r="D1956" s="74">
        <v>1044.69324734149</v>
      </c>
      <c r="E1956" s="74">
        <v>1188.7792193107</v>
      </c>
      <c r="F1956" s="74"/>
      <c r="G1956" s="74">
        <v>1592.7792193107</v>
      </c>
      <c r="H1956" s="74"/>
      <c r="I1956" s="74">
        <v>1966.7792193106998</v>
      </c>
      <c r="J1956" s="74">
        <v>2337.7792193106998</v>
      </c>
    </row>
    <row r="1957" spans="2:10" ht="15.75" thickBot="1" x14ac:dyDescent="0.3">
      <c r="B1957" s="85">
        <v>45401</v>
      </c>
      <c r="C1957" s="75"/>
      <c r="D1957" s="75">
        <v>1298.1717446820301</v>
      </c>
      <c r="E1957" s="75">
        <v>1188.7792193107</v>
      </c>
      <c r="F1957" s="75"/>
      <c r="G1957" s="75">
        <v>1592.7792193107</v>
      </c>
      <c r="H1957" s="75"/>
      <c r="I1957" s="75">
        <v>1966.7792193106998</v>
      </c>
      <c r="J1957" s="75">
        <v>2337.7792193106998</v>
      </c>
    </row>
    <row r="1958" spans="2:10" ht="15.75" thickBot="1" x14ac:dyDescent="0.3">
      <c r="B1958" s="85">
        <v>45402</v>
      </c>
      <c r="C1958" s="74"/>
      <c r="D1958" s="74">
        <v>887.51324584905205</v>
      </c>
      <c r="E1958" s="74">
        <v>1188.7792193107</v>
      </c>
      <c r="F1958" s="74"/>
      <c r="G1958" s="74">
        <v>1592.7792193107</v>
      </c>
      <c r="H1958" s="74"/>
      <c r="I1958" s="74">
        <v>1966.7792193106998</v>
      </c>
      <c r="J1958" s="74">
        <v>2337.7792193106998</v>
      </c>
    </row>
    <row r="1959" spans="2:10" ht="15.75" thickBot="1" x14ac:dyDescent="0.3">
      <c r="B1959" s="85">
        <v>45403</v>
      </c>
      <c r="C1959" s="75"/>
      <c r="D1959" s="75">
        <v>1128.65524479395</v>
      </c>
      <c r="E1959" s="75">
        <v>1188.7792193107</v>
      </c>
      <c r="F1959" s="75"/>
      <c r="G1959" s="75">
        <v>1592.7792193107</v>
      </c>
      <c r="H1959" s="75"/>
      <c r="I1959" s="75">
        <v>1966.7792193106998</v>
      </c>
      <c r="J1959" s="75">
        <v>2337.7792193106998</v>
      </c>
    </row>
    <row r="1960" spans="2:10" ht="15.75" thickBot="1" x14ac:dyDescent="0.3">
      <c r="B1960" s="85">
        <v>45404</v>
      </c>
      <c r="C1960" s="74"/>
      <c r="D1960" s="74">
        <v>1329.25677809319</v>
      </c>
      <c r="E1960" s="74">
        <v>1188.7792193107</v>
      </c>
      <c r="F1960" s="74"/>
      <c r="G1960" s="74">
        <v>1592.7792193107</v>
      </c>
      <c r="H1960" s="74"/>
      <c r="I1960" s="74">
        <v>1966.7792193106998</v>
      </c>
      <c r="J1960" s="74">
        <v>2337.7792193106998</v>
      </c>
    </row>
    <row r="1961" spans="2:10" ht="15.75" thickBot="1" x14ac:dyDescent="0.3">
      <c r="B1961" s="85">
        <v>45405</v>
      </c>
      <c r="C1961" s="75"/>
      <c r="D1961" s="75">
        <v>1233.7683620394901</v>
      </c>
      <c r="E1961" s="75">
        <v>1188.7792193107</v>
      </c>
      <c r="F1961" s="75"/>
      <c r="G1961" s="75">
        <v>1592.7792193107</v>
      </c>
      <c r="H1961" s="75"/>
      <c r="I1961" s="75">
        <v>1966.7792193106998</v>
      </c>
      <c r="J1961" s="75">
        <v>2337.7792193106998</v>
      </c>
    </row>
    <row r="1962" spans="2:10" ht="15.75" thickBot="1" x14ac:dyDescent="0.3">
      <c r="B1962" s="85">
        <v>45406</v>
      </c>
      <c r="C1962" s="74"/>
      <c r="D1962" s="74">
        <v>1168.88976682262</v>
      </c>
      <c r="E1962" s="74">
        <v>1188.7792193107</v>
      </c>
      <c r="F1962" s="74"/>
      <c r="G1962" s="74">
        <v>1592.7792193107</v>
      </c>
      <c r="H1962" s="74"/>
      <c r="I1962" s="74">
        <v>1966.7792193106998</v>
      </c>
      <c r="J1962" s="74">
        <v>2337.7792193106998</v>
      </c>
    </row>
    <row r="1963" spans="2:10" ht="15.75" thickBot="1" x14ac:dyDescent="0.3">
      <c r="B1963" s="85">
        <v>45407</v>
      </c>
      <c r="C1963" s="75"/>
      <c r="D1963" s="75">
        <v>1386.8690765920201</v>
      </c>
      <c r="E1963" s="75">
        <v>1188.7792193107</v>
      </c>
      <c r="F1963" s="75"/>
      <c r="G1963" s="75">
        <v>1592.7792193107</v>
      </c>
      <c r="H1963" s="75"/>
      <c r="I1963" s="75">
        <v>1966.7792193106998</v>
      </c>
      <c r="J1963" s="75">
        <v>2337.7792193106998</v>
      </c>
    </row>
    <row r="1964" spans="2:10" ht="15.75" thickBot="1" x14ac:dyDescent="0.3">
      <c r="B1964" s="85">
        <v>45408</v>
      </c>
      <c r="C1964" s="74"/>
      <c r="D1964" s="74">
        <v>990.31479005396795</v>
      </c>
      <c r="E1964" s="74">
        <v>1188.7792193107</v>
      </c>
      <c r="F1964" s="74"/>
      <c r="G1964" s="74">
        <v>1592.7792193107</v>
      </c>
      <c r="H1964" s="74"/>
      <c r="I1964" s="74">
        <v>1966.7792193106998</v>
      </c>
      <c r="J1964" s="74">
        <v>2337.7792193106998</v>
      </c>
    </row>
    <row r="1965" spans="2:10" ht="15.75" thickBot="1" x14ac:dyDescent="0.3">
      <c r="B1965" s="85">
        <v>45409</v>
      </c>
      <c r="C1965" s="75"/>
      <c r="D1965" s="75">
        <v>1008.0889811821301</v>
      </c>
      <c r="E1965" s="75">
        <v>1188.7792193107</v>
      </c>
      <c r="F1965" s="75"/>
      <c r="G1965" s="75">
        <v>1592.7792193107</v>
      </c>
      <c r="H1965" s="75"/>
      <c r="I1965" s="75">
        <v>1966.7792193106998</v>
      </c>
      <c r="J1965" s="75">
        <v>2337.7792193106998</v>
      </c>
    </row>
    <row r="1966" spans="2:10" ht="15.75" thickBot="1" x14ac:dyDescent="0.3">
      <c r="B1966" s="85">
        <v>45410</v>
      </c>
      <c r="C1966" s="74"/>
      <c r="D1966" s="74">
        <v>1105.35928542989</v>
      </c>
      <c r="E1966" s="74">
        <v>1188.7792193107</v>
      </c>
      <c r="F1966" s="74"/>
      <c r="G1966" s="74">
        <v>1592.7792193107</v>
      </c>
      <c r="H1966" s="74"/>
      <c r="I1966" s="74">
        <v>1966.7792193106998</v>
      </c>
      <c r="J1966" s="74">
        <v>2337.7792193106998</v>
      </c>
    </row>
    <row r="1967" spans="2:10" ht="15.75" thickBot="1" x14ac:dyDescent="0.3">
      <c r="B1967" s="85">
        <v>45411</v>
      </c>
      <c r="C1967" s="75"/>
      <c r="D1967" s="75">
        <v>999.89539249952202</v>
      </c>
      <c r="E1967" s="75">
        <v>1188.7792193107</v>
      </c>
      <c r="F1967" s="75"/>
      <c r="G1967" s="75">
        <v>1592.7792193107</v>
      </c>
      <c r="H1967" s="75"/>
      <c r="I1967" s="75">
        <v>1966.7792193106998</v>
      </c>
      <c r="J1967" s="75">
        <v>2337.7792193106998</v>
      </c>
    </row>
    <row r="1968" spans="2:10" ht="15.75" thickBot="1" x14ac:dyDescent="0.3">
      <c r="B1968" s="85">
        <v>45412</v>
      </c>
      <c r="C1968" s="74"/>
      <c r="D1968" s="74">
        <v>1324.2106731213401</v>
      </c>
      <c r="E1968" s="74">
        <v>1188.7792193107</v>
      </c>
      <c r="F1968" s="74"/>
      <c r="G1968" s="74">
        <v>1592.7792193107</v>
      </c>
      <c r="H1968" s="74"/>
      <c r="I1968" s="74">
        <v>1966.7792193106998</v>
      </c>
      <c r="J1968" s="74">
        <v>2337.7792193106998</v>
      </c>
    </row>
    <row r="1969" spans="2:10" ht="15.75" thickBot="1" x14ac:dyDescent="0.3">
      <c r="B1969" s="85">
        <v>45413</v>
      </c>
      <c r="C1969" s="75"/>
      <c r="D1969" s="75">
        <v>1252.35016335158</v>
      </c>
      <c r="E1969" s="75">
        <v>1188.7792193107</v>
      </c>
      <c r="F1969" s="75"/>
      <c r="G1969" s="75">
        <v>1592.7792193107</v>
      </c>
      <c r="H1969" s="75"/>
      <c r="I1969" s="75">
        <v>1966.7792193106998</v>
      </c>
      <c r="J1969" s="75">
        <v>2337.7792193106998</v>
      </c>
    </row>
    <row r="1970" spans="2:10" ht="15.75" thickBot="1" x14ac:dyDescent="0.3">
      <c r="B1970" s="85">
        <v>45414</v>
      </c>
      <c r="C1970" s="74"/>
      <c r="D1970" s="74">
        <v>1197.6345632684399</v>
      </c>
      <c r="E1970" s="74">
        <v>1188.7792193107</v>
      </c>
      <c r="F1970" s="74"/>
      <c r="G1970" s="74">
        <v>1592.7792193107</v>
      </c>
      <c r="H1970" s="74"/>
      <c r="I1970" s="74">
        <v>1966.7792193106998</v>
      </c>
      <c r="J1970" s="74">
        <v>2337.7792193106998</v>
      </c>
    </row>
    <row r="1971" spans="2:10" ht="15.75" thickBot="1" x14ac:dyDescent="0.3">
      <c r="B1971" s="85">
        <v>45415</v>
      </c>
      <c r="C1971" s="75"/>
      <c r="D1971" s="75">
        <v>1013.1399835414001</v>
      </c>
      <c r="E1971" s="75">
        <v>1188.7792193107</v>
      </c>
      <c r="F1971" s="75"/>
      <c r="G1971" s="75">
        <v>1592.7792193107</v>
      </c>
      <c r="H1971" s="75"/>
      <c r="I1971" s="75">
        <v>1966.7792193106998</v>
      </c>
      <c r="J1971" s="75">
        <v>2337.7792193106998</v>
      </c>
    </row>
    <row r="1972" spans="2:10" ht="15.75" thickBot="1" x14ac:dyDescent="0.3">
      <c r="B1972" s="85">
        <v>45416</v>
      </c>
      <c r="C1972" s="74"/>
      <c r="D1972" s="74">
        <v>857.82270998763704</v>
      </c>
      <c r="E1972" s="74">
        <v>1188.7792193107</v>
      </c>
      <c r="F1972" s="74"/>
      <c r="G1972" s="74">
        <v>1592.7792193107</v>
      </c>
      <c r="H1972" s="74"/>
      <c r="I1972" s="74">
        <v>1966.7792193106998</v>
      </c>
      <c r="J1972" s="74">
        <v>2337.7792193106998</v>
      </c>
    </row>
    <row r="1973" spans="2:10" ht="15.75" thickBot="1" x14ac:dyDescent="0.3">
      <c r="B1973" s="85">
        <v>45417</v>
      </c>
      <c r="C1973" s="75"/>
      <c r="D1973" s="75">
        <v>985.95889611284997</v>
      </c>
      <c r="E1973" s="75">
        <v>1188.7792193107</v>
      </c>
      <c r="F1973" s="75"/>
      <c r="G1973" s="75">
        <v>1592.7792193107</v>
      </c>
      <c r="H1973" s="75"/>
      <c r="I1973" s="75">
        <v>1966.7792193106998</v>
      </c>
      <c r="J1973" s="75">
        <v>2337.7792193106998</v>
      </c>
    </row>
    <row r="1974" spans="2:10" ht="15.75" thickBot="1" x14ac:dyDescent="0.3">
      <c r="B1974" s="85">
        <v>45418</v>
      </c>
      <c r="C1974" s="74"/>
      <c r="D1974" s="74">
        <v>977.56034099123895</v>
      </c>
      <c r="E1974" s="74">
        <v>1188.7792193107</v>
      </c>
      <c r="F1974" s="74"/>
      <c r="G1974" s="74">
        <v>1592.7792193107</v>
      </c>
      <c r="H1974" s="74"/>
      <c r="I1974" s="74">
        <v>1966.7792193106998</v>
      </c>
      <c r="J1974" s="74">
        <v>2337.7792193106998</v>
      </c>
    </row>
    <row r="1975" spans="2:10" ht="15.75" thickBot="1" x14ac:dyDescent="0.3">
      <c r="B1975" s="85">
        <v>45419</v>
      </c>
      <c r="C1975" s="75"/>
      <c r="D1975" s="75">
        <v>1157.4432067192699</v>
      </c>
      <c r="E1975" s="75">
        <v>1188.7792193107</v>
      </c>
      <c r="F1975" s="75"/>
      <c r="G1975" s="75">
        <v>1592.7792193107</v>
      </c>
      <c r="H1975" s="75"/>
      <c r="I1975" s="75">
        <v>1966.7792193106998</v>
      </c>
      <c r="J1975" s="75">
        <v>2337.7792193106998</v>
      </c>
    </row>
    <row r="1976" spans="2:10" ht="15.75" thickBot="1" x14ac:dyDescent="0.3">
      <c r="B1976" s="85">
        <v>45420</v>
      </c>
      <c r="C1976" s="74"/>
      <c r="D1976" s="74">
        <v>1293.0932520782401</v>
      </c>
      <c r="E1976" s="74">
        <v>1188.7792193107</v>
      </c>
      <c r="F1976" s="74"/>
      <c r="G1976" s="74">
        <v>1592.7792193107</v>
      </c>
      <c r="H1976" s="74"/>
      <c r="I1976" s="74">
        <v>1966.7792193106998</v>
      </c>
      <c r="J1976" s="74">
        <v>2337.7792193106998</v>
      </c>
    </row>
    <row r="1977" spans="2:10" ht="15.75" thickBot="1" x14ac:dyDescent="0.3">
      <c r="B1977" s="85">
        <v>45421</v>
      </c>
      <c r="C1977" s="75"/>
      <c r="D1977" s="75">
        <v>1362.3522825135101</v>
      </c>
      <c r="E1977" s="75">
        <v>1188.7792193107</v>
      </c>
      <c r="F1977" s="75"/>
      <c r="G1977" s="75">
        <v>1592.7792193107</v>
      </c>
      <c r="H1977" s="75"/>
      <c r="I1977" s="75">
        <v>1966.7792193106998</v>
      </c>
      <c r="J1977" s="75">
        <v>2337.7792193106998</v>
      </c>
    </row>
    <row r="1978" spans="2:10" ht="15.75" thickBot="1" x14ac:dyDescent="0.3">
      <c r="B1978" s="85">
        <v>45422</v>
      </c>
      <c r="C1978" s="74"/>
      <c r="D1978" s="74">
        <v>1268.4141256221999</v>
      </c>
      <c r="E1978" s="74">
        <v>1188.7792193107</v>
      </c>
      <c r="F1978" s="74"/>
      <c r="G1978" s="74">
        <v>1592.7792193107</v>
      </c>
      <c r="H1978" s="74"/>
      <c r="I1978" s="74">
        <v>1966.7792193106998</v>
      </c>
      <c r="J1978" s="74">
        <v>2337.7792193106998</v>
      </c>
    </row>
    <row r="1979" spans="2:10" ht="15.75" thickBot="1" x14ac:dyDescent="0.3">
      <c r="B1979" s="85">
        <v>45423</v>
      </c>
      <c r="C1979" s="75"/>
      <c r="D1979" s="75">
        <v>967.16052590931395</v>
      </c>
      <c r="E1979" s="75">
        <v>1188.7792193107</v>
      </c>
      <c r="F1979" s="75"/>
      <c r="G1979" s="75">
        <v>1592.7792193107</v>
      </c>
      <c r="H1979" s="75"/>
      <c r="I1979" s="75">
        <v>1966.7792193106998</v>
      </c>
      <c r="J1979" s="75">
        <v>2337.7792193106998</v>
      </c>
    </row>
    <row r="1980" spans="2:10" ht="15.75" thickBot="1" x14ac:dyDescent="0.3">
      <c r="B1980" s="85">
        <v>45424</v>
      </c>
      <c r="C1980" s="74"/>
      <c r="D1980" s="74">
        <v>1064.55436893195</v>
      </c>
      <c r="E1980" s="74">
        <v>1188.7792193107</v>
      </c>
      <c r="F1980" s="74"/>
      <c r="G1980" s="74">
        <v>1592.7792193107</v>
      </c>
      <c r="H1980" s="74"/>
      <c r="I1980" s="74">
        <v>1966.7792193106998</v>
      </c>
      <c r="J1980" s="74">
        <v>2337.7792193106998</v>
      </c>
    </row>
    <row r="1981" spans="2:10" ht="15.75" thickBot="1" x14ac:dyDescent="0.3">
      <c r="B1981" s="85">
        <v>45425</v>
      </c>
      <c r="C1981" s="75"/>
      <c r="D1981" s="75">
        <v>1167.1439331424499</v>
      </c>
      <c r="E1981" s="75">
        <v>1188.7792193107</v>
      </c>
      <c r="F1981" s="75"/>
      <c r="G1981" s="75">
        <v>1592.7792193107</v>
      </c>
      <c r="H1981" s="75"/>
      <c r="I1981" s="75">
        <v>1966.7792193106998</v>
      </c>
      <c r="J1981" s="75">
        <v>2337.7792193106998</v>
      </c>
    </row>
    <row r="1982" spans="2:10" ht="15.75" thickBot="1" x14ac:dyDescent="0.3">
      <c r="B1982" s="85">
        <v>45426</v>
      </c>
      <c r="C1982" s="74"/>
      <c r="D1982" s="74">
        <v>1304.22842378983</v>
      </c>
      <c r="E1982" s="74">
        <v>1188.7792193107</v>
      </c>
      <c r="F1982" s="74"/>
      <c r="G1982" s="74">
        <v>1592.7792193107</v>
      </c>
      <c r="H1982" s="74"/>
      <c r="I1982" s="74">
        <v>1966.7792193106998</v>
      </c>
      <c r="J1982" s="74">
        <v>2337.7792193106998</v>
      </c>
    </row>
    <row r="1983" spans="2:10" ht="15.75" thickBot="1" x14ac:dyDescent="0.3">
      <c r="B1983" s="85">
        <v>45427</v>
      </c>
      <c r="C1983" s="75"/>
      <c r="D1983" s="75">
        <v>1528.06138513773</v>
      </c>
      <c r="E1983" s="75">
        <v>1188.7792193107</v>
      </c>
      <c r="F1983" s="75"/>
      <c r="G1983" s="75">
        <v>1592.7792193107</v>
      </c>
      <c r="H1983" s="75"/>
      <c r="I1983" s="75">
        <v>1966.7792193106998</v>
      </c>
      <c r="J1983" s="75">
        <v>2337.7792193106998</v>
      </c>
    </row>
    <row r="1984" spans="2:10" ht="15.75" thickBot="1" x14ac:dyDescent="0.3">
      <c r="B1984" s="85">
        <v>45428</v>
      </c>
      <c r="C1984" s="74"/>
      <c r="D1984" s="74">
        <v>1407.9844520220399</v>
      </c>
      <c r="E1984" s="74">
        <v>1188.7792193107</v>
      </c>
      <c r="F1984" s="74"/>
      <c r="G1984" s="74">
        <v>1592.7792193107</v>
      </c>
      <c r="H1984" s="74"/>
      <c r="I1984" s="74">
        <v>1966.7792193106998</v>
      </c>
      <c r="J1984" s="74">
        <v>2337.7792193106998</v>
      </c>
    </row>
    <row r="1985" spans="2:10" ht="15.75" thickBot="1" x14ac:dyDescent="0.3">
      <c r="B1985" s="85">
        <v>45429</v>
      </c>
      <c r="C1985" s="75"/>
      <c r="D1985" s="75">
        <v>1367.19019243552</v>
      </c>
      <c r="E1985" s="75">
        <v>1188.7792193107</v>
      </c>
      <c r="F1985" s="75"/>
      <c r="G1985" s="75">
        <v>1592.7792193107</v>
      </c>
      <c r="H1985" s="75"/>
      <c r="I1985" s="75">
        <v>1966.7792193106998</v>
      </c>
      <c r="J1985" s="75">
        <v>2337.7792193106998</v>
      </c>
    </row>
    <row r="1986" spans="2:10" ht="15.75" thickBot="1" x14ac:dyDescent="0.3">
      <c r="B1986" s="85">
        <v>45430</v>
      </c>
      <c r="C1986" s="74"/>
      <c r="D1986" s="74">
        <v>1146.5349242787599</v>
      </c>
      <c r="E1986" s="74">
        <v>1188.7792193107</v>
      </c>
      <c r="F1986" s="74"/>
      <c r="G1986" s="74">
        <v>1592.7792193107</v>
      </c>
      <c r="H1986" s="74"/>
      <c r="I1986" s="74">
        <v>1966.7792193106998</v>
      </c>
      <c r="J1986" s="74">
        <v>2337.7792193106998</v>
      </c>
    </row>
    <row r="1987" spans="2:10" ht="15.75" thickBot="1" x14ac:dyDescent="0.3">
      <c r="B1987" s="85">
        <v>45431</v>
      </c>
      <c r="C1987" s="75"/>
      <c r="D1987" s="75">
        <v>1151.59405977493</v>
      </c>
      <c r="E1987" s="75">
        <v>1188.7792193107</v>
      </c>
      <c r="F1987" s="75"/>
      <c r="G1987" s="75">
        <v>1592.7792193107</v>
      </c>
      <c r="H1987" s="75"/>
      <c r="I1987" s="75">
        <v>1966.7792193106998</v>
      </c>
      <c r="J1987" s="75">
        <v>2337.7792193106998</v>
      </c>
    </row>
    <row r="1988" spans="2:10" ht="15.75" thickBot="1" x14ac:dyDescent="0.3">
      <c r="B1988" s="85">
        <v>45432</v>
      </c>
      <c r="C1988" s="74"/>
      <c r="D1988" s="74">
        <v>1245.3681070684499</v>
      </c>
      <c r="E1988" s="74">
        <v>1188.7792193107</v>
      </c>
      <c r="F1988" s="74"/>
      <c r="G1988" s="74">
        <v>1592.7792193107</v>
      </c>
      <c r="H1988" s="74"/>
      <c r="I1988" s="74">
        <v>1966.7792193106998</v>
      </c>
      <c r="J1988" s="74">
        <v>2337.7792193106998</v>
      </c>
    </row>
    <row r="1989" spans="2:10" ht="15.75" thickBot="1" x14ac:dyDescent="0.3">
      <c r="B1989" s="85">
        <v>45433</v>
      </c>
      <c r="C1989" s="75"/>
      <c r="D1989" s="75">
        <v>1271.73319954665</v>
      </c>
      <c r="E1989" s="75">
        <v>1188.7792193107</v>
      </c>
      <c r="F1989" s="75"/>
      <c r="G1989" s="75">
        <v>1592.7792193107</v>
      </c>
      <c r="H1989" s="75"/>
      <c r="I1989" s="75">
        <v>1966.7792193106998</v>
      </c>
      <c r="J1989" s="75">
        <v>2337.7792193106998</v>
      </c>
    </row>
    <row r="1990" spans="2:10" ht="15.75" thickBot="1" x14ac:dyDescent="0.3">
      <c r="B1990" s="85">
        <v>45434</v>
      </c>
      <c r="C1990" s="74"/>
      <c r="D1990" s="74">
        <v>1294.6921371521501</v>
      </c>
      <c r="E1990" s="74">
        <v>1188.7792193107</v>
      </c>
      <c r="F1990" s="74"/>
      <c r="G1990" s="74">
        <v>1592.7792193107</v>
      </c>
      <c r="H1990" s="74"/>
      <c r="I1990" s="74">
        <v>1966.7792193106998</v>
      </c>
      <c r="J1990" s="74">
        <v>2337.7792193106998</v>
      </c>
    </row>
    <row r="1991" spans="2:10" ht="15.75" thickBot="1" x14ac:dyDescent="0.3">
      <c r="B1991" s="85">
        <v>45435</v>
      </c>
      <c r="C1991" s="75"/>
      <c r="D1991" s="75">
        <v>1596.01247703078</v>
      </c>
      <c r="E1991" s="75">
        <v>1188.7792193107</v>
      </c>
      <c r="F1991" s="75"/>
      <c r="G1991" s="75">
        <v>1592.7792193107</v>
      </c>
      <c r="H1991" s="75"/>
      <c r="I1991" s="75">
        <v>1966.7792193106998</v>
      </c>
      <c r="J1991" s="75">
        <v>2337.7792193106998</v>
      </c>
    </row>
    <row r="1992" spans="2:10" ht="15.75" thickBot="1" x14ac:dyDescent="0.3">
      <c r="B1992" s="85">
        <v>45436</v>
      </c>
      <c r="C1992" s="74"/>
      <c r="D1992" s="74">
        <v>1561.29350109183</v>
      </c>
      <c r="E1992" s="74">
        <v>1188.7792193107</v>
      </c>
      <c r="F1992" s="74"/>
      <c r="G1992" s="74">
        <v>1592.7792193107</v>
      </c>
      <c r="H1992" s="74"/>
      <c r="I1992" s="74">
        <v>1966.7792193106998</v>
      </c>
      <c r="J1992" s="74">
        <v>2337.7792193106998</v>
      </c>
    </row>
    <row r="1993" spans="2:10" ht="15.75" thickBot="1" x14ac:dyDescent="0.3">
      <c r="B1993" s="85">
        <v>45437</v>
      </c>
      <c r="C1993" s="75"/>
      <c r="D1993" s="75">
        <v>1448.6132954181501</v>
      </c>
      <c r="E1993" s="75">
        <v>1188.7792193107</v>
      </c>
      <c r="F1993" s="75"/>
      <c r="G1993" s="75">
        <v>1592.7792193107</v>
      </c>
      <c r="H1993" s="75"/>
      <c r="I1993" s="75">
        <v>1966.7792193106998</v>
      </c>
      <c r="J1993" s="75">
        <v>2337.7792193106998</v>
      </c>
    </row>
    <row r="1994" spans="2:10" ht="15.75" thickBot="1" x14ac:dyDescent="0.3">
      <c r="B1994" s="85">
        <v>45438</v>
      </c>
      <c r="C1994" s="74"/>
      <c r="D1994" s="74">
        <v>1506.84541582201</v>
      </c>
      <c r="E1994" s="74">
        <v>1188.7792193107</v>
      </c>
      <c r="F1994" s="74"/>
      <c r="G1994" s="74">
        <v>1592.7792193107</v>
      </c>
      <c r="H1994" s="74"/>
      <c r="I1994" s="74">
        <v>1966.7792193106998</v>
      </c>
      <c r="J1994" s="74">
        <v>2337.7792193106998</v>
      </c>
    </row>
    <row r="1995" spans="2:10" ht="15.75" thickBot="1" x14ac:dyDescent="0.3">
      <c r="B1995" s="85">
        <v>45439</v>
      </c>
      <c r="C1995" s="75"/>
      <c r="D1995" s="75">
        <v>1707.2184466876299</v>
      </c>
      <c r="E1995" s="75">
        <v>1188.7792193107</v>
      </c>
      <c r="F1995" s="75"/>
      <c r="G1995" s="75">
        <v>1592.7792193107</v>
      </c>
      <c r="H1995" s="75"/>
      <c r="I1995" s="75">
        <v>1966.7792193106998</v>
      </c>
      <c r="J1995" s="75">
        <v>2337.7792193106998</v>
      </c>
    </row>
    <row r="1996" spans="2:10" ht="15.75" thickBot="1" x14ac:dyDescent="0.3">
      <c r="B1996" s="85">
        <v>45440</v>
      </c>
      <c r="C1996" s="74"/>
      <c r="D1996" s="74">
        <v>1727.28408951338</v>
      </c>
      <c r="E1996" s="74">
        <v>1188.7792193107</v>
      </c>
      <c r="F1996" s="74"/>
      <c r="G1996" s="74">
        <v>1592.7792193107</v>
      </c>
      <c r="H1996" s="74"/>
      <c r="I1996" s="74">
        <v>1966.7792193106998</v>
      </c>
      <c r="J1996" s="74">
        <v>2337.7792193106998</v>
      </c>
    </row>
    <row r="1997" spans="2:10" ht="15.75" thickBot="1" x14ac:dyDescent="0.3">
      <c r="B1997" s="85">
        <v>45441</v>
      </c>
      <c r="C1997" s="75"/>
      <c r="D1997" s="75">
        <v>1349.0741233828301</v>
      </c>
      <c r="E1997" s="75">
        <v>1188.7792193107</v>
      </c>
      <c r="F1997" s="75"/>
      <c r="G1997" s="75">
        <v>1592.7792193107</v>
      </c>
      <c r="H1997" s="75"/>
      <c r="I1997" s="75">
        <v>1966.7792193106998</v>
      </c>
      <c r="J1997" s="75">
        <v>2337.7792193106998</v>
      </c>
    </row>
    <row r="1998" spans="2:10" ht="15.75" thickBot="1" x14ac:dyDescent="0.3">
      <c r="B1998" s="85">
        <v>45442</v>
      </c>
      <c r="C1998" s="74"/>
      <c r="D1998" s="74">
        <v>1228.7603322961299</v>
      </c>
      <c r="E1998" s="74">
        <v>1188.7792193107</v>
      </c>
      <c r="F1998" s="74"/>
      <c r="G1998" s="74">
        <v>1592.7792193107</v>
      </c>
      <c r="H1998" s="74"/>
      <c r="I1998" s="74">
        <v>1966.7792193106998</v>
      </c>
      <c r="J1998" s="74">
        <v>2337.7792193106998</v>
      </c>
    </row>
    <row r="1999" spans="2:10" ht="15.75" thickBot="1" x14ac:dyDescent="0.3">
      <c r="B1999" s="85">
        <v>45443</v>
      </c>
      <c r="C1999" s="75"/>
      <c r="D1999" s="75">
        <v>1353.2741770631401</v>
      </c>
      <c r="E1999" s="75">
        <v>1188.7792193107</v>
      </c>
      <c r="F1999" s="75"/>
      <c r="G1999" s="75">
        <v>1592.7792193107</v>
      </c>
      <c r="H1999" s="75"/>
      <c r="I1999" s="75">
        <v>1966.7792193106998</v>
      </c>
      <c r="J1999" s="75">
        <v>2337.7792193106998</v>
      </c>
    </row>
    <row r="2000" spans="2:10" ht="15.75" thickBot="1" x14ac:dyDescent="0.3">
      <c r="B2000" s="85">
        <v>45444</v>
      </c>
      <c r="C2000" s="74"/>
      <c r="D2000" s="74">
        <v>1195.6929947702299</v>
      </c>
      <c r="E2000" s="74">
        <v>1188.7792193107</v>
      </c>
      <c r="F2000" s="74"/>
      <c r="G2000" s="74">
        <v>1592.7792193107</v>
      </c>
      <c r="H2000" s="74"/>
      <c r="I2000" s="74">
        <v>1966.7792193106998</v>
      </c>
      <c r="J2000" s="74">
        <v>2337.7792193106998</v>
      </c>
    </row>
    <row r="2001" spans="2:10" ht="15.75" thickBot="1" x14ac:dyDescent="0.3">
      <c r="B2001" s="85">
        <v>45445</v>
      </c>
      <c r="C2001" s="75"/>
      <c r="D2001" s="75">
        <v>1294.5173313161899</v>
      </c>
      <c r="E2001" s="75">
        <v>1188.7792193107</v>
      </c>
      <c r="F2001" s="75"/>
      <c r="G2001" s="75">
        <v>1592.7792193107</v>
      </c>
      <c r="H2001" s="75"/>
      <c r="I2001" s="75">
        <v>1966.7792193106998</v>
      </c>
      <c r="J2001" s="75">
        <v>2337.7792193106998</v>
      </c>
    </row>
    <row r="2002" spans="2:10" ht="15.75" thickBot="1" x14ac:dyDescent="0.3">
      <c r="B2002" s="85">
        <v>45446</v>
      </c>
      <c r="C2002" s="74"/>
      <c r="D2002" s="74">
        <v>1810.4236304772701</v>
      </c>
      <c r="E2002" s="74">
        <v>1188.7792193107</v>
      </c>
      <c r="F2002" s="74"/>
      <c r="G2002" s="74">
        <v>1592.7792193107</v>
      </c>
      <c r="H2002" s="74"/>
      <c r="I2002" s="74">
        <v>1966.7792193106998</v>
      </c>
      <c r="J2002" s="74">
        <v>2337.7792193106998</v>
      </c>
    </row>
    <row r="2003" spans="2:10" ht="15.75" thickBot="1" x14ac:dyDescent="0.3">
      <c r="B2003" s="85">
        <v>45447</v>
      </c>
      <c r="C2003" s="75"/>
      <c r="D2003" s="75">
        <v>1919.9913721262899</v>
      </c>
      <c r="E2003" s="75">
        <v>1188.7792193107</v>
      </c>
      <c r="F2003" s="75"/>
      <c r="G2003" s="75">
        <v>1592.7792193107</v>
      </c>
      <c r="H2003" s="75"/>
      <c r="I2003" s="75">
        <v>1966.7792193106998</v>
      </c>
      <c r="J2003" s="75">
        <v>2337.7792193106998</v>
      </c>
    </row>
    <row r="2004" spans="2:10" ht="15.75" thickBot="1" x14ac:dyDescent="0.3">
      <c r="B2004" s="85">
        <v>45448</v>
      </c>
      <c r="C2004" s="74"/>
      <c r="D2004" s="74">
        <v>1800.4059793280501</v>
      </c>
      <c r="E2004" s="74">
        <v>1188.7792193107</v>
      </c>
      <c r="F2004" s="74"/>
      <c r="G2004" s="74">
        <v>1592.7792193107</v>
      </c>
      <c r="H2004" s="74"/>
      <c r="I2004" s="74">
        <v>1966.7792193106998</v>
      </c>
      <c r="J2004" s="74">
        <v>2337.7792193106998</v>
      </c>
    </row>
    <row r="2005" spans="2:10" ht="15.75" thickBot="1" x14ac:dyDescent="0.3">
      <c r="B2005" s="85">
        <v>45449</v>
      </c>
      <c r="C2005" s="75"/>
      <c r="D2005" s="75">
        <v>1826.8606255796701</v>
      </c>
      <c r="E2005" s="75">
        <v>1188.7792193107</v>
      </c>
      <c r="F2005" s="75"/>
      <c r="G2005" s="75">
        <v>1592.7792193107</v>
      </c>
      <c r="H2005" s="75"/>
      <c r="I2005" s="75">
        <v>1966.7792193106998</v>
      </c>
      <c r="J2005" s="75">
        <v>2337.7792193106998</v>
      </c>
    </row>
    <row r="2006" spans="2:10" ht="15.75" thickBot="1" x14ac:dyDescent="0.3">
      <c r="B2006" s="85">
        <v>45450</v>
      </c>
      <c r="C2006" s="74"/>
      <c r="D2006" s="74">
        <v>1651.30305074237</v>
      </c>
      <c r="E2006" s="74">
        <v>1188.7792193107</v>
      </c>
      <c r="F2006" s="74"/>
      <c r="G2006" s="74">
        <v>1592.7792193107</v>
      </c>
      <c r="H2006" s="74"/>
      <c r="I2006" s="74">
        <v>1966.7792193106998</v>
      </c>
      <c r="J2006" s="74">
        <v>2337.7792193106998</v>
      </c>
    </row>
    <row r="2007" spans="2:10" ht="15.75" thickBot="1" x14ac:dyDescent="0.3">
      <c r="B2007" s="85">
        <v>45451</v>
      </c>
      <c r="C2007" s="75"/>
      <c r="D2007" s="75">
        <v>1244.99325642599</v>
      </c>
      <c r="E2007" s="75">
        <v>1188.7792193107</v>
      </c>
      <c r="F2007" s="75"/>
      <c r="G2007" s="75">
        <v>1592.7792193107</v>
      </c>
      <c r="H2007" s="75"/>
      <c r="I2007" s="75">
        <v>1966.7792193106998</v>
      </c>
      <c r="J2007" s="75">
        <v>2337.7792193106998</v>
      </c>
    </row>
    <row r="2008" spans="2:10" ht="15.75" thickBot="1" x14ac:dyDescent="0.3">
      <c r="B2008" s="85">
        <v>45452</v>
      </c>
      <c r="C2008" s="74"/>
      <c r="D2008" s="74">
        <v>1220.0236474891501</v>
      </c>
      <c r="E2008" s="74">
        <v>1188.7792193107</v>
      </c>
      <c r="F2008" s="74"/>
      <c r="G2008" s="74">
        <v>1592.7792193107</v>
      </c>
      <c r="H2008" s="74"/>
      <c r="I2008" s="74">
        <v>1966.7792193106998</v>
      </c>
      <c r="J2008" s="74">
        <v>2337.7792193106998</v>
      </c>
    </row>
    <row r="2009" spans="2:10" ht="15.75" thickBot="1" x14ac:dyDescent="0.3">
      <c r="B2009" s="85">
        <v>45453</v>
      </c>
      <c r="C2009" s="75"/>
      <c r="D2009" s="75">
        <v>1119.0053798039</v>
      </c>
      <c r="E2009" s="75">
        <v>1188.7792193107</v>
      </c>
      <c r="F2009" s="75"/>
      <c r="G2009" s="75">
        <v>1592.7792193107</v>
      </c>
      <c r="H2009" s="75"/>
      <c r="I2009" s="75">
        <v>1966.7792193106998</v>
      </c>
      <c r="J2009" s="75">
        <v>2337.7792193106998</v>
      </c>
    </row>
    <row r="2010" spans="2:10" ht="15.75" thickBot="1" x14ac:dyDescent="0.3">
      <c r="B2010" s="85">
        <v>45454</v>
      </c>
      <c r="C2010" s="74"/>
      <c r="D2010" s="74">
        <v>1439.3398434631499</v>
      </c>
      <c r="E2010" s="74">
        <v>1188.7792193107</v>
      </c>
      <c r="F2010" s="74"/>
      <c r="G2010" s="74">
        <v>1592.7792193107</v>
      </c>
      <c r="H2010" s="74"/>
      <c r="I2010" s="74">
        <v>1966.7792193106998</v>
      </c>
      <c r="J2010" s="74">
        <v>2337.7792193106998</v>
      </c>
    </row>
    <row r="2011" spans="2:10" ht="15.75" thickBot="1" x14ac:dyDescent="0.3">
      <c r="B2011" s="85">
        <v>45455</v>
      </c>
      <c r="C2011" s="75"/>
      <c r="D2011" s="75">
        <v>1632.7290875546701</v>
      </c>
      <c r="E2011" s="75">
        <v>1188.7792193107</v>
      </c>
      <c r="F2011" s="75"/>
      <c r="G2011" s="75">
        <v>1592.7792193107</v>
      </c>
      <c r="H2011" s="75"/>
      <c r="I2011" s="75">
        <v>1966.7792193106998</v>
      </c>
      <c r="J2011" s="75">
        <v>2337.7792193106998</v>
      </c>
    </row>
    <row r="2012" spans="2:10" ht="15.75" thickBot="1" x14ac:dyDescent="0.3">
      <c r="B2012" s="85">
        <v>45456</v>
      </c>
      <c r="C2012" s="74"/>
      <c r="D2012" s="74">
        <v>1626.0770092799601</v>
      </c>
      <c r="E2012" s="74">
        <v>1188.7792193107</v>
      </c>
      <c r="F2012" s="74"/>
      <c r="G2012" s="74">
        <v>1592.7792193107</v>
      </c>
      <c r="H2012" s="74"/>
      <c r="I2012" s="74">
        <v>1966.7792193106998</v>
      </c>
      <c r="J2012" s="74">
        <v>2337.7792193106998</v>
      </c>
    </row>
    <row r="2013" spans="2:10" ht="15.75" thickBot="1" x14ac:dyDescent="0.3">
      <c r="B2013" s="85">
        <v>45457</v>
      </c>
      <c r="C2013" s="75"/>
      <c r="D2013" s="75">
        <v>1593.7650832116501</v>
      </c>
      <c r="E2013" s="75">
        <v>1188.7792193107</v>
      </c>
      <c r="F2013" s="75"/>
      <c r="G2013" s="75">
        <v>1592.7792193107</v>
      </c>
      <c r="H2013" s="75"/>
      <c r="I2013" s="75">
        <v>1966.7792193106998</v>
      </c>
      <c r="J2013" s="75">
        <v>2337.7792193106998</v>
      </c>
    </row>
    <row r="2014" spans="2:10" ht="15.75" thickBot="1" x14ac:dyDescent="0.3">
      <c r="B2014" s="85">
        <v>45458</v>
      </c>
      <c r="C2014" s="74"/>
      <c r="D2014" s="74">
        <v>1313.73312050448</v>
      </c>
      <c r="E2014" s="74">
        <v>1188.7792193107</v>
      </c>
      <c r="F2014" s="74"/>
      <c r="G2014" s="74">
        <v>1592.7792193107</v>
      </c>
      <c r="H2014" s="74"/>
      <c r="I2014" s="74">
        <v>1966.7792193106998</v>
      </c>
      <c r="J2014" s="74">
        <v>2337.7792193106998</v>
      </c>
    </row>
    <row r="2015" spans="2:10" ht="15.75" thickBot="1" x14ac:dyDescent="0.3">
      <c r="B2015" s="85">
        <v>45459</v>
      </c>
      <c r="C2015" s="75"/>
      <c r="D2015" s="75">
        <v>1346.7193700164901</v>
      </c>
      <c r="E2015" s="75">
        <v>1188.7792193107</v>
      </c>
      <c r="F2015" s="75"/>
      <c r="G2015" s="75">
        <v>1592.7792193107</v>
      </c>
      <c r="H2015" s="75"/>
      <c r="I2015" s="75">
        <v>1966.7792193106998</v>
      </c>
      <c r="J2015" s="75">
        <v>2337.7792193106998</v>
      </c>
    </row>
    <row r="2016" spans="2:10" ht="15.75" thickBot="1" x14ac:dyDescent="0.3">
      <c r="B2016" s="85">
        <v>45460</v>
      </c>
      <c r="C2016" s="74"/>
      <c r="D2016" s="74">
        <v>1549.6789489974301</v>
      </c>
      <c r="E2016" s="74">
        <v>1188.7792193107</v>
      </c>
      <c r="F2016" s="74"/>
      <c r="G2016" s="74">
        <v>1592.7792193107</v>
      </c>
      <c r="H2016" s="74"/>
      <c r="I2016" s="74">
        <v>1966.7792193106998</v>
      </c>
      <c r="J2016" s="74">
        <v>2337.7792193106998</v>
      </c>
    </row>
    <row r="2017" spans="2:10" ht="15.75" thickBot="1" x14ac:dyDescent="0.3">
      <c r="B2017" s="85">
        <v>45461</v>
      </c>
      <c r="C2017" s="75"/>
      <c r="D2017" s="75">
        <v>1538.6532182677099</v>
      </c>
      <c r="E2017" s="75">
        <v>1188.7792193107</v>
      </c>
      <c r="F2017" s="75"/>
      <c r="G2017" s="75">
        <v>1592.7792193107</v>
      </c>
      <c r="H2017" s="75"/>
      <c r="I2017" s="75">
        <v>1966.7792193106998</v>
      </c>
      <c r="J2017" s="75">
        <v>2337.7792193106998</v>
      </c>
    </row>
    <row r="2018" spans="2:10" ht="15.75" thickBot="1" x14ac:dyDescent="0.3">
      <c r="B2018" s="85">
        <v>45462</v>
      </c>
      <c r="C2018" s="74"/>
      <c r="D2018" s="74">
        <v>1535.48977372743</v>
      </c>
      <c r="E2018" s="74">
        <v>1188.7792193107</v>
      </c>
      <c r="F2018" s="74"/>
      <c r="G2018" s="74">
        <v>1592.7792193107</v>
      </c>
      <c r="H2018" s="74"/>
      <c r="I2018" s="74">
        <v>1966.7792193106998</v>
      </c>
      <c r="J2018" s="74">
        <v>2337.7792193106998</v>
      </c>
    </row>
    <row r="2019" spans="2:10" ht="15.75" thickBot="1" x14ac:dyDescent="0.3">
      <c r="B2019" s="85">
        <v>45463</v>
      </c>
      <c r="C2019" s="75"/>
      <c r="D2019" s="75">
        <v>1680.80060443408</v>
      </c>
      <c r="E2019" s="75">
        <v>1188.7792193107</v>
      </c>
      <c r="F2019" s="75"/>
      <c r="G2019" s="75">
        <v>1592.7792193107</v>
      </c>
      <c r="H2019" s="75"/>
      <c r="I2019" s="75">
        <v>1966.7792193106998</v>
      </c>
      <c r="J2019" s="75">
        <v>2337.7792193106998</v>
      </c>
    </row>
    <row r="2020" spans="2:10" ht="15.75" thickBot="1" x14ac:dyDescent="0.3">
      <c r="B2020" s="85">
        <v>45464</v>
      </c>
      <c r="C2020" s="74"/>
      <c r="D2020" s="74">
        <v>1803.9880189058999</v>
      </c>
      <c r="E2020" s="74">
        <v>1188.7792193107</v>
      </c>
      <c r="F2020" s="74"/>
      <c r="G2020" s="74">
        <v>1592.7792193107</v>
      </c>
      <c r="H2020" s="74"/>
      <c r="I2020" s="74">
        <v>1966.7792193106998</v>
      </c>
      <c r="J2020" s="74">
        <v>2337.7792193106998</v>
      </c>
    </row>
    <row r="2021" spans="2:10" ht="15.75" thickBot="1" x14ac:dyDescent="0.3">
      <c r="B2021" s="85">
        <v>45465</v>
      </c>
      <c r="C2021" s="75"/>
      <c r="D2021" s="75">
        <v>1683.6958081158</v>
      </c>
      <c r="E2021" s="75">
        <v>1188.7792193107</v>
      </c>
      <c r="F2021" s="75"/>
      <c r="G2021" s="75">
        <v>1592.7792193107</v>
      </c>
      <c r="H2021" s="75"/>
      <c r="I2021" s="75">
        <v>1966.7792193106998</v>
      </c>
      <c r="J2021" s="75">
        <v>2337.7792193106998</v>
      </c>
    </row>
    <row r="2022" spans="2:10" ht="15.75" thickBot="1" x14ac:dyDescent="0.3">
      <c r="B2022" s="85">
        <v>45466</v>
      </c>
      <c r="C2022" s="74"/>
      <c r="D2022" s="74">
        <v>1616.7608462998101</v>
      </c>
      <c r="E2022" s="74">
        <v>1188.7792193107</v>
      </c>
      <c r="F2022" s="74"/>
      <c r="G2022" s="74">
        <v>1592.7792193107</v>
      </c>
      <c r="H2022" s="74"/>
      <c r="I2022" s="74">
        <v>1966.7792193106998</v>
      </c>
      <c r="J2022" s="74">
        <v>2337.7792193106998</v>
      </c>
    </row>
    <row r="2023" spans="2:10" ht="15.75" thickBot="1" x14ac:dyDescent="0.3">
      <c r="B2023" s="85">
        <v>45467</v>
      </c>
      <c r="C2023" s="75"/>
      <c r="D2023" s="75">
        <v>1656.1399316720299</v>
      </c>
      <c r="E2023" s="75">
        <v>1188.7792193107</v>
      </c>
      <c r="F2023" s="75"/>
      <c r="G2023" s="75">
        <v>1592.7792193107</v>
      </c>
      <c r="H2023" s="75"/>
      <c r="I2023" s="75">
        <v>1966.7792193106998</v>
      </c>
      <c r="J2023" s="75">
        <v>2337.7792193106998</v>
      </c>
    </row>
    <row r="2024" spans="2:10" ht="15.75" thickBot="1" x14ac:dyDescent="0.3">
      <c r="B2024" s="85">
        <v>45468</v>
      </c>
      <c r="C2024" s="74"/>
      <c r="D2024" s="74">
        <v>1387.71273056622</v>
      </c>
      <c r="E2024" s="74">
        <v>1188.7792193107</v>
      </c>
      <c r="F2024" s="74"/>
      <c r="G2024" s="74">
        <v>1592.7792193107</v>
      </c>
      <c r="H2024" s="74"/>
      <c r="I2024" s="74">
        <v>1966.7792193106998</v>
      </c>
      <c r="J2024" s="74">
        <v>2337.7792193106998</v>
      </c>
    </row>
    <row r="2025" spans="2:10" ht="15.75" thickBot="1" x14ac:dyDescent="0.3">
      <c r="B2025" s="85">
        <v>45469</v>
      </c>
      <c r="C2025" s="75"/>
      <c r="D2025" s="75">
        <v>1427.5896487157299</v>
      </c>
      <c r="E2025" s="75">
        <v>1188.7792193107</v>
      </c>
      <c r="F2025" s="75"/>
      <c r="G2025" s="75">
        <v>1592.7792193107</v>
      </c>
      <c r="H2025" s="75"/>
      <c r="I2025" s="75">
        <v>1966.7792193106998</v>
      </c>
      <c r="J2025" s="75">
        <v>2337.7792193106998</v>
      </c>
    </row>
    <row r="2026" spans="2:10" ht="15.75" thickBot="1" x14ac:dyDescent="0.3">
      <c r="B2026" s="85">
        <v>45470</v>
      </c>
      <c r="C2026" s="74"/>
      <c r="D2026" s="74">
        <v>1524.1243464515301</v>
      </c>
      <c r="E2026" s="74">
        <v>1188.7792193107</v>
      </c>
      <c r="F2026" s="74"/>
      <c r="G2026" s="74">
        <v>1592.7792193107</v>
      </c>
      <c r="H2026" s="74"/>
      <c r="I2026" s="74">
        <v>1966.7792193106998</v>
      </c>
      <c r="J2026" s="74">
        <v>2337.7792193106998</v>
      </c>
    </row>
    <row r="2027" spans="2:10" ht="15.75" thickBot="1" x14ac:dyDescent="0.3">
      <c r="B2027" s="85">
        <v>45471</v>
      </c>
      <c r="C2027" s="75"/>
      <c r="D2027" s="75">
        <v>1446.03372914536</v>
      </c>
      <c r="E2027" s="75">
        <v>1188.7792193107</v>
      </c>
      <c r="F2027" s="75"/>
      <c r="G2027" s="75">
        <v>1592.7792193107</v>
      </c>
      <c r="H2027" s="75"/>
      <c r="I2027" s="75">
        <v>1966.7792193106998</v>
      </c>
      <c r="J2027" s="75">
        <v>2337.7792193106998</v>
      </c>
    </row>
    <row r="2028" spans="2:10" ht="15.75" thickBot="1" x14ac:dyDescent="0.3">
      <c r="B2028" s="85">
        <v>45472</v>
      </c>
      <c r="C2028" s="74"/>
      <c r="D2028" s="74">
        <v>1432.86193893563</v>
      </c>
      <c r="E2028" s="74">
        <v>1188.7792193107</v>
      </c>
      <c r="F2028" s="74"/>
      <c r="G2028" s="74">
        <v>1592.7792193107</v>
      </c>
      <c r="H2028" s="74"/>
      <c r="I2028" s="74">
        <v>1966.7792193106998</v>
      </c>
      <c r="J2028" s="74">
        <v>2337.7792193106998</v>
      </c>
    </row>
    <row r="2029" spans="2:10" ht="15.75" thickBot="1" x14ac:dyDescent="0.3">
      <c r="B2029" s="85">
        <v>45473</v>
      </c>
      <c r="C2029" s="75"/>
      <c r="D2029" s="75">
        <v>1407.8660392276499</v>
      </c>
      <c r="E2029" s="75">
        <v>1188.7792193107</v>
      </c>
      <c r="F2029" s="75"/>
      <c r="G2029" s="75">
        <v>1592.7792193107</v>
      </c>
      <c r="H2029" s="75"/>
      <c r="I2029" s="75">
        <v>1966.7792193106998</v>
      </c>
      <c r="J2029" s="75">
        <v>2337.7792193106998</v>
      </c>
    </row>
    <row r="2030" spans="2:10" ht="15.75" thickBot="1" x14ac:dyDescent="0.3">
      <c r="B2030" s="85">
        <v>45474</v>
      </c>
      <c r="C2030" s="74"/>
      <c r="D2030" s="74">
        <v>1806.38194825711</v>
      </c>
      <c r="E2030" s="74">
        <v>1188.7792193107</v>
      </c>
      <c r="F2030" s="74"/>
      <c r="G2030" s="74">
        <v>1592.7792193107</v>
      </c>
      <c r="H2030" s="74"/>
      <c r="I2030" s="74">
        <v>1966.7792193106998</v>
      </c>
      <c r="J2030" s="74">
        <v>2337.7792193106998</v>
      </c>
    </row>
    <row r="2031" spans="2:10" ht="15.75" thickBot="1" x14ac:dyDescent="0.3">
      <c r="B2031" s="85">
        <v>45475</v>
      </c>
      <c r="C2031" s="75"/>
      <c r="D2031" s="75">
        <v>1794.8202334923999</v>
      </c>
      <c r="E2031" s="75">
        <v>1188.7792193107</v>
      </c>
      <c r="F2031" s="75"/>
      <c r="G2031" s="75">
        <v>1592.7792193107</v>
      </c>
      <c r="H2031" s="75"/>
      <c r="I2031" s="75">
        <v>1966.7792193106998</v>
      </c>
      <c r="J2031" s="75">
        <v>2337.7792193106998</v>
      </c>
    </row>
    <row r="2032" spans="2:10" ht="15.75" thickBot="1" x14ac:dyDescent="0.3">
      <c r="B2032" s="85">
        <v>45476</v>
      </c>
      <c r="C2032" s="74"/>
      <c r="D2032" s="74">
        <v>1796.2760703373301</v>
      </c>
      <c r="E2032" s="74">
        <v>1188.7792193107</v>
      </c>
      <c r="F2032" s="74"/>
      <c r="G2032" s="74">
        <v>1592.7792193107</v>
      </c>
      <c r="H2032" s="74"/>
      <c r="I2032" s="74">
        <v>1966.7792193106998</v>
      </c>
      <c r="J2032" s="74">
        <v>2337.7792193106998</v>
      </c>
    </row>
    <row r="2033" spans="2:10" ht="15.75" thickBot="1" x14ac:dyDescent="0.3">
      <c r="B2033" s="85">
        <v>45477</v>
      </c>
      <c r="C2033" s="75"/>
      <c r="D2033" s="75">
        <v>1724.75693117792</v>
      </c>
      <c r="E2033" s="75">
        <v>1188.7792193107</v>
      </c>
      <c r="F2033" s="75"/>
      <c r="G2033" s="75">
        <v>1592.7792193107</v>
      </c>
      <c r="H2033" s="75"/>
      <c r="I2033" s="75">
        <v>1966.7792193106998</v>
      </c>
      <c r="J2033" s="75">
        <v>2337.7792193106998</v>
      </c>
    </row>
    <row r="2034" spans="2:10" ht="15.75" thickBot="1" x14ac:dyDescent="0.3">
      <c r="B2034" s="85">
        <v>45478</v>
      </c>
      <c r="C2034" s="74"/>
      <c r="D2034" s="74">
        <v>1585.57751168186</v>
      </c>
      <c r="E2034" s="74">
        <v>1188.7792193107</v>
      </c>
      <c r="F2034" s="74"/>
      <c r="G2034" s="74">
        <v>1592.7792193107</v>
      </c>
      <c r="H2034" s="74"/>
      <c r="I2034" s="74">
        <v>1966.7792193106998</v>
      </c>
      <c r="J2034" s="74">
        <v>2337.7792193106998</v>
      </c>
    </row>
    <row r="2035" spans="2:10" ht="15.75" thickBot="1" x14ac:dyDescent="0.3">
      <c r="B2035" s="85">
        <v>45479</v>
      </c>
      <c r="C2035" s="75"/>
      <c r="D2035" s="75">
        <v>1418.2244893545301</v>
      </c>
      <c r="E2035" s="75">
        <v>1188.7792193107</v>
      </c>
      <c r="F2035" s="75"/>
      <c r="G2035" s="75">
        <v>1592.7792193107</v>
      </c>
      <c r="H2035" s="75"/>
      <c r="I2035" s="75">
        <v>1966.7792193106998</v>
      </c>
      <c r="J2035" s="75">
        <v>2337.7792193106998</v>
      </c>
    </row>
    <row r="2036" spans="2:10" ht="15.75" thickBot="1" x14ac:dyDescent="0.3">
      <c r="B2036" s="85">
        <v>45480</v>
      </c>
      <c r="C2036" s="74"/>
      <c r="D2036" s="74">
        <v>1702.06392384372</v>
      </c>
      <c r="E2036" s="74">
        <v>1188.7792193107</v>
      </c>
      <c r="F2036" s="74"/>
      <c r="G2036" s="74">
        <v>1592.7792193107</v>
      </c>
      <c r="H2036" s="74"/>
      <c r="I2036" s="74">
        <v>1966.7792193106998</v>
      </c>
      <c r="J2036" s="74">
        <v>2337.7792193106998</v>
      </c>
    </row>
    <row r="2037" spans="2:10" ht="15.75" thickBot="1" x14ac:dyDescent="0.3">
      <c r="B2037" s="85">
        <v>45481</v>
      </c>
      <c r="C2037" s="75"/>
      <c r="D2037" s="75">
        <v>1540.91294601194</v>
      </c>
      <c r="E2037" s="75">
        <v>1188.7792193107</v>
      </c>
      <c r="F2037" s="75"/>
      <c r="G2037" s="75">
        <v>1592.7792193107</v>
      </c>
      <c r="H2037" s="75"/>
      <c r="I2037" s="75">
        <v>1966.7792193106998</v>
      </c>
      <c r="J2037" s="75">
        <v>2337.7792193106998</v>
      </c>
    </row>
    <row r="2038" spans="2:10" ht="15.75" thickBot="1" x14ac:dyDescent="0.3">
      <c r="B2038" s="85">
        <v>45482</v>
      </c>
      <c r="C2038" s="74"/>
      <c r="D2038" s="74">
        <v>1531.03309406268</v>
      </c>
      <c r="E2038" s="74">
        <v>1188.7792193107</v>
      </c>
      <c r="F2038" s="74"/>
      <c r="G2038" s="74">
        <v>1592.7792193107</v>
      </c>
      <c r="H2038" s="74"/>
      <c r="I2038" s="74">
        <v>1966.7792193106998</v>
      </c>
      <c r="J2038" s="74">
        <v>2337.7792193106998</v>
      </c>
    </row>
    <row r="2039" spans="2:10" ht="15.75" thickBot="1" x14ac:dyDescent="0.3">
      <c r="B2039" s="85">
        <v>45483</v>
      </c>
      <c r="C2039" s="75"/>
      <c r="D2039" s="75">
        <v>1560.5766124865199</v>
      </c>
      <c r="E2039" s="75">
        <v>1188.7792193107</v>
      </c>
      <c r="F2039" s="75"/>
      <c r="G2039" s="75">
        <v>1592.7792193107</v>
      </c>
      <c r="H2039" s="75"/>
      <c r="I2039" s="75">
        <v>1966.7792193106998</v>
      </c>
      <c r="J2039" s="75">
        <v>2337.7792193106998</v>
      </c>
    </row>
    <row r="2040" spans="2:10" ht="15.75" thickBot="1" x14ac:dyDescent="0.3">
      <c r="B2040" s="85">
        <v>45484</v>
      </c>
      <c r="C2040" s="74"/>
      <c r="D2040" s="74">
        <v>1516.7511459733901</v>
      </c>
      <c r="E2040" s="74">
        <v>1188.7792193107</v>
      </c>
      <c r="F2040" s="74"/>
      <c r="G2040" s="74">
        <v>1592.7792193107</v>
      </c>
      <c r="H2040" s="74"/>
      <c r="I2040" s="74">
        <v>1966.7792193106998</v>
      </c>
      <c r="J2040" s="74">
        <v>2337.7792193106998</v>
      </c>
    </row>
    <row r="2041" spans="2:10" ht="15.75" thickBot="1" x14ac:dyDescent="0.3">
      <c r="B2041" s="85">
        <v>45485</v>
      </c>
      <c r="C2041" s="75"/>
      <c r="D2041" s="75">
        <v>1472.91890967014</v>
      </c>
      <c r="E2041" s="75">
        <v>1188.7792193107</v>
      </c>
      <c r="F2041" s="75"/>
      <c r="G2041" s="75">
        <v>1592.7792193107</v>
      </c>
      <c r="H2041" s="75"/>
      <c r="I2041" s="75">
        <v>1966.7792193106998</v>
      </c>
      <c r="J2041" s="75">
        <v>2337.7792193106998</v>
      </c>
    </row>
    <row r="2042" spans="2:10" ht="15.75" thickBot="1" x14ac:dyDescent="0.3">
      <c r="B2042" s="85">
        <v>45486</v>
      </c>
      <c r="C2042" s="74"/>
      <c r="D2042" s="74">
        <v>1662.22410951079</v>
      </c>
      <c r="E2042" s="74">
        <v>1188.7792193107</v>
      </c>
      <c r="F2042" s="74"/>
      <c r="G2042" s="74">
        <v>1592.7792193107</v>
      </c>
      <c r="H2042" s="74"/>
      <c r="I2042" s="74">
        <v>1966.7792193106998</v>
      </c>
      <c r="J2042" s="74">
        <v>2337.7792193106998</v>
      </c>
    </row>
    <row r="2043" spans="2:10" ht="15.75" thickBot="1" x14ac:dyDescent="0.3">
      <c r="B2043" s="85">
        <v>45487</v>
      </c>
      <c r="C2043" s="75"/>
      <c r="D2043" s="75">
        <v>1702.73020032722</v>
      </c>
      <c r="E2043" s="75">
        <v>1188.7792193107</v>
      </c>
      <c r="F2043" s="75"/>
      <c r="G2043" s="75">
        <v>1592.7792193107</v>
      </c>
      <c r="H2043" s="75"/>
      <c r="I2043" s="75">
        <v>1966.7792193106998</v>
      </c>
      <c r="J2043" s="75">
        <v>2337.7792193106998</v>
      </c>
    </row>
    <row r="2044" spans="2:10" ht="15.75" thickBot="1" x14ac:dyDescent="0.3">
      <c r="B2044" s="85">
        <v>45488</v>
      </c>
      <c r="C2044" s="74"/>
      <c r="D2044" s="74">
        <v>2007.3898530336901</v>
      </c>
      <c r="E2044" s="74">
        <v>1188.7792193107</v>
      </c>
      <c r="F2044" s="74"/>
      <c r="G2044" s="74">
        <v>1592.7792193107</v>
      </c>
      <c r="H2044" s="74"/>
      <c r="I2044" s="74">
        <v>1966.7792193106998</v>
      </c>
      <c r="J2044" s="74">
        <v>2337.7792193106998</v>
      </c>
    </row>
    <row r="2045" spans="2:10" ht="15.75" thickBot="1" x14ac:dyDescent="0.3">
      <c r="B2045" s="85">
        <v>45489</v>
      </c>
      <c r="C2045" s="75"/>
      <c r="D2045" s="75">
        <v>1749.0016558652401</v>
      </c>
      <c r="E2045" s="75">
        <v>1188.7792193107</v>
      </c>
      <c r="F2045" s="75"/>
      <c r="G2045" s="75">
        <v>1592.7792193107</v>
      </c>
      <c r="H2045" s="75"/>
      <c r="I2045" s="75">
        <v>1966.7792193106998</v>
      </c>
      <c r="J2045" s="75">
        <v>2337.7792193106998</v>
      </c>
    </row>
    <row r="2046" spans="2:10" ht="15.75" thickBot="1" x14ac:dyDescent="0.3">
      <c r="B2046" s="85">
        <v>45490</v>
      </c>
      <c r="C2046" s="74"/>
      <c r="D2046" s="74">
        <v>1647.1717613214</v>
      </c>
      <c r="E2046" s="74">
        <v>1188.7792193107</v>
      </c>
      <c r="F2046" s="74"/>
      <c r="G2046" s="74">
        <v>1592.7792193107</v>
      </c>
      <c r="H2046" s="74"/>
      <c r="I2046" s="74">
        <v>1966.7792193106998</v>
      </c>
      <c r="J2046" s="74">
        <v>2337.7792193106998</v>
      </c>
    </row>
    <row r="2047" spans="2:10" ht="15.75" thickBot="1" x14ac:dyDescent="0.3">
      <c r="B2047" s="85">
        <v>45491</v>
      </c>
      <c r="C2047" s="75"/>
      <c r="D2047" s="75">
        <v>1675.11711569003</v>
      </c>
      <c r="E2047" s="75">
        <v>1188.7792193107</v>
      </c>
      <c r="F2047" s="75"/>
      <c r="G2047" s="75">
        <v>1592.7792193107</v>
      </c>
      <c r="H2047" s="75"/>
      <c r="I2047" s="75">
        <v>1966.7792193106998</v>
      </c>
      <c r="J2047" s="75">
        <v>2337.7792193106998</v>
      </c>
    </row>
    <row r="2048" spans="2:10" ht="15.75" thickBot="1" x14ac:dyDescent="0.3">
      <c r="B2048" s="85">
        <v>45492</v>
      </c>
      <c r="C2048" s="74"/>
      <c r="D2048" s="74">
        <v>1692.18610793323</v>
      </c>
      <c r="E2048" s="74">
        <v>1188.7792193107</v>
      </c>
      <c r="F2048" s="74"/>
      <c r="G2048" s="74">
        <v>1592.7792193107</v>
      </c>
      <c r="H2048" s="74"/>
      <c r="I2048" s="74">
        <v>1966.7792193106998</v>
      </c>
      <c r="J2048" s="74">
        <v>2337.7792193106998</v>
      </c>
    </row>
    <row r="2049" spans="2:10" ht="15.75" thickBot="1" x14ac:dyDescent="0.3">
      <c r="B2049" s="85">
        <v>45493</v>
      </c>
      <c r="C2049" s="75"/>
      <c r="D2049" s="75">
        <v>1843.9807993024899</v>
      </c>
      <c r="E2049" s="75">
        <v>1188.7792193107</v>
      </c>
      <c r="F2049" s="75"/>
      <c r="G2049" s="75">
        <v>1592.7792193107</v>
      </c>
      <c r="H2049" s="75"/>
      <c r="I2049" s="75">
        <v>1966.7792193106998</v>
      </c>
      <c r="J2049" s="75">
        <v>2337.7792193106998</v>
      </c>
    </row>
    <row r="2050" spans="2:10" ht="15.75" thickBot="1" x14ac:dyDescent="0.3">
      <c r="B2050" s="85">
        <v>45494</v>
      </c>
      <c r="C2050" s="74"/>
      <c r="D2050" s="74">
        <v>1853.0976149893499</v>
      </c>
      <c r="E2050" s="74">
        <v>1188.7792193107</v>
      </c>
      <c r="F2050" s="74"/>
      <c r="G2050" s="74">
        <v>1592.7792193107</v>
      </c>
      <c r="H2050" s="74"/>
      <c r="I2050" s="74">
        <v>1966.7792193106998</v>
      </c>
      <c r="J2050" s="74">
        <v>2337.7792193106998</v>
      </c>
    </row>
    <row r="2051" spans="2:10" ht="15.75" thickBot="1" x14ac:dyDescent="0.3">
      <c r="B2051" s="85">
        <v>45495</v>
      </c>
      <c r="C2051" s="75"/>
      <c r="D2051" s="75">
        <v>1742.9254181062499</v>
      </c>
      <c r="E2051" s="75">
        <v>1188.7792193107</v>
      </c>
      <c r="F2051" s="75"/>
      <c r="G2051" s="75">
        <v>1592.7792193107</v>
      </c>
      <c r="H2051" s="75"/>
      <c r="I2051" s="75">
        <v>1966.7792193106998</v>
      </c>
      <c r="J2051" s="75">
        <v>2337.7792193106998</v>
      </c>
    </row>
    <row r="2052" spans="2:10" ht="15.75" thickBot="1" x14ac:dyDescent="0.3">
      <c r="B2052" s="85">
        <v>45496</v>
      </c>
      <c r="C2052" s="74"/>
      <c r="D2052" s="74">
        <v>1718.1302504653599</v>
      </c>
      <c r="E2052" s="74">
        <v>1188.7792193107</v>
      </c>
      <c r="F2052" s="74"/>
      <c r="G2052" s="74">
        <v>1592.7792193107</v>
      </c>
      <c r="H2052" s="74"/>
      <c r="I2052" s="74">
        <v>1966.7792193106998</v>
      </c>
      <c r="J2052" s="74">
        <v>2337.7792193106998</v>
      </c>
    </row>
    <row r="2053" spans="2:10" ht="15.75" thickBot="1" x14ac:dyDescent="0.3">
      <c r="B2053" s="85">
        <v>45497</v>
      </c>
      <c r="C2053" s="75"/>
      <c r="D2053" s="75">
        <v>1544.23627730409</v>
      </c>
      <c r="E2053" s="75">
        <v>1188.7792193107</v>
      </c>
      <c r="F2053" s="75"/>
      <c r="G2053" s="75">
        <v>1592.7792193107</v>
      </c>
      <c r="H2053" s="75"/>
      <c r="I2053" s="75">
        <v>1966.7792193106998</v>
      </c>
      <c r="J2053" s="75">
        <v>2337.7792193106998</v>
      </c>
    </row>
    <row r="2054" spans="2:10" ht="15.75" thickBot="1" x14ac:dyDescent="0.3">
      <c r="B2054" s="85">
        <v>45498</v>
      </c>
      <c r="C2054" s="74"/>
      <c r="D2054" s="74">
        <v>1462.9864184473199</v>
      </c>
      <c r="E2054" s="74">
        <v>1188.7792193107</v>
      </c>
      <c r="F2054" s="74"/>
      <c r="G2054" s="74">
        <v>1592.7792193107</v>
      </c>
      <c r="H2054" s="74"/>
      <c r="I2054" s="74">
        <v>1966.7792193106998</v>
      </c>
      <c r="J2054" s="74">
        <v>2337.7792193106998</v>
      </c>
    </row>
    <row r="2055" spans="2:10" ht="15.75" thickBot="1" x14ac:dyDescent="0.3">
      <c r="B2055" s="85">
        <v>45499</v>
      </c>
      <c r="C2055" s="75"/>
      <c r="D2055" s="75">
        <v>1465.3657504754699</v>
      </c>
      <c r="E2055" s="75">
        <v>1188.7792193107</v>
      </c>
      <c r="F2055" s="75"/>
      <c r="G2055" s="75">
        <v>1592.7792193107</v>
      </c>
      <c r="H2055" s="75"/>
      <c r="I2055" s="75">
        <v>1966.7792193106998</v>
      </c>
      <c r="J2055" s="75">
        <v>2337.7792193106998</v>
      </c>
    </row>
    <row r="2056" spans="2:10" ht="15.75" thickBot="1" x14ac:dyDescent="0.3">
      <c r="B2056" s="85">
        <v>45500</v>
      </c>
      <c r="C2056" s="74"/>
      <c r="D2056" s="74">
        <v>1654.5885150828301</v>
      </c>
      <c r="E2056" s="74">
        <v>1188.7792193107</v>
      </c>
      <c r="F2056" s="74"/>
      <c r="G2056" s="74">
        <v>1592.7792193107</v>
      </c>
      <c r="H2056" s="74"/>
      <c r="I2056" s="74">
        <v>1966.7792193106998</v>
      </c>
      <c r="J2056" s="74">
        <v>2337.7792193106998</v>
      </c>
    </row>
    <row r="2057" spans="2:10" ht="15.75" thickBot="1" x14ac:dyDescent="0.3">
      <c r="B2057" s="85">
        <v>45501</v>
      </c>
      <c r="C2057" s="75"/>
      <c r="D2057" s="75">
        <v>1688.59268595188</v>
      </c>
      <c r="E2057" s="75">
        <v>1188.7792193107</v>
      </c>
      <c r="F2057" s="75"/>
      <c r="G2057" s="75">
        <v>1592.7792193107</v>
      </c>
      <c r="H2057" s="75"/>
      <c r="I2057" s="75">
        <v>1966.7792193106998</v>
      </c>
      <c r="J2057" s="75">
        <v>2337.7792193106998</v>
      </c>
    </row>
    <row r="2058" spans="2:10" ht="15.75" thickBot="1" x14ac:dyDescent="0.3">
      <c r="B2058" s="85">
        <v>45502</v>
      </c>
      <c r="C2058" s="74"/>
      <c r="D2058" s="74">
        <v>1548.28890153814</v>
      </c>
      <c r="E2058" s="74">
        <v>1188.7792193107</v>
      </c>
      <c r="F2058" s="74"/>
      <c r="G2058" s="74">
        <v>1592.7792193107</v>
      </c>
      <c r="H2058" s="74"/>
      <c r="I2058" s="74">
        <v>1966.7792193106998</v>
      </c>
      <c r="J2058" s="74">
        <v>2337.7792193106998</v>
      </c>
    </row>
    <row r="2059" spans="2:10" ht="15.75" thickBot="1" x14ac:dyDescent="0.3">
      <c r="B2059" s="85">
        <v>45503</v>
      </c>
      <c r="C2059" s="75"/>
      <c r="D2059" s="75">
        <v>1553.5136569369899</v>
      </c>
      <c r="E2059" s="75">
        <v>1188.7792193107</v>
      </c>
      <c r="F2059" s="75"/>
      <c r="G2059" s="75">
        <v>1592.7792193107</v>
      </c>
      <c r="H2059" s="75"/>
      <c r="I2059" s="75">
        <v>1966.7792193106998</v>
      </c>
      <c r="J2059" s="75">
        <v>2337.7792193106998</v>
      </c>
    </row>
    <row r="2060" spans="2:10" ht="15.75" thickBot="1" x14ac:dyDescent="0.3">
      <c r="B2060" s="85">
        <v>45504</v>
      </c>
      <c r="C2060" s="74"/>
      <c r="D2060" s="74">
        <v>1680.32454959193</v>
      </c>
      <c r="E2060" s="74">
        <v>1188.7792193107</v>
      </c>
      <c r="F2060" s="74"/>
      <c r="G2060" s="74">
        <v>1592.7792193107</v>
      </c>
      <c r="H2060" s="74"/>
      <c r="I2060" s="74">
        <v>1966.7792193106998</v>
      </c>
      <c r="J2060" s="74">
        <v>2337.7792193106998</v>
      </c>
    </row>
    <row r="2061" spans="2:10" ht="15.75" thickBot="1" x14ac:dyDescent="0.3">
      <c r="B2061" s="85">
        <v>45505</v>
      </c>
      <c r="C2061" s="75"/>
      <c r="D2061" s="75">
        <v>1475.41084873164</v>
      </c>
      <c r="E2061" s="75">
        <v>1188.7792193107</v>
      </c>
      <c r="F2061" s="75"/>
      <c r="G2061" s="75">
        <v>1592.7792193107</v>
      </c>
      <c r="H2061" s="75"/>
      <c r="I2061" s="75">
        <v>1966.7792193106998</v>
      </c>
      <c r="J2061" s="75">
        <v>2337.7792193106998</v>
      </c>
    </row>
    <row r="2062" spans="2:10" ht="15.75" thickBot="1" x14ac:dyDescent="0.3">
      <c r="B2062" s="85">
        <v>45506</v>
      </c>
      <c r="C2062" s="74"/>
      <c r="D2062" s="74">
        <v>1471.1036145150099</v>
      </c>
      <c r="E2062" s="74">
        <v>1188.7792193107</v>
      </c>
      <c r="F2062" s="74"/>
      <c r="G2062" s="74">
        <v>1592.7792193107</v>
      </c>
      <c r="H2062" s="74"/>
      <c r="I2062" s="74">
        <v>1966.7792193106998</v>
      </c>
      <c r="J2062" s="74">
        <v>2337.7792193106998</v>
      </c>
    </row>
    <row r="2063" spans="2:10" ht="15.75" thickBot="1" x14ac:dyDescent="0.3">
      <c r="B2063" s="85">
        <v>45507</v>
      </c>
      <c r="C2063" s="75"/>
      <c r="D2063" s="75">
        <v>1557.4080351943001</v>
      </c>
      <c r="E2063" s="75">
        <v>1188.7792193107</v>
      </c>
      <c r="F2063" s="75"/>
      <c r="G2063" s="75">
        <v>1592.7792193107</v>
      </c>
      <c r="H2063" s="75"/>
      <c r="I2063" s="75">
        <v>1966.7792193106998</v>
      </c>
      <c r="J2063" s="75">
        <v>2337.7792193106998</v>
      </c>
    </row>
    <row r="2064" spans="2:10" ht="15.75" thickBot="1" x14ac:dyDescent="0.3">
      <c r="B2064" s="85">
        <v>45508</v>
      </c>
      <c r="C2064" s="74"/>
      <c r="D2064" s="74">
        <v>1978.09463669103</v>
      </c>
      <c r="E2064" s="74">
        <v>1188.7792193107</v>
      </c>
      <c r="F2064" s="74"/>
      <c r="G2064" s="74">
        <v>1592.7792193107</v>
      </c>
      <c r="H2064" s="74"/>
      <c r="I2064" s="74">
        <v>1966.7792193106998</v>
      </c>
      <c r="J2064" s="74">
        <v>2337.7792193106998</v>
      </c>
    </row>
    <row r="2065" spans="2:10" ht="15.75" thickBot="1" x14ac:dyDescent="0.3">
      <c r="B2065" s="85">
        <v>45509</v>
      </c>
      <c r="C2065" s="75"/>
      <c r="D2065" s="75">
        <v>2090.6819135577998</v>
      </c>
      <c r="E2065" s="75">
        <v>1188.7792193107</v>
      </c>
      <c r="F2065" s="75"/>
      <c r="G2065" s="75">
        <v>1592.7792193107</v>
      </c>
      <c r="H2065" s="75"/>
      <c r="I2065" s="75">
        <v>1966.7792193106998</v>
      </c>
      <c r="J2065" s="75">
        <v>2337.7792193106998</v>
      </c>
    </row>
    <row r="2066" spans="2:10" ht="15.75" thickBot="1" x14ac:dyDescent="0.3">
      <c r="B2066" s="85">
        <v>45510</v>
      </c>
      <c r="C2066" s="74"/>
      <c r="D2066" s="74">
        <v>2031.1079347904199</v>
      </c>
      <c r="E2066" s="74">
        <v>1188.7792193107</v>
      </c>
      <c r="F2066" s="74"/>
      <c r="G2066" s="74">
        <v>1592.7792193107</v>
      </c>
      <c r="H2066" s="74"/>
      <c r="I2066" s="74">
        <v>1966.7792193106998</v>
      </c>
      <c r="J2066" s="74">
        <v>2337.7792193106998</v>
      </c>
    </row>
    <row r="2067" spans="2:10" ht="15.75" thickBot="1" x14ac:dyDescent="0.3">
      <c r="B2067" s="85">
        <v>45511</v>
      </c>
      <c r="C2067" s="75"/>
      <c r="D2067" s="75">
        <v>1802.09944558542</v>
      </c>
      <c r="E2067" s="75">
        <v>1188.7792193107</v>
      </c>
      <c r="F2067" s="75"/>
      <c r="G2067" s="75">
        <v>1592.7792193107</v>
      </c>
      <c r="H2067" s="75"/>
      <c r="I2067" s="75">
        <v>1966.7792193106998</v>
      </c>
      <c r="J2067" s="75">
        <v>2337.7792193106998</v>
      </c>
    </row>
    <row r="2068" spans="2:10" ht="15.75" thickBot="1" x14ac:dyDescent="0.3">
      <c r="B2068" s="85">
        <v>45512</v>
      </c>
      <c r="C2068" s="74"/>
      <c r="D2068" s="74">
        <v>1811.4916268285999</v>
      </c>
      <c r="E2068" s="74">
        <v>1188.7792193107</v>
      </c>
      <c r="F2068" s="74"/>
      <c r="G2068" s="74">
        <v>1592.7792193107</v>
      </c>
      <c r="H2068" s="74"/>
      <c r="I2068" s="74">
        <v>1966.7792193106998</v>
      </c>
      <c r="J2068" s="74">
        <v>2337.7792193106998</v>
      </c>
    </row>
    <row r="2069" spans="2:10" ht="15.75" thickBot="1" x14ac:dyDescent="0.3">
      <c r="B2069" s="85">
        <v>45513</v>
      </c>
      <c r="C2069" s="75"/>
      <c r="D2069" s="75">
        <v>1693.96383653577</v>
      </c>
      <c r="E2069" s="75">
        <v>1188.7792193107</v>
      </c>
      <c r="F2069" s="75"/>
      <c r="G2069" s="75">
        <v>1592.7792193107</v>
      </c>
      <c r="H2069" s="75"/>
      <c r="I2069" s="75">
        <v>1966.7792193106998</v>
      </c>
      <c r="J2069" s="75">
        <v>2337.7792193106998</v>
      </c>
    </row>
    <row r="2070" spans="2:10" ht="15.75" thickBot="1" x14ac:dyDescent="0.3">
      <c r="B2070" s="85">
        <v>45514</v>
      </c>
      <c r="C2070" s="74"/>
      <c r="D2070" s="74">
        <v>1471.09020894848</v>
      </c>
      <c r="E2070" s="74">
        <v>1188.7792193107</v>
      </c>
      <c r="F2070" s="74"/>
      <c r="G2070" s="74">
        <v>1592.7792193107</v>
      </c>
      <c r="H2070" s="74"/>
      <c r="I2070" s="74">
        <v>1966.7792193106998</v>
      </c>
      <c r="J2070" s="74">
        <v>2337.7792193106998</v>
      </c>
    </row>
    <row r="2071" spans="2:10" ht="15.75" thickBot="1" x14ac:dyDescent="0.3">
      <c r="B2071" s="85">
        <v>45515</v>
      </c>
      <c r="C2071" s="75"/>
      <c r="D2071" s="75">
        <v>1558.88935461138</v>
      </c>
      <c r="E2071" s="75">
        <v>1188.7792193107</v>
      </c>
      <c r="F2071" s="75"/>
      <c r="G2071" s="75">
        <v>1592.7792193107</v>
      </c>
      <c r="H2071" s="75"/>
      <c r="I2071" s="75">
        <v>1966.7792193106998</v>
      </c>
      <c r="J2071" s="75">
        <v>2337.7792193106998</v>
      </c>
    </row>
    <row r="2072" spans="2:10" ht="15.75" thickBot="1" x14ac:dyDescent="0.3">
      <c r="B2072" s="85">
        <v>45516</v>
      </c>
      <c r="C2072" s="74"/>
      <c r="D2072" s="74">
        <v>1884.9300212058199</v>
      </c>
      <c r="E2072" s="74">
        <v>1188.7792193107</v>
      </c>
      <c r="F2072" s="74"/>
      <c r="G2072" s="74">
        <v>1592.7792193107</v>
      </c>
      <c r="H2072" s="74"/>
      <c r="I2072" s="74">
        <v>1966.7792193106998</v>
      </c>
      <c r="J2072" s="74">
        <v>2337.7792193106998</v>
      </c>
    </row>
    <row r="2073" spans="2:10" ht="15.75" thickBot="1" x14ac:dyDescent="0.3">
      <c r="B2073" s="85">
        <v>45517</v>
      </c>
      <c r="C2073" s="75"/>
      <c r="D2073" s="75">
        <v>1921.3413802426601</v>
      </c>
      <c r="E2073" s="75">
        <v>1188.7792193107</v>
      </c>
      <c r="F2073" s="75"/>
      <c r="G2073" s="75">
        <v>1592.7792193107</v>
      </c>
      <c r="H2073" s="75"/>
      <c r="I2073" s="75">
        <v>1966.7792193106998</v>
      </c>
      <c r="J2073" s="75">
        <v>2337.7792193106998</v>
      </c>
    </row>
    <row r="2074" spans="2:10" ht="15.75" thickBot="1" x14ac:dyDescent="0.3">
      <c r="B2074" s="85">
        <v>45518</v>
      </c>
      <c r="C2074" s="74"/>
      <c r="D2074" s="74">
        <v>1735.7835291170099</v>
      </c>
      <c r="E2074" s="74">
        <v>1188.7792193107</v>
      </c>
      <c r="F2074" s="74"/>
      <c r="G2074" s="74">
        <v>1592.7792193107</v>
      </c>
      <c r="H2074" s="74"/>
      <c r="I2074" s="74">
        <v>1966.7792193106998</v>
      </c>
      <c r="J2074" s="74">
        <v>2337.7792193106998</v>
      </c>
    </row>
    <row r="2075" spans="2:10" ht="15.75" thickBot="1" x14ac:dyDescent="0.3">
      <c r="B2075" s="85">
        <v>45519</v>
      </c>
      <c r="C2075" s="75"/>
      <c r="D2075" s="75">
        <v>1640.0495633595799</v>
      </c>
      <c r="E2075" s="75">
        <v>1188.7792193107</v>
      </c>
      <c r="F2075" s="75"/>
      <c r="G2075" s="75">
        <v>1592.7792193107</v>
      </c>
      <c r="H2075" s="75"/>
      <c r="I2075" s="75">
        <v>1966.7792193106998</v>
      </c>
      <c r="J2075" s="75">
        <v>2337.7792193106998</v>
      </c>
    </row>
    <row r="2076" spans="2:10" ht="15.75" thickBot="1" x14ac:dyDescent="0.3">
      <c r="B2076" s="85">
        <v>45520</v>
      </c>
      <c r="C2076" s="74"/>
      <c r="D2076" s="74">
        <v>1485.2371909572901</v>
      </c>
      <c r="E2076" s="74">
        <v>1188.7792193107</v>
      </c>
      <c r="F2076" s="74"/>
      <c r="G2076" s="74">
        <v>1592.7792193107</v>
      </c>
      <c r="H2076" s="74"/>
      <c r="I2076" s="74">
        <v>1966.7792193106998</v>
      </c>
      <c r="J2076" s="74">
        <v>2337.7792193106998</v>
      </c>
    </row>
    <row r="2077" spans="2:10" ht="15.75" thickBot="1" x14ac:dyDescent="0.3">
      <c r="B2077" s="85">
        <v>45521</v>
      </c>
      <c r="C2077" s="75"/>
      <c r="D2077" s="75">
        <v>1311.6708324179299</v>
      </c>
      <c r="E2077" s="75">
        <v>1188.7792193107</v>
      </c>
      <c r="F2077" s="75"/>
      <c r="G2077" s="75">
        <v>1592.7792193107</v>
      </c>
      <c r="H2077" s="75"/>
      <c r="I2077" s="75">
        <v>1966.7792193106998</v>
      </c>
      <c r="J2077" s="75">
        <v>2337.7792193106998</v>
      </c>
    </row>
    <row r="2078" spans="2:10" ht="15.75" thickBot="1" x14ac:dyDescent="0.3">
      <c r="B2078" s="85">
        <v>45522</v>
      </c>
      <c r="C2078" s="74"/>
      <c r="D2078" s="74">
        <v>1585.9667172935101</v>
      </c>
      <c r="E2078" s="74">
        <v>1188.7792193107</v>
      </c>
      <c r="F2078" s="74"/>
      <c r="G2078" s="74">
        <v>1592.7792193107</v>
      </c>
      <c r="H2078" s="74"/>
      <c r="I2078" s="74">
        <v>1966.7792193106998</v>
      </c>
      <c r="J2078" s="74">
        <v>2337.7792193106998</v>
      </c>
    </row>
    <row r="2079" spans="2:10" ht="15.75" thickBot="1" x14ac:dyDescent="0.3">
      <c r="B2079" s="85">
        <v>45523</v>
      </c>
      <c r="C2079" s="75"/>
      <c r="D2079" s="75">
        <v>1759.2684816374799</v>
      </c>
      <c r="E2079" s="75">
        <v>1188.7792193107</v>
      </c>
      <c r="F2079" s="75"/>
      <c r="G2079" s="75">
        <v>1592.7792193107</v>
      </c>
      <c r="H2079" s="75"/>
      <c r="I2079" s="75">
        <v>1966.7792193106998</v>
      </c>
      <c r="J2079" s="75">
        <v>2337.7792193106998</v>
      </c>
    </row>
    <row r="2080" spans="2:10" ht="15.75" thickBot="1" x14ac:dyDescent="0.3">
      <c r="B2080" s="85">
        <v>45524</v>
      </c>
      <c r="C2080" s="74"/>
      <c r="D2080" s="74">
        <v>1714.2813982975199</v>
      </c>
      <c r="E2080" s="74">
        <v>1188.7792193107</v>
      </c>
      <c r="F2080" s="74"/>
      <c r="G2080" s="74">
        <v>1592.7792193107</v>
      </c>
      <c r="H2080" s="74"/>
      <c r="I2080" s="74">
        <v>1966.7792193106998</v>
      </c>
      <c r="J2080" s="74">
        <v>2337.7792193106998</v>
      </c>
    </row>
    <row r="2081" spans="2:10" ht="15.75" thickBot="1" x14ac:dyDescent="0.3">
      <c r="B2081" s="85">
        <v>45525</v>
      </c>
      <c r="C2081" s="75"/>
      <c r="D2081" s="75">
        <v>1475.92881741315</v>
      </c>
      <c r="E2081" s="75">
        <v>1188.7792193107</v>
      </c>
      <c r="F2081" s="75"/>
      <c r="G2081" s="75">
        <v>1592.7792193107</v>
      </c>
      <c r="H2081" s="75"/>
      <c r="I2081" s="75">
        <v>1966.7792193106998</v>
      </c>
      <c r="J2081" s="75">
        <v>2337.7792193106998</v>
      </c>
    </row>
    <row r="2082" spans="2:10" ht="15.75" thickBot="1" x14ac:dyDescent="0.3">
      <c r="B2082" s="85">
        <v>45526</v>
      </c>
      <c r="C2082" s="74"/>
      <c r="D2082" s="74">
        <v>1348.52972970001</v>
      </c>
      <c r="E2082" s="74">
        <v>1188.7792193107</v>
      </c>
      <c r="F2082" s="74"/>
      <c r="G2082" s="74">
        <v>1592.7792193107</v>
      </c>
      <c r="H2082" s="74"/>
      <c r="I2082" s="74">
        <v>1966.7792193106998</v>
      </c>
      <c r="J2082" s="74">
        <v>2337.7792193106998</v>
      </c>
    </row>
    <row r="2083" spans="2:10" ht="15.75" thickBot="1" x14ac:dyDescent="0.3">
      <c r="B2083" s="85">
        <v>45527</v>
      </c>
      <c r="C2083" s="75"/>
      <c r="D2083" s="75">
        <v>994.97398544655005</v>
      </c>
      <c r="E2083" s="75">
        <v>1188.7792193107</v>
      </c>
      <c r="F2083" s="75"/>
      <c r="G2083" s="75">
        <v>1592.7792193107</v>
      </c>
      <c r="H2083" s="75"/>
      <c r="I2083" s="75">
        <v>1966.7792193106998</v>
      </c>
      <c r="J2083" s="75">
        <v>2337.7792193106998</v>
      </c>
    </row>
    <row r="2084" spans="2:10" ht="15.75" thickBot="1" x14ac:dyDescent="0.3">
      <c r="B2084" s="85">
        <v>45528</v>
      </c>
      <c r="C2084" s="74"/>
      <c r="D2084" s="74">
        <v>1096.0437947688199</v>
      </c>
      <c r="E2084" s="74">
        <v>1188.7792193107</v>
      </c>
      <c r="F2084" s="74"/>
      <c r="G2084" s="74">
        <v>1592.7792193107</v>
      </c>
      <c r="H2084" s="74"/>
      <c r="I2084" s="74">
        <v>1966.7792193106998</v>
      </c>
      <c r="J2084" s="74">
        <v>2337.7792193106998</v>
      </c>
    </row>
    <row r="2085" spans="2:10" ht="15.75" thickBot="1" x14ac:dyDescent="0.3">
      <c r="B2085" s="85">
        <v>45529</v>
      </c>
      <c r="C2085" s="75"/>
      <c r="D2085" s="75">
        <v>1410.24969164047</v>
      </c>
      <c r="E2085" s="75">
        <v>1188.7792193107</v>
      </c>
      <c r="F2085" s="75"/>
      <c r="G2085" s="75">
        <v>1592.7792193107</v>
      </c>
      <c r="H2085" s="75"/>
      <c r="I2085" s="75">
        <v>1966.7792193106998</v>
      </c>
      <c r="J2085" s="75">
        <v>2337.7792193106998</v>
      </c>
    </row>
    <row r="2086" spans="2:10" ht="15.75" thickBot="1" x14ac:dyDescent="0.3">
      <c r="B2086" s="85">
        <v>45530</v>
      </c>
      <c r="C2086" s="74"/>
      <c r="D2086" s="74">
        <v>1459.06798765437</v>
      </c>
      <c r="E2086" s="74">
        <v>1188.7792193107</v>
      </c>
      <c r="F2086" s="74"/>
      <c r="G2086" s="74">
        <v>1592.7792193107</v>
      </c>
      <c r="H2086" s="74"/>
      <c r="I2086" s="74">
        <v>1966.7792193106998</v>
      </c>
      <c r="J2086" s="74">
        <v>2337.7792193106998</v>
      </c>
    </row>
    <row r="2087" spans="2:10" ht="15.75" thickBot="1" x14ac:dyDescent="0.3">
      <c r="B2087" s="85">
        <v>45531</v>
      </c>
      <c r="C2087" s="75"/>
      <c r="D2087" s="75">
        <v>1402.7165606773001</v>
      </c>
      <c r="E2087" s="75">
        <v>1188.7792193107</v>
      </c>
      <c r="F2087" s="75"/>
      <c r="G2087" s="75">
        <v>1592.7792193107</v>
      </c>
      <c r="H2087" s="75"/>
      <c r="I2087" s="75">
        <v>1966.7792193106998</v>
      </c>
      <c r="J2087" s="75">
        <v>2337.7792193106998</v>
      </c>
    </row>
    <row r="2088" spans="2:10" ht="15.75" thickBot="1" x14ac:dyDescent="0.3">
      <c r="B2088" s="85">
        <v>45532</v>
      </c>
      <c r="C2088" s="74"/>
      <c r="D2088" s="74">
        <v>1582.9815383807199</v>
      </c>
      <c r="E2088" s="74">
        <v>1188.7792193107</v>
      </c>
      <c r="F2088" s="74"/>
      <c r="G2088" s="74">
        <v>1592.7792193107</v>
      </c>
      <c r="H2088" s="74"/>
      <c r="I2088" s="74">
        <v>1966.7792193106998</v>
      </c>
      <c r="J2088" s="74">
        <v>2337.7792193106998</v>
      </c>
    </row>
    <row r="2089" spans="2:10" ht="15.75" thickBot="1" x14ac:dyDescent="0.3">
      <c r="B2089" s="85">
        <v>45533</v>
      </c>
      <c r="C2089" s="75"/>
      <c r="D2089" s="75">
        <v>1633.61715386169</v>
      </c>
      <c r="E2089" s="75">
        <v>1188.7792193107</v>
      </c>
      <c r="F2089" s="75"/>
      <c r="G2089" s="75">
        <v>1592.7792193107</v>
      </c>
      <c r="H2089" s="75"/>
      <c r="I2089" s="75">
        <v>1966.7792193106998</v>
      </c>
      <c r="J2089" s="75">
        <v>2337.7792193106998</v>
      </c>
    </row>
    <row r="2090" spans="2:10" ht="15.75" thickBot="1" x14ac:dyDescent="0.3">
      <c r="B2090" s="85">
        <v>45534</v>
      </c>
      <c r="C2090" s="74"/>
      <c r="D2090" s="74">
        <v>1622.80275470633</v>
      </c>
      <c r="E2090" s="74">
        <v>1188.7792193107</v>
      </c>
      <c r="F2090" s="74"/>
      <c r="G2090" s="74">
        <v>1592.7792193107</v>
      </c>
      <c r="H2090" s="74"/>
      <c r="I2090" s="74">
        <v>1966.7792193106998</v>
      </c>
      <c r="J2090" s="74">
        <v>2337.7792193106998</v>
      </c>
    </row>
    <row r="2091" spans="2:10" ht="15.75" thickBot="1" x14ac:dyDescent="0.3">
      <c r="B2091" s="85">
        <v>45535</v>
      </c>
      <c r="C2091" s="75"/>
      <c r="D2091" s="75">
        <v>1375.0408495476299</v>
      </c>
      <c r="E2091" s="75">
        <v>1188.7792193107</v>
      </c>
      <c r="F2091" s="75"/>
      <c r="G2091" s="75">
        <v>1592.7792193107</v>
      </c>
      <c r="H2091" s="75"/>
      <c r="I2091" s="75">
        <v>1966.7792193106998</v>
      </c>
      <c r="J2091" s="75">
        <v>2337.7792193106998</v>
      </c>
    </row>
    <row r="2092" spans="2:10" ht="15.75" thickBot="1" x14ac:dyDescent="0.3">
      <c r="B2092" s="85">
        <v>45536</v>
      </c>
      <c r="C2092" s="74"/>
      <c r="D2092" s="74">
        <v>1471.51996619085</v>
      </c>
      <c r="E2092" s="74">
        <v>1188.7792193107</v>
      </c>
      <c r="F2092" s="74"/>
      <c r="G2092" s="74">
        <v>1592.7792193107</v>
      </c>
      <c r="H2092" s="74"/>
      <c r="I2092" s="74">
        <v>1966.7792193106998</v>
      </c>
      <c r="J2092" s="74">
        <v>2337.7792193106998</v>
      </c>
    </row>
    <row r="2093" spans="2:10" ht="15.75" thickBot="1" x14ac:dyDescent="0.3">
      <c r="B2093" s="85">
        <v>45537</v>
      </c>
      <c r="C2093" s="75"/>
      <c r="D2093" s="75">
        <v>1440.86671690099</v>
      </c>
      <c r="E2093" s="75">
        <v>1188.7792193107</v>
      </c>
      <c r="F2093" s="75"/>
      <c r="G2093" s="75">
        <v>1592.7792193107</v>
      </c>
      <c r="H2093" s="75"/>
      <c r="I2093" s="75">
        <v>1966.7792193106998</v>
      </c>
      <c r="J2093" s="75">
        <v>2337.7792193106998</v>
      </c>
    </row>
    <row r="2094" spans="2:10" ht="15.75" thickBot="1" x14ac:dyDescent="0.3">
      <c r="B2094" s="85">
        <v>45538</v>
      </c>
      <c r="C2094" s="74"/>
      <c r="D2094" s="74">
        <v>1389.2530434099799</v>
      </c>
      <c r="E2094" s="74">
        <v>1188.7792193107</v>
      </c>
      <c r="F2094" s="74"/>
      <c r="G2094" s="74">
        <v>1592.7792193107</v>
      </c>
      <c r="H2094" s="74"/>
      <c r="I2094" s="74">
        <v>1966.7792193106998</v>
      </c>
      <c r="J2094" s="74">
        <v>2337.7792193106998</v>
      </c>
    </row>
    <row r="2095" spans="2:10" ht="15.75" thickBot="1" x14ac:dyDescent="0.3">
      <c r="B2095" s="85">
        <v>45539</v>
      </c>
      <c r="C2095" s="75"/>
      <c r="D2095" s="75">
        <v>1491.1755118173201</v>
      </c>
      <c r="E2095" s="75">
        <v>1188.7792193107</v>
      </c>
      <c r="F2095" s="75"/>
      <c r="G2095" s="75">
        <v>1592.7792193107</v>
      </c>
      <c r="H2095" s="75"/>
      <c r="I2095" s="75">
        <v>1966.7792193106998</v>
      </c>
      <c r="J2095" s="75">
        <v>2337.7792193106998</v>
      </c>
    </row>
    <row r="2096" spans="2:10" ht="15.75" thickBot="1" x14ac:dyDescent="0.3">
      <c r="B2096" s="85">
        <v>45540</v>
      </c>
      <c r="C2096" s="74"/>
      <c r="D2096" s="74">
        <v>1530.8546155080001</v>
      </c>
      <c r="E2096" s="74">
        <v>1188.7792193107</v>
      </c>
      <c r="F2096" s="74"/>
      <c r="G2096" s="74">
        <v>1592.7792193107</v>
      </c>
      <c r="H2096" s="74"/>
      <c r="I2096" s="74">
        <v>1966.7792193106998</v>
      </c>
      <c r="J2096" s="74">
        <v>2337.7792193106998</v>
      </c>
    </row>
    <row r="2097" spans="2:10" ht="15.75" thickBot="1" x14ac:dyDescent="0.3">
      <c r="B2097" s="85">
        <v>45541</v>
      </c>
      <c r="C2097" s="75"/>
      <c r="D2097" s="75">
        <v>1435.1368626553001</v>
      </c>
      <c r="E2097" s="75">
        <v>1188.7792193107</v>
      </c>
      <c r="F2097" s="75"/>
      <c r="G2097" s="75">
        <v>1592.7792193107</v>
      </c>
      <c r="H2097" s="75"/>
      <c r="I2097" s="75">
        <v>1966.7792193106998</v>
      </c>
      <c r="J2097" s="75">
        <v>2337.7792193106998</v>
      </c>
    </row>
    <row r="2098" spans="2:10" ht="15.75" thickBot="1" x14ac:dyDescent="0.3">
      <c r="B2098" s="85">
        <v>45542</v>
      </c>
      <c r="C2098" s="74"/>
      <c r="D2098" s="74">
        <v>1425.44181019859</v>
      </c>
      <c r="E2098" s="74">
        <v>1188.7792193107</v>
      </c>
      <c r="F2098" s="74"/>
      <c r="G2098" s="74">
        <v>1592.7792193107</v>
      </c>
      <c r="H2098" s="74"/>
      <c r="I2098" s="74">
        <v>1966.7792193106998</v>
      </c>
      <c r="J2098" s="74">
        <v>2337.7792193106998</v>
      </c>
    </row>
    <row r="2099" spans="2:10" ht="15.75" thickBot="1" x14ac:dyDescent="0.3">
      <c r="B2099" s="85">
        <v>45543</v>
      </c>
      <c r="C2099" s="75"/>
      <c r="D2099" s="75">
        <v>1567.0633437039701</v>
      </c>
      <c r="E2099" s="75">
        <v>1188.7792193107</v>
      </c>
      <c r="F2099" s="75"/>
      <c r="G2099" s="75">
        <v>1592.7792193107</v>
      </c>
      <c r="H2099" s="75"/>
      <c r="I2099" s="75">
        <v>1966.7792193106998</v>
      </c>
      <c r="J2099" s="75">
        <v>2337.7792193106998</v>
      </c>
    </row>
    <row r="2100" spans="2:10" ht="15.75" thickBot="1" x14ac:dyDescent="0.3">
      <c r="B2100" s="85">
        <v>45544</v>
      </c>
      <c r="C2100" s="74"/>
      <c r="D2100" s="74">
        <v>1453.7955038554801</v>
      </c>
      <c r="E2100" s="74">
        <v>1188.7792193107</v>
      </c>
      <c r="F2100" s="74"/>
      <c r="G2100" s="74">
        <v>1592.7792193107</v>
      </c>
      <c r="H2100" s="74"/>
      <c r="I2100" s="74">
        <v>1966.7792193106998</v>
      </c>
      <c r="J2100" s="74">
        <v>2337.7792193106998</v>
      </c>
    </row>
    <row r="2101" spans="2:10" ht="15.75" thickBot="1" x14ac:dyDescent="0.3">
      <c r="B2101" s="85">
        <v>45545</v>
      </c>
      <c r="C2101" s="75"/>
      <c r="D2101" s="75">
        <v>1355.7941192795699</v>
      </c>
      <c r="E2101" s="75">
        <v>1188.7792193107</v>
      </c>
      <c r="F2101" s="75"/>
      <c r="G2101" s="75">
        <v>1592.7792193107</v>
      </c>
      <c r="H2101" s="75"/>
      <c r="I2101" s="75">
        <v>1966.7792193106998</v>
      </c>
      <c r="J2101" s="75">
        <v>2337.7792193106998</v>
      </c>
    </row>
    <row r="2102" spans="2:10" ht="15.75" thickBot="1" x14ac:dyDescent="0.3">
      <c r="B2102" s="85">
        <v>45546</v>
      </c>
      <c r="C2102" s="74"/>
      <c r="D2102" s="74">
        <v>1278.6024242148401</v>
      </c>
      <c r="E2102" s="74">
        <v>1188.7792193107</v>
      </c>
      <c r="F2102" s="74"/>
      <c r="G2102" s="74">
        <v>1592.7792193107</v>
      </c>
      <c r="H2102" s="74"/>
      <c r="I2102" s="74">
        <v>1966.7792193106998</v>
      </c>
      <c r="J2102" s="74">
        <v>2337.7792193106998</v>
      </c>
    </row>
    <row r="2103" spans="2:10" ht="15.75" thickBot="1" x14ac:dyDescent="0.3">
      <c r="B2103" s="85">
        <v>45547</v>
      </c>
      <c r="C2103" s="75"/>
      <c r="D2103" s="75">
        <v>1130.2818154658401</v>
      </c>
      <c r="E2103" s="75">
        <v>1188.7792193107</v>
      </c>
      <c r="F2103" s="75"/>
      <c r="G2103" s="75">
        <v>1592.7792193107</v>
      </c>
      <c r="H2103" s="75"/>
      <c r="I2103" s="75">
        <v>1966.7792193106998</v>
      </c>
      <c r="J2103" s="75">
        <v>2337.7792193106998</v>
      </c>
    </row>
    <row r="2104" spans="2:10" ht="15.75" thickBot="1" x14ac:dyDescent="0.3">
      <c r="B2104" s="85">
        <v>45548</v>
      </c>
      <c r="C2104" s="74"/>
      <c r="D2104" s="74">
        <v>961.10462851094303</v>
      </c>
      <c r="E2104" s="74">
        <v>1188.7792193107</v>
      </c>
      <c r="F2104" s="74"/>
      <c r="G2104" s="74">
        <v>1592.7792193107</v>
      </c>
      <c r="H2104" s="74"/>
      <c r="I2104" s="74">
        <v>1966.7792193106998</v>
      </c>
      <c r="J2104" s="74">
        <v>2337.7792193106998</v>
      </c>
    </row>
    <row r="2105" spans="2:10" ht="15.75" thickBot="1" x14ac:dyDescent="0.3">
      <c r="B2105" s="85">
        <v>45549</v>
      </c>
      <c r="C2105" s="75"/>
      <c r="D2105" s="75">
        <v>910.39721001087196</v>
      </c>
      <c r="E2105" s="75">
        <v>1188.7792193107</v>
      </c>
      <c r="F2105" s="75"/>
      <c r="G2105" s="75">
        <v>1592.7792193107</v>
      </c>
      <c r="H2105" s="75"/>
      <c r="I2105" s="75">
        <v>1966.7792193106998</v>
      </c>
      <c r="J2105" s="75">
        <v>2337.7792193106998</v>
      </c>
    </row>
    <row r="2106" spans="2:10" ht="15.75" thickBot="1" x14ac:dyDescent="0.3">
      <c r="B2106" s="85">
        <v>45550</v>
      </c>
      <c r="C2106" s="74"/>
      <c r="D2106" s="74">
        <v>933.258058292942</v>
      </c>
      <c r="E2106" s="74">
        <v>1188.7792193107</v>
      </c>
      <c r="F2106" s="74"/>
      <c r="G2106" s="74">
        <v>1592.7792193107</v>
      </c>
      <c r="H2106" s="74"/>
      <c r="I2106" s="74">
        <v>1966.7792193106998</v>
      </c>
      <c r="J2106" s="74">
        <v>2337.7792193106998</v>
      </c>
    </row>
    <row r="2107" spans="2:10" ht="15.75" thickBot="1" x14ac:dyDescent="0.3">
      <c r="B2107" s="85">
        <v>45551</v>
      </c>
      <c r="C2107" s="75"/>
      <c r="D2107" s="75">
        <v>1134.3650675521401</v>
      </c>
      <c r="E2107" s="75">
        <v>1188.7792193107</v>
      </c>
      <c r="F2107" s="75"/>
      <c r="G2107" s="75">
        <v>1592.7792193107</v>
      </c>
      <c r="H2107" s="75"/>
      <c r="I2107" s="75">
        <v>1966.7792193106998</v>
      </c>
      <c r="J2107" s="75">
        <v>2337.7792193106998</v>
      </c>
    </row>
    <row r="2108" spans="2:10" ht="15.75" thickBot="1" x14ac:dyDescent="0.3">
      <c r="B2108" s="85">
        <v>45552</v>
      </c>
      <c r="C2108" s="74"/>
      <c r="D2108" s="74">
        <v>1243.8212216698701</v>
      </c>
      <c r="E2108" s="74">
        <v>1188.7792193107</v>
      </c>
      <c r="F2108" s="74"/>
      <c r="G2108" s="74">
        <v>1592.7792193107</v>
      </c>
      <c r="H2108" s="74"/>
      <c r="I2108" s="74">
        <v>1966.7792193106998</v>
      </c>
      <c r="J2108" s="74">
        <v>2337.7792193106998</v>
      </c>
    </row>
    <row r="2109" spans="2:10" ht="15.75" thickBot="1" x14ac:dyDescent="0.3">
      <c r="B2109" s="85">
        <v>45553</v>
      </c>
      <c r="C2109" s="75"/>
      <c r="D2109" s="75">
        <v>1283.18449631412</v>
      </c>
      <c r="E2109" s="75">
        <v>1188.7792193107</v>
      </c>
      <c r="F2109" s="75"/>
      <c r="G2109" s="75">
        <v>1592.7792193107</v>
      </c>
      <c r="H2109" s="75"/>
      <c r="I2109" s="75">
        <v>1966.7792193106998</v>
      </c>
      <c r="J2109" s="75">
        <v>2337.7792193106998</v>
      </c>
    </row>
    <row r="2110" spans="2:10" ht="15.75" thickBot="1" x14ac:dyDescent="0.3">
      <c r="B2110" s="85">
        <v>45554</v>
      </c>
      <c r="C2110" s="74"/>
      <c r="D2110" s="74">
        <v>1310.59559334032</v>
      </c>
      <c r="E2110" s="74">
        <v>1188.7792193107</v>
      </c>
      <c r="F2110" s="74"/>
      <c r="G2110" s="74">
        <v>1592.7792193107</v>
      </c>
      <c r="H2110" s="74"/>
      <c r="I2110" s="74">
        <v>1966.7792193106998</v>
      </c>
      <c r="J2110" s="74">
        <v>2337.7792193106998</v>
      </c>
    </row>
    <row r="2111" spans="2:10" ht="15.75" thickBot="1" x14ac:dyDescent="0.3">
      <c r="B2111" s="85">
        <v>45555</v>
      </c>
      <c r="C2111" s="75"/>
      <c r="D2111" s="75">
        <v>1033.0575875218401</v>
      </c>
      <c r="E2111" s="75">
        <v>1188.7792193107</v>
      </c>
      <c r="F2111" s="75"/>
      <c r="G2111" s="75">
        <v>1592.7792193107</v>
      </c>
      <c r="H2111" s="75"/>
      <c r="I2111" s="75">
        <v>1966.7792193106998</v>
      </c>
      <c r="J2111" s="75">
        <v>2337.7792193106998</v>
      </c>
    </row>
    <row r="2112" spans="2:10" ht="15.75" thickBot="1" x14ac:dyDescent="0.3">
      <c r="B2112" s="85">
        <v>45556</v>
      </c>
      <c r="C2112" s="74"/>
      <c r="D2112" s="74">
        <v>853.68044200345798</v>
      </c>
      <c r="E2112" s="74">
        <v>1188.7792193107</v>
      </c>
      <c r="F2112" s="74"/>
      <c r="G2112" s="74">
        <v>1592.7792193107</v>
      </c>
      <c r="H2112" s="74"/>
      <c r="I2112" s="74">
        <v>1966.7792193106998</v>
      </c>
      <c r="J2112" s="74">
        <v>2337.7792193106998</v>
      </c>
    </row>
    <row r="2113" spans="2:10" ht="15.75" thickBot="1" x14ac:dyDescent="0.3">
      <c r="B2113" s="85">
        <v>45557</v>
      </c>
      <c r="C2113" s="75"/>
      <c r="D2113" s="75">
        <v>1193.81650609808</v>
      </c>
      <c r="E2113" s="75">
        <v>1188.7792193107</v>
      </c>
      <c r="F2113" s="75"/>
      <c r="G2113" s="75">
        <v>1592.7792193107</v>
      </c>
      <c r="H2113" s="75"/>
      <c r="I2113" s="75">
        <v>1966.7792193106998</v>
      </c>
      <c r="J2113" s="75">
        <v>2337.7792193106998</v>
      </c>
    </row>
    <row r="2114" spans="2:10" ht="15.75" thickBot="1" x14ac:dyDescent="0.3">
      <c r="B2114" s="85">
        <v>45558</v>
      </c>
      <c r="C2114" s="74"/>
      <c r="D2114" s="74">
        <v>1440.44099579457</v>
      </c>
      <c r="E2114" s="74">
        <v>1188.7792193107</v>
      </c>
      <c r="F2114" s="74"/>
      <c r="G2114" s="74">
        <v>1592.7792193107</v>
      </c>
      <c r="H2114" s="74"/>
      <c r="I2114" s="74">
        <v>1966.7792193106998</v>
      </c>
      <c r="J2114" s="74">
        <v>2337.7792193106998</v>
      </c>
    </row>
    <row r="2115" spans="2:10" ht="15.75" thickBot="1" x14ac:dyDescent="0.3">
      <c r="B2115" s="85">
        <v>45559</v>
      </c>
      <c r="C2115" s="75"/>
      <c r="D2115" s="75">
        <v>1440.0838203496701</v>
      </c>
      <c r="E2115" s="75">
        <v>1188.7792193107</v>
      </c>
      <c r="F2115" s="75"/>
      <c r="G2115" s="75">
        <v>1592.7792193107</v>
      </c>
      <c r="H2115" s="75"/>
      <c r="I2115" s="75">
        <v>1966.7792193106998</v>
      </c>
      <c r="J2115" s="75">
        <v>2337.7792193106998</v>
      </c>
    </row>
    <row r="2116" spans="2:10" ht="15.75" thickBot="1" x14ac:dyDescent="0.3">
      <c r="B2116" s="85">
        <v>45560</v>
      </c>
      <c r="C2116" s="74"/>
      <c r="D2116" s="74">
        <v>1402.1638114150401</v>
      </c>
      <c r="E2116" s="74">
        <v>1188.7792193107</v>
      </c>
      <c r="F2116" s="74"/>
      <c r="G2116" s="74">
        <v>1592.7792193107</v>
      </c>
      <c r="H2116" s="74"/>
      <c r="I2116" s="74">
        <v>1966.7792193106998</v>
      </c>
      <c r="J2116" s="74">
        <v>2337.7792193106998</v>
      </c>
    </row>
    <row r="2117" spans="2:10" ht="15.75" thickBot="1" x14ac:dyDescent="0.3">
      <c r="B2117" s="85">
        <v>45561</v>
      </c>
      <c r="C2117" s="75"/>
      <c r="D2117" s="75">
        <v>1244.19677808302</v>
      </c>
      <c r="E2117" s="75">
        <v>1188.7792193107</v>
      </c>
      <c r="F2117" s="75"/>
      <c r="G2117" s="75">
        <v>1592.7792193107</v>
      </c>
      <c r="H2117" s="75"/>
      <c r="I2117" s="75">
        <v>1966.7792193106998</v>
      </c>
      <c r="J2117" s="75">
        <v>2337.7792193106998</v>
      </c>
    </row>
    <row r="2118" spans="2:10" ht="15.75" thickBot="1" x14ac:dyDescent="0.3">
      <c r="B2118" s="85">
        <v>45562</v>
      </c>
      <c r="C2118" s="74"/>
      <c r="D2118" s="74">
        <v>1045.7897763426299</v>
      </c>
      <c r="E2118" s="74">
        <v>1188.7792193107</v>
      </c>
      <c r="F2118" s="74"/>
      <c r="G2118" s="74">
        <v>1592.7792193107</v>
      </c>
      <c r="H2118" s="74"/>
      <c r="I2118" s="74">
        <v>1966.7792193106998</v>
      </c>
      <c r="J2118" s="74">
        <v>2337.7792193106998</v>
      </c>
    </row>
    <row r="2119" spans="2:10" ht="15.75" thickBot="1" x14ac:dyDescent="0.3">
      <c r="B2119" s="85">
        <v>45563</v>
      </c>
      <c r="C2119" s="75"/>
      <c r="D2119" s="75">
        <v>908.31122151742704</v>
      </c>
      <c r="E2119" s="75">
        <v>1188.7792193107</v>
      </c>
      <c r="F2119" s="75"/>
      <c r="G2119" s="75">
        <v>1592.7792193107</v>
      </c>
      <c r="H2119" s="75"/>
      <c r="I2119" s="75">
        <v>1966.7792193106998</v>
      </c>
      <c r="J2119" s="75">
        <v>2337.7792193106998</v>
      </c>
    </row>
    <row r="2120" spans="2:10" ht="15.75" thickBot="1" x14ac:dyDescent="0.3">
      <c r="B2120" s="85">
        <v>45564</v>
      </c>
      <c r="C2120" s="74"/>
      <c r="D2120" s="74">
        <v>1022.41381078359</v>
      </c>
      <c r="E2120" s="74">
        <v>1188.7792193107</v>
      </c>
      <c r="F2120" s="74"/>
      <c r="G2120" s="74">
        <v>1592.7792193107</v>
      </c>
      <c r="H2120" s="74"/>
      <c r="I2120" s="74">
        <v>1966.7792193106998</v>
      </c>
      <c r="J2120" s="74">
        <v>2337.7792193106998</v>
      </c>
    </row>
    <row r="2121" spans="2:10" ht="15.75" thickBot="1" x14ac:dyDescent="0.3">
      <c r="B2121" s="85">
        <v>45565</v>
      </c>
      <c r="C2121" s="75"/>
      <c r="D2121" s="75">
        <v>1104.6340667039001</v>
      </c>
      <c r="E2121" s="75">
        <v>1188.7792193107</v>
      </c>
      <c r="F2121" s="75"/>
      <c r="G2121" s="75">
        <v>1592.7792193107</v>
      </c>
      <c r="H2121" s="75"/>
      <c r="I2121" s="75">
        <v>1966.7792193106998</v>
      </c>
      <c r="J2121" s="75">
        <v>2337.7792193106998</v>
      </c>
    </row>
    <row r="2122" spans="2:10" ht="15.75" thickBot="1" x14ac:dyDescent="0.3">
      <c r="B2122" s="85">
        <v>45566</v>
      </c>
      <c r="C2122" s="74"/>
      <c r="D2122" s="74">
        <v>1098.0678478602399</v>
      </c>
      <c r="E2122" s="74">
        <v>1188.7792193107</v>
      </c>
      <c r="F2122" s="74"/>
      <c r="G2122" s="74">
        <v>1592.7792193107</v>
      </c>
      <c r="H2122" s="74"/>
      <c r="I2122" s="74">
        <v>1966.7792193106998</v>
      </c>
      <c r="J2122" s="74">
        <v>2337.7792193106998</v>
      </c>
    </row>
    <row r="2123" spans="2:10" ht="15.75" thickBot="1" x14ac:dyDescent="0.3">
      <c r="B2123" s="85">
        <v>45567</v>
      </c>
      <c r="C2123" s="75"/>
      <c r="D2123" s="75">
        <v>964.84050370863997</v>
      </c>
      <c r="E2123" s="75">
        <v>1188.7792193107</v>
      </c>
      <c r="F2123" s="75"/>
      <c r="G2123" s="75">
        <v>1592.7792193107</v>
      </c>
      <c r="H2123" s="75"/>
      <c r="I2123" s="75">
        <v>1966.7792193106998</v>
      </c>
      <c r="J2123" s="75">
        <v>2337.7792193106998</v>
      </c>
    </row>
    <row r="2124" spans="2:10" ht="15.75" thickBot="1" x14ac:dyDescent="0.3">
      <c r="B2124" s="85">
        <v>45568</v>
      </c>
      <c r="C2124" s="74"/>
      <c r="D2124" s="74">
        <v>803.69303167703004</v>
      </c>
      <c r="E2124" s="74">
        <v>1188.7792193107</v>
      </c>
      <c r="F2124" s="74"/>
      <c r="G2124" s="74">
        <v>1592.7792193107</v>
      </c>
      <c r="H2124" s="74"/>
      <c r="I2124" s="74">
        <v>1966.7792193106998</v>
      </c>
      <c r="J2124" s="74">
        <v>2337.7792193106998</v>
      </c>
    </row>
    <row r="2125" spans="2:10" ht="15.75" thickBot="1" x14ac:dyDescent="0.3">
      <c r="B2125" s="85">
        <v>45569</v>
      </c>
      <c r="C2125" s="75"/>
      <c r="D2125" s="75">
        <v>683.47587159579905</v>
      </c>
      <c r="E2125" s="75">
        <v>1188.7792193107</v>
      </c>
      <c r="F2125" s="75"/>
      <c r="G2125" s="75">
        <v>1592.7792193107</v>
      </c>
      <c r="H2125" s="75"/>
      <c r="I2125" s="75">
        <v>1966.7792193106998</v>
      </c>
      <c r="J2125" s="75">
        <v>2337.7792193106998</v>
      </c>
    </row>
    <row r="2126" spans="2:10" ht="15.75" thickBot="1" x14ac:dyDescent="0.3">
      <c r="B2126" s="85">
        <v>45570</v>
      </c>
      <c r="C2126" s="74"/>
      <c r="D2126" s="74">
        <v>670.70827334195701</v>
      </c>
      <c r="E2126" s="74">
        <v>1188.7792193107</v>
      </c>
      <c r="F2126" s="74"/>
      <c r="G2126" s="74">
        <v>1592.7792193107</v>
      </c>
      <c r="H2126" s="74"/>
      <c r="I2126" s="74">
        <v>1966.7792193106998</v>
      </c>
      <c r="J2126" s="74">
        <v>2337.7792193106998</v>
      </c>
    </row>
    <row r="2127" spans="2:10" ht="15.75" thickBot="1" x14ac:dyDescent="0.3">
      <c r="B2127" s="85">
        <v>45571</v>
      </c>
      <c r="C2127" s="75"/>
      <c r="D2127" s="75">
        <v>698.68805441164102</v>
      </c>
      <c r="E2127" s="75">
        <v>1188.7792193107</v>
      </c>
      <c r="F2127" s="75"/>
      <c r="G2127" s="75">
        <v>1592.7792193107</v>
      </c>
      <c r="H2127" s="75"/>
      <c r="I2127" s="75">
        <v>1966.7792193106998</v>
      </c>
      <c r="J2127" s="75">
        <v>2337.7792193106998</v>
      </c>
    </row>
    <row r="2128" spans="2:10" ht="15.75" thickBot="1" x14ac:dyDescent="0.3">
      <c r="B2128" s="85">
        <v>45572</v>
      </c>
      <c r="C2128" s="74"/>
      <c r="D2128" s="74">
        <v>747.97331541248298</v>
      </c>
      <c r="E2128" s="74">
        <v>1188.7792193107</v>
      </c>
      <c r="F2128" s="74"/>
      <c r="G2128" s="74">
        <v>1592.7792193107</v>
      </c>
      <c r="H2128" s="74"/>
      <c r="I2128" s="74">
        <v>1966.7792193106998</v>
      </c>
      <c r="J2128" s="74">
        <v>2337.7792193106998</v>
      </c>
    </row>
    <row r="2129" spans="2:10" ht="15.75" thickBot="1" x14ac:dyDescent="0.3">
      <c r="B2129" s="85">
        <v>45573</v>
      </c>
      <c r="C2129" s="75"/>
      <c r="D2129" s="75">
        <v>890.48469486090403</v>
      </c>
      <c r="E2129" s="75">
        <v>1188.7792193107</v>
      </c>
      <c r="F2129" s="75"/>
      <c r="G2129" s="75">
        <v>1592.7792193107</v>
      </c>
      <c r="H2129" s="75"/>
      <c r="I2129" s="75">
        <v>1966.7792193106998</v>
      </c>
      <c r="J2129" s="75">
        <v>2337.7792193106998</v>
      </c>
    </row>
    <row r="2130" spans="2:10" ht="15.75" thickBot="1" x14ac:dyDescent="0.3">
      <c r="B2130" s="85">
        <v>45574</v>
      </c>
      <c r="C2130" s="74"/>
      <c r="D2130" s="74">
        <v>853.60147266633896</v>
      </c>
      <c r="E2130" s="74">
        <v>1188.7792193107</v>
      </c>
      <c r="F2130" s="74"/>
      <c r="G2130" s="74">
        <v>1592.7792193107</v>
      </c>
      <c r="H2130" s="74"/>
      <c r="I2130" s="74">
        <v>1966.7792193106998</v>
      </c>
      <c r="J2130" s="74">
        <v>2337.7792193106998</v>
      </c>
    </row>
    <row r="2131" spans="2:10" ht="15.75" thickBot="1" x14ac:dyDescent="0.3">
      <c r="B2131" s="85">
        <v>45575</v>
      </c>
      <c r="C2131" s="75"/>
      <c r="D2131" s="75">
        <v>706.12309359781295</v>
      </c>
      <c r="E2131" s="75">
        <v>1188.7792193107</v>
      </c>
      <c r="F2131" s="75"/>
      <c r="G2131" s="75">
        <v>1592.7792193107</v>
      </c>
      <c r="H2131" s="75"/>
      <c r="I2131" s="75">
        <v>1966.7792193106998</v>
      </c>
      <c r="J2131" s="75">
        <v>2337.7792193106998</v>
      </c>
    </row>
    <row r="2132" spans="2:10" ht="15.75" thickBot="1" x14ac:dyDescent="0.3">
      <c r="B2132" s="85">
        <v>45576</v>
      </c>
      <c r="C2132" s="74"/>
      <c r="D2132" s="74">
        <v>617.06076132374506</v>
      </c>
      <c r="E2132" s="74">
        <v>1188.7792193107</v>
      </c>
      <c r="F2132" s="74"/>
      <c r="G2132" s="74">
        <v>1592.7792193107</v>
      </c>
      <c r="H2132" s="74"/>
      <c r="I2132" s="74">
        <v>1966.7792193106998</v>
      </c>
      <c r="J2132" s="74">
        <v>2337.7792193106998</v>
      </c>
    </row>
    <row r="2133" spans="2:10" ht="15.75" thickBot="1" x14ac:dyDescent="0.3">
      <c r="B2133" s="85">
        <v>45577</v>
      </c>
      <c r="C2133" s="75"/>
      <c r="D2133" s="75">
        <v>675.75062335012899</v>
      </c>
      <c r="E2133" s="75">
        <v>1188.7792193107</v>
      </c>
      <c r="F2133" s="75"/>
      <c r="G2133" s="75">
        <v>1592.7792193107</v>
      </c>
      <c r="H2133" s="75"/>
      <c r="I2133" s="75">
        <v>1966.7792193106998</v>
      </c>
      <c r="J2133" s="75">
        <v>2337.7792193106998</v>
      </c>
    </row>
    <row r="2134" spans="2:10" ht="15.75" thickBot="1" x14ac:dyDescent="0.3">
      <c r="B2134" s="85">
        <v>45578</v>
      </c>
      <c r="C2134" s="74"/>
      <c r="D2134" s="74">
        <v>905.624922450496</v>
      </c>
      <c r="E2134" s="74">
        <v>1188.7792193107</v>
      </c>
      <c r="F2134" s="74"/>
      <c r="G2134" s="74">
        <v>1592.7792193107</v>
      </c>
      <c r="H2134" s="74"/>
      <c r="I2134" s="74">
        <v>1966.7792193106998</v>
      </c>
      <c r="J2134" s="74">
        <v>2337.7792193106998</v>
      </c>
    </row>
    <row r="2135" spans="2:10" ht="15.75" thickBot="1" x14ac:dyDescent="0.3">
      <c r="B2135" s="85">
        <v>45579</v>
      </c>
      <c r="C2135" s="75"/>
      <c r="D2135" s="75">
        <v>850.119906907825</v>
      </c>
      <c r="E2135" s="75">
        <v>1188.7792193107</v>
      </c>
      <c r="F2135" s="75"/>
      <c r="G2135" s="75">
        <v>1592.7792193107</v>
      </c>
      <c r="H2135" s="75"/>
      <c r="I2135" s="75">
        <v>1966.7792193106998</v>
      </c>
      <c r="J2135" s="75">
        <v>2337.7792193106998</v>
      </c>
    </row>
    <row r="2136" spans="2:10" ht="15.75" thickBot="1" x14ac:dyDescent="0.3">
      <c r="B2136" s="85">
        <v>45580</v>
      </c>
      <c r="C2136" s="74"/>
      <c r="D2136" s="74">
        <v>744.82888527304601</v>
      </c>
      <c r="E2136" s="74">
        <v>1188.7792193107</v>
      </c>
      <c r="F2136" s="74"/>
      <c r="G2136" s="74">
        <v>1592.7792193107</v>
      </c>
      <c r="H2136" s="74"/>
      <c r="I2136" s="74">
        <v>1966.7792193106998</v>
      </c>
      <c r="J2136" s="74">
        <v>2337.7792193106998</v>
      </c>
    </row>
    <row r="2137" spans="2:10" ht="15.75" thickBot="1" x14ac:dyDescent="0.3">
      <c r="B2137" s="85">
        <v>45581</v>
      </c>
      <c r="C2137" s="75"/>
      <c r="D2137" s="75">
        <v>709.74837013905596</v>
      </c>
      <c r="E2137" s="75">
        <v>1188.7792193107</v>
      </c>
      <c r="F2137" s="75"/>
      <c r="G2137" s="75">
        <v>1592.7792193107</v>
      </c>
      <c r="H2137" s="75"/>
      <c r="I2137" s="75">
        <v>1966.7792193106998</v>
      </c>
      <c r="J2137" s="75">
        <v>2337.7792193106998</v>
      </c>
    </row>
    <row r="2138" spans="2:10" ht="15.75" thickBot="1" x14ac:dyDescent="0.3">
      <c r="B2138" s="85">
        <v>45582</v>
      </c>
      <c r="C2138" s="74"/>
      <c r="D2138" s="74">
        <v>712.33670465880198</v>
      </c>
      <c r="E2138" s="74">
        <v>1188.7792193107</v>
      </c>
      <c r="F2138" s="74"/>
      <c r="G2138" s="74">
        <v>1592.7792193107</v>
      </c>
      <c r="H2138" s="74"/>
      <c r="I2138" s="74">
        <v>1966.7792193106998</v>
      </c>
      <c r="J2138" s="74">
        <v>2337.7792193106998</v>
      </c>
    </row>
    <row r="2139" spans="2:10" ht="15.75" thickBot="1" x14ac:dyDescent="0.3">
      <c r="B2139" s="85">
        <v>45583</v>
      </c>
      <c r="C2139" s="75"/>
      <c r="D2139" s="75">
        <v>664.13388322034803</v>
      </c>
      <c r="E2139" s="75">
        <v>1188.7792193107</v>
      </c>
      <c r="F2139" s="75"/>
      <c r="G2139" s="75">
        <v>1592.7792193107</v>
      </c>
      <c r="H2139" s="75"/>
      <c r="I2139" s="75">
        <v>1966.7792193106998</v>
      </c>
      <c r="J2139" s="75">
        <v>2337.7792193106998</v>
      </c>
    </row>
    <row r="2140" spans="2:10" ht="15.75" thickBot="1" x14ac:dyDescent="0.3">
      <c r="B2140" s="85">
        <v>45584</v>
      </c>
      <c r="C2140" s="74"/>
      <c r="D2140" s="74">
        <v>680.80505094918897</v>
      </c>
      <c r="E2140" s="74">
        <v>1188.7792193107</v>
      </c>
      <c r="F2140" s="74"/>
      <c r="G2140" s="74">
        <v>1592.7792193107</v>
      </c>
      <c r="H2140" s="74"/>
      <c r="I2140" s="74">
        <v>1966.7792193106998</v>
      </c>
      <c r="J2140" s="74">
        <v>2337.7792193106998</v>
      </c>
    </row>
    <row r="2141" spans="2:10" ht="15.75" thickBot="1" x14ac:dyDescent="0.3">
      <c r="B2141" s="85">
        <v>45585</v>
      </c>
      <c r="C2141" s="75"/>
      <c r="D2141" s="75">
        <v>710.35526836380905</v>
      </c>
      <c r="E2141" s="75">
        <v>1188.7792193107</v>
      </c>
      <c r="F2141" s="75"/>
      <c r="G2141" s="75">
        <v>1592.7792193107</v>
      </c>
      <c r="H2141" s="75"/>
      <c r="I2141" s="75">
        <v>1966.7792193106998</v>
      </c>
      <c r="J2141" s="75">
        <v>2337.7792193106998</v>
      </c>
    </row>
    <row r="2142" spans="2:10" ht="15.75" thickBot="1" x14ac:dyDescent="0.3">
      <c r="B2142" s="85">
        <v>45586</v>
      </c>
      <c r="C2142" s="74"/>
      <c r="D2142" s="74">
        <v>700.08306942689205</v>
      </c>
      <c r="E2142" s="74">
        <v>1188.7792193107</v>
      </c>
      <c r="F2142" s="74"/>
      <c r="G2142" s="74">
        <v>1592.7792193107</v>
      </c>
      <c r="H2142" s="74"/>
      <c r="I2142" s="74">
        <v>1966.7792193106998</v>
      </c>
      <c r="J2142" s="74">
        <v>2337.7792193106998</v>
      </c>
    </row>
    <row r="2143" spans="2:10" ht="15.75" thickBot="1" x14ac:dyDescent="0.3">
      <c r="B2143" s="85">
        <v>45587</v>
      </c>
      <c r="C2143" s="75"/>
      <c r="D2143" s="75">
        <v>837.77574927708497</v>
      </c>
      <c r="E2143" s="75">
        <v>1188.7792193107</v>
      </c>
      <c r="F2143" s="75"/>
      <c r="G2143" s="75">
        <v>1592.7792193107</v>
      </c>
      <c r="H2143" s="75"/>
      <c r="I2143" s="75">
        <v>1966.7792193106998</v>
      </c>
      <c r="J2143" s="75">
        <v>2337.7792193106998</v>
      </c>
    </row>
    <row r="2144" spans="2:10" ht="15.75" thickBot="1" x14ac:dyDescent="0.3">
      <c r="B2144" s="85">
        <v>45588</v>
      </c>
      <c r="C2144" s="74"/>
      <c r="D2144" s="74">
        <v>955.82582284532998</v>
      </c>
      <c r="E2144" s="74">
        <v>1188.7792193107</v>
      </c>
      <c r="F2144" s="74"/>
      <c r="G2144" s="74">
        <v>1592.7792193107</v>
      </c>
      <c r="H2144" s="74"/>
      <c r="I2144" s="74">
        <v>1966.7792193106998</v>
      </c>
      <c r="J2144" s="74">
        <v>2337.7792193106998</v>
      </c>
    </row>
    <row r="2145" spans="2:10" ht="15.75" thickBot="1" x14ac:dyDescent="0.3">
      <c r="B2145" s="85">
        <v>45589</v>
      </c>
      <c r="C2145" s="75"/>
      <c r="D2145" s="75">
        <v>907.29002634238998</v>
      </c>
      <c r="E2145" s="75">
        <v>1188.7792193107</v>
      </c>
      <c r="F2145" s="75"/>
      <c r="G2145" s="75">
        <v>1592.7792193107</v>
      </c>
      <c r="H2145" s="75"/>
      <c r="I2145" s="75">
        <v>1966.7792193106998</v>
      </c>
      <c r="J2145" s="75">
        <v>2337.7792193106998</v>
      </c>
    </row>
    <row r="2146" spans="2:10" ht="15.75" thickBot="1" x14ac:dyDescent="0.3">
      <c r="B2146" s="85">
        <v>45590</v>
      </c>
      <c r="C2146" s="74"/>
      <c r="D2146" s="74">
        <v>736.34286478598005</v>
      </c>
      <c r="E2146" s="74">
        <v>1188.7792193107</v>
      </c>
      <c r="F2146" s="74"/>
      <c r="G2146" s="74">
        <v>1592.7792193107</v>
      </c>
      <c r="H2146" s="74"/>
      <c r="I2146" s="74">
        <v>1966.7792193106998</v>
      </c>
      <c r="J2146" s="74">
        <v>2337.7792193106998</v>
      </c>
    </row>
    <row r="2147" spans="2:10" ht="15.75" thickBot="1" x14ac:dyDescent="0.3">
      <c r="B2147" s="85">
        <v>45591</v>
      </c>
      <c r="C2147" s="75"/>
      <c r="D2147" s="75">
        <v>690.16807147182499</v>
      </c>
      <c r="E2147" s="75">
        <v>1188.7792193107</v>
      </c>
      <c r="F2147" s="75"/>
      <c r="G2147" s="75">
        <v>1592.7792193107</v>
      </c>
      <c r="H2147" s="75"/>
      <c r="I2147" s="75">
        <v>1966.7792193106998</v>
      </c>
      <c r="J2147" s="75">
        <v>2337.7792193106998</v>
      </c>
    </row>
    <row r="2148" spans="2:10" ht="15.75" thickBot="1" x14ac:dyDescent="0.3">
      <c r="B2148" s="85">
        <v>45592</v>
      </c>
      <c r="C2148" s="74"/>
      <c r="D2148" s="74">
        <v>905.86939941154503</v>
      </c>
      <c r="E2148" s="74">
        <v>1188.7792193107</v>
      </c>
      <c r="F2148" s="74"/>
      <c r="G2148" s="74">
        <v>1592.7792193107</v>
      </c>
      <c r="H2148" s="74"/>
      <c r="I2148" s="74">
        <v>1966.7792193106998</v>
      </c>
      <c r="J2148" s="74">
        <v>2337.7792193106998</v>
      </c>
    </row>
    <row r="2149" spans="2:10" ht="15.75" thickBot="1" x14ac:dyDescent="0.3">
      <c r="B2149" s="85">
        <v>45593</v>
      </c>
      <c r="C2149" s="75"/>
      <c r="D2149" s="75">
        <v>860.60978412514305</v>
      </c>
      <c r="E2149" s="75">
        <v>1188.7792193107</v>
      </c>
      <c r="F2149" s="75"/>
      <c r="G2149" s="75">
        <v>1592.7792193107</v>
      </c>
      <c r="H2149" s="75"/>
      <c r="I2149" s="75">
        <v>1966.7792193106998</v>
      </c>
      <c r="J2149" s="75">
        <v>2337.7792193106998</v>
      </c>
    </row>
    <row r="2150" spans="2:10" ht="15.75" thickBot="1" x14ac:dyDescent="0.3">
      <c r="B2150" s="85">
        <v>45594</v>
      </c>
      <c r="C2150" s="74"/>
      <c r="D2150" s="74">
        <v>822.57234658257801</v>
      </c>
      <c r="E2150" s="74">
        <v>1188.7792193107</v>
      </c>
      <c r="F2150" s="74"/>
      <c r="G2150" s="74">
        <v>1592.7792193107</v>
      </c>
      <c r="H2150" s="74"/>
      <c r="I2150" s="74">
        <v>1966.7792193106998</v>
      </c>
      <c r="J2150" s="74">
        <v>2337.7792193106998</v>
      </c>
    </row>
    <row r="2151" spans="2:10" ht="15.75" thickBot="1" x14ac:dyDescent="0.3">
      <c r="B2151" s="85">
        <v>45595</v>
      </c>
      <c r="C2151" s="75"/>
      <c r="D2151" s="75">
        <v>822.86363606031898</v>
      </c>
      <c r="E2151" s="75">
        <v>1188.7792193107</v>
      </c>
      <c r="F2151" s="75"/>
      <c r="G2151" s="75">
        <v>1592.7792193107</v>
      </c>
      <c r="H2151" s="75"/>
      <c r="I2151" s="75">
        <v>1966.7792193106998</v>
      </c>
      <c r="J2151" s="75">
        <v>2337.7792193106998</v>
      </c>
    </row>
    <row r="2152" spans="2:10" ht="15.75" thickBot="1" x14ac:dyDescent="0.3">
      <c r="B2152" s="85">
        <v>45596</v>
      </c>
      <c r="C2152" s="74"/>
      <c r="D2152" s="74">
        <v>838.36483610540995</v>
      </c>
      <c r="E2152" s="74">
        <v>1188.7792193107</v>
      </c>
      <c r="F2152" s="74"/>
      <c r="G2152" s="74">
        <v>1592.7792193107</v>
      </c>
      <c r="H2152" s="74"/>
      <c r="I2152" s="74">
        <v>1966.7792193106998</v>
      </c>
      <c r="J2152" s="74">
        <v>2337.7792193106998</v>
      </c>
    </row>
    <row r="2153" spans="2:10" ht="15.75" thickBot="1" x14ac:dyDescent="0.3">
      <c r="B2153" s="85">
        <v>45597</v>
      </c>
      <c r="C2153" s="75"/>
      <c r="D2153" s="75">
        <v>669.82609148672202</v>
      </c>
      <c r="E2153" s="75">
        <v>1188.7792193107</v>
      </c>
      <c r="F2153" s="75"/>
      <c r="G2153" s="75">
        <v>1592.7792193107</v>
      </c>
      <c r="H2153" s="75"/>
      <c r="I2153" s="75">
        <v>1966.7792193106998</v>
      </c>
      <c r="J2153" s="75">
        <v>2337.7792193106998</v>
      </c>
    </row>
    <row r="2154" spans="2:10" ht="15.75" thickBot="1" x14ac:dyDescent="0.3">
      <c r="B2154" s="85">
        <v>45598</v>
      </c>
      <c r="C2154" s="74"/>
      <c r="D2154" s="74">
        <v>632.04571698097698</v>
      </c>
      <c r="E2154" s="74">
        <v>1188.7792193107</v>
      </c>
      <c r="F2154" s="74"/>
      <c r="G2154" s="74">
        <v>1592.7792193107</v>
      </c>
      <c r="H2154" s="74"/>
      <c r="I2154" s="74">
        <v>1966.7792193106998</v>
      </c>
      <c r="J2154" s="74">
        <v>2337.7792193106998</v>
      </c>
    </row>
    <row r="2155" spans="2:10" ht="15.75" thickBot="1" x14ac:dyDescent="0.3">
      <c r="B2155" s="85">
        <v>45599</v>
      </c>
      <c r="C2155" s="75"/>
      <c r="D2155" s="75">
        <v>816.67741601608702</v>
      </c>
      <c r="E2155" s="75">
        <v>1188.7792193107</v>
      </c>
      <c r="F2155" s="75"/>
      <c r="G2155" s="75">
        <v>1592.7792193107</v>
      </c>
      <c r="H2155" s="75"/>
      <c r="I2155" s="75">
        <v>1966.7792193106998</v>
      </c>
      <c r="J2155" s="75">
        <v>2337.7792193106998</v>
      </c>
    </row>
    <row r="2156" spans="2:10" ht="15.75" thickBot="1" x14ac:dyDescent="0.3">
      <c r="B2156" s="85">
        <v>45600</v>
      </c>
      <c r="C2156" s="74"/>
      <c r="D2156" s="74">
        <v>775.38339097699497</v>
      </c>
      <c r="E2156" s="74">
        <v>1188.7792193107</v>
      </c>
      <c r="F2156" s="74"/>
      <c r="G2156" s="74">
        <v>1592.7792193107</v>
      </c>
      <c r="H2156" s="74"/>
      <c r="I2156" s="74">
        <v>1966.7792193106998</v>
      </c>
      <c r="J2156" s="74">
        <v>2337.7792193106998</v>
      </c>
    </row>
    <row r="2157" spans="2:10" ht="15.75" thickBot="1" x14ac:dyDescent="0.3">
      <c r="B2157" s="85">
        <v>45601</v>
      </c>
      <c r="C2157" s="75"/>
      <c r="D2157" s="75">
        <v>765.71287044206201</v>
      </c>
      <c r="E2157" s="75">
        <v>1188.7792193107</v>
      </c>
      <c r="F2157" s="75"/>
      <c r="G2157" s="75">
        <v>1592.7792193107</v>
      </c>
      <c r="H2157" s="75"/>
      <c r="I2157" s="75">
        <v>1966.7792193106998</v>
      </c>
      <c r="J2157" s="75">
        <v>2337.7792193106998</v>
      </c>
    </row>
    <row r="2158" spans="2:10" ht="15.75" thickBot="1" x14ac:dyDescent="0.3">
      <c r="B2158" s="85">
        <v>45602</v>
      </c>
      <c r="C2158" s="74"/>
      <c r="D2158" s="74">
        <v>741.61585028956904</v>
      </c>
      <c r="E2158" s="74">
        <v>1188.7792193107</v>
      </c>
      <c r="F2158" s="74"/>
      <c r="G2158" s="74">
        <v>1592.7792193107</v>
      </c>
      <c r="H2158" s="74"/>
      <c r="I2158" s="74">
        <v>1966.7792193106998</v>
      </c>
      <c r="J2158" s="74">
        <v>2337.7792193106998</v>
      </c>
    </row>
    <row r="2159" spans="2:10" ht="15.75" thickBot="1" x14ac:dyDescent="0.3">
      <c r="B2159" s="85">
        <v>45603</v>
      </c>
      <c r="C2159" s="75"/>
      <c r="D2159" s="75">
        <v>815.96454197580999</v>
      </c>
      <c r="E2159" s="75">
        <v>1188.7792193107</v>
      </c>
      <c r="F2159" s="75"/>
      <c r="G2159" s="75">
        <v>1592.7792193107</v>
      </c>
      <c r="H2159" s="75"/>
      <c r="I2159" s="75">
        <v>1966.7792193106998</v>
      </c>
      <c r="J2159" s="75">
        <v>2337.7792193106998</v>
      </c>
    </row>
    <row r="2160" spans="2:10" ht="15.75" thickBot="1" x14ac:dyDescent="0.3">
      <c r="B2160" s="85">
        <v>45604</v>
      </c>
      <c r="C2160" s="74"/>
      <c r="D2160" s="74">
        <v>765.74257217417005</v>
      </c>
      <c r="E2160" s="74">
        <v>1188.7792193107</v>
      </c>
      <c r="F2160" s="74"/>
      <c r="G2160" s="74">
        <v>1592.7792193107</v>
      </c>
      <c r="H2160" s="74"/>
      <c r="I2160" s="74">
        <v>1966.7792193106998</v>
      </c>
      <c r="J2160" s="74">
        <v>2337.7792193106998</v>
      </c>
    </row>
    <row r="2161" spans="2:10" ht="15.75" thickBot="1" x14ac:dyDescent="0.3">
      <c r="B2161" s="85">
        <v>45605</v>
      </c>
      <c r="C2161" s="75"/>
      <c r="D2161" s="75">
        <v>694.991084700746</v>
      </c>
      <c r="E2161" s="75">
        <v>1188.7792193107</v>
      </c>
      <c r="F2161" s="75"/>
      <c r="G2161" s="75">
        <v>1592.7792193107</v>
      </c>
      <c r="H2161" s="75"/>
      <c r="I2161" s="75">
        <v>1966.7792193106998</v>
      </c>
      <c r="J2161" s="75">
        <v>2337.7792193106998</v>
      </c>
    </row>
    <row r="2162" spans="2:10" ht="15.75" thickBot="1" x14ac:dyDescent="0.3">
      <c r="B2162" s="85">
        <v>45606</v>
      </c>
      <c r="C2162" s="74"/>
      <c r="D2162" s="74">
        <v>746.211731162913</v>
      </c>
      <c r="E2162" s="74">
        <v>1188.7792193107</v>
      </c>
      <c r="F2162" s="74"/>
      <c r="G2162" s="74">
        <v>1592.7792193107</v>
      </c>
      <c r="H2162" s="74"/>
      <c r="I2162" s="74">
        <v>1966.7792193106998</v>
      </c>
      <c r="J2162" s="74">
        <v>2337.7792193106998</v>
      </c>
    </row>
    <row r="2163" spans="2:10" ht="15.75" thickBot="1" x14ac:dyDescent="0.3">
      <c r="B2163" s="85">
        <v>45607</v>
      </c>
      <c r="C2163" s="75"/>
      <c r="D2163" s="75">
        <v>871.28929594682904</v>
      </c>
      <c r="E2163" s="75">
        <v>1188.7792193107</v>
      </c>
      <c r="F2163" s="75"/>
      <c r="G2163" s="75">
        <v>1592.7792193107</v>
      </c>
      <c r="H2163" s="75"/>
      <c r="I2163" s="75">
        <v>1966.7792193106998</v>
      </c>
      <c r="J2163" s="75">
        <v>2337.7792193106998</v>
      </c>
    </row>
    <row r="2164" spans="2:10" ht="15.75" thickBot="1" x14ac:dyDescent="0.3">
      <c r="B2164" s="85">
        <v>45608</v>
      </c>
      <c r="C2164" s="74"/>
      <c r="D2164" s="74">
        <v>847.03332914919395</v>
      </c>
      <c r="E2164" s="74">
        <v>1188.7792193107</v>
      </c>
      <c r="F2164" s="74"/>
      <c r="G2164" s="74">
        <v>1592.7792193107</v>
      </c>
      <c r="H2164" s="74"/>
      <c r="I2164" s="74">
        <v>1966.7792193106998</v>
      </c>
      <c r="J2164" s="74">
        <v>2337.7792193106998</v>
      </c>
    </row>
    <row r="2165" spans="2:10" ht="15.75" thickBot="1" x14ac:dyDescent="0.3">
      <c r="B2165" s="85">
        <v>45609</v>
      </c>
      <c r="C2165" s="75"/>
      <c r="D2165" s="75">
        <v>810.36351342542002</v>
      </c>
      <c r="E2165" s="75">
        <v>1188.7792193107</v>
      </c>
      <c r="F2165" s="75"/>
      <c r="G2165" s="75">
        <v>1592.7792193107</v>
      </c>
      <c r="H2165" s="75"/>
      <c r="I2165" s="75">
        <v>1966.7792193106998</v>
      </c>
      <c r="J2165" s="75">
        <v>2337.7792193106998</v>
      </c>
    </row>
    <row r="2166" spans="2:10" ht="15.75" thickBot="1" x14ac:dyDescent="0.3">
      <c r="B2166" s="85">
        <v>45610</v>
      </c>
      <c r="C2166" s="74"/>
      <c r="D2166" s="74">
        <v>807.97740517702402</v>
      </c>
      <c r="E2166" s="74">
        <v>1188.7792193107</v>
      </c>
      <c r="F2166" s="74"/>
      <c r="G2166" s="74">
        <v>1592.7792193107</v>
      </c>
      <c r="H2166" s="74"/>
      <c r="I2166" s="74">
        <v>1966.7792193106998</v>
      </c>
      <c r="J2166" s="74">
        <v>2337.7792193106998</v>
      </c>
    </row>
    <row r="2167" spans="2:10" ht="15.75" thickBot="1" x14ac:dyDescent="0.3">
      <c r="B2167" s="85">
        <v>45611</v>
      </c>
      <c r="C2167" s="75"/>
      <c r="D2167" s="75">
        <v>735.78391599330701</v>
      </c>
      <c r="E2167" s="75">
        <v>1188.7792193107</v>
      </c>
      <c r="F2167" s="75"/>
      <c r="G2167" s="75">
        <v>1592.7792193107</v>
      </c>
      <c r="H2167" s="75"/>
      <c r="I2167" s="75">
        <v>1966.7792193106998</v>
      </c>
      <c r="J2167" s="75">
        <v>2337.7792193106998</v>
      </c>
    </row>
    <row r="2168" spans="2:10" ht="15.75" thickBot="1" x14ac:dyDescent="0.3">
      <c r="B2168" s="85">
        <v>45612</v>
      </c>
      <c r="C2168" s="74"/>
      <c r="D2168" s="74">
        <v>722.04057831131797</v>
      </c>
      <c r="E2168" s="74">
        <v>1188.7792193107</v>
      </c>
      <c r="F2168" s="74"/>
      <c r="G2168" s="74">
        <v>1592.7792193107</v>
      </c>
      <c r="H2168" s="74"/>
      <c r="I2168" s="74">
        <v>1966.7792193106998</v>
      </c>
      <c r="J2168" s="74">
        <v>2337.7792193106998</v>
      </c>
    </row>
    <row r="2169" spans="2:10" ht="15.75" thickBot="1" x14ac:dyDescent="0.3">
      <c r="B2169" s="85">
        <v>45613</v>
      </c>
      <c r="C2169" s="75"/>
      <c r="D2169" s="75">
        <v>752.33621557423805</v>
      </c>
      <c r="E2169" s="75">
        <v>1188.7792193107</v>
      </c>
      <c r="F2169" s="75"/>
      <c r="G2169" s="75">
        <v>1592.7792193107</v>
      </c>
      <c r="H2169" s="75"/>
      <c r="I2169" s="75">
        <v>1966.7792193106998</v>
      </c>
      <c r="J2169" s="75">
        <v>2337.7792193106998</v>
      </c>
    </row>
    <row r="2170" spans="2:10" ht="15.75" thickBot="1" x14ac:dyDescent="0.3">
      <c r="B2170" s="85">
        <v>45614</v>
      </c>
      <c r="C2170" s="74"/>
      <c r="D2170" s="74">
        <v>734.87799150810702</v>
      </c>
      <c r="E2170" s="74">
        <v>1188.7792193107</v>
      </c>
      <c r="F2170" s="74"/>
      <c r="G2170" s="74">
        <v>1592.7792193107</v>
      </c>
      <c r="H2170" s="74"/>
      <c r="I2170" s="74">
        <v>1966.7792193106998</v>
      </c>
      <c r="J2170" s="74">
        <v>2337.7792193106998</v>
      </c>
    </row>
    <row r="2171" spans="2:10" ht="15.75" thickBot="1" x14ac:dyDescent="0.3">
      <c r="B2171" s="85">
        <v>45615</v>
      </c>
      <c r="C2171" s="75"/>
      <c r="D2171" s="75">
        <v>711.05584787064697</v>
      </c>
      <c r="E2171" s="75">
        <v>1188.7792193107</v>
      </c>
      <c r="F2171" s="75"/>
      <c r="G2171" s="75">
        <v>1592.7792193107</v>
      </c>
      <c r="H2171" s="75"/>
      <c r="I2171" s="75">
        <v>1966.7792193106998</v>
      </c>
      <c r="J2171" s="75">
        <v>2337.7792193106998</v>
      </c>
    </row>
    <row r="2172" spans="2:10" ht="15.75" thickBot="1" x14ac:dyDescent="0.3">
      <c r="B2172" s="85">
        <v>45616</v>
      </c>
      <c r="C2172" s="74"/>
      <c r="D2172" s="74">
        <v>709.57879709911401</v>
      </c>
      <c r="E2172" s="74">
        <v>1188.7792193107</v>
      </c>
      <c r="F2172" s="74"/>
      <c r="G2172" s="74">
        <v>1592.7792193107</v>
      </c>
      <c r="H2172" s="74"/>
      <c r="I2172" s="74">
        <v>1966.7792193106998</v>
      </c>
      <c r="J2172" s="74">
        <v>2337.7792193106998</v>
      </c>
    </row>
    <row r="2173" spans="2:10" ht="15.75" thickBot="1" x14ac:dyDescent="0.3">
      <c r="B2173" s="85">
        <v>45617</v>
      </c>
      <c r="C2173" s="75"/>
      <c r="D2173" s="75">
        <v>710.90123308576096</v>
      </c>
      <c r="E2173" s="75">
        <v>1188.7792193107</v>
      </c>
      <c r="F2173" s="75"/>
      <c r="G2173" s="75">
        <v>1592.7792193107</v>
      </c>
      <c r="H2173" s="75"/>
      <c r="I2173" s="75">
        <v>1966.7792193106998</v>
      </c>
      <c r="J2173" s="75">
        <v>2337.7792193106998</v>
      </c>
    </row>
    <row r="2174" spans="2:10" ht="15.75" thickBot="1" x14ac:dyDescent="0.3">
      <c r="B2174" s="85">
        <v>45618</v>
      </c>
      <c r="C2174" s="74"/>
      <c r="D2174" s="74">
        <v>758.71046327241902</v>
      </c>
      <c r="E2174" s="74">
        <v>1188.7792193107</v>
      </c>
      <c r="F2174" s="74"/>
      <c r="G2174" s="74">
        <v>1592.7792193107</v>
      </c>
      <c r="H2174" s="74"/>
      <c r="I2174" s="74">
        <v>1966.7792193106998</v>
      </c>
      <c r="J2174" s="74">
        <v>2337.7792193106998</v>
      </c>
    </row>
    <row r="2175" spans="2:10" ht="15.75" thickBot="1" x14ac:dyDescent="0.3">
      <c r="B2175" s="85">
        <v>45619</v>
      </c>
      <c r="C2175" s="75"/>
      <c r="D2175" s="75">
        <v>693.17278338863196</v>
      </c>
      <c r="E2175" s="75">
        <v>1188.7792193107</v>
      </c>
      <c r="F2175" s="75"/>
      <c r="G2175" s="75">
        <v>1592.7792193107</v>
      </c>
      <c r="H2175" s="75"/>
      <c r="I2175" s="75">
        <v>1966.7792193106998</v>
      </c>
      <c r="J2175" s="75">
        <v>2337.7792193106998</v>
      </c>
    </row>
    <row r="2176" spans="2:10" ht="15.75" thickBot="1" x14ac:dyDescent="0.3">
      <c r="B2176" s="85">
        <v>45620</v>
      </c>
      <c r="C2176" s="74"/>
      <c r="D2176" s="74">
        <v>789.14924762671706</v>
      </c>
      <c r="E2176" s="74">
        <v>1188.7792193107</v>
      </c>
      <c r="F2176" s="74"/>
      <c r="G2176" s="74">
        <v>1592.7792193107</v>
      </c>
      <c r="H2176" s="74"/>
      <c r="I2176" s="74">
        <v>1966.7792193106998</v>
      </c>
      <c r="J2176" s="74">
        <v>2337.7792193106998</v>
      </c>
    </row>
    <row r="2177" spans="2:10" ht="15.75" thickBot="1" x14ac:dyDescent="0.3">
      <c r="B2177" s="85">
        <v>45621</v>
      </c>
      <c r="C2177" s="75"/>
      <c r="D2177" s="75">
        <v>769.87746332268296</v>
      </c>
      <c r="E2177" s="75">
        <v>1188.7792193107</v>
      </c>
      <c r="F2177" s="75"/>
      <c r="G2177" s="75">
        <v>1592.7792193107</v>
      </c>
      <c r="H2177" s="75"/>
      <c r="I2177" s="75">
        <v>1966.7792193106998</v>
      </c>
      <c r="J2177" s="75">
        <v>2337.7792193106998</v>
      </c>
    </row>
    <row r="2178" spans="2:10" ht="15.75" thickBot="1" x14ac:dyDescent="0.3">
      <c r="B2178" s="85">
        <v>45622</v>
      </c>
      <c r="C2178" s="74"/>
      <c r="D2178" s="74">
        <v>737.50985479288602</v>
      </c>
      <c r="E2178" s="74">
        <v>1188.7792193107</v>
      </c>
      <c r="F2178" s="74"/>
      <c r="G2178" s="74">
        <v>1592.7792193107</v>
      </c>
      <c r="H2178" s="74"/>
      <c r="I2178" s="74">
        <v>1966.7792193106998</v>
      </c>
      <c r="J2178" s="74">
        <v>2337.7792193106998</v>
      </c>
    </row>
    <row r="2179" spans="2:10" ht="15.75" thickBot="1" x14ac:dyDescent="0.3">
      <c r="B2179" s="85">
        <v>45623</v>
      </c>
      <c r="C2179" s="75"/>
      <c r="D2179" s="75">
        <v>823.56198834756697</v>
      </c>
      <c r="E2179" s="75">
        <v>1188.7792193107</v>
      </c>
      <c r="F2179" s="75"/>
      <c r="G2179" s="75">
        <v>1592.7792193107</v>
      </c>
      <c r="H2179" s="75"/>
      <c r="I2179" s="75">
        <v>1966.7792193106998</v>
      </c>
      <c r="J2179" s="75">
        <v>2337.7792193106998</v>
      </c>
    </row>
    <row r="2180" spans="2:10" ht="15.75" thickBot="1" x14ac:dyDescent="0.3">
      <c r="B2180" s="85">
        <v>45624</v>
      </c>
      <c r="C2180" s="74"/>
      <c r="D2180" s="74">
        <v>815.64532467583899</v>
      </c>
      <c r="E2180" s="74">
        <v>1188.7792193107</v>
      </c>
      <c r="F2180" s="74"/>
      <c r="G2180" s="74">
        <v>1592.7792193107</v>
      </c>
      <c r="H2180" s="74"/>
      <c r="I2180" s="74">
        <v>1966.7792193106998</v>
      </c>
      <c r="J2180" s="74">
        <v>2337.7792193106998</v>
      </c>
    </row>
    <row r="2181" spans="2:10" ht="15.75" thickBot="1" x14ac:dyDescent="0.3">
      <c r="B2181" s="85">
        <v>45625</v>
      </c>
      <c r="C2181" s="75"/>
      <c r="D2181" s="75">
        <v>677.98817998935397</v>
      </c>
      <c r="E2181" s="75">
        <v>1188.7792193107</v>
      </c>
      <c r="F2181" s="75"/>
      <c r="G2181" s="75">
        <v>1592.7792193107</v>
      </c>
      <c r="H2181" s="75"/>
      <c r="I2181" s="75">
        <v>1966.7792193106998</v>
      </c>
      <c r="J2181" s="75">
        <v>2337.7792193106998</v>
      </c>
    </row>
    <row r="2182" spans="2:10" ht="15.75" thickBot="1" x14ac:dyDescent="0.3">
      <c r="B2182" s="85">
        <v>45626</v>
      </c>
      <c r="C2182" s="74"/>
      <c r="D2182" s="74">
        <v>685.55955879451403</v>
      </c>
      <c r="E2182" s="74">
        <v>1188.7792193107</v>
      </c>
      <c r="F2182" s="74"/>
      <c r="G2182" s="74">
        <v>1592.7792193107</v>
      </c>
      <c r="H2182" s="74"/>
      <c r="I2182" s="74">
        <v>1966.7792193106998</v>
      </c>
      <c r="J2182" s="74">
        <v>2337.7792193106998</v>
      </c>
    </row>
    <row r="2183" spans="2:10" ht="15.75" thickBot="1" x14ac:dyDescent="0.3">
      <c r="B2183" s="85">
        <v>45627</v>
      </c>
      <c r="C2183" s="75"/>
      <c r="D2183" s="75">
        <v>723.09732928072901</v>
      </c>
      <c r="E2183" s="75">
        <v>1188.7792193107</v>
      </c>
      <c r="F2183" s="75"/>
      <c r="G2183" s="75">
        <v>1592.7792193107</v>
      </c>
      <c r="H2183" s="75"/>
      <c r="I2183" s="75">
        <v>1966.7792193106998</v>
      </c>
      <c r="J2183" s="75">
        <v>2337.7792193106998</v>
      </c>
    </row>
    <row r="2184" spans="2:10" ht="15.75" thickBot="1" x14ac:dyDescent="0.3">
      <c r="B2184" s="85">
        <v>45628</v>
      </c>
      <c r="C2184" s="74"/>
      <c r="D2184" s="74">
        <v>787.92791963193497</v>
      </c>
      <c r="E2184" s="74">
        <v>1188.7792193107</v>
      </c>
      <c r="F2184" s="74"/>
      <c r="G2184" s="74">
        <v>1592.7792193107</v>
      </c>
      <c r="H2184" s="74"/>
      <c r="I2184" s="74">
        <v>1966.7792193106998</v>
      </c>
      <c r="J2184" s="74">
        <v>2337.7792193106998</v>
      </c>
    </row>
    <row r="2185" spans="2:10" ht="15.75" thickBot="1" x14ac:dyDescent="0.3">
      <c r="B2185" s="85">
        <v>45629</v>
      </c>
      <c r="C2185" s="75"/>
      <c r="D2185" s="75">
        <v>887.95975963259195</v>
      </c>
      <c r="E2185" s="75">
        <v>1188.7792193107</v>
      </c>
      <c r="F2185" s="75"/>
      <c r="G2185" s="75">
        <v>1592.7792193107</v>
      </c>
      <c r="H2185" s="75"/>
      <c r="I2185" s="75">
        <v>1966.7792193106998</v>
      </c>
      <c r="J2185" s="75">
        <v>2337.7792193106998</v>
      </c>
    </row>
    <row r="2186" spans="2:10" ht="15.75" thickBot="1" x14ac:dyDescent="0.3">
      <c r="B2186" s="85">
        <v>45630</v>
      </c>
      <c r="C2186" s="74"/>
      <c r="D2186" s="74">
        <v>889.92165984154997</v>
      </c>
      <c r="E2186" s="74">
        <v>1188.7792193107</v>
      </c>
      <c r="F2186" s="74"/>
      <c r="G2186" s="74">
        <v>1592.7792193107</v>
      </c>
      <c r="H2186" s="74"/>
      <c r="I2186" s="74">
        <v>1966.7792193106998</v>
      </c>
      <c r="J2186" s="74">
        <v>2337.7792193106998</v>
      </c>
    </row>
    <row r="2187" spans="2:10" ht="15.75" thickBot="1" x14ac:dyDescent="0.3">
      <c r="B2187" s="85">
        <v>45631</v>
      </c>
      <c r="C2187" s="75"/>
      <c r="D2187" s="75">
        <v>712.28743190492003</v>
      </c>
      <c r="E2187" s="75">
        <v>1188.7792193107</v>
      </c>
      <c r="F2187" s="75"/>
      <c r="G2187" s="75">
        <v>1592.7792193107</v>
      </c>
      <c r="H2187" s="75"/>
      <c r="I2187" s="75">
        <v>1966.7792193106998</v>
      </c>
      <c r="J2187" s="75">
        <v>2337.7792193106998</v>
      </c>
    </row>
    <row r="2188" spans="2:10" ht="15.75" thickBot="1" x14ac:dyDescent="0.3">
      <c r="B2188" s="85">
        <v>45632</v>
      </c>
      <c r="C2188" s="74"/>
      <c r="D2188" s="74">
        <v>625.25046401707004</v>
      </c>
      <c r="E2188" s="74">
        <v>1188.7792193107</v>
      </c>
      <c r="F2188" s="74"/>
      <c r="G2188" s="74">
        <v>1592.7792193107</v>
      </c>
      <c r="H2188" s="74"/>
      <c r="I2188" s="74">
        <v>1966.7792193106998</v>
      </c>
      <c r="J2188" s="74">
        <v>2337.7792193106998</v>
      </c>
    </row>
    <row r="2189" spans="2:10" ht="15.75" thickBot="1" x14ac:dyDescent="0.3">
      <c r="B2189" s="85">
        <v>45633</v>
      </c>
      <c r="C2189" s="75"/>
      <c r="D2189" s="75">
        <v>596.43724243755003</v>
      </c>
      <c r="E2189" s="75">
        <v>1188.7792193107</v>
      </c>
      <c r="F2189" s="75"/>
      <c r="G2189" s="75">
        <v>1592.7792193107</v>
      </c>
      <c r="H2189" s="75"/>
      <c r="I2189" s="75">
        <v>1966.7792193106998</v>
      </c>
      <c r="J2189" s="75">
        <v>2337.7792193106998</v>
      </c>
    </row>
    <row r="2190" spans="2:10" ht="15.75" thickBot="1" x14ac:dyDescent="0.3">
      <c r="B2190" s="85">
        <v>45634</v>
      </c>
      <c r="C2190" s="74"/>
      <c r="D2190" s="74">
        <v>654.32147656128905</v>
      </c>
      <c r="E2190" s="74">
        <v>1188.7792193107</v>
      </c>
      <c r="F2190" s="74"/>
      <c r="G2190" s="74">
        <v>1592.7792193107</v>
      </c>
      <c r="H2190" s="74"/>
      <c r="I2190" s="74">
        <v>1966.7792193106998</v>
      </c>
      <c r="J2190" s="74">
        <v>2337.7792193106998</v>
      </c>
    </row>
    <row r="2191" spans="2:10" ht="15.75" thickBot="1" x14ac:dyDescent="0.3">
      <c r="B2191" s="85">
        <v>45635</v>
      </c>
      <c r="C2191" s="75"/>
      <c r="D2191" s="75">
        <v>692.13483592211401</v>
      </c>
      <c r="E2191" s="75">
        <v>1188.7792193107</v>
      </c>
      <c r="F2191" s="75"/>
      <c r="G2191" s="75">
        <v>1592.7792193107</v>
      </c>
      <c r="H2191" s="75"/>
      <c r="I2191" s="75">
        <v>1966.7792193106998</v>
      </c>
      <c r="J2191" s="75">
        <v>2337.7792193106998</v>
      </c>
    </row>
    <row r="2192" spans="2:10" ht="15.75" thickBot="1" x14ac:dyDescent="0.3">
      <c r="B2192" s="85">
        <v>45636</v>
      </c>
      <c r="C2192" s="74"/>
      <c r="D2192" s="74">
        <v>685.55954211041205</v>
      </c>
      <c r="E2192" s="74">
        <v>1188.7792193107</v>
      </c>
      <c r="F2192" s="74"/>
      <c r="G2192" s="74">
        <v>1592.7792193107</v>
      </c>
      <c r="H2192" s="74"/>
      <c r="I2192" s="74">
        <v>1966.7792193106998</v>
      </c>
      <c r="J2192" s="74">
        <v>2337.7792193106998</v>
      </c>
    </row>
    <row r="2193" spans="2:10" ht="15.75" thickBot="1" x14ac:dyDescent="0.3">
      <c r="B2193" s="85">
        <v>45637</v>
      </c>
      <c r="C2193" s="75"/>
      <c r="D2193" s="75">
        <v>681.63708417170199</v>
      </c>
      <c r="E2193" s="75">
        <v>1188.7792193107</v>
      </c>
      <c r="F2193" s="75"/>
      <c r="G2193" s="75">
        <v>1592.7792193107</v>
      </c>
      <c r="H2193" s="75"/>
      <c r="I2193" s="75">
        <v>1966.7792193106998</v>
      </c>
      <c r="J2193" s="75">
        <v>2337.7792193106998</v>
      </c>
    </row>
    <row r="2194" spans="2:10" ht="15.75" thickBot="1" x14ac:dyDescent="0.3">
      <c r="B2194" s="85">
        <v>45638</v>
      </c>
      <c r="C2194" s="74"/>
      <c r="D2194" s="74">
        <v>741.51735354063305</v>
      </c>
      <c r="E2194" s="74">
        <v>1188.7792193107</v>
      </c>
      <c r="F2194" s="74"/>
      <c r="G2194" s="74">
        <v>1592.7792193107</v>
      </c>
      <c r="H2194" s="74"/>
      <c r="I2194" s="74">
        <v>1966.7792193106998</v>
      </c>
      <c r="J2194" s="74">
        <v>2337.7792193106998</v>
      </c>
    </row>
    <row r="2195" spans="2:10" ht="15.75" thickBot="1" x14ac:dyDescent="0.3">
      <c r="B2195" s="85">
        <v>45639</v>
      </c>
      <c r="C2195" s="75"/>
      <c r="D2195" s="75">
        <v>685.06965760329399</v>
      </c>
      <c r="E2195" s="75">
        <v>1188.7792193107</v>
      </c>
      <c r="F2195" s="75"/>
      <c r="G2195" s="75">
        <v>1592.7792193107</v>
      </c>
      <c r="H2195" s="75"/>
      <c r="I2195" s="75">
        <v>1966.7792193106998</v>
      </c>
      <c r="J2195" s="75">
        <v>2337.7792193106998</v>
      </c>
    </row>
    <row r="2196" spans="2:10" ht="15.75" thickBot="1" x14ac:dyDescent="0.3">
      <c r="B2196" s="85">
        <v>45640</v>
      </c>
      <c r="C2196" s="74"/>
      <c r="D2196" s="74">
        <v>635.59308770701705</v>
      </c>
      <c r="E2196" s="74">
        <v>1188.7792193107</v>
      </c>
      <c r="F2196" s="74"/>
      <c r="G2196" s="74">
        <v>1592.7792193107</v>
      </c>
      <c r="H2196" s="74"/>
      <c r="I2196" s="74">
        <v>1966.7792193106998</v>
      </c>
      <c r="J2196" s="74">
        <v>2337.7792193106998</v>
      </c>
    </row>
    <row r="2197" spans="2:10" ht="15.75" thickBot="1" x14ac:dyDescent="0.3">
      <c r="B2197" s="85">
        <v>45641</v>
      </c>
      <c r="C2197" s="75"/>
      <c r="D2197" s="75">
        <v>710.88391628522402</v>
      </c>
      <c r="E2197" s="75">
        <v>1188.7792193107</v>
      </c>
      <c r="F2197" s="75"/>
      <c r="G2197" s="75">
        <v>1592.7792193107</v>
      </c>
      <c r="H2197" s="75"/>
      <c r="I2197" s="75">
        <v>1966.7792193106998</v>
      </c>
      <c r="J2197" s="75">
        <v>2337.7792193106998</v>
      </c>
    </row>
    <row r="2198" spans="2:10" ht="15.75" thickBot="1" x14ac:dyDescent="0.3">
      <c r="B2198" s="85">
        <v>45642</v>
      </c>
      <c r="C2198" s="74"/>
      <c r="D2198" s="74">
        <v>716.424997094741</v>
      </c>
      <c r="E2198" s="74">
        <v>1188.7792193107</v>
      </c>
      <c r="F2198" s="74"/>
      <c r="G2198" s="74">
        <v>1592.7792193107</v>
      </c>
      <c r="H2198" s="74"/>
      <c r="I2198" s="74">
        <v>1966.7792193106998</v>
      </c>
      <c r="J2198" s="74">
        <v>2337.7792193106998</v>
      </c>
    </row>
    <row r="2199" spans="2:10" ht="15.75" thickBot="1" x14ac:dyDescent="0.3">
      <c r="B2199" s="85">
        <v>45643</v>
      </c>
      <c r="C2199" s="75"/>
      <c r="D2199" s="75">
        <v>705.46200394099696</v>
      </c>
      <c r="E2199" s="75">
        <v>1188.7792193107</v>
      </c>
      <c r="F2199" s="75"/>
      <c r="G2199" s="75">
        <v>1592.7792193107</v>
      </c>
      <c r="H2199" s="75"/>
      <c r="I2199" s="75">
        <v>1966.7792193106998</v>
      </c>
      <c r="J2199" s="75">
        <v>2337.7792193106998</v>
      </c>
    </row>
    <row r="2200" spans="2:10" ht="15.75" thickBot="1" x14ac:dyDescent="0.3">
      <c r="B2200" s="85">
        <v>45644</v>
      </c>
      <c r="C2200" s="74"/>
      <c r="D2200" s="74">
        <v>705.12238309087502</v>
      </c>
      <c r="E2200" s="74">
        <v>1188.7792193107</v>
      </c>
      <c r="F2200" s="74"/>
      <c r="G2200" s="74">
        <v>1592.7792193107</v>
      </c>
      <c r="H2200" s="74"/>
      <c r="I2200" s="74">
        <v>1966.7792193106998</v>
      </c>
      <c r="J2200" s="74">
        <v>2337.7792193106998</v>
      </c>
    </row>
    <row r="2201" spans="2:10" ht="15.75" thickBot="1" x14ac:dyDescent="0.3">
      <c r="B2201" s="85">
        <v>45645</v>
      </c>
      <c r="C2201" s="75"/>
      <c r="D2201" s="75">
        <v>632.45867864611296</v>
      </c>
      <c r="E2201" s="75">
        <v>1188.7792193107</v>
      </c>
      <c r="F2201" s="75"/>
      <c r="G2201" s="75">
        <v>1592.7792193107</v>
      </c>
      <c r="H2201" s="75"/>
      <c r="I2201" s="75">
        <v>1966.7792193106998</v>
      </c>
      <c r="J2201" s="75">
        <v>2337.7792193106998</v>
      </c>
    </row>
    <row r="2202" spans="2:10" ht="15.75" thickBot="1" x14ac:dyDescent="0.3">
      <c r="B2202" s="85">
        <v>45646</v>
      </c>
      <c r="C2202" s="74"/>
      <c r="D2202" s="74">
        <v>557.75732618149004</v>
      </c>
      <c r="E2202" s="74">
        <v>1188.7792193107</v>
      </c>
      <c r="F2202" s="74"/>
      <c r="G2202" s="74">
        <v>1592.7792193107</v>
      </c>
      <c r="H2202" s="74"/>
      <c r="I2202" s="74">
        <v>1966.7792193106998</v>
      </c>
      <c r="J2202" s="74">
        <v>2337.7792193106998</v>
      </c>
    </row>
    <row r="2203" spans="2:10" ht="15.75" thickBot="1" x14ac:dyDescent="0.3">
      <c r="B2203" s="85">
        <v>45647</v>
      </c>
      <c r="C2203" s="75"/>
      <c r="D2203" s="75">
        <v>581.87347746942601</v>
      </c>
      <c r="E2203" s="75">
        <v>1188.7792193107</v>
      </c>
      <c r="F2203" s="75"/>
      <c r="G2203" s="75">
        <v>1592.7792193107</v>
      </c>
      <c r="H2203" s="75"/>
      <c r="I2203" s="75">
        <v>1966.7792193106998</v>
      </c>
      <c r="J2203" s="75">
        <v>2337.7792193106998</v>
      </c>
    </row>
    <row r="2204" spans="2:10" ht="15.75" thickBot="1" x14ac:dyDescent="0.3">
      <c r="B2204" s="85">
        <v>45648</v>
      </c>
      <c r="C2204" s="74"/>
      <c r="D2204" s="74">
        <v>696.11880465409899</v>
      </c>
      <c r="E2204" s="74">
        <v>1188.7792193107</v>
      </c>
      <c r="F2204" s="74"/>
      <c r="G2204" s="74">
        <v>1592.7792193107</v>
      </c>
      <c r="H2204" s="74"/>
      <c r="I2204" s="74">
        <v>1966.7792193106998</v>
      </c>
      <c r="J2204" s="74">
        <v>2337.7792193106998</v>
      </c>
    </row>
    <row r="2205" spans="2:10" ht="15.75" thickBot="1" x14ac:dyDescent="0.3">
      <c r="B2205" s="85">
        <v>45649</v>
      </c>
      <c r="C2205" s="75"/>
      <c r="D2205" s="75">
        <v>693.52872417358003</v>
      </c>
      <c r="E2205" s="75">
        <v>1188.7792193107</v>
      </c>
      <c r="F2205" s="75"/>
      <c r="G2205" s="75">
        <v>1592.7792193107</v>
      </c>
      <c r="H2205" s="75"/>
      <c r="I2205" s="75">
        <v>1966.7792193106998</v>
      </c>
      <c r="J2205" s="75">
        <v>2337.7792193106998</v>
      </c>
    </row>
    <row r="2206" spans="2:10" ht="15.75" thickBot="1" x14ac:dyDescent="0.3">
      <c r="B2206" s="85">
        <v>45650</v>
      </c>
      <c r="C2206" s="74"/>
      <c r="D2206" s="74">
        <v>618.90581529807298</v>
      </c>
      <c r="E2206" s="74">
        <v>1188.7792193107</v>
      </c>
      <c r="F2206" s="74"/>
      <c r="G2206" s="74">
        <v>1592.7792193107</v>
      </c>
      <c r="H2206" s="74"/>
      <c r="I2206" s="74">
        <v>1966.7792193106998</v>
      </c>
      <c r="J2206" s="74">
        <v>2337.7792193106998</v>
      </c>
    </row>
    <row r="2207" spans="2:10" ht="15.75" thickBot="1" x14ac:dyDescent="0.3">
      <c r="B2207" s="85">
        <v>45651</v>
      </c>
      <c r="C2207" s="75"/>
      <c r="D2207" s="75">
        <v>476.810186404663</v>
      </c>
      <c r="E2207" s="75">
        <v>1188.7792193107</v>
      </c>
      <c r="F2207" s="75"/>
      <c r="G2207" s="75">
        <v>1592.7792193107</v>
      </c>
      <c r="H2207" s="75"/>
      <c r="I2207" s="75">
        <v>1966.7792193106998</v>
      </c>
      <c r="J2207" s="75">
        <v>2337.7792193106998</v>
      </c>
    </row>
    <row r="2208" spans="2:10" ht="15.75" thickBot="1" x14ac:dyDescent="0.3">
      <c r="B2208" s="85">
        <v>45652</v>
      </c>
      <c r="C2208" s="74"/>
      <c r="D2208" s="74">
        <v>533.43723647395996</v>
      </c>
      <c r="E2208" s="74">
        <v>1188.7792193107</v>
      </c>
      <c r="F2208" s="74"/>
      <c r="G2208" s="74">
        <v>1592.7792193107</v>
      </c>
      <c r="H2208" s="74"/>
      <c r="I2208" s="74">
        <v>1966.7792193106998</v>
      </c>
      <c r="J2208" s="74">
        <v>2337.7792193106998</v>
      </c>
    </row>
    <row r="2209" spans="2:10" ht="15.75" thickBot="1" x14ac:dyDescent="0.3">
      <c r="B2209" s="85">
        <v>45653</v>
      </c>
      <c r="C2209" s="75"/>
      <c r="D2209" s="75">
        <v>557.90685044687098</v>
      </c>
      <c r="E2209" s="75">
        <v>1188.7792193107</v>
      </c>
      <c r="F2209" s="75"/>
      <c r="G2209" s="75">
        <v>1592.7792193107</v>
      </c>
      <c r="H2209" s="75"/>
      <c r="I2209" s="75">
        <v>1966.7792193106998</v>
      </c>
      <c r="J2209" s="75">
        <v>2337.7792193106998</v>
      </c>
    </row>
    <row r="2210" spans="2:10" ht="15.75" thickBot="1" x14ac:dyDescent="0.3">
      <c r="B2210" s="85">
        <v>45654</v>
      </c>
      <c r="C2210" s="74"/>
      <c r="D2210" s="74">
        <v>560.47330272755403</v>
      </c>
      <c r="E2210" s="74">
        <v>1188.7792193107</v>
      </c>
      <c r="F2210" s="74"/>
      <c r="G2210" s="74">
        <v>1592.7792193107</v>
      </c>
      <c r="H2210" s="74"/>
      <c r="I2210" s="74">
        <v>1966.7792193106998</v>
      </c>
      <c r="J2210" s="74">
        <v>2337.7792193106998</v>
      </c>
    </row>
    <row r="2211" spans="2:10" ht="15.75" thickBot="1" x14ac:dyDescent="0.3">
      <c r="B2211" s="85">
        <v>45655</v>
      </c>
      <c r="C2211" s="75"/>
      <c r="D2211" s="75">
        <v>579.68118196982198</v>
      </c>
      <c r="E2211" s="75">
        <v>1188.7792193107</v>
      </c>
      <c r="F2211" s="75"/>
      <c r="G2211" s="75">
        <v>1592.7792193107</v>
      </c>
      <c r="H2211" s="75"/>
      <c r="I2211" s="75">
        <v>1966.7792193106998</v>
      </c>
      <c r="J2211" s="75">
        <v>2337.7792193106998</v>
      </c>
    </row>
    <row r="2212" spans="2:10" ht="15.75" thickBot="1" x14ac:dyDescent="0.3">
      <c r="B2212" s="85">
        <v>45656</v>
      </c>
      <c r="C2212" s="74"/>
      <c r="D2212" s="74">
        <v>596.51290205861005</v>
      </c>
      <c r="E2212" s="74">
        <v>1188.7792193107</v>
      </c>
      <c r="F2212" s="74"/>
      <c r="G2212" s="74">
        <v>1592.7792193107</v>
      </c>
      <c r="H2212" s="74"/>
      <c r="I2212" s="74">
        <v>1966.7792193106998</v>
      </c>
      <c r="J2212" s="74">
        <v>2337.7792193106998</v>
      </c>
    </row>
    <row r="2213" spans="2:10" ht="15.75" thickBot="1" x14ac:dyDescent="0.3">
      <c r="B2213" s="85">
        <v>45657</v>
      </c>
      <c r="C2213" s="75"/>
      <c r="D2213" s="75">
        <v>573.841456412051</v>
      </c>
      <c r="E2213" s="75">
        <v>1188.7792193107</v>
      </c>
      <c r="F2213" s="75"/>
      <c r="G2213" s="75">
        <v>1592.7792193107</v>
      </c>
      <c r="H2213" s="75"/>
      <c r="I2213" s="75">
        <v>1966.7792193106998</v>
      </c>
      <c r="J2213" s="75">
        <v>2337.7792193106998</v>
      </c>
    </row>
    <row r="2214" spans="2:10" ht="15.75" thickBot="1" x14ac:dyDescent="0.3">
      <c r="B2214" s="85">
        <v>45658</v>
      </c>
      <c r="C2214" s="74"/>
      <c r="D2214" s="74">
        <v>533.29909756292795</v>
      </c>
      <c r="E2214" s="74"/>
      <c r="F2214" s="74"/>
      <c r="G2214" s="74"/>
      <c r="H2214" s="74"/>
      <c r="I2214" s="74"/>
      <c r="J2214" s="74"/>
    </row>
    <row r="2215" spans="2:10" ht="15.75" thickBot="1" x14ac:dyDescent="0.3">
      <c r="B2215" s="85">
        <v>45659</v>
      </c>
      <c r="C2215" s="75"/>
      <c r="D2215" s="75">
        <v>703.65860169673999</v>
      </c>
      <c r="E2215" s="75">
        <v>1032.3116257536001</v>
      </c>
      <c r="F2215" s="75"/>
      <c r="G2215" s="75">
        <v>1436.3116257536001</v>
      </c>
      <c r="H2215" s="75"/>
      <c r="I2215" s="75">
        <v>1893.3116257536003</v>
      </c>
      <c r="J2215" s="75">
        <v>2264.3116257536003</v>
      </c>
    </row>
    <row r="2216" spans="2:10" ht="15.75" thickBot="1" x14ac:dyDescent="0.3">
      <c r="B2216" s="85">
        <v>45660</v>
      </c>
      <c r="C2216" s="74"/>
      <c r="D2216" s="74">
        <v>613.79292324637697</v>
      </c>
      <c r="E2216" s="74">
        <v>1032.3116257536001</v>
      </c>
      <c r="F2216" s="74"/>
      <c r="G2216" s="74">
        <v>1436.3116257536001</v>
      </c>
      <c r="H2216" s="74"/>
      <c r="I2216" s="74">
        <v>1893.3116257536003</v>
      </c>
      <c r="J2216" s="74">
        <v>2264.3116257536003</v>
      </c>
    </row>
    <row r="2217" spans="2:10" ht="15.75" thickBot="1" x14ac:dyDescent="0.3">
      <c r="B2217" s="85">
        <v>45661</v>
      </c>
      <c r="C2217" s="75"/>
      <c r="D2217" s="75">
        <v>535.01949805730806</v>
      </c>
      <c r="E2217" s="75">
        <v>1032.3116257536001</v>
      </c>
      <c r="F2217" s="75"/>
      <c r="G2217" s="75">
        <v>1436.3116257536001</v>
      </c>
      <c r="H2217" s="75"/>
      <c r="I2217" s="75">
        <v>1893.3116257536003</v>
      </c>
      <c r="J2217" s="75">
        <v>2264.3116257536003</v>
      </c>
    </row>
    <row r="2218" spans="2:10" ht="15.75" thickBot="1" x14ac:dyDescent="0.3">
      <c r="B2218" s="85">
        <v>45662</v>
      </c>
      <c r="C2218" s="74"/>
      <c r="D2218" s="74">
        <v>553.211861191499</v>
      </c>
      <c r="E2218" s="74">
        <v>1032.3116257536001</v>
      </c>
      <c r="F2218" s="74"/>
      <c r="G2218" s="74">
        <v>1436.3116257536001</v>
      </c>
      <c r="H2218" s="74"/>
      <c r="I2218" s="74">
        <v>1893.3116257536003</v>
      </c>
      <c r="J2218" s="74">
        <v>2264.3116257536003</v>
      </c>
    </row>
    <row r="2219" spans="2:10" ht="15.75" thickBot="1" x14ac:dyDescent="0.3">
      <c r="B2219" s="85">
        <v>45663</v>
      </c>
      <c r="C2219" s="75"/>
      <c r="D2219" s="75">
        <v>641.89393061474402</v>
      </c>
      <c r="E2219" s="75">
        <v>1032.3116257536001</v>
      </c>
      <c r="F2219" s="75"/>
      <c r="G2219" s="75">
        <v>1436.3116257536001</v>
      </c>
      <c r="H2219" s="75"/>
      <c r="I2219" s="75">
        <v>1893.3116257536003</v>
      </c>
      <c r="J2219" s="75">
        <v>2264.3116257536003</v>
      </c>
    </row>
    <row r="2220" spans="2:10" ht="15.75" thickBot="1" x14ac:dyDescent="0.3">
      <c r="B2220" s="85">
        <v>45664</v>
      </c>
      <c r="C2220" s="74"/>
      <c r="D2220" s="74">
        <v>644.38192332738197</v>
      </c>
      <c r="E2220" s="74">
        <v>1032.3116257536001</v>
      </c>
      <c r="F2220" s="74"/>
      <c r="G2220" s="74">
        <v>1436.3116257536001</v>
      </c>
      <c r="H2220" s="74"/>
      <c r="I2220" s="74">
        <v>1893.3116257536003</v>
      </c>
      <c r="J2220" s="74">
        <v>2264.3116257536003</v>
      </c>
    </row>
    <row r="2221" spans="2:10" ht="15.75" thickBot="1" x14ac:dyDescent="0.3">
      <c r="B2221" s="85">
        <v>45665</v>
      </c>
      <c r="C2221" s="75"/>
      <c r="D2221" s="75">
        <v>930.08621269991102</v>
      </c>
      <c r="E2221" s="75">
        <v>1032.3116257536001</v>
      </c>
      <c r="F2221" s="75"/>
      <c r="G2221" s="75">
        <v>1436.3116257536001</v>
      </c>
      <c r="H2221" s="75"/>
      <c r="I2221" s="75">
        <v>1893.3116257536003</v>
      </c>
      <c r="J2221" s="75">
        <v>2264.3116257536003</v>
      </c>
    </row>
    <row r="2222" spans="2:10" ht="15.75" thickBot="1" x14ac:dyDescent="0.3">
      <c r="B2222" s="85">
        <v>45666</v>
      </c>
      <c r="C2222" s="74"/>
      <c r="D2222" s="74">
        <v>696.69796843883796</v>
      </c>
      <c r="E2222" s="74">
        <v>1032.3116257536001</v>
      </c>
      <c r="F2222" s="74"/>
      <c r="G2222" s="74">
        <v>1436.3116257536001</v>
      </c>
      <c r="H2222" s="74"/>
      <c r="I2222" s="74">
        <v>1893.3116257536003</v>
      </c>
      <c r="J2222" s="74">
        <v>2264.3116257536003</v>
      </c>
    </row>
    <row r="2223" spans="2:10" ht="15.75" thickBot="1" x14ac:dyDescent="0.3">
      <c r="B2223" s="85">
        <v>45667</v>
      </c>
      <c r="C2223" s="75"/>
      <c r="D2223" s="75">
        <v>770.59500674750802</v>
      </c>
      <c r="E2223" s="75">
        <v>1032.3116257536001</v>
      </c>
      <c r="F2223" s="75"/>
      <c r="G2223" s="75">
        <v>1436.3116257536001</v>
      </c>
      <c r="H2223" s="75"/>
      <c r="I2223" s="75">
        <v>1893.3116257536003</v>
      </c>
      <c r="J2223" s="75">
        <v>2264.3116257536003</v>
      </c>
    </row>
    <row r="2224" spans="2:10" ht="15.75" thickBot="1" x14ac:dyDescent="0.3">
      <c r="B2224" s="85">
        <v>45668</v>
      </c>
      <c r="C2224" s="74"/>
      <c r="D2224" s="74">
        <v>600.84722463765797</v>
      </c>
      <c r="E2224" s="74">
        <v>1032.3116257536001</v>
      </c>
      <c r="F2224" s="74"/>
      <c r="G2224" s="74">
        <v>1436.3116257536001</v>
      </c>
      <c r="H2224" s="74"/>
      <c r="I2224" s="74">
        <v>1893.3116257536003</v>
      </c>
      <c r="J2224" s="74">
        <v>2264.3116257536003</v>
      </c>
    </row>
    <row r="2225" spans="2:10" ht="15.75" thickBot="1" x14ac:dyDescent="0.3">
      <c r="B2225" s="85">
        <v>45669</v>
      </c>
      <c r="C2225" s="75"/>
      <c r="D2225" s="75">
        <v>592.89107683083705</v>
      </c>
      <c r="E2225" s="75">
        <v>1032.3116257536001</v>
      </c>
      <c r="F2225" s="75"/>
      <c r="G2225" s="75">
        <v>1436.3116257536001</v>
      </c>
      <c r="H2225" s="75"/>
      <c r="I2225" s="75">
        <v>1893.3116257536003</v>
      </c>
      <c r="J2225" s="75">
        <v>2264.3116257536003</v>
      </c>
    </row>
    <row r="2226" spans="2:10" ht="15.75" thickBot="1" x14ac:dyDescent="0.3">
      <c r="B2226" s="85">
        <v>45670</v>
      </c>
      <c r="C2226" s="74"/>
      <c r="D2226" s="74">
        <v>689.73542151693698</v>
      </c>
      <c r="E2226" s="74">
        <v>1032.3116257536001</v>
      </c>
      <c r="F2226" s="74"/>
      <c r="G2226" s="74">
        <v>1436.3116257536001</v>
      </c>
      <c r="H2226" s="74"/>
      <c r="I2226" s="74">
        <v>1893.3116257536003</v>
      </c>
      <c r="J2226" s="74">
        <v>2264.3116257536003</v>
      </c>
    </row>
    <row r="2227" spans="2:10" ht="15.75" thickBot="1" x14ac:dyDescent="0.3">
      <c r="B2227" s="85">
        <v>45671</v>
      </c>
      <c r="C2227" s="75"/>
      <c r="D2227" s="75">
        <v>678.31459636105296</v>
      </c>
      <c r="E2227" s="75">
        <v>1032.3116257536001</v>
      </c>
      <c r="F2227" s="75"/>
      <c r="G2227" s="75">
        <v>1436.3116257536001</v>
      </c>
      <c r="H2227" s="75"/>
      <c r="I2227" s="75">
        <v>1893.3116257536003</v>
      </c>
      <c r="J2227" s="75">
        <v>2264.3116257536003</v>
      </c>
    </row>
    <row r="2228" spans="2:10" ht="15.75" thickBot="1" x14ac:dyDescent="0.3">
      <c r="B2228" s="85">
        <v>45672</v>
      </c>
      <c r="C2228" s="74"/>
      <c r="D2228" s="74">
        <v>744.94717229278206</v>
      </c>
      <c r="E2228" s="74">
        <v>1032.3116257536001</v>
      </c>
      <c r="F2228" s="74"/>
      <c r="G2228" s="74">
        <v>1436.3116257536001</v>
      </c>
      <c r="H2228" s="74"/>
      <c r="I2228" s="74">
        <v>1893.3116257536003</v>
      </c>
      <c r="J2228" s="74">
        <v>2264.3116257536003</v>
      </c>
    </row>
    <row r="2229" spans="2:10" ht="15.75" thickBot="1" x14ac:dyDescent="0.3">
      <c r="B2229" s="85">
        <v>45673</v>
      </c>
      <c r="C2229" s="75"/>
      <c r="D2229" s="75">
        <v>763.728115768517</v>
      </c>
      <c r="E2229" s="75">
        <v>1032.3116257536001</v>
      </c>
      <c r="F2229" s="75"/>
      <c r="G2229" s="75">
        <v>1436.3116257536001</v>
      </c>
      <c r="H2229" s="75"/>
      <c r="I2229" s="75">
        <v>1893.3116257536003</v>
      </c>
      <c r="J2229" s="75">
        <v>2264.3116257536003</v>
      </c>
    </row>
    <row r="2230" spans="2:10" ht="15.75" thickBot="1" x14ac:dyDescent="0.3">
      <c r="B2230" s="85">
        <v>45674</v>
      </c>
      <c r="C2230" s="74"/>
      <c r="D2230" s="74">
        <v>660.28849711627402</v>
      </c>
      <c r="E2230" s="74">
        <v>1032.3116257536001</v>
      </c>
      <c r="F2230" s="74"/>
      <c r="G2230" s="74">
        <v>1436.3116257536001</v>
      </c>
      <c r="H2230" s="74"/>
      <c r="I2230" s="74">
        <v>1893.3116257536003</v>
      </c>
      <c r="J2230" s="74">
        <v>2264.3116257536003</v>
      </c>
    </row>
    <row r="2231" spans="2:10" ht="15.75" thickBot="1" x14ac:dyDescent="0.3">
      <c r="B2231" s="85">
        <v>45675</v>
      </c>
      <c r="C2231" s="75"/>
      <c r="D2231" s="75">
        <v>569.540825202257</v>
      </c>
      <c r="E2231" s="75">
        <v>1032.3116257536001</v>
      </c>
      <c r="F2231" s="75"/>
      <c r="G2231" s="75">
        <v>1436.3116257536001</v>
      </c>
      <c r="H2231" s="75"/>
      <c r="I2231" s="75">
        <v>1893.3116257536003</v>
      </c>
      <c r="J2231" s="75">
        <v>2264.3116257536003</v>
      </c>
    </row>
    <row r="2232" spans="2:10" ht="15.75" thickBot="1" x14ac:dyDescent="0.3">
      <c r="B2232" s="85">
        <v>45676</v>
      </c>
      <c r="C2232" s="74"/>
      <c r="D2232" s="74">
        <v>596.30065618540095</v>
      </c>
      <c r="E2232" s="74">
        <v>1032.3116257536001</v>
      </c>
      <c r="F2232" s="74"/>
      <c r="G2232" s="74">
        <v>1436.3116257536001</v>
      </c>
      <c r="H2232" s="74"/>
      <c r="I2232" s="74">
        <v>1893.3116257536003</v>
      </c>
      <c r="J2232" s="74">
        <v>2264.3116257536003</v>
      </c>
    </row>
    <row r="2233" spans="2:10" ht="15.75" thickBot="1" x14ac:dyDescent="0.3">
      <c r="B2233" s="85">
        <v>45677</v>
      </c>
      <c r="C2233" s="75"/>
      <c r="D2233" s="75">
        <v>705.08292388305802</v>
      </c>
      <c r="E2233" s="75">
        <v>1032.3116257536001</v>
      </c>
      <c r="F2233" s="75"/>
      <c r="G2233" s="75">
        <v>1436.3116257536001</v>
      </c>
      <c r="H2233" s="75"/>
      <c r="I2233" s="75">
        <v>1893.3116257536003</v>
      </c>
      <c r="J2233" s="75">
        <v>2264.3116257536003</v>
      </c>
    </row>
    <row r="2234" spans="2:10" ht="15.75" thickBot="1" x14ac:dyDescent="0.3">
      <c r="B2234" s="85">
        <v>45678</v>
      </c>
      <c r="C2234" s="74"/>
      <c r="D2234" s="74">
        <v>683.80506179021404</v>
      </c>
      <c r="E2234" s="74">
        <v>1032.3116257536001</v>
      </c>
      <c r="F2234" s="74"/>
      <c r="G2234" s="74">
        <v>1436.3116257536001</v>
      </c>
      <c r="H2234" s="74"/>
      <c r="I2234" s="74">
        <v>1893.3116257536003</v>
      </c>
      <c r="J2234" s="74">
        <v>2264.3116257536003</v>
      </c>
    </row>
    <row r="2235" spans="2:10" ht="15.75" thickBot="1" x14ac:dyDescent="0.3">
      <c r="B2235" s="85">
        <v>45679</v>
      </c>
      <c r="C2235" s="75"/>
      <c r="D2235" s="75">
        <v>702.508633478295</v>
      </c>
      <c r="E2235" s="75">
        <v>1032.3116257536001</v>
      </c>
      <c r="F2235" s="75"/>
      <c r="G2235" s="75">
        <v>1436.3116257536001</v>
      </c>
      <c r="H2235" s="75"/>
      <c r="I2235" s="75">
        <v>1893.3116257536003</v>
      </c>
      <c r="J2235" s="75">
        <v>2264.3116257536003</v>
      </c>
    </row>
    <row r="2236" spans="2:10" ht="15.75" thickBot="1" x14ac:dyDescent="0.3">
      <c r="B2236" s="85">
        <v>45680</v>
      </c>
      <c r="C2236" s="74"/>
      <c r="D2236" s="74">
        <v>867.45310686547498</v>
      </c>
      <c r="E2236" s="74">
        <v>1032.3116257536001</v>
      </c>
      <c r="F2236" s="74"/>
      <c r="G2236" s="74">
        <v>1436.3116257536001</v>
      </c>
      <c r="H2236" s="74"/>
      <c r="I2236" s="74">
        <v>1893.3116257536003</v>
      </c>
      <c r="J2236" s="74">
        <v>2264.3116257536003</v>
      </c>
    </row>
    <row r="2237" spans="2:10" ht="15.75" thickBot="1" x14ac:dyDescent="0.3">
      <c r="B2237" s="85">
        <v>45681</v>
      </c>
      <c r="C2237" s="75"/>
      <c r="D2237" s="75">
        <v>925.13492284032304</v>
      </c>
      <c r="E2237" s="75">
        <v>1032.3116257536001</v>
      </c>
      <c r="F2237" s="75"/>
      <c r="G2237" s="75">
        <v>1436.3116257536001</v>
      </c>
      <c r="H2237" s="75"/>
      <c r="I2237" s="75">
        <v>1893.3116257536003</v>
      </c>
      <c r="J2237" s="75">
        <v>2264.3116257536003</v>
      </c>
    </row>
    <row r="2238" spans="2:10" ht="15.75" thickBot="1" x14ac:dyDescent="0.3">
      <c r="B2238" s="85">
        <v>45682</v>
      </c>
      <c r="C2238" s="74"/>
      <c r="D2238" s="74">
        <v>578.97413025637502</v>
      </c>
      <c r="E2238" s="74">
        <v>1032.3116257536001</v>
      </c>
      <c r="F2238" s="74"/>
      <c r="G2238" s="74">
        <v>1436.3116257536001</v>
      </c>
      <c r="H2238" s="74"/>
      <c r="I2238" s="74">
        <v>1893.3116257536003</v>
      </c>
      <c r="J2238" s="74">
        <v>2264.3116257536003</v>
      </c>
    </row>
    <row r="2239" spans="2:10" ht="15.75" thickBot="1" x14ac:dyDescent="0.3">
      <c r="B2239" s="85">
        <v>45683</v>
      </c>
      <c r="C2239" s="75"/>
      <c r="D2239" s="75">
        <v>605.68487670207298</v>
      </c>
      <c r="E2239" s="75">
        <v>1032.3116257536001</v>
      </c>
      <c r="F2239" s="75"/>
      <c r="G2239" s="75">
        <v>1436.3116257536001</v>
      </c>
      <c r="H2239" s="75"/>
      <c r="I2239" s="75">
        <v>1893.3116257536003</v>
      </c>
      <c r="J2239" s="75">
        <v>2264.3116257536003</v>
      </c>
    </row>
    <row r="2240" spans="2:10" ht="15.75" thickBot="1" x14ac:dyDescent="0.3">
      <c r="B2240" s="85">
        <v>45684</v>
      </c>
      <c r="C2240" s="74"/>
      <c r="D2240" s="74">
        <v>649.66205589699405</v>
      </c>
      <c r="E2240" s="74">
        <v>1032.3116257536001</v>
      </c>
      <c r="F2240" s="74"/>
      <c r="G2240" s="74">
        <v>1436.3116257536001</v>
      </c>
      <c r="H2240" s="74"/>
      <c r="I2240" s="74">
        <v>1893.3116257536003</v>
      </c>
      <c r="J2240" s="74">
        <v>2264.3116257536003</v>
      </c>
    </row>
    <row r="2241" spans="2:10" ht="15.75" thickBot="1" x14ac:dyDescent="0.3">
      <c r="B2241" s="85">
        <v>45685</v>
      </c>
      <c r="C2241" s="75"/>
      <c r="D2241" s="75">
        <v>754.075941037956</v>
      </c>
      <c r="E2241" s="75">
        <v>1032.3116257536001</v>
      </c>
      <c r="F2241" s="75"/>
      <c r="G2241" s="75">
        <v>1436.3116257536001</v>
      </c>
      <c r="H2241" s="75"/>
      <c r="I2241" s="75">
        <v>1893.3116257536003</v>
      </c>
      <c r="J2241" s="75">
        <v>2264.3116257536003</v>
      </c>
    </row>
    <row r="2242" spans="2:10" ht="15.75" thickBot="1" x14ac:dyDescent="0.3">
      <c r="B2242" s="85">
        <v>45686</v>
      </c>
      <c r="C2242" s="74"/>
      <c r="D2242" s="74">
        <v>746.44141444789898</v>
      </c>
      <c r="E2242" s="74">
        <v>1032.3116257536001</v>
      </c>
      <c r="F2242" s="74"/>
      <c r="G2242" s="74">
        <v>1436.3116257536001</v>
      </c>
      <c r="H2242" s="74"/>
      <c r="I2242" s="74">
        <v>1893.3116257536003</v>
      </c>
      <c r="J2242" s="74">
        <v>2264.3116257536003</v>
      </c>
    </row>
    <row r="2243" spans="2:10" ht="15.75" thickBot="1" x14ac:dyDescent="0.3">
      <c r="B2243" s="85">
        <v>45687</v>
      </c>
      <c r="C2243" s="75"/>
      <c r="D2243" s="75">
        <v>752.50399576056395</v>
      </c>
      <c r="E2243" s="75">
        <v>1032.3116257536001</v>
      </c>
      <c r="F2243" s="75"/>
      <c r="G2243" s="75">
        <v>1436.3116257536001</v>
      </c>
      <c r="H2243" s="75"/>
      <c r="I2243" s="75">
        <v>1893.3116257536003</v>
      </c>
      <c r="J2243" s="75">
        <v>2264.3116257536003</v>
      </c>
    </row>
    <row r="2244" spans="2:10" ht="15.75" thickBot="1" x14ac:dyDescent="0.3">
      <c r="B2244" s="85">
        <v>45688</v>
      </c>
      <c r="C2244" s="74"/>
      <c r="D2244" s="74">
        <v>701.20054969304294</v>
      </c>
      <c r="E2244" s="74">
        <v>1032.3116257536001</v>
      </c>
      <c r="F2244" s="74"/>
      <c r="G2244" s="74">
        <v>1436.3116257536001</v>
      </c>
      <c r="H2244" s="74"/>
      <c r="I2244" s="74">
        <v>1893.3116257536003</v>
      </c>
      <c r="J2244" s="74">
        <v>2264.3116257536003</v>
      </c>
    </row>
    <row r="2245" spans="2:10" ht="15.75" thickBot="1" x14ac:dyDescent="0.3">
      <c r="B2245" s="85">
        <v>45689</v>
      </c>
      <c r="C2245" s="75"/>
      <c r="D2245" s="75">
        <v>636.92876833685796</v>
      </c>
      <c r="E2245" s="75">
        <v>1032.3116257536001</v>
      </c>
      <c r="F2245" s="75"/>
      <c r="G2245" s="75">
        <v>1436.3116257536001</v>
      </c>
      <c r="H2245" s="75"/>
      <c r="I2245" s="75">
        <v>1893.3116257536003</v>
      </c>
      <c r="J2245" s="75">
        <v>2264.3116257536003</v>
      </c>
    </row>
    <row r="2246" spans="2:10" ht="15.75" thickBot="1" x14ac:dyDescent="0.3">
      <c r="B2246" s="85">
        <v>45690</v>
      </c>
      <c r="C2246" s="74"/>
      <c r="D2246" s="74">
        <v>642.55524093477698</v>
      </c>
      <c r="E2246" s="74">
        <v>1032.3116257536001</v>
      </c>
      <c r="F2246" s="74"/>
      <c r="G2246" s="74">
        <v>1436.3116257536001</v>
      </c>
      <c r="H2246" s="74"/>
      <c r="I2246" s="74">
        <v>1893.3116257536003</v>
      </c>
      <c r="J2246" s="74">
        <v>2264.3116257536003</v>
      </c>
    </row>
    <row r="2247" spans="2:10" ht="15.75" thickBot="1" x14ac:dyDescent="0.3">
      <c r="B2247" s="85">
        <v>45691</v>
      </c>
      <c r="C2247" s="75"/>
      <c r="D2247" s="75">
        <v>724.253129159031</v>
      </c>
      <c r="E2247" s="75">
        <v>1032.3116257536001</v>
      </c>
      <c r="F2247" s="75"/>
      <c r="G2247" s="75">
        <v>1436.3116257536001</v>
      </c>
      <c r="H2247" s="75"/>
      <c r="I2247" s="75">
        <v>1893.3116257536003</v>
      </c>
      <c r="J2247" s="75">
        <v>2264.3116257536003</v>
      </c>
    </row>
    <row r="2248" spans="2:10" ht="15.75" thickBot="1" x14ac:dyDescent="0.3">
      <c r="B2248" s="85">
        <v>45692</v>
      </c>
      <c r="C2248" s="74"/>
      <c r="D2248" s="74">
        <v>705.12044560810796</v>
      </c>
      <c r="E2248" s="74">
        <v>1032.3116257536001</v>
      </c>
      <c r="F2248" s="74"/>
      <c r="G2248" s="74">
        <v>1436.3116257536001</v>
      </c>
      <c r="H2248" s="74"/>
      <c r="I2248" s="74">
        <v>1893.3116257536003</v>
      </c>
      <c r="J2248" s="74">
        <v>2264.3116257536003</v>
      </c>
    </row>
    <row r="2249" spans="2:10" ht="15.75" thickBot="1" x14ac:dyDescent="0.3">
      <c r="B2249" s="85">
        <v>45693</v>
      </c>
      <c r="C2249" s="75"/>
      <c r="D2249" s="75">
        <v>721.060809202668</v>
      </c>
      <c r="E2249" s="75">
        <v>1032.3116257536001</v>
      </c>
      <c r="F2249" s="75"/>
      <c r="G2249" s="75">
        <v>1436.3116257536001</v>
      </c>
      <c r="H2249" s="75"/>
      <c r="I2249" s="75">
        <v>1893.3116257536003</v>
      </c>
      <c r="J2249" s="75">
        <v>2264.3116257536003</v>
      </c>
    </row>
    <row r="2250" spans="2:10" ht="15.75" thickBot="1" x14ac:dyDescent="0.3">
      <c r="B2250" s="85">
        <v>45694</v>
      </c>
      <c r="C2250" s="74"/>
      <c r="D2250" s="74">
        <v>698.98626678513995</v>
      </c>
      <c r="E2250" s="74">
        <v>1032.3116257536001</v>
      </c>
      <c r="F2250" s="74"/>
      <c r="G2250" s="74">
        <v>1436.3116257536001</v>
      </c>
      <c r="H2250" s="74"/>
      <c r="I2250" s="74">
        <v>1893.3116257536003</v>
      </c>
      <c r="J2250" s="74">
        <v>2264.3116257536003</v>
      </c>
    </row>
    <row r="2251" spans="2:10" ht="15.75" thickBot="1" x14ac:dyDescent="0.3">
      <c r="B2251" s="85">
        <v>45695</v>
      </c>
      <c r="C2251" s="75"/>
      <c r="D2251" s="75">
        <v>738.75330361376098</v>
      </c>
      <c r="E2251" s="75">
        <v>1032.3116257536001</v>
      </c>
      <c r="F2251" s="75"/>
      <c r="G2251" s="75">
        <v>1436.3116257536001</v>
      </c>
      <c r="H2251" s="75"/>
      <c r="I2251" s="75">
        <v>1893.3116257536003</v>
      </c>
      <c r="J2251" s="75">
        <v>2264.3116257536003</v>
      </c>
    </row>
    <row r="2252" spans="2:10" ht="15.75" thickBot="1" x14ac:dyDescent="0.3">
      <c r="B2252" s="85">
        <v>45696</v>
      </c>
      <c r="C2252" s="74"/>
      <c r="D2252" s="74">
        <v>562.52988982750503</v>
      </c>
      <c r="E2252" s="74">
        <v>1032.3116257536001</v>
      </c>
      <c r="F2252" s="74"/>
      <c r="G2252" s="74">
        <v>1436.3116257536001</v>
      </c>
      <c r="H2252" s="74"/>
      <c r="I2252" s="74">
        <v>1893.3116257536003</v>
      </c>
      <c r="J2252" s="74">
        <v>2264.3116257536003</v>
      </c>
    </row>
    <row r="2253" spans="2:10" ht="15.75" thickBot="1" x14ac:dyDescent="0.3">
      <c r="B2253" s="85">
        <v>45697</v>
      </c>
      <c r="C2253" s="75"/>
      <c r="D2253" s="75">
        <v>579.43774906545298</v>
      </c>
      <c r="E2253" s="75">
        <v>1032.3116257536001</v>
      </c>
      <c r="F2253" s="75"/>
      <c r="G2253" s="75">
        <v>1436.3116257536001</v>
      </c>
      <c r="H2253" s="75"/>
      <c r="I2253" s="75">
        <v>1893.3116257536003</v>
      </c>
      <c r="J2253" s="75">
        <v>2264.3116257536003</v>
      </c>
    </row>
    <row r="2254" spans="2:10" ht="15.75" thickBot="1" x14ac:dyDescent="0.3">
      <c r="B2254" s="85">
        <v>45698</v>
      </c>
      <c r="C2254" s="74"/>
      <c r="D2254" s="74">
        <v>679.25471239404396</v>
      </c>
      <c r="E2254" s="74">
        <v>1032.3116257536001</v>
      </c>
      <c r="F2254" s="74"/>
      <c r="G2254" s="74">
        <v>1436.3116257536001</v>
      </c>
      <c r="H2254" s="74"/>
      <c r="I2254" s="74">
        <v>1893.3116257536003</v>
      </c>
      <c r="J2254" s="74">
        <v>2264.3116257536003</v>
      </c>
    </row>
    <row r="2255" spans="2:10" ht="15.75" thickBot="1" x14ac:dyDescent="0.3">
      <c r="B2255" s="85">
        <v>45699</v>
      </c>
      <c r="C2255" s="75"/>
      <c r="D2255" s="75">
        <v>692.82215281927597</v>
      </c>
      <c r="E2255" s="75">
        <v>1032.3116257536001</v>
      </c>
      <c r="F2255" s="75"/>
      <c r="G2255" s="75">
        <v>1436.3116257536001</v>
      </c>
      <c r="H2255" s="75"/>
      <c r="I2255" s="75">
        <v>1893.3116257536003</v>
      </c>
      <c r="J2255" s="75">
        <v>2264.3116257536003</v>
      </c>
    </row>
    <row r="2256" spans="2:10" ht="15.75" thickBot="1" x14ac:dyDescent="0.3">
      <c r="B2256" s="85">
        <v>45700</v>
      </c>
      <c r="C2256" s="74"/>
      <c r="D2256" s="74">
        <v>730.56896768099102</v>
      </c>
      <c r="E2256" s="74">
        <v>1032.3116257536001</v>
      </c>
      <c r="F2256" s="74"/>
      <c r="G2256" s="74">
        <v>1436.3116257536001</v>
      </c>
      <c r="H2256" s="74"/>
      <c r="I2256" s="74">
        <v>1893.3116257536003</v>
      </c>
      <c r="J2256" s="74">
        <v>2264.3116257536003</v>
      </c>
    </row>
    <row r="2257" spans="2:10" ht="15.75" thickBot="1" x14ac:dyDescent="0.3">
      <c r="B2257" s="85">
        <v>45701</v>
      </c>
      <c r="C2257" s="75"/>
      <c r="D2257" s="75">
        <v>687.56534152277402</v>
      </c>
      <c r="E2257" s="75">
        <v>1032.3116257536001</v>
      </c>
      <c r="F2257" s="75"/>
      <c r="G2257" s="75">
        <v>1436.3116257536001</v>
      </c>
      <c r="H2257" s="75"/>
      <c r="I2257" s="75">
        <v>1893.3116257536003</v>
      </c>
      <c r="J2257" s="75">
        <v>2264.3116257536003</v>
      </c>
    </row>
    <row r="2258" spans="2:10" ht="15.75" thickBot="1" x14ac:dyDescent="0.3">
      <c r="B2258" s="85">
        <v>45702</v>
      </c>
      <c r="C2258" s="74"/>
      <c r="D2258" s="74">
        <v>660.92262877615804</v>
      </c>
      <c r="E2258" s="74">
        <v>1032.3116257536001</v>
      </c>
      <c r="F2258" s="74"/>
      <c r="G2258" s="74">
        <v>1436.3116257536001</v>
      </c>
      <c r="H2258" s="74"/>
      <c r="I2258" s="74">
        <v>1893.3116257536003</v>
      </c>
      <c r="J2258" s="74">
        <v>2264.3116257536003</v>
      </c>
    </row>
    <row r="2259" spans="2:10" ht="15.75" thickBot="1" x14ac:dyDescent="0.3">
      <c r="B2259" s="85">
        <v>45703</v>
      </c>
      <c r="C2259" s="75"/>
      <c r="D2259" s="75">
        <v>647.14250540318096</v>
      </c>
      <c r="E2259" s="75">
        <v>1032.3116257536001</v>
      </c>
      <c r="F2259" s="75"/>
      <c r="G2259" s="75">
        <v>1436.3116257536001</v>
      </c>
      <c r="H2259" s="75"/>
      <c r="I2259" s="75">
        <v>1893.3116257536003</v>
      </c>
      <c r="J2259" s="75">
        <v>2264.3116257536003</v>
      </c>
    </row>
    <row r="2260" spans="2:10" ht="15.75" thickBot="1" x14ac:dyDescent="0.3">
      <c r="B2260" s="85">
        <v>45704</v>
      </c>
      <c r="C2260" s="74"/>
      <c r="D2260" s="74">
        <v>590.11990186965102</v>
      </c>
      <c r="E2260" s="74">
        <v>1032.3116257536001</v>
      </c>
      <c r="F2260" s="74"/>
      <c r="G2260" s="74">
        <v>1436.3116257536001</v>
      </c>
      <c r="H2260" s="74"/>
      <c r="I2260" s="74">
        <v>1893.3116257536003</v>
      </c>
      <c r="J2260" s="74">
        <v>2264.3116257536003</v>
      </c>
    </row>
    <row r="2261" spans="2:10" ht="15.75" thickBot="1" x14ac:dyDescent="0.3">
      <c r="B2261" s="85">
        <v>45705</v>
      </c>
      <c r="C2261" s="75"/>
      <c r="D2261" s="75">
        <v>685.08476385009305</v>
      </c>
      <c r="E2261" s="75">
        <v>1032.3116257536001</v>
      </c>
      <c r="F2261" s="75"/>
      <c r="G2261" s="75">
        <v>1436.3116257536001</v>
      </c>
      <c r="H2261" s="75"/>
      <c r="I2261" s="75">
        <v>1893.3116257536003</v>
      </c>
      <c r="J2261" s="75">
        <v>2264.3116257536003</v>
      </c>
    </row>
    <row r="2262" spans="2:10" ht="15.75" thickBot="1" x14ac:dyDescent="0.3">
      <c r="B2262" s="85">
        <v>45706</v>
      </c>
      <c r="C2262" s="74"/>
      <c r="D2262" s="74">
        <v>709.91836090656898</v>
      </c>
      <c r="E2262" s="74">
        <v>1032.3116257536001</v>
      </c>
      <c r="F2262" s="74"/>
      <c r="G2262" s="74">
        <v>1436.3116257536001</v>
      </c>
      <c r="H2262" s="74"/>
      <c r="I2262" s="74">
        <v>1893.3116257536003</v>
      </c>
      <c r="J2262" s="74">
        <v>2264.3116257536003</v>
      </c>
    </row>
    <row r="2263" spans="2:10" ht="15.75" thickBot="1" x14ac:dyDescent="0.3">
      <c r="B2263" s="85">
        <v>45707</v>
      </c>
      <c r="C2263" s="75"/>
      <c r="D2263" s="75">
        <v>707.49702529889498</v>
      </c>
      <c r="E2263" s="75">
        <v>1032.3116257536001</v>
      </c>
      <c r="F2263" s="75"/>
      <c r="G2263" s="75">
        <v>1436.3116257536001</v>
      </c>
      <c r="H2263" s="75"/>
      <c r="I2263" s="75">
        <v>1893.3116257536003</v>
      </c>
      <c r="J2263" s="75">
        <v>2264.3116257536003</v>
      </c>
    </row>
    <row r="2264" spans="2:10" ht="15.75" thickBot="1" x14ac:dyDescent="0.3">
      <c r="B2264" s="85">
        <v>45708</v>
      </c>
      <c r="C2264" s="74"/>
      <c r="D2264" s="74">
        <v>723.33813041632197</v>
      </c>
      <c r="E2264" s="74">
        <v>1032.3116257536001</v>
      </c>
      <c r="F2264" s="74"/>
      <c r="G2264" s="74">
        <v>1436.3116257536001</v>
      </c>
      <c r="H2264" s="74"/>
      <c r="I2264" s="74">
        <v>1893.3116257536003</v>
      </c>
      <c r="J2264" s="74">
        <v>2264.3116257536003</v>
      </c>
    </row>
    <row r="2265" spans="2:10" ht="15.75" thickBot="1" x14ac:dyDescent="0.3">
      <c r="B2265" s="85">
        <v>45709</v>
      </c>
      <c r="C2265" s="75"/>
      <c r="D2265" s="75">
        <v>681.74727672417703</v>
      </c>
      <c r="E2265" s="75">
        <v>1032.3116257536001</v>
      </c>
      <c r="F2265" s="75"/>
      <c r="G2265" s="75">
        <v>1436.3116257536001</v>
      </c>
      <c r="H2265" s="75"/>
      <c r="I2265" s="75">
        <v>1893.3116257536003</v>
      </c>
      <c r="J2265" s="75">
        <v>2264.3116257536003</v>
      </c>
    </row>
    <row r="2266" spans="2:10" ht="15.75" thickBot="1" x14ac:dyDescent="0.3">
      <c r="B2266" s="85">
        <v>45710</v>
      </c>
      <c r="C2266" s="74"/>
      <c r="D2266" s="74">
        <v>595.51160025189301</v>
      </c>
      <c r="E2266" s="74">
        <v>1032.3116257536001</v>
      </c>
      <c r="F2266" s="74"/>
      <c r="G2266" s="74">
        <v>1436.3116257536001</v>
      </c>
      <c r="H2266" s="74"/>
      <c r="I2266" s="74">
        <v>1893.3116257536003</v>
      </c>
      <c r="J2266" s="74">
        <v>2264.3116257536003</v>
      </c>
    </row>
    <row r="2267" spans="2:10" ht="15.75" thickBot="1" x14ac:dyDescent="0.3">
      <c r="B2267" s="85">
        <v>45711</v>
      </c>
      <c r="C2267" s="75"/>
      <c r="D2267" s="75">
        <v>670.26081076932405</v>
      </c>
      <c r="E2267" s="75">
        <v>1032.3116257536001</v>
      </c>
      <c r="F2267" s="75"/>
      <c r="G2267" s="75">
        <v>1436.3116257536001</v>
      </c>
      <c r="H2267" s="75"/>
      <c r="I2267" s="75">
        <v>1893.3116257536003</v>
      </c>
      <c r="J2267" s="75">
        <v>2264.3116257536003</v>
      </c>
    </row>
    <row r="2268" spans="2:10" ht="15.75" thickBot="1" x14ac:dyDescent="0.3">
      <c r="B2268" s="85">
        <v>45712</v>
      </c>
      <c r="C2268" s="74"/>
      <c r="D2268" s="74">
        <v>699.550870673963</v>
      </c>
      <c r="E2268" s="74">
        <v>1032.3116257536001</v>
      </c>
      <c r="F2268" s="74"/>
      <c r="G2268" s="74">
        <v>1436.3116257536001</v>
      </c>
      <c r="H2268" s="74"/>
      <c r="I2268" s="74">
        <v>1893.3116257536003</v>
      </c>
      <c r="J2268" s="74">
        <v>2264.3116257536003</v>
      </c>
    </row>
    <row r="2269" spans="2:10" ht="15.75" thickBot="1" x14ac:dyDescent="0.3">
      <c r="B2269" s="85">
        <v>45713</v>
      </c>
      <c r="C2269" s="75"/>
      <c r="D2269" s="75">
        <v>703.43018108674403</v>
      </c>
      <c r="E2269" s="75">
        <v>1032.3116257536001</v>
      </c>
      <c r="F2269" s="75"/>
      <c r="G2269" s="75">
        <v>1436.3116257536001</v>
      </c>
      <c r="H2269" s="75"/>
      <c r="I2269" s="75">
        <v>1893.3116257536003</v>
      </c>
      <c r="J2269" s="75">
        <v>2264.3116257536003</v>
      </c>
    </row>
    <row r="2270" spans="2:10" ht="15.75" thickBot="1" x14ac:dyDescent="0.3">
      <c r="B2270" s="85">
        <v>45714</v>
      </c>
      <c r="C2270" s="74"/>
      <c r="D2270" s="74">
        <v>699.48312954579399</v>
      </c>
      <c r="E2270" s="74">
        <v>1032.3116257536001</v>
      </c>
      <c r="F2270" s="74"/>
      <c r="G2270" s="74">
        <v>1436.3116257536001</v>
      </c>
      <c r="H2270" s="74"/>
      <c r="I2270" s="74">
        <v>1893.3116257536003</v>
      </c>
      <c r="J2270" s="74">
        <v>2264.3116257536003</v>
      </c>
    </row>
    <row r="2271" spans="2:10" ht="15.75" thickBot="1" x14ac:dyDescent="0.3">
      <c r="B2271" s="85">
        <v>45715</v>
      </c>
      <c r="C2271" s="75"/>
      <c r="D2271" s="75">
        <v>709.75803462085901</v>
      </c>
      <c r="E2271" s="75">
        <v>1032.3116257536001</v>
      </c>
      <c r="F2271" s="75"/>
      <c r="G2271" s="75">
        <v>1436.3116257536001</v>
      </c>
      <c r="H2271" s="75"/>
      <c r="I2271" s="75">
        <v>1893.3116257536003</v>
      </c>
      <c r="J2271" s="75">
        <v>2264.3116257536003</v>
      </c>
    </row>
    <row r="2272" spans="2:10" ht="15.75" thickBot="1" x14ac:dyDescent="0.3">
      <c r="B2272" s="85">
        <v>45716</v>
      </c>
      <c r="C2272" s="74"/>
      <c r="D2272" s="74">
        <v>689.34845097642199</v>
      </c>
      <c r="E2272" s="74">
        <v>1032.3116257536001</v>
      </c>
      <c r="F2272" s="74"/>
      <c r="G2272" s="74">
        <v>1436.3116257536001</v>
      </c>
      <c r="H2272" s="74"/>
      <c r="I2272" s="74">
        <v>1893.3116257536003</v>
      </c>
      <c r="J2272" s="74">
        <v>2264.3116257536003</v>
      </c>
    </row>
    <row r="2273" spans="2:10" ht="15.75" thickBot="1" x14ac:dyDescent="0.3">
      <c r="B2273" s="85">
        <v>45717</v>
      </c>
      <c r="C2273" s="75"/>
      <c r="D2273" s="75">
        <v>594.38254432119697</v>
      </c>
      <c r="E2273" s="75">
        <v>1032.3116257536001</v>
      </c>
      <c r="F2273" s="75"/>
      <c r="G2273" s="75">
        <v>1436.3116257536001</v>
      </c>
      <c r="H2273" s="75"/>
      <c r="I2273" s="75">
        <v>1893.3116257536003</v>
      </c>
      <c r="J2273" s="75">
        <v>2264.3116257536003</v>
      </c>
    </row>
    <row r="2274" spans="2:10" ht="15.75" thickBot="1" x14ac:dyDescent="0.3">
      <c r="B2274" s="85">
        <v>45718</v>
      </c>
      <c r="C2274" s="74"/>
      <c r="D2274" s="74">
        <v>627.02056374011499</v>
      </c>
      <c r="E2274" s="74">
        <v>1032.3116257536001</v>
      </c>
      <c r="F2274" s="74"/>
      <c r="G2274" s="74">
        <v>1436.3116257536001</v>
      </c>
      <c r="H2274" s="74"/>
      <c r="I2274" s="74">
        <v>1893.3116257536003</v>
      </c>
      <c r="J2274" s="74">
        <v>2264.3116257536003</v>
      </c>
    </row>
    <row r="2275" spans="2:10" ht="15.75" thickBot="1" x14ac:dyDescent="0.3">
      <c r="B2275" s="85">
        <v>45719</v>
      </c>
      <c r="C2275" s="75"/>
      <c r="D2275" s="75">
        <v>718.37771131593195</v>
      </c>
      <c r="E2275" s="75">
        <v>1032.3116257536001</v>
      </c>
      <c r="F2275" s="75"/>
      <c r="G2275" s="75">
        <v>1436.3116257536001</v>
      </c>
      <c r="H2275" s="75"/>
      <c r="I2275" s="75">
        <v>1893.3116257536003</v>
      </c>
      <c r="J2275" s="75">
        <v>2264.3116257536003</v>
      </c>
    </row>
    <row r="2276" spans="2:10" ht="15.75" thickBot="1" x14ac:dyDescent="0.3">
      <c r="B2276" s="85">
        <v>45720</v>
      </c>
      <c r="C2276" s="74"/>
      <c r="D2276" s="74">
        <v>679.18392499761796</v>
      </c>
      <c r="E2276" s="74">
        <v>1032.3116257536001</v>
      </c>
      <c r="F2276" s="74"/>
      <c r="G2276" s="74">
        <v>1436.3116257536001</v>
      </c>
      <c r="H2276" s="74"/>
      <c r="I2276" s="74">
        <v>1893.3116257536003</v>
      </c>
      <c r="J2276" s="74">
        <v>2264.3116257536003</v>
      </c>
    </row>
    <row r="2277" spans="2:10" ht="15.75" thickBot="1" x14ac:dyDescent="0.3">
      <c r="B2277" s="85">
        <v>45721</v>
      </c>
      <c r="C2277" s="75"/>
      <c r="D2277" s="75">
        <v>680.78688117486104</v>
      </c>
      <c r="E2277" s="75">
        <v>1032.3116257536001</v>
      </c>
      <c r="F2277" s="75"/>
      <c r="G2277" s="75">
        <v>1436.3116257536001</v>
      </c>
      <c r="H2277" s="75"/>
      <c r="I2277" s="75">
        <v>1893.3116257536003</v>
      </c>
      <c r="J2277" s="75">
        <v>2264.3116257536003</v>
      </c>
    </row>
    <row r="2278" spans="2:10" ht="15.75" thickBot="1" x14ac:dyDescent="0.3">
      <c r="B2278" s="85">
        <v>45722</v>
      </c>
      <c r="C2278" s="74"/>
      <c r="D2278" s="74">
        <v>751.18955078297699</v>
      </c>
      <c r="E2278" s="74">
        <v>1032.3116257536001</v>
      </c>
      <c r="F2278" s="74"/>
      <c r="G2278" s="74">
        <v>1436.3116257536001</v>
      </c>
      <c r="H2278" s="74"/>
      <c r="I2278" s="74">
        <v>1893.3116257536003</v>
      </c>
      <c r="J2278" s="74">
        <v>2264.3116257536003</v>
      </c>
    </row>
    <row r="2279" spans="2:10" ht="15.75" thickBot="1" x14ac:dyDescent="0.3">
      <c r="B2279" s="85">
        <v>45723</v>
      </c>
      <c r="C2279" s="75"/>
      <c r="D2279" s="75">
        <v>715.51863364647795</v>
      </c>
      <c r="E2279" s="75">
        <v>1032.3116257536001</v>
      </c>
      <c r="F2279" s="75"/>
      <c r="G2279" s="75">
        <v>1436.3116257536001</v>
      </c>
      <c r="H2279" s="75"/>
      <c r="I2279" s="75">
        <v>1893.3116257536003</v>
      </c>
      <c r="J2279" s="75">
        <v>2264.3116257536003</v>
      </c>
    </row>
    <row r="2280" spans="2:10" ht="15.75" thickBot="1" x14ac:dyDescent="0.3">
      <c r="B2280" s="85">
        <v>45724</v>
      </c>
      <c r="C2280" s="74"/>
      <c r="D2280" s="74">
        <v>624.61557430430196</v>
      </c>
      <c r="E2280" s="74">
        <v>1032.3116257536001</v>
      </c>
      <c r="F2280" s="74"/>
      <c r="G2280" s="74">
        <v>1436.3116257536001</v>
      </c>
      <c r="H2280" s="74"/>
      <c r="I2280" s="74">
        <v>1893.3116257536003</v>
      </c>
      <c r="J2280" s="74">
        <v>2264.3116257536003</v>
      </c>
    </row>
    <row r="2281" spans="2:10" ht="15.75" thickBot="1" x14ac:dyDescent="0.3">
      <c r="B2281" s="85">
        <v>45725</v>
      </c>
      <c r="C2281" s="75"/>
      <c r="D2281" s="75">
        <v>605.93159587632499</v>
      </c>
      <c r="E2281" s="75">
        <v>1032.3116257536001</v>
      </c>
      <c r="F2281" s="75"/>
      <c r="G2281" s="75">
        <v>1436.3116257536001</v>
      </c>
      <c r="H2281" s="75"/>
      <c r="I2281" s="75">
        <v>1893.3116257536003</v>
      </c>
      <c r="J2281" s="75">
        <v>2264.3116257536003</v>
      </c>
    </row>
    <row r="2282" spans="2:10" ht="15.75" thickBot="1" x14ac:dyDescent="0.3">
      <c r="B2282" s="85">
        <v>45726</v>
      </c>
      <c r="C2282" s="74"/>
      <c r="D2282" s="74">
        <v>663.77268310165198</v>
      </c>
      <c r="E2282" s="74">
        <v>1032.3116257536001</v>
      </c>
      <c r="F2282" s="74"/>
      <c r="G2282" s="74">
        <v>1436.3116257536001</v>
      </c>
      <c r="H2282" s="74"/>
      <c r="I2282" s="74">
        <v>1893.3116257536003</v>
      </c>
      <c r="J2282" s="74">
        <v>2264.3116257536003</v>
      </c>
    </row>
    <row r="2283" spans="2:10" ht="15.75" thickBot="1" x14ac:dyDescent="0.3">
      <c r="B2283" s="85">
        <v>45727</v>
      </c>
      <c r="C2283" s="75"/>
      <c r="D2283" s="75">
        <v>730.49288981038103</v>
      </c>
      <c r="E2283" s="75">
        <v>1032.3116257536001</v>
      </c>
      <c r="F2283" s="75"/>
      <c r="G2283" s="75">
        <v>1436.3116257536001</v>
      </c>
      <c r="H2283" s="75"/>
      <c r="I2283" s="75">
        <v>1893.3116257536003</v>
      </c>
      <c r="J2283" s="75">
        <v>2264.3116257536003</v>
      </c>
    </row>
    <row r="2284" spans="2:10" ht="15.75" thickBot="1" x14ac:dyDescent="0.3">
      <c r="B2284" s="85">
        <v>45728</v>
      </c>
      <c r="C2284" s="74"/>
      <c r="D2284" s="74">
        <v>738.47097225058906</v>
      </c>
      <c r="E2284" s="74">
        <v>1032.3116257536001</v>
      </c>
      <c r="F2284" s="74"/>
      <c r="G2284" s="74">
        <v>1436.3116257536001</v>
      </c>
      <c r="H2284" s="74"/>
      <c r="I2284" s="74">
        <v>1893.3116257536003</v>
      </c>
      <c r="J2284" s="74">
        <v>2264.3116257536003</v>
      </c>
    </row>
    <row r="2285" spans="2:10" ht="15.75" thickBot="1" x14ac:dyDescent="0.3">
      <c r="B2285" s="85">
        <v>45729</v>
      </c>
      <c r="C2285" s="75"/>
      <c r="D2285" s="75">
        <v>757.24798052254005</v>
      </c>
      <c r="E2285" s="75">
        <v>1032.3116257536001</v>
      </c>
      <c r="F2285" s="75"/>
      <c r="G2285" s="75">
        <v>1436.3116257536001</v>
      </c>
      <c r="H2285" s="75"/>
      <c r="I2285" s="75">
        <v>1893.3116257536003</v>
      </c>
      <c r="J2285" s="75">
        <v>2264.3116257536003</v>
      </c>
    </row>
    <row r="2286" spans="2:10" ht="15.75" thickBot="1" x14ac:dyDescent="0.3">
      <c r="B2286" s="85">
        <v>45730</v>
      </c>
      <c r="C2286" s="74"/>
      <c r="D2286" s="74">
        <v>751.04876119774895</v>
      </c>
      <c r="E2286" s="74">
        <v>1032.3116257536001</v>
      </c>
      <c r="F2286" s="74"/>
      <c r="G2286" s="74">
        <v>1436.3116257536001</v>
      </c>
      <c r="H2286" s="74"/>
      <c r="I2286" s="74">
        <v>1893.3116257536003</v>
      </c>
      <c r="J2286" s="74">
        <v>2264.3116257536003</v>
      </c>
    </row>
    <row r="2287" spans="2:10" ht="15.75" thickBot="1" x14ac:dyDescent="0.3">
      <c r="B2287" s="85">
        <v>45731</v>
      </c>
      <c r="C2287" s="75"/>
      <c r="D2287" s="75">
        <v>638.24250757202299</v>
      </c>
      <c r="E2287" s="75">
        <v>1032.3116257536001</v>
      </c>
      <c r="F2287" s="75"/>
      <c r="G2287" s="75">
        <v>1436.3116257536001</v>
      </c>
      <c r="H2287" s="75"/>
      <c r="I2287" s="75">
        <v>1893.3116257536003</v>
      </c>
      <c r="J2287" s="75">
        <v>2264.3116257536003</v>
      </c>
    </row>
    <row r="2288" spans="2:10" ht="15.75" thickBot="1" x14ac:dyDescent="0.3">
      <c r="B2288" s="85">
        <v>45732</v>
      </c>
      <c r="C2288" s="74"/>
      <c r="D2288" s="74">
        <v>673.14652759883495</v>
      </c>
      <c r="E2288" s="74">
        <v>1032.3116257536001</v>
      </c>
      <c r="F2288" s="74"/>
      <c r="G2288" s="74">
        <v>1436.3116257536001</v>
      </c>
      <c r="H2288" s="74"/>
      <c r="I2288" s="74">
        <v>1893.3116257536003</v>
      </c>
      <c r="J2288" s="74">
        <v>2264.3116257536003</v>
      </c>
    </row>
    <row r="2289" spans="2:10" ht="15.75" thickBot="1" x14ac:dyDescent="0.3">
      <c r="B2289" s="85">
        <v>45733</v>
      </c>
      <c r="C2289" s="75"/>
      <c r="D2289" s="75">
        <v>736.28357157377002</v>
      </c>
      <c r="E2289" s="75">
        <v>1032.3116257536001</v>
      </c>
      <c r="F2289" s="75"/>
      <c r="G2289" s="75">
        <v>1436.3116257536001</v>
      </c>
      <c r="H2289" s="75"/>
      <c r="I2289" s="75">
        <v>1893.3116257536003</v>
      </c>
      <c r="J2289" s="75">
        <v>2264.3116257536003</v>
      </c>
    </row>
    <row r="2290" spans="2:10" ht="15.75" thickBot="1" x14ac:dyDescent="0.3">
      <c r="B2290" s="85">
        <v>45734</v>
      </c>
      <c r="C2290" s="74"/>
      <c r="D2290" s="74">
        <v>700.917366021318</v>
      </c>
      <c r="E2290" s="74">
        <v>1032.3116257536001</v>
      </c>
      <c r="F2290" s="74"/>
      <c r="G2290" s="74">
        <v>1436.3116257536001</v>
      </c>
      <c r="H2290" s="74"/>
      <c r="I2290" s="74">
        <v>1893.3116257536003</v>
      </c>
      <c r="J2290" s="74">
        <v>2264.3116257536003</v>
      </c>
    </row>
    <row r="2291" spans="2:10" ht="15.75" thickBot="1" x14ac:dyDescent="0.3">
      <c r="B2291" s="85">
        <v>45735</v>
      </c>
      <c r="C2291" s="75"/>
      <c r="D2291" s="75">
        <v>706.71170728037896</v>
      </c>
      <c r="E2291" s="75">
        <v>1032.3116257536001</v>
      </c>
      <c r="F2291" s="75"/>
      <c r="G2291" s="75">
        <v>1436.3116257536001</v>
      </c>
      <c r="H2291" s="75"/>
      <c r="I2291" s="75">
        <v>1893.3116257536003</v>
      </c>
      <c r="J2291" s="75">
        <v>2264.3116257536003</v>
      </c>
    </row>
    <row r="2292" spans="2:10" ht="15.75" thickBot="1" x14ac:dyDescent="0.3">
      <c r="B2292" s="85">
        <v>45736</v>
      </c>
      <c r="C2292" s="74"/>
      <c r="D2292" s="74">
        <v>706.20808689383</v>
      </c>
      <c r="E2292" s="74">
        <v>1032.3116257536001</v>
      </c>
      <c r="F2292" s="74"/>
      <c r="G2292" s="74">
        <v>1436.3116257536001</v>
      </c>
      <c r="H2292" s="74"/>
      <c r="I2292" s="74">
        <v>1893.3116257536003</v>
      </c>
      <c r="J2292" s="74">
        <v>2264.3116257536003</v>
      </c>
    </row>
    <row r="2293" spans="2:10" ht="15.75" thickBot="1" x14ac:dyDescent="0.3">
      <c r="B2293" s="85">
        <v>45737</v>
      </c>
      <c r="C2293" s="75"/>
      <c r="D2293" s="75">
        <v>731.92431997802805</v>
      </c>
      <c r="E2293" s="75">
        <v>1032.3116257536001</v>
      </c>
      <c r="F2293" s="75"/>
      <c r="G2293" s="75">
        <v>1436.3116257536001</v>
      </c>
      <c r="H2293" s="75"/>
      <c r="I2293" s="75">
        <v>1893.3116257536003</v>
      </c>
      <c r="J2293" s="75">
        <v>2264.3116257536003</v>
      </c>
    </row>
    <row r="2294" spans="2:10" ht="15.75" thickBot="1" x14ac:dyDescent="0.3">
      <c r="B2294" s="85">
        <v>45738</v>
      </c>
      <c r="C2294" s="74"/>
      <c r="D2294" s="74">
        <v>658.18961250058601</v>
      </c>
      <c r="E2294" s="74">
        <v>1032.3116257536001</v>
      </c>
      <c r="F2294" s="74"/>
      <c r="G2294" s="74">
        <v>1436.3116257536001</v>
      </c>
      <c r="H2294" s="74"/>
      <c r="I2294" s="74">
        <v>1893.3116257536003</v>
      </c>
      <c r="J2294" s="74">
        <v>2264.3116257536003</v>
      </c>
    </row>
    <row r="2295" spans="2:10" ht="15.75" thickBot="1" x14ac:dyDescent="0.3">
      <c r="B2295" s="85">
        <v>45739</v>
      </c>
      <c r="C2295" s="75"/>
      <c r="D2295" s="75">
        <v>628.72408975328005</v>
      </c>
      <c r="E2295" s="75">
        <v>1032.3116257536001</v>
      </c>
      <c r="F2295" s="75"/>
      <c r="G2295" s="75">
        <v>1436.3116257536001</v>
      </c>
      <c r="H2295" s="75"/>
      <c r="I2295" s="75">
        <v>1893.3116257536003</v>
      </c>
      <c r="J2295" s="75">
        <v>2264.3116257536003</v>
      </c>
    </row>
    <row r="2296" spans="2:10" ht="15.75" thickBot="1" x14ac:dyDescent="0.3">
      <c r="B2296" s="85">
        <v>45740</v>
      </c>
      <c r="C2296" s="74"/>
      <c r="D2296" s="74">
        <v>717.62366244413704</v>
      </c>
      <c r="E2296" s="74">
        <v>1032.3116257536001</v>
      </c>
      <c r="F2296" s="74"/>
      <c r="G2296" s="74">
        <v>1436.3116257536001</v>
      </c>
      <c r="H2296" s="74"/>
      <c r="I2296" s="74">
        <v>1893.3116257536003</v>
      </c>
      <c r="J2296" s="74">
        <v>2264.3116257536003</v>
      </c>
    </row>
    <row r="2297" spans="2:10" ht="15.75" thickBot="1" x14ac:dyDescent="0.3">
      <c r="B2297" s="85">
        <v>45741</v>
      </c>
      <c r="C2297" s="75"/>
      <c r="D2297" s="75">
        <v>851.201053254013</v>
      </c>
      <c r="E2297" s="75">
        <v>1032.3116257536001</v>
      </c>
      <c r="F2297" s="75"/>
      <c r="G2297" s="75">
        <v>1436.3116257536001</v>
      </c>
      <c r="H2297" s="75"/>
      <c r="I2297" s="75">
        <v>1893.3116257536003</v>
      </c>
      <c r="J2297" s="75">
        <v>2264.3116257536003</v>
      </c>
    </row>
    <row r="2298" spans="2:10" ht="15.75" thickBot="1" x14ac:dyDescent="0.3">
      <c r="B2298" s="85">
        <v>45742</v>
      </c>
      <c r="C2298" s="74"/>
      <c r="D2298" s="74">
        <v>787.94645809131498</v>
      </c>
      <c r="E2298" s="74">
        <v>1032.3116257536001</v>
      </c>
      <c r="F2298" s="74"/>
      <c r="G2298" s="74">
        <v>1436.3116257536001</v>
      </c>
      <c r="H2298" s="74"/>
      <c r="I2298" s="74">
        <v>1893.3116257536003</v>
      </c>
      <c r="J2298" s="74">
        <v>2264.3116257536003</v>
      </c>
    </row>
    <row r="2299" spans="2:10" ht="15.75" thickBot="1" x14ac:dyDescent="0.3">
      <c r="B2299" s="85">
        <v>45743</v>
      </c>
      <c r="C2299" s="75"/>
      <c r="D2299" s="75">
        <v>984.60738336938402</v>
      </c>
      <c r="E2299" s="75">
        <v>1032.3116257536001</v>
      </c>
      <c r="F2299" s="75"/>
      <c r="G2299" s="75">
        <v>1436.3116257536001</v>
      </c>
      <c r="H2299" s="75"/>
      <c r="I2299" s="75">
        <v>1893.3116257536003</v>
      </c>
      <c r="J2299" s="75">
        <v>2264.3116257536003</v>
      </c>
    </row>
    <row r="2300" spans="2:10" ht="15.75" thickBot="1" x14ac:dyDescent="0.3">
      <c r="B2300" s="85">
        <v>45744</v>
      </c>
      <c r="C2300" s="74"/>
      <c r="D2300" s="74">
        <v>949.540823150096</v>
      </c>
      <c r="E2300" s="74">
        <v>1032.3116257536001</v>
      </c>
      <c r="F2300" s="74"/>
      <c r="G2300" s="74">
        <v>1436.3116257536001</v>
      </c>
      <c r="H2300" s="74"/>
      <c r="I2300" s="74">
        <v>1893.3116257536003</v>
      </c>
      <c r="J2300" s="74">
        <v>2264.3116257536003</v>
      </c>
    </row>
    <row r="2301" spans="2:10" ht="15.75" thickBot="1" x14ac:dyDescent="0.3">
      <c r="B2301" s="85">
        <v>45745</v>
      </c>
      <c r="C2301" s="75"/>
      <c r="D2301" s="75">
        <v>764.59164363813295</v>
      </c>
      <c r="E2301" s="75">
        <v>1032.3116257536001</v>
      </c>
      <c r="F2301" s="75"/>
      <c r="G2301" s="75">
        <v>1436.3116257536001</v>
      </c>
      <c r="H2301" s="75"/>
      <c r="I2301" s="75">
        <v>1893.3116257536003</v>
      </c>
      <c r="J2301" s="75">
        <v>2264.3116257536003</v>
      </c>
    </row>
    <row r="2302" spans="2:10" ht="15.75" thickBot="1" x14ac:dyDescent="0.3">
      <c r="B2302" s="85">
        <v>45746</v>
      </c>
      <c r="C2302" s="74"/>
      <c r="D2302" s="74">
        <v>723.01561888327603</v>
      </c>
      <c r="E2302" s="74">
        <v>1032.3116257536001</v>
      </c>
      <c r="F2302" s="74"/>
      <c r="G2302" s="74">
        <v>1436.3116257536001</v>
      </c>
      <c r="H2302" s="74"/>
      <c r="I2302" s="74">
        <v>1893.3116257536003</v>
      </c>
      <c r="J2302" s="74">
        <v>2264.3116257536003</v>
      </c>
    </row>
    <row r="2303" spans="2:10" ht="15.75" thickBot="1" x14ac:dyDescent="0.3">
      <c r="B2303" s="85">
        <v>45747</v>
      </c>
      <c r="C2303" s="75"/>
      <c r="D2303" s="75">
        <v>775.11879890756097</v>
      </c>
      <c r="E2303" s="75">
        <v>1032.3116257536001</v>
      </c>
      <c r="F2303" s="75"/>
      <c r="G2303" s="75">
        <v>1436.3116257536001</v>
      </c>
      <c r="H2303" s="75"/>
      <c r="I2303" s="75">
        <v>1893.3116257536003</v>
      </c>
      <c r="J2303" s="75">
        <v>2264.3116257536003</v>
      </c>
    </row>
    <row r="2304" spans="2:10" ht="15.75" thickBot="1" x14ac:dyDescent="0.3">
      <c r="B2304" s="85">
        <v>45748</v>
      </c>
      <c r="C2304" s="74"/>
      <c r="D2304" s="74">
        <v>799.812452087515</v>
      </c>
      <c r="E2304" s="74">
        <v>1032.3116257536001</v>
      </c>
      <c r="F2304" s="74"/>
      <c r="G2304" s="74">
        <v>1436.3116257536001</v>
      </c>
      <c r="H2304" s="74"/>
      <c r="I2304" s="74">
        <v>1893.3116257536003</v>
      </c>
      <c r="J2304" s="74">
        <v>2264.3116257536003</v>
      </c>
    </row>
    <row r="2305" spans="2:10" ht="15.75" thickBot="1" x14ac:dyDescent="0.3">
      <c r="B2305" s="85">
        <v>45749</v>
      </c>
      <c r="C2305" s="75"/>
      <c r="D2305" s="75">
        <v>743.23165230483403</v>
      </c>
      <c r="E2305" s="75">
        <v>1032.3116257536001</v>
      </c>
      <c r="F2305" s="75"/>
      <c r="G2305" s="75">
        <v>1436.3116257536001</v>
      </c>
      <c r="H2305" s="75"/>
      <c r="I2305" s="75">
        <v>1893.3116257536003</v>
      </c>
      <c r="J2305" s="75">
        <v>2264.3116257536003</v>
      </c>
    </row>
    <row r="2306" spans="2:10" ht="15.75" thickBot="1" x14ac:dyDescent="0.3">
      <c r="B2306" s="85">
        <v>45750</v>
      </c>
      <c r="C2306" s="74"/>
      <c r="D2306" s="74">
        <v>789.32794541636599</v>
      </c>
      <c r="E2306" s="74">
        <v>1032.3116257536001</v>
      </c>
      <c r="F2306" s="74"/>
      <c r="G2306" s="74">
        <v>1436.3116257536001</v>
      </c>
      <c r="H2306" s="74"/>
      <c r="I2306" s="74">
        <v>1893.3116257536003</v>
      </c>
      <c r="J2306" s="74">
        <v>2264.3116257536003</v>
      </c>
    </row>
    <row r="2307" spans="2:10" ht="15.75" thickBot="1" x14ac:dyDescent="0.3">
      <c r="B2307" s="85">
        <v>45751</v>
      </c>
      <c r="C2307" s="75"/>
      <c r="D2307" s="75">
        <v>919.83699150652001</v>
      </c>
      <c r="E2307" s="75">
        <v>1032.3116257536001</v>
      </c>
      <c r="F2307" s="75"/>
      <c r="G2307" s="75">
        <v>1436.3116257536001</v>
      </c>
      <c r="H2307" s="75"/>
      <c r="I2307" s="75">
        <v>1893.3116257536003</v>
      </c>
      <c r="J2307" s="75">
        <v>2264.3116257536003</v>
      </c>
    </row>
    <row r="2308" spans="2:10" ht="15.75" thickBot="1" x14ac:dyDescent="0.3">
      <c r="B2308" s="85">
        <v>45752</v>
      </c>
      <c r="C2308" s="74"/>
      <c r="D2308" s="74">
        <v>797.73469635031904</v>
      </c>
      <c r="E2308" s="74">
        <v>1032.3116257536001</v>
      </c>
      <c r="F2308" s="74"/>
      <c r="G2308" s="74">
        <v>1436.3116257536001</v>
      </c>
      <c r="H2308" s="74"/>
      <c r="I2308" s="74">
        <v>1893.3116257536003</v>
      </c>
      <c r="J2308" s="74">
        <v>2264.3116257536003</v>
      </c>
    </row>
    <row r="2309" spans="2:10" ht="15.75" thickBot="1" x14ac:dyDescent="0.3">
      <c r="B2309" s="85">
        <v>45753</v>
      </c>
      <c r="C2309" s="75"/>
      <c r="D2309" s="75">
        <v>817.05665499218196</v>
      </c>
      <c r="E2309" s="75">
        <v>1032.3116257536001</v>
      </c>
      <c r="F2309" s="75"/>
      <c r="G2309" s="75">
        <v>1436.3116257536001</v>
      </c>
      <c r="H2309" s="75"/>
      <c r="I2309" s="75">
        <v>1893.3116257536003</v>
      </c>
      <c r="J2309" s="75">
        <v>2264.3116257536003</v>
      </c>
    </row>
    <row r="2310" spans="2:10" ht="15.75" thickBot="1" x14ac:dyDescent="0.3">
      <c r="B2310" s="85">
        <v>45754</v>
      </c>
      <c r="C2310" s="74"/>
      <c r="D2310" s="74">
        <v>949.10140725717895</v>
      </c>
      <c r="E2310" s="74">
        <v>1032.3116257536001</v>
      </c>
      <c r="F2310" s="74"/>
      <c r="G2310" s="74">
        <v>1436.3116257536001</v>
      </c>
      <c r="H2310" s="74"/>
      <c r="I2310" s="74">
        <v>1893.3116257536003</v>
      </c>
      <c r="J2310" s="74">
        <v>2264.3116257536003</v>
      </c>
    </row>
    <row r="2311" spans="2:10" ht="15.75" thickBot="1" x14ac:dyDescent="0.3">
      <c r="B2311" s="85">
        <v>45755</v>
      </c>
      <c r="C2311" s="75"/>
      <c r="D2311" s="75">
        <v>1038.06312241969</v>
      </c>
      <c r="E2311" s="75">
        <v>1032.3116257536001</v>
      </c>
      <c r="F2311" s="75"/>
      <c r="G2311" s="75">
        <v>1436.3116257536001</v>
      </c>
      <c r="H2311" s="75"/>
      <c r="I2311" s="75">
        <v>1893.3116257536003</v>
      </c>
      <c r="J2311" s="75">
        <v>2264.3116257536003</v>
      </c>
    </row>
    <row r="2312" spans="2:10" ht="15.75" thickBot="1" x14ac:dyDescent="0.3">
      <c r="B2312" s="85">
        <v>45756</v>
      </c>
      <c r="C2312" s="74"/>
      <c r="D2312" s="74">
        <v>999.83467800021697</v>
      </c>
      <c r="E2312" s="74">
        <v>1032.3116257536001</v>
      </c>
      <c r="F2312" s="74"/>
      <c r="G2312" s="74">
        <v>1436.3116257536001</v>
      </c>
      <c r="H2312" s="74"/>
      <c r="I2312" s="74">
        <v>1893.3116257536003</v>
      </c>
      <c r="J2312" s="74">
        <v>2264.3116257536003</v>
      </c>
    </row>
    <row r="2313" spans="2:10" ht="15.75" thickBot="1" x14ac:dyDescent="0.3">
      <c r="B2313" s="85">
        <v>45757</v>
      </c>
      <c r="C2313" s="75"/>
      <c r="D2313" s="75">
        <v>985.28681574893801</v>
      </c>
      <c r="E2313" s="75">
        <v>1032.3116257536001</v>
      </c>
      <c r="F2313" s="75"/>
      <c r="G2313" s="75">
        <v>1436.3116257536001</v>
      </c>
      <c r="H2313" s="75"/>
      <c r="I2313" s="75">
        <v>1893.3116257536003</v>
      </c>
      <c r="J2313" s="75">
        <v>2264.3116257536003</v>
      </c>
    </row>
    <row r="2314" spans="2:10" ht="15.75" thickBot="1" x14ac:dyDescent="0.3">
      <c r="B2314" s="85">
        <v>45758</v>
      </c>
      <c r="C2314" s="74"/>
      <c r="D2314" s="74">
        <v>928.28842729501105</v>
      </c>
      <c r="E2314" s="74">
        <v>1032.3116257536001</v>
      </c>
      <c r="F2314" s="74"/>
      <c r="G2314" s="74">
        <v>1436.3116257536001</v>
      </c>
      <c r="H2314" s="74"/>
      <c r="I2314" s="74">
        <v>1893.3116257536003</v>
      </c>
      <c r="J2314" s="74">
        <v>2264.3116257536003</v>
      </c>
    </row>
    <row r="2315" spans="2:10" ht="15.75" thickBot="1" x14ac:dyDescent="0.3">
      <c r="B2315" s="85">
        <v>45759</v>
      </c>
      <c r="C2315" s="75"/>
      <c r="D2315" s="75">
        <v>758.26215839034205</v>
      </c>
      <c r="E2315" s="75">
        <v>1032.3116257536001</v>
      </c>
      <c r="F2315" s="75"/>
      <c r="G2315" s="75">
        <v>1436.3116257536001</v>
      </c>
      <c r="H2315" s="75"/>
      <c r="I2315" s="75">
        <v>1893.3116257536003</v>
      </c>
      <c r="J2315" s="75">
        <v>2264.3116257536003</v>
      </c>
    </row>
    <row r="2316" spans="2:10" ht="15.75" thickBot="1" x14ac:dyDescent="0.3">
      <c r="B2316" s="85">
        <v>45760</v>
      </c>
      <c r="C2316" s="74"/>
      <c r="D2316" s="74">
        <v>798.33792115848405</v>
      </c>
      <c r="E2316" s="74">
        <v>1032.3116257536001</v>
      </c>
      <c r="F2316" s="74"/>
      <c r="G2316" s="74">
        <v>1436.3116257536001</v>
      </c>
      <c r="H2316" s="74"/>
      <c r="I2316" s="74">
        <v>1893.3116257536003</v>
      </c>
      <c r="J2316" s="74">
        <v>2264.3116257536003</v>
      </c>
    </row>
    <row r="2317" spans="2:10" ht="15.75" thickBot="1" x14ac:dyDescent="0.3">
      <c r="B2317" s="85">
        <v>45761</v>
      </c>
      <c r="C2317" s="75"/>
      <c r="D2317" s="75">
        <v>928.887417597801</v>
      </c>
      <c r="E2317" s="75">
        <v>1032.3116257536001</v>
      </c>
      <c r="F2317" s="75"/>
      <c r="G2317" s="75">
        <v>1436.3116257536001</v>
      </c>
      <c r="H2317" s="75"/>
      <c r="I2317" s="75">
        <v>1893.3116257536003</v>
      </c>
      <c r="J2317" s="75">
        <v>2264.3116257536003</v>
      </c>
    </row>
    <row r="2318" spans="2:10" ht="15.75" thickBot="1" x14ac:dyDescent="0.3">
      <c r="B2318" s="85">
        <v>45762</v>
      </c>
      <c r="C2318" s="74"/>
      <c r="D2318" s="74">
        <v>842.77031449083097</v>
      </c>
      <c r="E2318" s="74">
        <v>1032.3116257536001</v>
      </c>
      <c r="F2318" s="74"/>
      <c r="G2318" s="74">
        <v>1436.3116257536001</v>
      </c>
      <c r="H2318" s="74"/>
      <c r="I2318" s="74">
        <v>1893.3116257536003</v>
      </c>
      <c r="J2318" s="74">
        <v>2264.3116257536003</v>
      </c>
    </row>
    <row r="2319" spans="2:10" ht="15.75" thickBot="1" x14ac:dyDescent="0.3">
      <c r="B2319" s="85">
        <v>45763</v>
      </c>
      <c r="C2319" s="75"/>
      <c r="D2319" s="75">
        <v>786.66111488701495</v>
      </c>
      <c r="E2319" s="75">
        <v>1032.3116257536001</v>
      </c>
      <c r="F2319" s="75"/>
      <c r="G2319" s="75">
        <v>1436.3116257536001</v>
      </c>
      <c r="H2319" s="75"/>
      <c r="I2319" s="75">
        <v>1893.3116257536003</v>
      </c>
      <c r="J2319" s="75">
        <v>2264.3116257536003</v>
      </c>
    </row>
    <row r="2320" spans="2:10" ht="15.75" thickBot="1" x14ac:dyDescent="0.3">
      <c r="B2320" s="85">
        <v>45764</v>
      </c>
      <c r="C2320" s="74"/>
      <c r="D2320" s="74">
        <v>981.51610892620499</v>
      </c>
      <c r="E2320" s="74">
        <v>1032.3116257536001</v>
      </c>
      <c r="F2320" s="74"/>
      <c r="G2320" s="74">
        <v>1436.3116257536001</v>
      </c>
      <c r="H2320" s="74"/>
      <c r="I2320" s="74">
        <v>1893.3116257536003</v>
      </c>
      <c r="J2320" s="74">
        <v>2264.3116257536003</v>
      </c>
    </row>
    <row r="2321" spans="2:10" ht="15.75" thickBot="1" x14ac:dyDescent="0.3">
      <c r="B2321" s="85">
        <v>45765</v>
      </c>
      <c r="C2321" s="75"/>
      <c r="D2321" s="75">
        <v>754.14801183637303</v>
      </c>
      <c r="E2321" s="75">
        <v>1032.3116257536001</v>
      </c>
      <c r="F2321" s="75"/>
      <c r="G2321" s="75">
        <v>1436.3116257536001</v>
      </c>
      <c r="H2321" s="75"/>
      <c r="I2321" s="75">
        <v>1893.3116257536003</v>
      </c>
      <c r="J2321" s="75">
        <v>2264.3116257536003</v>
      </c>
    </row>
    <row r="2322" spans="2:10" ht="15.75" thickBot="1" x14ac:dyDescent="0.3">
      <c r="B2322" s="85">
        <v>45766</v>
      </c>
      <c r="C2322" s="74"/>
      <c r="D2322" s="74">
        <v>812.44107449021499</v>
      </c>
      <c r="E2322" s="74">
        <v>1032.3116257536001</v>
      </c>
      <c r="F2322" s="74"/>
      <c r="G2322" s="74">
        <v>1436.3116257536001</v>
      </c>
      <c r="H2322" s="74"/>
      <c r="I2322" s="74">
        <v>1893.3116257536003</v>
      </c>
      <c r="J2322" s="74">
        <v>2264.3116257536003</v>
      </c>
    </row>
    <row r="2323" spans="2:10" ht="15.75" thickBot="1" x14ac:dyDescent="0.3">
      <c r="B2323" s="85">
        <v>45767</v>
      </c>
      <c r="C2323" s="75"/>
      <c r="D2323" s="75">
        <v>805.634468722821</v>
      </c>
      <c r="E2323" s="75">
        <v>1032.3116257536001</v>
      </c>
      <c r="F2323" s="75"/>
      <c r="G2323" s="75">
        <v>1436.3116257536001</v>
      </c>
      <c r="H2323" s="75"/>
      <c r="I2323" s="75">
        <v>1893.3116257536003</v>
      </c>
      <c r="J2323" s="75">
        <v>2264.3116257536003</v>
      </c>
    </row>
    <row r="2324" spans="2:10" ht="15.75" thickBot="1" x14ac:dyDescent="0.3">
      <c r="B2324" s="85">
        <v>45768</v>
      </c>
      <c r="C2324" s="74"/>
      <c r="D2324" s="74">
        <v>826.05286282643306</v>
      </c>
      <c r="E2324" s="74">
        <v>1032.3116257536001</v>
      </c>
      <c r="F2324" s="74"/>
      <c r="G2324" s="74">
        <v>1436.3116257536001</v>
      </c>
      <c r="H2324" s="74"/>
      <c r="I2324" s="74">
        <v>1893.3116257536003</v>
      </c>
      <c r="J2324" s="74">
        <v>2264.3116257536003</v>
      </c>
    </row>
    <row r="2325" spans="2:10" ht="15.75" thickBot="1" x14ac:dyDescent="0.3">
      <c r="B2325" s="85">
        <v>45769</v>
      </c>
      <c r="C2325" s="75"/>
      <c r="D2325" s="75">
        <v>1180.23579038619</v>
      </c>
      <c r="E2325" s="75">
        <v>1032.3116257536001</v>
      </c>
      <c r="F2325" s="75"/>
      <c r="G2325" s="75">
        <v>1436.3116257536001</v>
      </c>
      <c r="H2325" s="75"/>
      <c r="I2325" s="75">
        <v>1893.3116257536003</v>
      </c>
      <c r="J2325" s="75">
        <v>2264.3116257536003</v>
      </c>
    </row>
    <row r="2326" spans="2:10" ht="15.75" thickBot="1" x14ac:dyDescent="0.3">
      <c r="B2326" s="85">
        <v>45770</v>
      </c>
      <c r="C2326" s="74"/>
      <c r="D2326" s="74">
        <v>1067.0066083234799</v>
      </c>
      <c r="E2326" s="74">
        <v>1032.3116257536001</v>
      </c>
      <c r="F2326" s="74"/>
      <c r="G2326" s="74">
        <v>1436.3116257536001</v>
      </c>
      <c r="H2326" s="74"/>
      <c r="I2326" s="74">
        <v>1893.3116257536003</v>
      </c>
      <c r="J2326" s="74">
        <v>2264.3116257536003</v>
      </c>
    </row>
    <row r="2327" spans="2:10" ht="15.75" thickBot="1" x14ac:dyDescent="0.3">
      <c r="B2327" s="85">
        <v>45771</v>
      </c>
      <c r="C2327" s="75"/>
      <c r="D2327" s="75">
        <v>1039.42421965421</v>
      </c>
      <c r="E2327" s="75">
        <v>1032.3116257536001</v>
      </c>
      <c r="F2327" s="75"/>
      <c r="G2327" s="75">
        <v>1436.3116257536001</v>
      </c>
      <c r="H2327" s="75"/>
      <c r="I2327" s="75">
        <v>1893.3116257536003</v>
      </c>
      <c r="J2327" s="75">
        <v>2264.3116257536003</v>
      </c>
    </row>
    <row r="2328" spans="2:10" ht="15.75" thickBot="1" x14ac:dyDescent="0.3">
      <c r="B2328" s="85">
        <v>45772</v>
      </c>
      <c r="C2328" s="74"/>
      <c r="D2328" s="74">
        <v>1300.2070319771301</v>
      </c>
      <c r="E2328" s="74">
        <v>1032.3116257536001</v>
      </c>
      <c r="F2328" s="74"/>
      <c r="G2328" s="74">
        <v>1436.3116257536001</v>
      </c>
      <c r="H2328" s="74"/>
      <c r="I2328" s="74">
        <v>1893.3116257536003</v>
      </c>
      <c r="J2328" s="74">
        <v>2264.3116257536003</v>
      </c>
    </row>
    <row r="2329" spans="2:10" ht="15.75" thickBot="1" x14ac:dyDescent="0.3">
      <c r="B2329" s="85">
        <v>45773</v>
      </c>
      <c r="C2329" s="75"/>
      <c r="D2329" s="75">
        <v>975.81045641485798</v>
      </c>
      <c r="E2329" s="75">
        <v>1032.3116257536001</v>
      </c>
      <c r="F2329" s="75"/>
      <c r="G2329" s="75">
        <v>1436.3116257536001</v>
      </c>
      <c r="H2329" s="75"/>
      <c r="I2329" s="75">
        <v>1893.3116257536003</v>
      </c>
      <c r="J2329" s="75">
        <v>2264.3116257536003</v>
      </c>
    </row>
    <row r="2330" spans="2:10" ht="15.75" thickBot="1" x14ac:dyDescent="0.3">
      <c r="B2330" s="85">
        <v>45774</v>
      </c>
      <c r="C2330" s="74"/>
      <c r="D2330" s="74">
        <v>1089.4477350140901</v>
      </c>
      <c r="E2330" s="74">
        <v>1032.3116257536001</v>
      </c>
      <c r="F2330" s="74"/>
      <c r="G2330" s="74">
        <v>1436.3116257536001</v>
      </c>
      <c r="H2330" s="74"/>
      <c r="I2330" s="74">
        <v>1893.3116257536003</v>
      </c>
      <c r="J2330" s="74">
        <v>2264.3116257536003</v>
      </c>
    </row>
    <row r="2331" spans="2:10" ht="15.75" thickBot="1" x14ac:dyDescent="0.3">
      <c r="B2331" s="85">
        <v>45775</v>
      </c>
      <c r="C2331" s="75"/>
      <c r="D2331" s="75">
        <v>972.519295105693</v>
      </c>
      <c r="E2331" s="75">
        <v>1032.3116257536001</v>
      </c>
      <c r="F2331" s="75"/>
      <c r="G2331" s="75">
        <v>1436.3116257536001</v>
      </c>
      <c r="H2331" s="75"/>
      <c r="I2331" s="75">
        <v>1893.3116257536003</v>
      </c>
      <c r="J2331" s="75">
        <v>2264.3116257536003</v>
      </c>
    </row>
    <row r="2332" spans="2:10" ht="15.75" thickBot="1" x14ac:dyDescent="0.3">
      <c r="B2332" s="85">
        <v>45776</v>
      </c>
      <c r="C2332" s="74"/>
      <c r="D2332" s="74">
        <v>1272.05275904531</v>
      </c>
      <c r="E2332" s="74">
        <v>1032.3116257536001</v>
      </c>
      <c r="F2332" s="74"/>
      <c r="G2332" s="74">
        <v>1436.3116257536001</v>
      </c>
      <c r="H2332" s="74"/>
      <c r="I2332" s="74">
        <v>1893.3116257536003</v>
      </c>
      <c r="J2332" s="74">
        <v>2264.3116257536003</v>
      </c>
    </row>
    <row r="2333" spans="2:10" ht="15.75" thickBot="1" x14ac:dyDescent="0.3">
      <c r="B2333" s="85">
        <v>45777</v>
      </c>
      <c r="C2333" s="75"/>
      <c r="D2333" s="75">
        <v>1211.4018226814901</v>
      </c>
      <c r="E2333" s="75">
        <v>1032.3116257536001</v>
      </c>
      <c r="F2333" s="75"/>
      <c r="G2333" s="75">
        <v>1436.3116257536001</v>
      </c>
      <c r="H2333" s="75"/>
      <c r="I2333" s="75">
        <v>1893.3116257536003</v>
      </c>
      <c r="J2333" s="75">
        <v>2264.3116257536003</v>
      </c>
    </row>
    <row r="2334" spans="2:10" ht="15.75" thickBot="1" x14ac:dyDescent="0.3">
      <c r="B2334" s="85">
        <v>45778</v>
      </c>
      <c r="C2334" s="74"/>
      <c r="D2334" s="74">
        <v>1169.5176601575999</v>
      </c>
      <c r="E2334" s="74">
        <v>1032.3116257536001</v>
      </c>
      <c r="F2334" s="74"/>
      <c r="G2334" s="74">
        <v>1436.3116257536001</v>
      </c>
      <c r="H2334" s="74"/>
      <c r="I2334" s="74">
        <v>1893.3116257536003</v>
      </c>
      <c r="J2334" s="74">
        <v>2264.3116257536003</v>
      </c>
    </row>
    <row r="2335" spans="2:10" ht="15.75" thickBot="1" x14ac:dyDescent="0.3">
      <c r="B2335" s="85">
        <v>45779</v>
      </c>
      <c r="C2335" s="75"/>
      <c r="D2335" s="75">
        <v>993.39974910799299</v>
      </c>
      <c r="E2335" s="75">
        <v>1032.3116257536001</v>
      </c>
      <c r="F2335" s="75"/>
      <c r="G2335" s="75">
        <v>1436.3116257536001</v>
      </c>
      <c r="H2335" s="75"/>
      <c r="I2335" s="75">
        <v>1893.3116257536003</v>
      </c>
      <c r="J2335" s="75">
        <v>2264.3116257536003</v>
      </c>
    </row>
    <row r="2336" spans="2:10" ht="15.75" thickBot="1" x14ac:dyDescent="0.3">
      <c r="B2336" s="85">
        <v>45780</v>
      </c>
      <c r="C2336" s="74"/>
      <c r="D2336" s="74">
        <v>864.02666397717701</v>
      </c>
      <c r="E2336" s="74">
        <v>1032.3116257536001</v>
      </c>
      <c r="F2336" s="74"/>
      <c r="G2336" s="74">
        <v>1436.3116257536001</v>
      </c>
      <c r="H2336" s="74"/>
      <c r="I2336" s="74">
        <v>1893.3116257536003</v>
      </c>
      <c r="J2336" s="74">
        <v>2264.3116257536003</v>
      </c>
    </row>
    <row r="2337" spans="2:10" ht="15.75" thickBot="1" x14ac:dyDescent="0.3">
      <c r="B2337" s="85">
        <v>45781</v>
      </c>
      <c r="C2337" s="75"/>
      <c r="D2337" s="75">
        <v>1004.19731962659</v>
      </c>
      <c r="E2337" s="75">
        <v>1032.3116257536001</v>
      </c>
      <c r="F2337" s="75"/>
      <c r="G2337" s="75">
        <v>1436.3116257536001</v>
      </c>
      <c r="H2337" s="75"/>
      <c r="I2337" s="75">
        <v>1893.3116257536003</v>
      </c>
      <c r="J2337" s="75">
        <v>2264.3116257536003</v>
      </c>
    </row>
    <row r="2338" spans="2:10" ht="15.75" thickBot="1" x14ac:dyDescent="0.3">
      <c r="B2338" s="85">
        <v>45782</v>
      </c>
      <c r="C2338" s="74"/>
      <c r="D2338" s="74">
        <v>993.70511055718896</v>
      </c>
      <c r="E2338" s="74">
        <v>1032.3116257536001</v>
      </c>
      <c r="F2338" s="74"/>
      <c r="G2338" s="74">
        <v>1436.3116257536001</v>
      </c>
      <c r="H2338" s="74"/>
      <c r="I2338" s="74">
        <v>1893.3116257536003</v>
      </c>
      <c r="J2338" s="74">
        <v>2264.3116257536003</v>
      </c>
    </row>
    <row r="2339" spans="2:10" ht="15.75" thickBot="1" x14ac:dyDescent="0.3">
      <c r="B2339" s="85">
        <v>45783</v>
      </c>
      <c r="C2339" s="75"/>
      <c r="D2339" s="75">
        <v>1134.6026323193</v>
      </c>
      <c r="E2339" s="75">
        <v>1032.3116257536001</v>
      </c>
      <c r="F2339" s="75"/>
      <c r="G2339" s="75">
        <v>1436.3116257536001</v>
      </c>
      <c r="H2339" s="75"/>
      <c r="I2339" s="75">
        <v>1893.3116257536003</v>
      </c>
      <c r="J2339" s="75">
        <v>2264.3116257536003</v>
      </c>
    </row>
    <row r="2340" spans="2:10" ht="15.75" thickBot="1" x14ac:dyDescent="0.3">
      <c r="B2340" s="85">
        <v>45784</v>
      </c>
      <c r="C2340" s="74"/>
      <c r="D2340" s="74">
        <v>1271.7566248609301</v>
      </c>
      <c r="E2340" s="74">
        <v>1032.3116257536001</v>
      </c>
      <c r="F2340" s="74"/>
      <c r="G2340" s="74">
        <v>1436.3116257536001</v>
      </c>
      <c r="H2340" s="74"/>
      <c r="I2340" s="74">
        <v>1893.3116257536003</v>
      </c>
      <c r="J2340" s="74">
        <v>2264.3116257536003</v>
      </c>
    </row>
    <row r="2341" spans="2:10" ht="15.75" thickBot="1" x14ac:dyDescent="0.3">
      <c r="B2341" s="85">
        <v>45785</v>
      </c>
      <c r="C2341" s="75"/>
      <c r="D2341" s="75">
        <v>1347.63568929553</v>
      </c>
      <c r="E2341" s="75">
        <v>1032.3116257536001</v>
      </c>
      <c r="F2341" s="75"/>
      <c r="G2341" s="75">
        <v>1436.3116257536001</v>
      </c>
      <c r="H2341" s="75"/>
      <c r="I2341" s="75">
        <v>1893.3116257536003</v>
      </c>
      <c r="J2341" s="75">
        <v>2264.3116257536003</v>
      </c>
    </row>
    <row r="2342" spans="2:10" ht="15.75" thickBot="1" x14ac:dyDescent="0.3">
      <c r="B2342" s="85">
        <v>45786</v>
      </c>
      <c r="C2342" s="74"/>
      <c r="D2342" s="74">
        <v>1246.5254692173701</v>
      </c>
      <c r="E2342" s="74">
        <v>1032.3116257536001</v>
      </c>
      <c r="F2342" s="74"/>
      <c r="G2342" s="74">
        <v>1436.3116257536001</v>
      </c>
      <c r="H2342" s="74"/>
      <c r="I2342" s="74">
        <v>1893.3116257536003</v>
      </c>
      <c r="J2342" s="74">
        <v>2264.3116257536003</v>
      </c>
    </row>
    <row r="2343" spans="2:10" ht="15.75" thickBot="1" x14ac:dyDescent="0.3">
      <c r="B2343" s="85">
        <v>45787</v>
      </c>
      <c r="C2343" s="75"/>
      <c r="D2343" s="75">
        <v>991.09859919882399</v>
      </c>
      <c r="E2343" s="75">
        <v>1032.3116257536001</v>
      </c>
      <c r="F2343" s="75"/>
      <c r="G2343" s="75">
        <v>1436.3116257536001</v>
      </c>
      <c r="H2343" s="75"/>
      <c r="I2343" s="75">
        <v>1893.3116257536003</v>
      </c>
      <c r="J2343" s="75">
        <v>2264.3116257536003</v>
      </c>
    </row>
    <row r="2344" spans="2:10" ht="15.75" thickBot="1" x14ac:dyDescent="0.3">
      <c r="B2344" s="85">
        <v>45788</v>
      </c>
      <c r="C2344" s="74"/>
      <c r="D2344" s="74">
        <v>1065.4722096349001</v>
      </c>
      <c r="E2344" s="74">
        <v>1032.3116257536001</v>
      </c>
      <c r="F2344" s="74"/>
      <c r="G2344" s="74">
        <v>1436.3116257536001</v>
      </c>
      <c r="H2344" s="74"/>
      <c r="I2344" s="74">
        <v>1893.3116257536003</v>
      </c>
      <c r="J2344" s="74">
        <v>2264.3116257536003</v>
      </c>
    </row>
    <row r="2345" spans="2:10" ht="15.75" thickBot="1" x14ac:dyDescent="0.3">
      <c r="B2345" s="85">
        <v>45789</v>
      </c>
      <c r="C2345" s="75"/>
      <c r="D2345" s="75">
        <v>1212.4099477443399</v>
      </c>
      <c r="E2345" s="75">
        <v>1032.3116257536001</v>
      </c>
      <c r="F2345" s="75"/>
      <c r="G2345" s="75">
        <v>1436.3116257536001</v>
      </c>
      <c r="H2345" s="75"/>
      <c r="I2345" s="75">
        <v>1893.3116257536003</v>
      </c>
      <c r="J2345" s="75">
        <v>2264.3116257536003</v>
      </c>
    </row>
    <row r="2346" spans="2:10" ht="15.75" thickBot="1" x14ac:dyDescent="0.3">
      <c r="B2346" s="85">
        <v>45790</v>
      </c>
      <c r="C2346" s="74"/>
      <c r="D2346" s="74">
        <v>1332.1984525437599</v>
      </c>
      <c r="E2346" s="74">
        <v>1032.3116257536001</v>
      </c>
      <c r="F2346" s="74"/>
      <c r="G2346" s="74">
        <v>1436.3116257536001</v>
      </c>
      <c r="H2346" s="74"/>
      <c r="I2346" s="74">
        <v>1893.3116257536003</v>
      </c>
      <c r="J2346" s="74">
        <v>2264.3116257536003</v>
      </c>
    </row>
    <row r="2347" spans="2:10" ht="15.75" thickBot="1" x14ac:dyDescent="0.3">
      <c r="B2347" s="85">
        <v>45791</v>
      </c>
      <c r="C2347" s="75"/>
      <c r="D2347" s="75">
        <v>1511.8912297167899</v>
      </c>
      <c r="E2347" s="75">
        <v>1032.3116257536001</v>
      </c>
      <c r="F2347" s="75"/>
      <c r="G2347" s="75">
        <v>1436.3116257536001</v>
      </c>
      <c r="H2347" s="75"/>
      <c r="I2347" s="75">
        <v>1893.3116257536003</v>
      </c>
      <c r="J2347" s="75">
        <v>2264.3116257536003</v>
      </c>
    </row>
    <row r="2348" spans="2:10" ht="15.75" thickBot="1" x14ac:dyDescent="0.3">
      <c r="B2348" s="85">
        <v>45792</v>
      </c>
      <c r="C2348" s="74"/>
      <c r="D2348" s="74">
        <v>1373.2187809439899</v>
      </c>
      <c r="E2348" s="74">
        <v>1032.3116257536001</v>
      </c>
      <c r="F2348" s="74"/>
      <c r="G2348" s="74">
        <v>1436.3116257536001</v>
      </c>
      <c r="H2348" s="74"/>
      <c r="I2348" s="74">
        <v>1893.3116257536003</v>
      </c>
      <c r="J2348" s="74">
        <v>2264.3116257536003</v>
      </c>
    </row>
    <row r="2349" spans="2:10" ht="15.75" thickBot="1" x14ac:dyDescent="0.3">
      <c r="B2349" s="85">
        <v>45793</v>
      </c>
      <c r="C2349" s="75"/>
      <c r="D2349" s="75">
        <v>1307.3022705667199</v>
      </c>
      <c r="E2349" s="75">
        <v>1032.3116257536001</v>
      </c>
      <c r="F2349" s="75"/>
      <c r="G2349" s="75">
        <v>1436.3116257536001</v>
      </c>
      <c r="H2349" s="75"/>
      <c r="I2349" s="75">
        <v>1893.3116257536003</v>
      </c>
      <c r="J2349" s="75">
        <v>2264.3116257536003</v>
      </c>
    </row>
    <row r="2350" spans="2:10" ht="15.75" thickBot="1" x14ac:dyDescent="0.3">
      <c r="B2350" s="85">
        <v>45794</v>
      </c>
      <c r="C2350" s="74"/>
      <c r="D2350" s="74">
        <v>1117.57400971571</v>
      </c>
      <c r="E2350" s="74">
        <v>1032.3116257536001</v>
      </c>
      <c r="F2350" s="74"/>
      <c r="G2350" s="74">
        <v>1436.3116257536001</v>
      </c>
      <c r="H2350" s="74"/>
      <c r="I2350" s="74">
        <v>1893.3116257536003</v>
      </c>
      <c r="J2350" s="74">
        <v>2264.3116257536003</v>
      </c>
    </row>
    <row r="2351" spans="2:10" ht="15.75" thickBot="1" x14ac:dyDescent="0.3">
      <c r="B2351" s="85">
        <v>45795</v>
      </c>
      <c r="C2351" s="75"/>
      <c r="D2351" s="75">
        <v>1112.2053921484501</v>
      </c>
      <c r="E2351" s="75">
        <v>1032.3116257536001</v>
      </c>
      <c r="F2351" s="75"/>
      <c r="G2351" s="75">
        <v>1436.3116257536001</v>
      </c>
      <c r="H2351" s="75"/>
      <c r="I2351" s="75">
        <v>1893.3116257536003</v>
      </c>
      <c r="J2351" s="75">
        <v>2264.3116257536003</v>
      </c>
    </row>
    <row r="2352" spans="2:10" ht="15.75" thickBot="1" x14ac:dyDescent="0.3">
      <c r="B2352" s="85">
        <v>45796</v>
      </c>
      <c r="C2352" s="74"/>
      <c r="D2352" s="74">
        <v>1207.29616977245</v>
      </c>
      <c r="E2352" s="74">
        <v>1032.3116257536001</v>
      </c>
      <c r="F2352" s="74"/>
      <c r="G2352" s="74">
        <v>1436.3116257536001</v>
      </c>
      <c r="H2352" s="74"/>
      <c r="I2352" s="74">
        <v>1893.3116257536003</v>
      </c>
      <c r="J2352" s="74">
        <v>2264.3116257536003</v>
      </c>
    </row>
    <row r="2353" spans="2:10" ht="15.75" thickBot="1" x14ac:dyDescent="0.3">
      <c r="B2353" s="85">
        <v>45797</v>
      </c>
      <c r="C2353" s="75"/>
      <c r="D2353" s="75">
        <v>1251.9695785070501</v>
      </c>
      <c r="E2353" s="75">
        <v>1032.3116257536001</v>
      </c>
      <c r="F2353" s="75"/>
      <c r="G2353" s="75">
        <v>1436.3116257536001</v>
      </c>
      <c r="H2353" s="75"/>
      <c r="I2353" s="75">
        <v>1893.3116257536003</v>
      </c>
      <c r="J2353" s="75">
        <v>2264.3116257536003</v>
      </c>
    </row>
    <row r="2354" spans="2:10" ht="15.75" thickBot="1" x14ac:dyDescent="0.3">
      <c r="B2354" s="85">
        <v>45798</v>
      </c>
      <c r="C2354" s="74"/>
      <c r="D2354" s="74">
        <v>1274.9970379618801</v>
      </c>
      <c r="E2354" s="74">
        <v>1032.3116257536001</v>
      </c>
      <c r="F2354" s="74"/>
      <c r="G2354" s="74">
        <v>1436.3116257536001</v>
      </c>
      <c r="H2354" s="74"/>
      <c r="I2354" s="74">
        <v>1893.3116257536003</v>
      </c>
      <c r="J2354" s="74">
        <v>2264.3116257536003</v>
      </c>
    </row>
    <row r="2355" spans="2:10" ht="15.75" thickBot="1" x14ac:dyDescent="0.3">
      <c r="B2355" s="85">
        <v>45799</v>
      </c>
      <c r="C2355" s="75"/>
      <c r="D2355" s="75">
        <v>1538.9388495169601</v>
      </c>
      <c r="E2355" s="75">
        <v>1032.3116257536001</v>
      </c>
      <c r="F2355" s="75"/>
      <c r="G2355" s="75">
        <v>1436.3116257536001</v>
      </c>
      <c r="H2355" s="75"/>
      <c r="I2355" s="75">
        <v>1893.3116257536003</v>
      </c>
      <c r="J2355" s="75">
        <v>2264.3116257536003</v>
      </c>
    </row>
    <row r="2356" spans="2:10" ht="15.75" thickBot="1" x14ac:dyDescent="0.3">
      <c r="B2356" s="85">
        <v>45800</v>
      </c>
      <c r="C2356" s="74"/>
      <c r="D2356" s="74">
        <v>1503.84987085272</v>
      </c>
      <c r="E2356" s="74">
        <v>1032.3116257536001</v>
      </c>
      <c r="F2356" s="74"/>
      <c r="G2356" s="74">
        <v>1436.3116257536001</v>
      </c>
      <c r="H2356" s="74"/>
      <c r="I2356" s="74">
        <v>1893.3116257536003</v>
      </c>
      <c r="J2356" s="74">
        <v>2264.3116257536003</v>
      </c>
    </row>
    <row r="2357" spans="2:10" ht="15.75" thickBot="1" x14ac:dyDescent="0.3">
      <c r="B2357" s="85">
        <v>45801</v>
      </c>
      <c r="C2357" s="75"/>
      <c r="D2357" s="75">
        <v>1354.17003635422</v>
      </c>
      <c r="E2357" s="75">
        <v>1032.3116257536001</v>
      </c>
      <c r="F2357" s="75"/>
      <c r="G2357" s="75">
        <v>1436.3116257536001</v>
      </c>
      <c r="H2357" s="75"/>
      <c r="I2357" s="75">
        <v>1893.3116257536003</v>
      </c>
      <c r="J2357" s="75">
        <v>2264.3116257536003</v>
      </c>
    </row>
    <row r="2358" spans="2:10" ht="15.75" thickBot="1" x14ac:dyDescent="0.3">
      <c r="B2358" s="85">
        <v>45802</v>
      </c>
      <c r="C2358" s="74"/>
      <c r="D2358" s="74">
        <v>1432.10923194066</v>
      </c>
      <c r="E2358" s="74">
        <v>1032.3116257536001</v>
      </c>
      <c r="F2358" s="74"/>
      <c r="G2358" s="74">
        <v>1436.3116257536001</v>
      </c>
      <c r="H2358" s="74"/>
      <c r="I2358" s="74">
        <v>1893.3116257536003</v>
      </c>
      <c r="J2358" s="74">
        <v>2264.3116257536003</v>
      </c>
    </row>
    <row r="2359" spans="2:10" ht="15.75" thickBot="1" x14ac:dyDescent="0.3">
      <c r="B2359" s="85">
        <v>45803</v>
      </c>
      <c r="C2359" s="75"/>
      <c r="D2359" s="75">
        <v>1630.58837616187</v>
      </c>
      <c r="E2359" s="75">
        <v>1032.3116257536001</v>
      </c>
      <c r="F2359" s="75"/>
      <c r="G2359" s="75">
        <v>1436.3116257536001</v>
      </c>
      <c r="H2359" s="75"/>
      <c r="I2359" s="75">
        <v>1893.3116257536003</v>
      </c>
      <c r="J2359" s="75">
        <v>2264.3116257536003</v>
      </c>
    </row>
    <row r="2360" spans="2:10" ht="15.75" thickBot="1" x14ac:dyDescent="0.3">
      <c r="B2360" s="85">
        <v>45804</v>
      </c>
      <c r="C2360" s="74"/>
      <c r="D2360" s="74">
        <v>1561.10735536877</v>
      </c>
      <c r="E2360" s="74">
        <v>1032.3116257536001</v>
      </c>
      <c r="F2360" s="74"/>
      <c r="G2360" s="74">
        <v>1436.3116257536001</v>
      </c>
      <c r="H2360" s="74"/>
      <c r="I2360" s="74">
        <v>1893.3116257536003</v>
      </c>
      <c r="J2360" s="74">
        <v>2264.3116257536003</v>
      </c>
    </row>
    <row r="2361" spans="2:10" ht="15.75" thickBot="1" x14ac:dyDescent="0.3">
      <c r="B2361" s="85">
        <v>45805</v>
      </c>
      <c r="C2361" s="75"/>
      <c r="D2361" s="75">
        <v>1331.4623082066801</v>
      </c>
      <c r="E2361" s="75">
        <v>1032.3116257536001</v>
      </c>
      <c r="F2361" s="75"/>
      <c r="G2361" s="75">
        <v>1436.3116257536001</v>
      </c>
      <c r="H2361" s="75"/>
      <c r="I2361" s="75">
        <v>1893.3116257536003</v>
      </c>
      <c r="J2361" s="75">
        <v>2264.3116257536003</v>
      </c>
    </row>
    <row r="2362" spans="2:10" ht="15.75" thickBot="1" x14ac:dyDescent="0.3">
      <c r="B2362" s="85">
        <v>45806</v>
      </c>
      <c r="C2362" s="74"/>
      <c r="D2362" s="74">
        <v>1220.6692396230701</v>
      </c>
      <c r="E2362" s="74">
        <v>1032.3116257536001</v>
      </c>
      <c r="F2362" s="74"/>
      <c r="G2362" s="74">
        <v>1436.3116257536001</v>
      </c>
      <c r="H2362" s="74"/>
      <c r="I2362" s="74">
        <v>1893.3116257536003</v>
      </c>
      <c r="J2362" s="74">
        <v>2264.3116257536003</v>
      </c>
    </row>
    <row r="2363" spans="2:10" ht="15.75" thickBot="1" x14ac:dyDescent="0.3">
      <c r="B2363" s="85">
        <v>45807</v>
      </c>
      <c r="C2363" s="75"/>
      <c r="D2363" s="75">
        <v>1330.3147273545101</v>
      </c>
      <c r="E2363" s="75">
        <v>1032.3116257536001</v>
      </c>
      <c r="F2363" s="75"/>
      <c r="G2363" s="75">
        <v>1436.3116257536001</v>
      </c>
      <c r="H2363" s="75"/>
      <c r="I2363" s="75">
        <v>1893.3116257536003</v>
      </c>
      <c r="J2363" s="75">
        <v>2264.3116257536003</v>
      </c>
    </row>
    <row r="2364" spans="2:10" ht="15.75" thickBot="1" x14ac:dyDescent="0.3">
      <c r="B2364" s="85">
        <v>45808</v>
      </c>
      <c r="C2364" s="74"/>
      <c r="D2364" s="74">
        <v>1194.4673256854001</v>
      </c>
      <c r="E2364" s="74">
        <v>1032.3116257536001</v>
      </c>
      <c r="F2364" s="74"/>
      <c r="G2364" s="74">
        <v>1436.3116257536001</v>
      </c>
      <c r="H2364" s="74"/>
      <c r="I2364" s="74">
        <v>1893.3116257536003</v>
      </c>
      <c r="J2364" s="74">
        <v>2264.3116257536003</v>
      </c>
    </row>
    <row r="2365" spans="2:10" ht="15.75" thickBot="1" x14ac:dyDescent="0.3">
      <c r="B2365" s="85">
        <v>45809</v>
      </c>
      <c r="C2365" s="75"/>
      <c r="D2365" s="75">
        <v>1293.39414516279</v>
      </c>
      <c r="E2365" s="75">
        <v>1032.3116257536001</v>
      </c>
      <c r="F2365" s="75"/>
      <c r="G2365" s="75">
        <v>1436.3116257536001</v>
      </c>
      <c r="H2365" s="75"/>
      <c r="I2365" s="75">
        <v>1893.3116257536003</v>
      </c>
      <c r="J2365" s="75">
        <v>2264.3116257536003</v>
      </c>
    </row>
    <row r="2366" spans="2:10" ht="15.75" thickBot="1" x14ac:dyDescent="0.3">
      <c r="B2366" s="85">
        <v>45810</v>
      </c>
      <c r="C2366" s="74"/>
      <c r="D2366" s="74">
        <v>1773.4623712604</v>
      </c>
      <c r="E2366" s="74">
        <v>1032.3116257536001</v>
      </c>
      <c r="F2366" s="74"/>
      <c r="G2366" s="74">
        <v>1436.3116257536001</v>
      </c>
      <c r="H2366" s="74"/>
      <c r="I2366" s="74">
        <v>1893.3116257536003</v>
      </c>
      <c r="J2366" s="74">
        <v>2264.3116257536003</v>
      </c>
    </row>
    <row r="2367" spans="2:10" ht="15.75" thickBot="1" x14ac:dyDescent="0.3">
      <c r="B2367" s="85">
        <v>45811</v>
      </c>
      <c r="C2367" s="75"/>
      <c r="D2367" s="75">
        <v>1871.7914483494001</v>
      </c>
      <c r="E2367" s="75">
        <v>1032.3116257536001</v>
      </c>
      <c r="F2367" s="75"/>
      <c r="G2367" s="75">
        <v>1436.3116257536001</v>
      </c>
      <c r="H2367" s="75"/>
      <c r="I2367" s="75">
        <v>1893.3116257536003</v>
      </c>
      <c r="J2367" s="75">
        <v>2264.3116257536003</v>
      </c>
    </row>
    <row r="2368" spans="2:10" ht="15.75" thickBot="1" x14ac:dyDescent="0.3">
      <c r="B2368" s="85">
        <v>45812</v>
      </c>
      <c r="C2368" s="74"/>
      <c r="D2368" s="74">
        <v>1768.3006926411001</v>
      </c>
      <c r="E2368" s="74">
        <v>1032.3116257536001</v>
      </c>
      <c r="F2368" s="74"/>
      <c r="G2368" s="74">
        <v>1436.3116257536001</v>
      </c>
      <c r="H2368" s="74"/>
      <c r="I2368" s="74">
        <v>1893.3116257536003</v>
      </c>
      <c r="J2368" s="74">
        <v>2264.3116257536003</v>
      </c>
    </row>
    <row r="2369" spans="2:10" ht="15.75" thickBot="1" x14ac:dyDescent="0.3">
      <c r="B2369" s="85">
        <v>45813</v>
      </c>
      <c r="C2369" s="75"/>
      <c r="D2369" s="75">
        <v>1765.81541259758</v>
      </c>
      <c r="E2369" s="75">
        <v>1032.3116257536001</v>
      </c>
      <c r="F2369" s="75"/>
      <c r="G2369" s="75">
        <v>1436.3116257536001</v>
      </c>
      <c r="H2369" s="75"/>
      <c r="I2369" s="75">
        <v>1893.3116257536003</v>
      </c>
      <c r="J2369" s="75">
        <v>2264.3116257536003</v>
      </c>
    </row>
    <row r="2370" spans="2:10" ht="15.75" thickBot="1" x14ac:dyDescent="0.3">
      <c r="B2370" s="85">
        <v>45814</v>
      </c>
      <c r="C2370" s="74"/>
      <c r="D2370" s="74">
        <v>1597.4845618289401</v>
      </c>
      <c r="E2370" s="74">
        <v>1032.3116257536001</v>
      </c>
      <c r="F2370" s="74"/>
      <c r="G2370" s="74">
        <v>1436.3116257536001</v>
      </c>
      <c r="H2370" s="74"/>
      <c r="I2370" s="74">
        <v>1893.3116257536003</v>
      </c>
      <c r="J2370" s="74">
        <v>2264.3116257536003</v>
      </c>
    </row>
    <row r="2371" spans="2:10" ht="15.75" thickBot="1" x14ac:dyDescent="0.3">
      <c r="B2371" s="85">
        <v>45815</v>
      </c>
      <c r="C2371" s="75"/>
      <c r="D2371" s="75">
        <v>1217.93923648246</v>
      </c>
      <c r="E2371" s="75">
        <v>1032.3116257536001</v>
      </c>
      <c r="F2371" s="75"/>
      <c r="G2371" s="75">
        <v>1436.3116257536001</v>
      </c>
      <c r="H2371" s="75"/>
      <c r="I2371" s="75">
        <v>1893.3116257536003</v>
      </c>
      <c r="J2371" s="75">
        <v>2264.3116257536003</v>
      </c>
    </row>
    <row r="2372" spans="2:10" ht="15.75" thickBot="1" x14ac:dyDescent="0.3">
      <c r="B2372" s="85">
        <v>45816</v>
      </c>
      <c r="C2372" s="74"/>
      <c r="D2372" s="74">
        <v>1230.7850227666099</v>
      </c>
      <c r="E2372" s="74">
        <v>1032.3116257536001</v>
      </c>
      <c r="F2372" s="74"/>
      <c r="G2372" s="74">
        <v>1436.3116257536001</v>
      </c>
      <c r="H2372" s="74"/>
      <c r="I2372" s="74">
        <v>1893.3116257536003</v>
      </c>
      <c r="J2372" s="74">
        <v>2264.3116257536003</v>
      </c>
    </row>
    <row r="2373" spans="2:10" ht="15.75" thickBot="1" x14ac:dyDescent="0.3">
      <c r="B2373" s="85">
        <v>45817</v>
      </c>
      <c r="C2373" s="75"/>
      <c r="D2373" s="75">
        <v>1127.9882102028</v>
      </c>
      <c r="E2373" s="75">
        <v>1032.3116257536001</v>
      </c>
      <c r="F2373" s="75"/>
      <c r="G2373" s="75">
        <v>1436.3116257536001</v>
      </c>
      <c r="H2373" s="75"/>
      <c r="I2373" s="75">
        <v>1893.3116257536003</v>
      </c>
      <c r="J2373" s="75">
        <v>2264.3116257536003</v>
      </c>
    </row>
    <row r="2374" spans="2:10" ht="15.75" thickBot="1" x14ac:dyDescent="0.3">
      <c r="B2374" s="85">
        <v>45818</v>
      </c>
      <c r="C2374" s="74"/>
      <c r="D2374" s="74">
        <v>1454.8868619008699</v>
      </c>
      <c r="E2374" s="74">
        <v>1032.3116257536001</v>
      </c>
      <c r="F2374" s="74"/>
      <c r="G2374" s="74">
        <v>1436.3116257536001</v>
      </c>
      <c r="H2374" s="74"/>
      <c r="I2374" s="74">
        <v>1893.3116257536003</v>
      </c>
      <c r="J2374" s="74">
        <v>2264.3116257536003</v>
      </c>
    </row>
    <row r="2375" spans="2:10" ht="15.75" thickBot="1" x14ac:dyDescent="0.3">
      <c r="B2375" s="85">
        <v>45819</v>
      </c>
      <c r="C2375" s="75"/>
      <c r="D2375" s="75">
        <v>1585.4752429165201</v>
      </c>
      <c r="E2375" s="75">
        <v>1032.3116257536001</v>
      </c>
      <c r="F2375" s="75"/>
      <c r="G2375" s="75">
        <v>1436.3116257536001</v>
      </c>
      <c r="H2375" s="75"/>
      <c r="I2375" s="75">
        <v>1893.3116257536003</v>
      </c>
      <c r="J2375" s="75">
        <v>2264.3116257536003</v>
      </c>
    </row>
    <row r="2376" spans="2:10" ht="15.75" thickBot="1" x14ac:dyDescent="0.3">
      <c r="B2376" s="85">
        <v>45820</v>
      </c>
      <c r="C2376" s="74"/>
      <c r="D2376" s="74">
        <v>1525.846331106</v>
      </c>
      <c r="E2376" s="74">
        <v>1032.3116257536001</v>
      </c>
      <c r="F2376" s="74"/>
      <c r="G2376" s="74">
        <v>1436.3116257536001</v>
      </c>
      <c r="H2376" s="74"/>
      <c r="I2376" s="74">
        <v>1893.3116257536003</v>
      </c>
      <c r="J2376" s="74">
        <v>2264.3116257536003</v>
      </c>
    </row>
    <row r="2377" spans="2:10" ht="15.75" thickBot="1" x14ac:dyDescent="0.3">
      <c r="B2377" s="85">
        <v>45821</v>
      </c>
      <c r="C2377" s="75"/>
      <c r="D2377" s="75">
        <v>1543.62905862666</v>
      </c>
      <c r="E2377" s="75">
        <v>1032.3116257536001</v>
      </c>
      <c r="F2377" s="75"/>
      <c r="G2377" s="75">
        <v>1436.3116257536001</v>
      </c>
      <c r="H2377" s="75"/>
      <c r="I2377" s="75">
        <v>1893.3116257536003</v>
      </c>
      <c r="J2377" s="75">
        <v>2264.3116257536003</v>
      </c>
    </row>
    <row r="2378" spans="2:10" ht="15.75" thickBot="1" x14ac:dyDescent="0.3">
      <c r="B2378" s="85">
        <v>45822</v>
      </c>
      <c r="C2378" s="74"/>
      <c r="D2378" s="74">
        <v>1306.2202108453901</v>
      </c>
      <c r="E2378" s="74">
        <v>1032.3116257536001</v>
      </c>
      <c r="F2378" s="74"/>
      <c r="G2378" s="74">
        <v>1436.3116257536001</v>
      </c>
      <c r="H2378" s="74"/>
      <c r="I2378" s="74">
        <v>1893.3116257536003</v>
      </c>
      <c r="J2378" s="74">
        <v>2264.3116257536003</v>
      </c>
    </row>
    <row r="2379" spans="2:10" ht="15.75" thickBot="1" x14ac:dyDescent="0.3">
      <c r="B2379" s="85">
        <v>45823</v>
      </c>
      <c r="C2379" s="75"/>
      <c r="D2379" s="75">
        <v>1282.9694958046</v>
      </c>
      <c r="E2379" s="75">
        <v>1032.3116257536001</v>
      </c>
      <c r="F2379" s="75"/>
      <c r="G2379" s="75">
        <v>1436.3116257536001</v>
      </c>
      <c r="H2379" s="75"/>
      <c r="I2379" s="75">
        <v>1893.3116257536003</v>
      </c>
      <c r="J2379" s="75">
        <v>2264.3116257536003</v>
      </c>
    </row>
    <row r="2380" spans="2:10" ht="15.75" thickBot="1" x14ac:dyDescent="0.3">
      <c r="B2380" s="85">
        <v>45824</v>
      </c>
      <c r="C2380" s="74"/>
      <c r="D2380" s="74">
        <v>1439.6644290640199</v>
      </c>
      <c r="E2380" s="74">
        <v>1032.3116257536001</v>
      </c>
      <c r="F2380" s="74"/>
      <c r="G2380" s="74">
        <v>1436.3116257536001</v>
      </c>
      <c r="H2380" s="74"/>
      <c r="I2380" s="74">
        <v>1893.3116257536003</v>
      </c>
      <c r="J2380" s="74">
        <v>2264.3116257536003</v>
      </c>
    </row>
    <row r="2381" spans="2:10" ht="15.75" thickBot="1" x14ac:dyDescent="0.3">
      <c r="B2381" s="85">
        <v>45825</v>
      </c>
      <c r="C2381" s="75"/>
      <c r="D2381" s="75">
        <v>1441.2417282798699</v>
      </c>
      <c r="E2381" s="75">
        <v>1032.3116257536001</v>
      </c>
      <c r="F2381" s="75"/>
      <c r="G2381" s="75">
        <v>1436.3116257536001</v>
      </c>
      <c r="H2381" s="75"/>
      <c r="I2381" s="75">
        <v>1893.3116257536003</v>
      </c>
      <c r="J2381" s="75">
        <v>2264.3116257536003</v>
      </c>
    </row>
    <row r="2382" spans="2:10" ht="15.75" thickBot="1" x14ac:dyDescent="0.3">
      <c r="B2382" s="85">
        <v>45826</v>
      </c>
      <c r="C2382" s="74"/>
      <c r="D2382" s="74">
        <v>1515.02589221831</v>
      </c>
      <c r="E2382" s="74">
        <v>1032.3116257536001</v>
      </c>
      <c r="F2382" s="74"/>
      <c r="G2382" s="74">
        <v>1436.3116257536001</v>
      </c>
      <c r="H2382" s="74"/>
      <c r="I2382" s="74">
        <v>1893.3116257536003</v>
      </c>
      <c r="J2382" s="74">
        <v>2264.3116257536003</v>
      </c>
    </row>
    <row r="2383" spans="2:10" ht="15.75" thickBot="1" x14ac:dyDescent="0.3">
      <c r="B2383" s="85">
        <v>45827</v>
      </c>
      <c r="C2383" s="75"/>
      <c r="D2383" s="75">
        <v>1677.1385828783</v>
      </c>
      <c r="E2383" s="75">
        <v>1032.3116257536001</v>
      </c>
      <c r="F2383" s="75"/>
      <c r="G2383" s="75">
        <v>1436.3116257536001</v>
      </c>
      <c r="H2383" s="75"/>
      <c r="I2383" s="75">
        <v>1893.3116257536003</v>
      </c>
      <c r="J2383" s="75">
        <v>2264.3116257536003</v>
      </c>
    </row>
    <row r="2384" spans="2:10" ht="15.75" thickBot="1" x14ac:dyDescent="0.3">
      <c r="B2384" s="85">
        <v>45828</v>
      </c>
      <c r="C2384" s="74"/>
      <c r="D2384" s="74">
        <v>1791.5900775937801</v>
      </c>
      <c r="E2384" s="74">
        <v>1032.3116257536001</v>
      </c>
      <c r="F2384" s="74"/>
      <c r="G2384" s="74">
        <v>1436.3116257536001</v>
      </c>
      <c r="H2384" s="74"/>
      <c r="I2384" s="74">
        <v>1893.3116257536003</v>
      </c>
      <c r="J2384" s="74">
        <v>2264.3116257536003</v>
      </c>
    </row>
    <row r="2385" spans="2:10" ht="15.75" thickBot="1" x14ac:dyDescent="0.3">
      <c r="B2385" s="85">
        <v>45829</v>
      </c>
      <c r="C2385" s="75"/>
      <c r="D2385" s="75">
        <v>1647.5903427472499</v>
      </c>
      <c r="E2385" s="75">
        <v>1032.3116257536001</v>
      </c>
      <c r="F2385" s="75"/>
      <c r="G2385" s="75">
        <v>1436.3116257536001</v>
      </c>
      <c r="H2385" s="75"/>
      <c r="I2385" s="75">
        <v>1893.3116257536003</v>
      </c>
      <c r="J2385" s="75">
        <v>2264.3116257536003</v>
      </c>
    </row>
    <row r="2386" spans="2:10" ht="15.75" thickBot="1" x14ac:dyDescent="0.3">
      <c r="B2386" s="85">
        <v>45830</v>
      </c>
      <c r="C2386" s="74"/>
      <c r="D2386" s="74">
        <v>1568.3594460709201</v>
      </c>
      <c r="E2386" s="74">
        <v>1032.3116257536001</v>
      </c>
      <c r="F2386" s="74"/>
      <c r="G2386" s="74">
        <v>1436.3116257536001</v>
      </c>
      <c r="H2386" s="74"/>
      <c r="I2386" s="74">
        <v>1893.3116257536003</v>
      </c>
      <c r="J2386" s="74">
        <v>2264.3116257536003</v>
      </c>
    </row>
    <row r="2387" spans="2:10" ht="15.75" thickBot="1" x14ac:dyDescent="0.3">
      <c r="B2387" s="85">
        <v>45831</v>
      </c>
      <c r="C2387" s="75"/>
      <c r="D2387" s="75">
        <v>1647.2716485829999</v>
      </c>
      <c r="E2387" s="75">
        <v>1032.3116257536001</v>
      </c>
      <c r="F2387" s="75"/>
      <c r="G2387" s="75">
        <v>1436.3116257536001</v>
      </c>
      <c r="H2387" s="75"/>
      <c r="I2387" s="75">
        <v>1893.3116257536003</v>
      </c>
      <c r="J2387" s="75">
        <v>2264.3116257536003</v>
      </c>
    </row>
    <row r="2388" spans="2:10" ht="15.75" thickBot="1" x14ac:dyDescent="0.3">
      <c r="B2388" s="85">
        <v>45832</v>
      </c>
      <c r="C2388" s="74"/>
      <c r="D2388" s="74">
        <v>1343.39876541474</v>
      </c>
      <c r="E2388" s="74">
        <v>1032.3116257536001</v>
      </c>
      <c r="F2388" s="74"/>
      <c r="G2388" s="74">
        <v>1436.3116257536001</v>
      </c>
      <c r="H2388" s="74"/>
      <c r="I2388" s="74">
        <v>1893.3116257536003</v>
      </c>
      <c r="J2388" s="74">
        <v>2264.3116257536003</v>
      </c>
    </row>
    <row r="2389" spans="2:10" ht="15.75" thickBot="1" x14ac:dyDescent="0.3">
      <c r="B2389" s="85">
        <v>45833</v>
      </c>
      <c r="C2389" s="75"/>
      <c r="D2389" s="75">
        <v>1369.53924361604</v>
      </c>
      <c r="E2389" s="75">
        <v>1032.3116257536001</v>
      </c>
      <c r="F2389" s="75"/>
      <c r="G2389" s="75">
        <v>1436.3116257536001</v>
      </c>
      <c r="H2389" s="75"/>
      <c r="I2389" s="75">
        <v>1893.3116257536003</v>
      </c>
      <c r="J2389" s="75">
        <v>2264.3116257536003</v>
      </c>
    </row>
    <row r="2390" spans="2:10" ht="15.75" thickBot="1" x14ac:dyDescent="0.3">
      <c r="B2390" s="85">
        <v>45834</v>
      </c>
      <c r="C2390" s="74"/>
      <c r="D2390" s="74">
        <v>1482.3990864406301</v>
      </c>
      <c r="E2390" s="74">
        <v>1032.3116257536001</v>
      </c>
      <c r="F2390" s="74"/>
      <c r="G2390" s="74">
        <v>1436.3116257536001</v>
      </c>
      <c r="H2390" s="74"/>
      <c r="I2390" s="74">
        <v>1893.3116257536003</v>
      </c>
      <c r="J2390" s="74">
        <v>2264.3116257536003</v>
      </c>
    </row>
    <row r="2391" spans="2:10" ht="15.75" thickBot="1" x14ac:dyDescent="0.3">
      <c r="B2391" s="85">
        <v>45835</v>
      </c>
      <c r="C2391" s="75"/>
      <c r="D2391" s="75">
        <v>1377.38064852046</v>
      </c>
      <c r="E2391" s="75">
        <v>1032.3116257536001</v>
      </c>
      <c r="F2391" s="75"/>
      <c r="G2391" s="75">
        <v>1436.3116257536001</v>
      </c>
      <c r="H2391" s="75"/>
      <c r="I2391" s="75">
        <v>1893.3116257536003</v>
      </c>
      <c r="J2391" s="75">
        <v>2264.3116257536003</v>
      </c>
    </row>
    <row r="2392" spans="2:10" ht="15.75" thickBot="1" x14ac:dyDescent="0.3">
      <c r="B2392" s="85">
        <v>45836</v>
      </c>
      <c r="C2392" s="74"/>
      <c r="D2392" s="74">
        <v>1403.2118100104999</v>
      </c>
      <c r="E2392" s="74">
        <v>1032.3116257536001</v>
      </c>
      <c r="F2392" s="74"/>
      <c r="G2392" s="74">
        <v>1436.3116257536001</v>
      </c>
      <c r="H2392" s="74"/>
      <c r="I2392" s="74">
        <v>1893.3116257536003</v>
      </c>
      <c r="J2392" s="74">
        <v>2264.3116257536003</v>
      </c>
    </row>
    <row r="2393" spans="2:10" ht="15.75" thickBot="1" x14ac:dyDescent="0.3">
      <c r="B2393" s="85">
        <v>45837</v>
      </c>
      <c r="C2393" s="75"/>
      <c r="D2393" s="75">
        <v>1380.0622895681399</v>
      </c>
      <c r="E2393" s="75">
        <v>1032.3116257536001</v>
      </c>
      <c r="F2393" s="75"/>
      <c r="G2393" s="75">
        <v>1436.3116257536001</v>
      </c>
      <c r="H2393" s="75"/>
      <c r="I2393" s="75">
        <v>1893.3116257536003</v>
      </c>
      <c r="J2393" s="75">
        <v>2264.3116257536003</v>
      </c>
    </row>
    <row r="2394" spans="2:10" ht="15.75" thickBot="1" x14ac:dyDescent="0.3">
      <c r="B2394" s="85">
        <v>45838</v>
      </c>
      <c r="C2394" s="74"/>
      <c r="D2394" s="74">
        <v>1631.78274495132</v>
      </c>
      <c r="E2394" s="74">
        <v>1032.3116257536001</v>
      </c>
      <c r="F2394" s="74"/>
      <c r="G2394" s="74">
        <v>1436.3116257536001</v>
      </c>
      <c r="H2394" s="74"/>
      <c r="I2394" s="74">
        <v>1893.3116257536003</v>
      </c>
      <c r="J2394" s="74">
        <v>2264.3116257536003</v>
      </c>
    </row>
    <row r="2395" spans="2:10" ht="15.75" thickBot="1" x14ac:dyDescent="0.3">
      <c r="B2395" s="85">
        <v>45839</v>
      </c>
      <c r="C2395" s="75"/>
      <c r="D2395" s="75">
        <v>1692.17874836593</v>
      </c>
      <c r="E2395" s="75">
        <v>1032.3116257536001</v>
      </c>
      <c r="F2395" s="75"/>
      <c r="G2395" s="75">
        <v>1436.3116257536001</v>
      </c>
      <c r="H2395" s="75"/>
      <c r="I2395" s="75">
        <v>1893.3116257536003</v>
      </c>
      <c r="J2395" s="75">
        <v>2264.3116257536003</v>
      </c>
    </row>
    <row r="2396" spans="2:10" ht="15.75" thickBot="1" x14ac:dyDescent="0.3">
      <c r="B2396" s="85">
        <v>45840</v>
      </c>
      <c r="C2396" s="74"/>
      <c r="D2396" s="74">
        <v>1760.9253751926501</v>
      </c>
      <c r="E2396" s="74">
        <v>1032.3116257536001</v>
      </c>
      <c r="F2396" s="74"/>
      <c r="G2396" s="74">
        <v>1436.3116257536001</v>
      </c>
      <c r="H2396" s="74"/>
      <c r="I2396" s="74">
        <v>1893.3116257536003</v>
      </c>
      <c r="J2396" s="74">
        <v>2264.3116257536003</v>
      </c>
    </row>
    <row r="2397" spans="2:10" ht="15.75" thickBot="1" x14ac:dyDescent="0.3">
      <c r="B2397" s="85">
        <v>45841</v>
      </c>
      <c r="C2397" s="75"/>
      <c r="D2397" s="75">
        <v>1675.9167339574699</v>
      </c>
      <c r="E2397" s="75">
        <v>1032.3116257536001</v>
      </c>
      <c r="F2397" s="75"/>
      <c r="G2397" s="75">
        <v>1436.3116257536001</v>
      </c>
      <c r="H2397" s="75"/>
      <c r="I2397" s="75">
        <v>1893.3116257536003</v>
      </c>
      <c r="J2397" s="75">
        <v>2264.3116257536003</v>
      </c>
    </row>
    <row r="2398" spans="2:10" ht="15.75" thickBot="1" x14ac:dyDescent="0.3">
      <c r="B2398" s="85">
        <v>45842</v>
      </c>
      <c r="C2398" s="74"/>
      <c r="D2398" s="74">
        <v>1575.3906478517899</v>
      </c>
      <c r="E2398" s="74">
        <v>1032.3116257536001</v>
      </c>
      <c r="F2398" s="74"/>
      <c r="G2398" s="74">
        <v>1436.3116257536001</v>
      </c>
      <c r="H2398" s="74"/>
      <c r="I2398" s="74">
        <v>1893.3116257536003</v>
      </c>
      <c r="J2398" s="74">
        <v>2264.3116257536003</v>
      </c>
    </row>
    <row r="2399" spans="2:10" ht="15.75" thickBot="1" x14ac:dyDescent="0.3">
      <c r="B2399" s="85">
        <v>45843</v>
      </c>
      <c r="C2399" s="75"/>
      <c r="D2399" s="75">
        <v>1415.4826722288999</v>
      </c>
      <c r="E2399" s="75">
        <v>1032.3116257536001</v>
      </c>
      <c r="F2399" s="75"/>
      <c r="G2399" s="75">
        <v>1436.3116257536001</v>
      </c>
      <c r="H2399" s="75"/>
      <c r="I2399" s="75">
        <v>1893.3116257536003</v>
      </c>
      <c r="J2399" s="75">
        <v>2264.3116257536003</v>
      </c>
    </row>
    <row r="2400" spans="2:10" ht="15.75" thickBot="1" x14ac:dyDescent="0.3">
      <c r="B2400" s="85">
        <v>45844</v>
      </c>
      <c r="C2400" s="74"/>
      <c r="D2400" s="74">
        <v>1672.4540033902599</v>
      </c>
      <c r="E2400" s="74">
        <v>1032.3116257536001</v>
      </c>
      <c r="F2400" s="74"/>
      <c r="G2400" s="74">
        <v>1436.3116257536001</v>
      </c>
      <c r="H2400" s="74"/>
      <c r="I2400" s="74">
        <v>1893.3116257536003</v>
      </c>
      <c r="J2400" s="74">
        <v>2264.3116257536003</v>
      </c>
    </row>
    <row r="2401" spans="2:10" ht="15.75" thickBot="1" x14ac:dyDescent="0.3">
      <c r="B2401" s="85">
        <v>45845</v>
      </c>
      <c r="C2401" s="75"/>
      <c r="D2401" s="75">
        <v>1523.0336567378999</v>
      </c>
      <c r="E2401" s="75">
        <v>1032.3116257536001</v>
      </c>
      <c r="F2401" s="75"/>
      <c r="G2401" s="75">
        <v>1436.3116257536001</v>
      </c>
      <c r="H2401" s="75"/>
      <c r="I2401" s="75">
        <v>1893.3116257536003</v>
      </c>
      <c r="J2401" s="75">
        <v>2264.3116257536003</v>
      </c>
    </row>
    <row r="2402" spans="2:10" ht="15.75" thickBot="1" x14ac:dyDescent="0.3">
      <c r="B2402" s="85">
        <v>45846</v>
      </c>
      <c r="C2402" s="74"/>
      <c r="D2402" s="74">
        <v>1549.4430902259301</v>
      </c>
      <c r="E2402" s="74">
        <v>1032.3116257536001</v>
      </c>
      <c r="F2402" s="74"/>
      <c r="G2402" s="74">
        <v>1436.3116257536001</v>
      </c>
      <c r="H2402" s="74"/>
      <c r="I2402" s="74">
        <v>1893.3116257536003</v>
      </c>
      <c r="J2402" s="74">
        <v>2264.3116257536003</v>
      </c>
    </row>
    <row r="2403" spans="2:10" ht="15.75" thickBot="1" x14ac:dyDescent="0.3">
      <c r="B2403" s="85">
        <v>45847</v>
      </c>
      <c r="C2403" s="75"/>
      <c r="D2403" s="75">
        <v>1547.8309794551999</v>
      </c>
      <c r="E2403" s="75">
        <v>1032.3116257536001</v>
      </c>
      <c r="F2403" s="75"/>
      <c r="G2403" s="75">
        <v>1436.3116257536001</v>
      </c>
      <c r="H2403" s="75"/>
      <c r="I2403" s="75">
        <v>1893.3116257536003</v>
      </c>
      <c r="J2403" s="75">
        <v>2264.3116257536003</v>
      </c>
    </row>
    <row r="2404" spans="2:10" ht="15.75" thickBot="1" x14ac:dyDescent="0.3">
      <c r="B2404" s="85">
        <v>45848</v>
      </c>
      <c r="C2404" s="74"/>
      <c r="D2404" s="74">
        <v>1507.7210192462001</v>
      </c>
      <c r="E2404" s="74">
        <v>1032.3116257536001</v>
      </c>
      <c r="F2404" s="74"/>
      <c r="G2404" s="74">
        <v>1436.3116257536001</v>
      </c>
      <c r="H2404" s="74"/>
      <c r="I2404" s="74">
        <v>1893.3116257536003</v>
      </c>
      <c r="J2404" s="74">
        <v>2264.3116257536003</v>
      </c>
    </row>
    <row r="2405" spans="2:10" ht="15.75" thickBot="1" x14ac:dyDescent="0.3">
      <c r="B2405" s="85">
        <v>45849</v>
      </c>
      <c r="C2405" s="75"/>
      <c r="D2405" s="75">
        <v>1475.7498025566099</v>
      </c>
      <c r="E2405" s="75">
        <v>1032.3116257536001</v>
      </c>
      <c r="F2405" s="75"/>
      <c r="G2405" s="75">
        <v>1436.3116257536001</v>
      </c>
      <c r="H2405" s="75"/>
      <c r="I2405" s="75">
        <v>1893.3116257536003</v>
      </c>
      <c r="J2405" s="75">
        <v>2264.3116257536003</v>
      </c>
    </row>
    <row r="2406" spans="2:10" ht="15.75" thickBot="1" x14ac:dyDescent="0.3">
      <c r="B2406" s="85">
        <v>45850</v>
      </c>
      <c r="C2406" s="74"/>
      <c r="D2406" s="74">
        <v>1653.7660608055501</v>
      </c>
      <c r="E2406" s="74">
        <v>1032.3116257536001</v>
      </c>
      <c r="F2406" s="74"/>
      <c r="G2406" s="74">
        <v>1436.3116257536001</v>
      </c>
      <c r="H2406" s="74"/>
      <c r="I2406" s="74">
        <v>1893.3116257536003</v>
      </c>
      <c r="J2406" s="74">
        <v>2264.3116257536003</v>
      </c>
    </row>
    <row r="2407" spans="2:10" ht="15.75" thickBot="1" x14ac:dyDescent="0.3">
      <c r="B2407" s="85">
        <v>45851</v>
      </c>
      <c r="C2407" s="75"/>
      <c r="D2407" s="75">
        <v>1652.44959947252</v>
      </c>
      <c r="E2407" s="75">
        <v>1032.3116257536001</v>
      </c>
      <c r="F2407" s="75"/>
      <c r="G2407" s="75">
        <v>1436.3116257536001</v>
      </c>
      <c r="H2407" s="75"/>
      <c r="I2407" s="75">
        <v>1893.3116257536003</v>
      </c>
      <c r="J2407" s="75">
        <v>2264.3116257536003</v>
      </c>
    </row>
    <row r="2408" spans="2:10" ht="15.75" thickBot="1" x14ac:dyDescent="0.3">
      <c r="B2408" s="85">
        <v>45852</v>
      </c>
      <c r="C2408" s="74"/>
      <c r="D2408" s="74">
        <v>1941.8912205767499</v>
      </c>
      <c r="E2408" s="74">
        <v>1032.3116257536001</v>
      </c>
      <c r="F2408" s="74"/>
      <c r="G2408" s="74">
        <v>1436.3116257536001</v>
      </c>
      <c r="H2408" s="74"/>
      <c r="I2408" s="74">
        <v>1893.3116257536003</v>
      </c>
      <c r="J2408" s="74">
        <v>2264.3116257536003</v>
      </c>
    </row>
    <row r="2409" spans="2:10" ht="15.75" thickBot="1" x14ac:dyDescent="0.3">
      <c r="B2409" s="85">
        <v>45853</v>
      </c>
      <c r="C2409" s="75"/>
      <c r="D2409" s="75">
        <v>1743.5167653870899</v>
      </c>
      <c r="E2409" s="75">
        <v>1032.3116257536001</v>
      </c>
      <c r="F2409" s="75"/>
      <c r="G2409" s="75">
        <v>1436.3116257536001</v>
      </c>
      <c r="H2409" s="75"/>
      <c r="I2409" s="75">
        <v>1893.3116257536003</v>
      </c>
      <c r="J2409" s="75">
        <v>2264.3116257536003</v>
      </c>
    </row>
    <row r="2410" spans="2:10" ht="15.75" thickBot="1" x14ac:dyDescent="0.3">
      <c r="B2410" s="85">
        <v>45854</v>
      </c>
      <c r="C2410" s="74"/>
      <c r="D2410" s="74">
        <v>1640.6124404888701</v>
      </c>
      <c r="E2410" s="74">
        <v>1032.3116257536001</v>
      </c>
      <c r="F2410" s="74"/>
      <c r="G2410" s="74">
        <v>1436.3116257536001</v>
      </c>
      <c r="H2410" s="74"/>
      <c r="I2410" s="74">
        <v>1893.3116257536003</v>
      </c>
      <c r="J2410" s="74">
        <v>2264.3116257536003</v>
      </c>
    </row>
    <row r="2411" spans="2:10" ht="15.75" thickBot="1" x14ac:dyDescent="0.3">
      <c r="B2411" s="85">
        <v>45855</v>
      </c>
      <c r="C2411" s="75"/>
      <c r="D2411" s="75">
        <v>1682.90031168716</v>
      </c>
      <c r="E2411" s="75">
        <v>1032.3116257536001</v>
      </c>
      <c r="F2411" s="75"/>
      <c r="G2411" s="75">
        <v>1436.3116257536001</v>
      </c>
      <c r="H2411" s="75"/>
      <c r="I2411" s="75">
        <v>1893.3116257536003</v>
      </c>
      <c r="J2411" s="75">
        <v>2264.3116257536003</v>
      </c>
    </row>
    <row r="2412" spans="2:10" ht="15.75" thickBot="1" x14ac:dyDescent="0.3">
      <c r="B2412" s="85">
        <v>45856</v>
      </c>
      <c r="C2412" s="74"/>
      <c r="D2412" s="74">
        <v>1629.0431641092</v>
      </c>
      <c r="E2412" s="74">
        <v>1032.3116257536001</v>
      </c>
      <c r="F2412" s="74"/>
      <c r="G2412" s="74">
        <v>1436.3116257536001</v>
      </c>
      <c r="H2412" s="74"/>
      <c r="I2412" s="74">
        <v>1893.3116257536003</v>
      </c>
      <c r="J2412" s="74">
        <v>2264.3116257536003</v>
      </c>
    </row>
    <row r="2413" spans="2:10" ht="15.75" thickBot="1" x14ac:dyDescent="0.3">
      <c r="B2413" s="85">
        <v>45857</v>
      </c>
      <c r="C2413" s="75"/>
      <c r="D2413" s="75">
        <v>1772.09084094687</v>
      </c>
      <c r="E2413" s="75">
        <v>1032.3116257536001</v>
      </c>
      <c r="F2413" s="75"/>
      <c r="G2413" s="75">
        <v>1436.3116257536001</v>
      </c>
      <c r="H2413" s="75"/>
      <c r="I2413" s="75">
        <v>1893.3116257536003</v>
      </c>
      <c r="J2413" s="75">
        <v>2264.3116257536003</v>
      </c>
    </row>
    <row r="2414" spans="2:10" ht="15.75" thickBot="1" x14ac:dyDescent="0.3">
      <c r="B2414" s="85">
        <v>45858</v>
      </c>
      <c r="C2414" s="74"/>
      <c r="D2414" s="74">
        <v>1801.0175958242201</v>
      </c>
      <c r="E2414" s="74">
        <v>1032.3116257536001</v>
      </c>
      <c r="F2414" s="74"/>
      <c r="G2414" s="74">
        <v>1436.3116257536001</v>
      </c>
      <c r="H2414" s="74"/>
      <c r="I2414" s="74">
        <v>1893.3116257536003</v>
      </c>
      <c r="J2414" s="74">
        <v>2264.3116257536003</v>
      </c>
    </row>
    <row r="2415" spans="2:10" ht="15.75" thickBot="1" x14ac:dyDescent="0.3">
      <c r="B2415" s="85">
        <v>45859</v>
      </c>
      <c r="C2415" s="75"/>
      <c r="D2415" s="75">
        <v>1648.4427570594901</v>
      </c>
      <c r="E2415" s="75">
        <v>1032.3116257536001</v>
      </c>
      <c r="F2415" s="75"/>
      <c r="G2415" s="75">
        <v>1436.3116257536001</v>
      </c>
      <c r="H2415" s="75"/>
      <c r="I2415" s="75">
        <v>1893.3116257536003</v>
      </c>
      <c r="J2415" s="75">
        <v>2264.3116257536003</v>
      </c>
    </row>
    <row r="2416" spans="2:10" ht="15.75" thickBot="1" x14ac:dyDescent="0.3">
      <c r="B2416" s="85">
        <v>45860</v>
      </c>
      <c r="C2416" s="74"/>
      <c r="D2416" s="74">
        <v>1637.39449180066</v>
      </c>
      <c r="E2416" s="74">
        <v>1032.3116257536001</v>
      </c>
      <c r="F2416" s="74"/>
      <c r="G2416" s="74">
        <v>1436.3116257536001</v>
      </c>
      <c r="H2416" s="74"/>
      <c r="I2416" s="74">
        <v>1893.3116257536003</v>
      </c>
      <c r="J2416" s="74">
        <v>2264.3116257536003</v>
      </c>
    </row>
    <row r="2417" spans="2:10" ht="15.75" thickBot="1" x14ac:dyDescent="0.3">
      <c r="B2417" s="85">
        <v>45861</v>
      </c>
      <c r="C2417" s="75"/>
      <c r="D2417" s="75">
        <v>1492.4667447495899</v>
      </c>
      <c r="E2417" s="75">
        <v>1032.3116257536001</v>
      </c>
      <c r="F2417" s="75"/>
      <c r="G2417" s="75">
        <v>1436.3116257536001</v>
      </c>
      <c r="H2417" s="75"/>
      <c r="I2417" s="75">
        <v>1893.3116257536003</v>
      </c>
      <c r="J2417" s="75">
        <v>2264.3116257536003</v>
      </c>
    </row>
    <row r="2418" spans="2:10" ht="15.75" thickBot="1" x14ac:dyDescent="0.3">
      <c r="B2418" s="85">
        <v>45862</v>
      </c>
      <c r="C2418" s="74"/>
      <c r="D2418" s="74">
        <v>1450.25460303969</v>
      </c>
      <c r="E2418" s="74">
        <v>1032.3116257536001</v>
      </c>
      <c r="F2418" s="74"/>
      <c r="G2418" s="74">
        <v>1436.3116257536001</v>
      </c>
      <c r="H2418" s="74"/>
      <c r="I2418" s="74">
        <v>1893.3116257536003</v>
      </c>
      <c r="J2418" s="74">
        <v>2264.3116257536003</v>
      </c>
    </row>
    <row r="2419" spans="2:10" ht="15.75" thickBot="1" x14ac:dyDescent="0.3">
      <c r="B2419" s="85">
        <v>45863</v>
      </c>
      <c r="C2419" s="75"/>
      <c r="D2419" s="75">
        <v>1426.88040988483</v>
      </c>
      <c r="E2419" s="75">
        <v>1032.3116257536001</v>
      </c>
      <c r="F2419" s="75"/>
      <c r="G2419" s="75">
        <v>1436.3116257536001</v>
      </c>
      <c r="H2419" s="75"/>
      <c r="I2419" s="75">
        <v>1893.3116257536003</v>
      </c>
      <c r="J2419" s="75">
        <v>2264.3116257536003</v>
      </c>
    </row>
    <row r="2420" spans="2:10" ht="15.75" thickBot="1" x14ac:dyDescent="0.3">
      <c r="B2420" s="85">
        <v>45864</v>
      </c>
      <c r="C2420" s="74"/>
      <c r="D2420" s="74">
        <v>1622.1060610534701</v>
      </c>
      <c r="E2420" s="74">
        <v>1032.3116257536001</v>
      </c>
      <c r="F2420" s="74"/>
      <c r="G2420" s="74">
        <v>1436.3116257536001</v>
      </c>
      <c r="H2420" s="74"/>
      <c r="I2420" s="74">
        <v>1893.3116257536003</v>
      </c>
      <c r="J2420" s="74">
        <v>2264.3116257536003</v>
      </c>
    </row>
    <row r="2421" spans="2:10" ht="15.75" thickBot="1" x14ac:dyDescent="0.3">
      <c r="B2421" s="85">
        <v>45865</v>
      </c>
      <c r="C2421" s="75"/>
      <c r="D2421" s="75">
        <v>1687.31884804643</v>
      </c>
      <c r="E2421" s="75">
        <v>1032.3116257536001</v>
      </c>
      <c r="F2421" s="75"/>
      <c r="G2421" s="75">
        <v>1436.3116257536001</v>
      </c>
      <c r="H2421" s="75"/>
      <c r="I2421" s="75">
        <v>1893.3116257536003</v>
      </c>
      <c r="J2421" s="75">
        <v>2264.3116257536003</v>
      </c>
    </row>
    <row r="2422" spans="2:10" ht="15.75" thickBot="1" x14ac:dyDescent="0.3">
      <c r="B2422" s="85">
        <v>45866</v>
      </c>
      <c r="C2422" s="74"/>
      <c r="D2422" s="74">
        <v>1548.63772551636</v>
      </c>
      <c r="E2422" s="74">
        <v>1032.3116257536001</v>
      </c>
      <c r="F2422" s="74"/>
      <c r="G2422" s="74">
        <v>1436.3116257536001</v>
      </c>
      <c r="H2422" s="74"/>
      <c r="I2422" s="74">
        <v>1893.3116257536003</v>
      </c>
      <c r="J2422" s="74">
        <v>2264.3116257536003</v>
      </c>
    </row>
    <row r="2423" spans="2:10" ht="15.75" thickBot="1" x14ac:dyDescent="0.3">
      <c r="B2423" s="85">
        <v>45867</v>
      </c>
      <c r="C2423" s="75"/>
      <c r="D2423" s="75">
        <v>1583.95390682894</v>
      </c>
      <c r="E2423" s="75">
        <v>1032.3116257536001</v>
      </c>
      <c r="F2423" s="75"/>
      <c r="G2423" s="75">
        <v>1436.3116257536001</v>
      </c>
      <c r="H2423" s="75"/>
      <c r="I2423" s="75">
        <v>1893.3116257536003</v>
      </c>
      <c r="J2423" s="75">
        <v>2264.3116257536003</v>
      </c>
    </row>
    <row r="2424" spans="2:10" ht="15.75" thickBot="1" x14ac:dyDescent="0.3">
      <c r="B2424" s="85">
        <v>45868</v>
      </c>
      <c r="C2424" s="74"/>
      <c r="D2424" s="74">
        <v>1679.2538726034199</v>
      </c>
      <c r="E2424" s="74">
        <v>1032.3116257536001</v>
      </c>
      <c r="F2424" s="74"/>
      <c r="G2424" s="74">
        <v>1436.3116257536001</v>
      </c>
      <c r="H2424" s="74"/>
      <c r="I2424" s="74">
        <v>1893.3116257536003</v>
      </c>
      <c r="J2424" s="74">
        <v>2264.3116257536003</v>
      </c>
    </row>
    <row r="2425" spans="2:10" ht="15.75" thickBot="1" x14ac:dyDescent="0.3">
      <c r="B2425" s="85">
        <v>45869</v>
      </c>
      <c r="C2425" s="75"/>
      <c r="D2425" s="75">
        <v>1494.51840168324</v>
      </c>
      <c r="E2425" s="75">
        <v>1032.3116257536001</v>
      </c>
      <c r="F2425" s="75"/>
      <c r="G2425" s="75">
        <v>1436.3116257536001</v>
      </c>
      <c r="H2425" s="75"/>
      <c r="I2425" s="75">
        <v>1893.3116257536003</v>
      </c>
      <c r="J2425" s="75">
        <v>2264.3116257536003</v>
      </c>
    </row>
    <row r="2426" spans="2:10" ht="15.75" thickBot="1" x14ac:dyDescent="0.3">
      <c r="B2426" s="85">
        <v>45870</v>
      </c>
      <c r="C2426" s="74"/>
      <c r="D2426" s="74">
        <v>1473.5375387971901</v>
      </c>
      <c r="E2426" s="74">
        <v>1032.3116257536001</v>
      </c>
      <c r="F2426" s="74"/>
      <c r="G2426" s="74">
        <v>1436.3116257536001</v>
      </c>
      <c r="H2426" s="74"/>
      <c r="I2426" s="74">
        <v>1893.3116257536003</v>
      </c>
      <c r="J2426" s="74">
        <v>2264.3116257536003</v>
      </c>
    </row>
    <row r="2427" spans="2:10" ht="15.75" thickBot="1" x14ac:dyDescent="0.3">
      <c r="B2427" s="85">
        <v>45871</v>
      </c>
      <c r="C2427" s="75"/>
      <c r="D2427" s="75">
        <v>1507.39529514064</v>
      </c>
      <c r="E2427" s="75">
        <v>1032.3116257536001</v>
      </c>
      <c r="F2427" s="75"/>
      <c r="G2427" s="75">
        <v>1436.3116257536001</v>
      </c>
      <c r="H2427" s="75"/>
      <c r="I2427" s="75">
        <v>1893.3116257536003</v>
      </c>
      <c r="J2427" s="75">
        <v>2264.3116257536003</v>
      </c>
    </row>
    <row r="2428" spans="2:10" ht="15.75" thickBot="1" x14ac:dyDescent="0.3">
      <c r="B2428" s="85">
        <v>45872</v>
      </c>
      <c r="C2428" s="74"/>
      <c r="D2428" s="74">
        <v>1844.9226634806901</v>
      </c>
      <c r="E2428" s="74">
        <v>1032.3116257536001</v>
      </c>
      <c r="F2428" s="74"/>
      <c r="G2428" s="74">
        <v>1436.3116257536001</v>
      </c>
      <c r="H2428" s="74"/>
      <c r="I2428" s="74">
        <v>1893.3116257536003</v>
      </c>
      <c r="J2428" s="74">
        <v>2264.3116257536003</v>
      </c>
    </row>
    <row r="2429" spans="2:10" ht="15.75" thickBot="1" x14ac:dyDescent="0.3">
      <c r="B2429" s="85">
        <v>45873</v>
      </c>
      <c r="C2429" s="75"/>
      <c r="D2429" s="75">
        <v>1991.32192250555</v>
      </c>
      <c r="E2429" s="75">
        <v>1032.3116257536001</v>
      </c>
      <c r="F2429" s="75"/>
      <c r="G2429" s="75">
        <v>1436.3116257536001</v>
      </c>
      <c r="H2429" s="75"/>
      <c r="I2429" s="75">
        <v>1893.3116257536003</v>
      </c>
      <c r="J2429" s="75">
        <v>2264.3116257536003</v>
      </c>
    </row>
    <row r="2430" spans="2:10" ht="15.75" thickBot="1" x14ac:dyDescent="0.3">
      <c r="B2430" s="85">
        <v>45874</v>
      </c>
      <c r="C2430" s="74"/>
      <c r="D2430" s="74">
        <v>1931.2966097953199</v>
      </c>
      <c r="E2430" s="74">
        <v>1032.3116257536001</v>
      </c>
      <c r="F2430" s="74"/>
      <c r="G2430" s="74">
        <v>1436.3116257536001</v>
      </c>
      <c r="H2430" s="74"/>
      <c r="I2430" s="74">
        <v>1893.3116257536003</v>
      </c>
      <c r="J2430" s="74">
        <v>2264.3116257536003</v>
      </c>
    </row>
    <row r="2431" spans="2:10" ht="15.75" thickBot="1" x14ac:dyDescent="0.3">
      <c r="B2431" s="85">
        <v>45875</v>
      </c>
      <c r="C2431" s="75"/>
      <c r="D2431" s="75">
        <v>1717.5122384260201</v>
      </c>
      <c r="E2431" s="75">
        <v>1032.3116257536001</v>
      </c>
      <c r="F2431" s="75"/>
      <c r="G2431" s="75">
        <v>1436.3116257536001</v>
      </c>
      <c r="H2431" s="75"/>
      <c r="I2431" s="75">
        <v>1893.3116257536003</v>
      </c>
      <c r="J2431" s="75">
        <v>2264.3116257536003</v>
      </c>
    </row>
    <row r="2432" spans="2:10" ht="15.75" thickBot="1" x14ac:dyDescent="0.3">
      <c r="B2432" s="85">
        <v>45876</v>
      </c>
      <c r="C2432" s="74"/>
      <c r="D2432" s="74">
        <v>1718.7016868706401</v>
      </c>
      <c r="E2432" s="74">
        <v>1032.3116257536001</v>
      </c>
      <c r="F2432" s="74"/>
      <c r="G2432" s="74">
        <v>1436.3116257536001</v>
      </c>
      <c r="H2432" s="74"/>
      <c r="I2432" s="74">
        <v>1893.3116257536003</v>
      </c>
      <c r="J2432" s="74">
        <v>2264.3116257536003</v>
      </c>
    </row>
    <row r="2433" spans="2:10" ht="15.75" thickBot="1" x14ac:dyDescent="0.3">
      <c r="B2433" s="85">
        <v>45877</v>
      </c>
      <c r="C2433" s="75"/>
      <c r="D2433" s="75">
        <v>1594.83454570514</v>
      </c>
      <c r="E2433" s="75">
        <v>1032.3116257536001</v>
      </c>
      <c r="F2433" s="75"/>
      <c r="G2433" s="75">
        <v>1436.3116257536001</v>
      </c>
      <c r="H2433" s="75"/>
      <c r="I2433" s="75">
        <v>1893.3116257536003</v>
      </c>
      <c r="J2433" s="75">
        <v>2264.3116257536003</v>
      </c>
    </row>
    <row r="2434" spans="2:10" ht="15.75" thickBot="1" x14ac:dyDescent="0.3">
      <c r="B2434" s="85">
        <v>45878</v>
      </c>
      <c r="C2434" s="74"/>
      <c r="D2434" s="74">
        <v>1420.67466134798</v>
      </c>
      <c r="E2434" s="74">
        <v>1032.3116257536001</v>
      </c>
      <c r="F2434" s="74"/>
      <c r="G2434" s="74">
        <v>1436.3116257536001</v>
      </c>
      <c r="H2434" s="74"/>
      <c r="I2434" s="74">
        <v>1893.3116257536003</v>
      </c>
      <c r="J2434" s="74">
        <v>2264.3116257536003</v>
      </c>
    </row>
    <row r="2435" spans="2:10" ht="15.75" thickBot="1" x14ac:dyDescent="0.3">
      <c r="B2435" s="85">
        <v>45879</v>
      </c>
      <c r="C2435" s="75"/>
      <c r="D2435" s="75">
        <v>1476.9048887823801</v>
      </c>
      <c r="E2435" s="75">
        <v>1032.3116257536001</v>
      </c>
      <c r="F2435" s="75"/>
      <c r="G2435" s="75">
        <v>1436.3116257536001</v>
      </c>
      <c r="H2435" s="75"/>
      <c r="I2435" s="75">
        <v>1893.3116257536003</v>
      </c>
      <c r="J2435" s="75">
        <v>2264.3116257536003</v>
      </c>
    </row>
    <row r="2436" spans="2:10" ht="15.75" thickBot="1" x14ac:dyDescent="0.3">
      <c r="B2436" s="85">
        <v>45880</v>
      </c>
      <c r="C2436" s="74"/>
      <c r="D2436" s="74">
        <v>1714.89070537067</v>
      </c>
      <c r="E2436" s="74">
        <v>1032.3116257536001</v>
      </c>
      <c r="F2436" s="74"/>
      <c r="G2436" s="74">
        <v>1436.3116257536001</v>
      </c>
      <c r="H2436" s="74"/>
      <c r="I2436" s="74">
        <v>1893.3116257536003</v>
      </c>
      <c r="J2436" s="74">
        <v>2264.3116257536003</v>
      </c>
    </row>
    <row r="2437" spans="2:10" ht="15.75" thickBot="1" x14ac:dyDescent="0.3">
      <c r="B2437" s="85">
        <v>45881</v>
      </c>
      <c r="C2437" s="75"/>
      <c r="D2437" s="75">
        <v>1704.47575805064</v>
      </c>
      <c r="E2437" s="75">
        <v>1032.3116257536001</v>
      </c>
      <c r="F2437" s="75"/>
      <c r="G2437" s="75">
        <v>1436.3116257536001</v>
      </c>
      <c r="H2437" s="75"/>
      <c r="I2437" s="75">
        <v>1893.3116257536003</v>
      </c>
      <c r="J2437" s="75">
        <v>2264.3116257536003</v>
      </c>
    </row>
    <row r="2438" spans="2:10" ht="15.75" thickBot="1" x14ac:dyDescent="0.3">
      <c r="B2438" s="85">
        <v>45882</v>
      </c>
      <c r="C2438" s="74"/>
      <c r="D2438" s="74">
        <v>1614.3993939960701</v>
      </c>
      <c r="E2438" s="74">
        <v>1032.3116257536001</v>
      </c>
      <c r="F2438" s="74"/>
      <c r="G2438" s="74">
        <v>1436.3116257536001</v>
      </c>
      <c r="H2438" s="74"/>
      <c r="I2438" s="74">
        <v>1893.3116257536003</v>
      </c>
      <c r="J2438" s="74">
        <v>2264.3116257536003</v>
      </c>
    </row>
    <row r="2439" spans="2:10" ht="15.75" thickBot="1" x14ac:dyDescent="0.3">
      <c r="B2439" s="85">
        <v>45883</v>
      </c>
      <c r="C2439" s="75"/>
      <c r="D2439" s="75">
        <v>1501.7614788010501</v>
      </c>
      <c r="E2439" s="75">
        <v>1032.3116257536001</v>
      </c>
      <c r="F2439" s="75"/>
      <c r="G2439" s="75">
        <v>1436.3116257536001</v>
      </c>
      <c r="H2439" s="75"/>
      <c r="I2439" s="75">
        <v>1893.3116257536003</v>
      </c>
      <c r="J2439" s="75">
        <v>2264.3116257536003</v>
      </c>
    </row>
    <row r="2440" spans="2:10" ht="15.75" thickBot="1" x14ac:dyDescent="0.3">
      <c r="B2440" s="85">
        <v>45884</v>
      </c>
      <c r="C2440" s="74"/>
      <c r="D2440" s="74">
        <v>1404.63626102377</v>
      </c>
      <c r="E2440" s="74">
        <v>1032.3116257536001</v>
      </c>
      <c r="F2440" s="74"/>
      <c r="G2440" s="74">
        <v>1436.3116257536001</v>
      </c>
      <c r="H2440" s="74"/>
      <c r="I2440" s="74">
        <v>1893.3116257536003</v>
      </c>
      <c r="J2440" s="74">
        <v>2264.3116257536003</v>
      </c>
    </row>
    <row r="2441" spans="2:10" ht="15.75" thickBot="1" x14ac:dyDescent="0.3">
      <c r="B2441" s="85">
        <v>45885</v>
      </c>
      <c r="C2441" s="75"/>
      <c r="D2441" s="75">
        <v>1298.4377487023</v>
      </c>
      <c r="E2441" s="75">
        <v>1032.3116257536001</v>
      </c>
      <c r="F2441" s="75"/>
      <c r="G2441" s="75">
        <v>1436.3116257536001</v>
      </c>
      <c r="H2441" s="75"/>
      <c r="I2441" s="75">
        <v>1893.3116257536003</v>
      </c>
      <c r="J2441" s="75">
        <v>2264.3116257536003</v>
      </c>
    </row>
    <row r="2442" spans="2:10" ht="15.75" thickBot="1" x14ac:dyDescent="0.3">
      <c r="B2442" s="85">
        <v>45886</v>
      </c>
      <c r="C2442" s="74"/>
      <c r="D2442" s="74">
        <v>1575.06020006728</v>
      </c>
      <c r="E2442" s="74">
        <v>1032.3116257536001</v>
      </c>
      <c r="F2442" s="74"/>
      <c r="G2442" s="74">
        <v>1436.3116257536001</v>
      </c>
      <c r="H2442" s="74"/>
      <c r="I2442" s="74">
        <v>1893.3116257536003</v>
      </c>
      <c r="J2442" s="74">
        <v>2264.3116257536003</v>
      </c>
    </row>
    <row r="2443" spans="2:10" ht="15.75" thickBot="1" x14ac:dyDescent="0.3">
      <c r="B2443" s="85">
        <v>45887</v>
      </c>
      <c r="C2443" s="75"/>
      <c r="D2443" s="75">
        <v>1725.80340208089</v>
      </c>
      <c r="E2443" s="75">
        <v>1032.3116257536001</v>
      </c>
      <c r="F2443" s="75"/>
      <c r="G2443" s="75">
        <v>1436.3116257536001</v>
      </c>
      <c r="H2443" s="75"/>
      <c r="I2443" s="75">
        <v>1893.3116257536003</v>
      </c>
      <c r="J2443" s="75">
        <v>2264.3116257536003</v>
      </c>
    </row>
    <row r="2444" spans="2:10" ht="15.75" thickBot="1" x14ac:dyDescent="0.3">
      <c r="B2444" s="85">
        <v>45888</v>
      </c>
      <c r="C2444" s="74"/>
      <c r="D2444" s="74">
        <v>1673.9951804278901</v>
      </c>
      <c r="E2444" s="74">
        <v>1032.3116257536001</v>
      </c>
      <c r="F2444" s="74"/>
      <c r="G2444" s="74">
        <v>1436.3116257536001</v>
      </c>
      <c r="H2444" s="74"/>
      <c r="I2444" s="74">
        <v>1893.3116257536003</v>
      </c>
      <c r="J2444" s="74">
        <v>2264.3116257536003</v>
      </c>
    </row>
    <row r="2445" spans="2:10" ht="15.75" thickBot="1" x14ac:dyDescent="0.3">
      <c r="B2445" s="85">
        <v>45889</v>
      </c>
      <c r="C2445" s="75"/>
      <c r="D2445" s="75">
        <v>1445.10318934627</v>
      </c>
      <c r="E2445" s="75">
        <v>1032.3116257536001</v>
      </c>
      <c r="F2445" s="75"/>
      <c r="G2445" s="75">
        <v>1436.3116257536001</v>
      </c>
      <c r="H2445" s="75"/>
      <c r="I2445" s="75">
        <v>1893.3116257536003</v>
      </c>
      <c r="J2445" s="75">
        <v>2264.3116257536003</v>
      </c>
    </row>
    <row r="2446" spans="2:10" ht="15.75" thickBot="1" x14ac:dyDescent="0.3">
      <c r="B2446" s="85">
        <v>45890</v>
      </c>
      <c r="C2446" s="74"/>
      <c r="D2446" s="74">
        <v>1277.3635832519301</v>
      </c>
      <c r="E2446" s="74">
        <v>1032.3116257536001</v>
      </c>
      <c r="F2446" s="74"/>
      <c r="G2446" s="74">
        <v>1436.3116257536001</v>
      </c>
      <c r="H2446" s="74"/>
      <c r="I2446" s="74">
        <v>1893.3116257536003</v>
      </c>
      <c r="J2446" s="74">
        <v>2264.3116257536003</v>
      </c>
    </row>
    <row r="2447" spans="2:10" ht="15.75" thickBot="1" x14ac:dyDescent="0.3">
      <c r="B2447" s="85">
        <v>45891</v>
      </c>
      <c r="C2447" s="75"/>
      <c r="D2447" s="75">
        <v>998.58056604205899</v>
      </c>
      <c r="E2447" s="75">
        <v>1032.3116257536001</v>
      </c>
      <c r="F2447" s="75"/>
      <c r="G2447" s="75">
        <v>1436.3116257536001</v>
      </c>
      <c r="H2447" s="75"/>
      <c r="I2447" s="75">
        <v>1893.3116257536003</v>
      </c>
      <c r="J2447" s="75">
        <v>2264.3116257536003</v>
      </c>
    </row>
    <row r="2448" spans="2:10" ht="15.75" thickBot="1" x14ac:dyDescent="0.3">
      <c r="B2448" s="85">
        <v>45892</v>
      </c>
      <c r="C2448" s="74"/>
      <c r="D2448" s="74">
        <v>1094.8123814676301</v>
      </c>
      <c r="E2448" s="74">
        <v>1032.3116257536001</v>
      </c>
      <c r="F2448" s="74"/>
      <c r="G2448" s="74">
        <v>1436.3116257536001</v>
      </c>
      <c r="H2448" s="74"/>
      <c r="I2448" s="74">
        <v>1893.3116257536003</v>
      </c>
      <c r="J2448" s="74">
        <v>2264.3116257536003</v>
      </c>
    </row>
    <row r="2449" spans="2:10" ht="15.75" thickBot="1" x14ac:dyDescent="0.3">
      <c r="B2449" s="85">
        <v>45893</v>
      </c>
      <c r="C2449" s="75"/>
      <c r="D2449" s="75">
        <v>1406.35917841696</v>
      </c>
      <c r="E2449" s="75">
        <v>1032.3116257536001</v>
      </c>
      <c r="F2449" s="75"/>
      <c r="G2449" s="75">
        <v>1436.3116257536001</v>
      </c>
      <c r="H2449" s="75"/>
      <c r="I2449" s="75">
        <v>1893.3116257536003</v>
      </c>
      <c r="J2449" s="75">
        <v>2264.3116257536003</v>
      </c>
    </row>
    <row r="2450" spans="2:10" ht="15.75" thickBot="1" x14ac:dyDescent="0.3">
      <c r="B2450" s="85">
        <v>45894</v>
      </c>
      <c r="C2450" s="74"/>
      <c r="D2450" s="74">
        <v>1443.72242416831</v>
      </c>
      <c r="E2450" s="74">
        <v>1032.3116257536001</v>
      </c>
      <c r="F2450" s="74"/>
      <c r="G2450" s="74">
        <v>1436.3116257536001</v>
      </c>
      <c r="H2450" s="74"/>
      <c r="I2450" s="74">
        <v>1893.3116257536003</v>
      </c>
      <c r="J2450" s="74">
        <v>2264.3116257536003</v>
      </c>
    </row>
    <row r="2451" spans="2:10" ht="15.75" thickBot="1" x14ac:dyDescent="0.3">
      <c r="B2451" s="85">
        <v>45895</v>
      </c>
      <c r="C2451" s="75"/>
      <c r="D2451" s="75">
        <v>1313.36960590175</v>
      </c>
      <c r="E2451" s="75">
        <v>1032.3116257536001</v>
      </c>
      <c r="F2451" s="75"/>
      <c r="G2451" s="75">
        <v>1436.3116257536001</v>
      </c>
      <c r="H2451" s="75"/>
      <c r="I2451" s="75">
        <v>1893.3116257536003</v>
      </c>
      <c r="J2451" s="75">
        <v>2264.3116257536003</v>
      </c>
    </row>
    <row r="2452" spans="2:10" ht="15.75" thickBot="1" x14ac:dyDescent="0.3">
      <c r="B2452" s="85">
        <v>45896</v>
      </c>
      <c r="C2452" s="74"/>
      <c r="D2452" s="74">
        <v>1495.7567679024901</v>
      </c>
      <c r="E2452" s="74">
        <v>1032.3116257536001</v>
      </c>
      <c r="F2452" s="74"/>
      <c r="G2452" s="74">
        <v>1436.3116257536001</v>
      </c>
      <c r="H2452" s="74"/>
      <c r="I2452" s="74">
        <v>1893.3116257536003</v>
      </c>
      <c r="J2452" s="74">
        <v>2264.3116257536003</v>
      </c>
    </row>
    <row r="2453" spans="2:10" ht="15.75" thickBot="1" x14ac:dyDescent="0.3">
      <c r="B2453" s="85">
        <v>45897</v>
      </c>
      <c r="C2453" s="75"/>
      <c r="D2453" s="75">
        <v>1519.6045963347001</v>
      </c>
      <c r="E2453" s="75">
        <v>1032.3116257536001</v>
      </c>
      <c r="F2453" s="75"/>
      <c r="G2453" s="75">
        <v>1436.3116257536001</v>
      </c>
      <c r="H2453" s="75"/>
      <c r="I2453" s="75">
        <v>1893.3116257536003</v>
      </c>
      <c r="J2453" s="75">
        <v>2264.3116257536003</v>
      </c>
    </row>
    <row r="2454" spans="2:10" ht="15.75" thickBot="1" x14ac:dyDescent="0.3">
      <c r="B2454" s="85">
        <v>45898</v>
      </c>
      <c r="C2454" s="74"/>
      <c r="D2454" s="74">
        <v>1503.1757389129</v>
      </c>
      <c r="E2454" s="74">
        <v>1032.3116257536001</v>
      </c>
      <c r="F2454" s="74"/>
      <c r="G2454" s="74">
        <v>1436.3116257536001</v>
      </c>
      <c r="H2454" s="74"/>
      <c r="I2454" s="74">
        <v>1893.3116257536003</v>
      </c>
      <c r="J2454" s="74">
        <v>2264.3116257536003</v>
      </c>
    </row>
    <row r="2455" spans="2:10" ht="15.75" thickBot="1" x14ac:dyDescent="0.3">
      <c r="B2455" s="85">
        <v>45899</v>
      </c>
      <c r="C2455" s="75"/>
      <c r="D2455" s="75">
        <v>1321.3641450377199</v>
      </c>
      <c r="E2455" s="75">
        <v>1032.3116257536001</v>
      </c>
      <c r="F2455" s="75"/>
      <c r="G2455" s="75">
        <v>1436.3116257536001</v>
      </c>
      <c r="H2455" s="75"/>
      <c r="I2455" s="75">
        <v>1893.3116257536003</v>
      </c>
      <c r="J2455" s="75">
        <v>2264.3116257536003</v>
      </c>
    </row>
    <row r="2456" spans="2:10" ht="15.75" thickBot="1" x14ac:dyDescent="0.3">
      <c r="B2456" s="85">
        <v>45900</v>
      </c>
      <c r="C2456" s="74"/>
      <c r="D2456" s="74">
        <v>1445.2855547783099</v>
      </c>
      <c r="E2456" s="74">
        <v>1032.3116257536001</v>
      </c>
      <c r="F2456" s="74"/>
      <c r="G2456" s="74">
        <v>1436.3116257536001</v>
      </c>
      <c r="H2456" s="74"/>
      <c r="I2456" s="74">
        <v>1893.3116257536003</v>
      </c>
      <c r="J2456" s="74">
        <v>2264.3116257536003</v>
      </c>
    </row>
    <row r="2457" spans="2:10" ht="15.75" thickBot="1" x14ac:dyDescent="0.3">
      <c r="B2457" s="85">
        <v>45901</v>
      </c>
      <c r="C2457" s="75"/>
      <c r="D2457" s="75">
        <v>1378.54286765491</v>
      </c>
      <c r="E2457" s="75">
        <v>1032.3116257536001</v>
      </c>
      <c r="F2457" s="75"/>
      <c r="G2457" s="75">
        <v>1436.3116257536001</v>
      </c>
      <c r="H2457" s="75"/>
      <c r="I2457" s="75">
        <v>1893.3116257536003</v>
      </c>
      <c r="J2457" s="75">
        <v>2264.3116257536003</v>
      </c>
    </row>
    <row r="2458" spans="2:10" ht="15.75" thickBot="1" x14ac:dyDescent="0.3">
      <c r="B2458" s="85">
        <v>45902</v>
      </c>
      <c r="C2458" s="74"/>
      <c r="D2458" s="74">
        <v>1348.65804991288</v>
      </c>
      <c r="E2458" s="74">
        <v>1032.3116257536001</v>
      </c>
      <c r="F2458" s="74"/>
      <c r="G2458" s="74">
        <v>1436.3116257536001</v>
      </c>
      <c r="H2458" s="74"/>
      <c r="I2458" s="74">
        <v>1893.3116257536003</v>
      </c>
      <c r="J2458" s="74">
        <v>2264.3116257536003</v>
      </c>
    </row>
    <row r="2459" spans="2:10" ht="15.75" thickBot="1" x14ac:dyDescent="0.3">
      <c r="B2459" s="85">
        <v>45903</v>
      </c>
      <c r="C2459" s="75"/>
      <c r="D2459" s="75">
        <v>1458.1588539727099</v>
      </c>
      <c r="E2459" s="75">
        <v>1032.3116257536001</v>
      </c>
      <c r="F2459" s="75"/>
      <c r="G2459" s="75">
        <v>1436.3116257536001</v>
      </c>
      <c r="H2459" s="75"/>
      <c r="I2459" s="75">
        <v>1893.3116257536003</v>
      </c>
      <c r="J2459" s="75">
        <v>2264.3116257536003</v>
      </c>
    </row>
    <row r="2460" spans="2:10" ht="15.75" thickBot="1" x14ac:dyDescent="0.3">
      <c r="B2460" s="85">
        <v>45904</v>
      </c>
      <c r="C2460" s="74"/>
      <c r="D2460" s="74">
        <v>1400.5736857269901</v>
      </c>
      <c r="E2460" s="74">
        <v>1032.3116257536001</v>
      </c>
      <c r="F2460" s="74"/>
      <c r="G2460" s="74">
        <v>1436.3116257536001</v>
      </c>
      <c r="H2460" s="74"/>
      <c r="I2460" s="74">
        <v>1893.3116257536003</v>
      </c>
      <c r="J2460" s="74">
        <v>2264.3116257536003</v>
      </c>
    </row>
    <row r="2461" spans="2:10" ht="15.75" thickBot="1" x14ac:dyDescent="0.3">
      <c r="B2461" s="85">
        <v>45905</v>
      </c>
      <c r="C2461" s="75"/>
      <c r="D2461" s="75">
        <v>1248.51711448111</v>
      </c>
      <c r="E2461" s="75">
        <v>1032.3116257536001</v>
      </c>
      <c r="F2461" s="75"/>
      <c r="G2461" s="75">
        <v>1436.3116257536001</v>
      </c>
      <c r="H2461" s="75"/>
      <c r="I2461" s="75">
        <v>1893.3116257536003</v>
      </c>
      <c r="J2461" s="75">
        <v>2264.3116257536003</v>
      </c>
    </row>
    <row r="2462" spans="2:10" ht="15.75" thickBot="1" x14ac:dyDescent="0.3">
      <c r="B2462" s="85">
        <v>45906</v>
      </c>
      <c r="C2462" s="74"/>
      <c r="D2462" s="74">
        <v>1297.04420074685</v>
      </c>
      <c r="E2462" s="74">
        <v>1032.3116257536001</v>
      </c>
      <c r="F2462" s="74"/>
      <c r="G2462" s="74">
        <v>1436.3116257536001</v>
      </c>
      <c r="H2462" s="74"/>
      <c r="I2462" s="74">
        <v>1893.3116257536003</v>
      </c>
      <c r="J2462" s="74">
        <v>2264.3116257536003</v>
      </c>
    </row>
    <row r="2463" spans="2:10" ht="15.75" thickBot="1" x14ac:dyDescent="0.3">
      <c r="B2463" s="85">
        <v>45907</v>
      </c>
      <c r="C2463" s="75"/>
      <c r="D2463" s="75">
        <v>1497.6203975639</v>
      </c>
      <c r="E2463" s="75">
        <v>1032.3116257536001</v>
      </c>
      <c r="F2463" s="75"/>
      <c r="G2463" s="75">
        <v>1436.3116257536001</v>
      </c>
      <c r="H2463" s="75"/>
      <c r="I2463" s="75">
        <v>1893.3116257536003</v>
      </c>
      <c r="J2463" s="75">
        <v>2264.3116257536003</v>
      </c>
    </row>
    <row r="2464" spans="2:10" ht="15.75" thickBot="1" x14ac:dyDescent="0.3">
      <c r="B2464" s="85">
        <v>45908</v>
      </c>
      <c r="C2464" s="74"/>
      <c r="D2464" s="74">
        <v>1435.2460935910599</v>
      </c>
      <c r="E2464" s="74">
        <v>1032.3116257536001</v>
      </c>
      <c r="F2464" s="74"/>
      <c r="G2464" s="74">
        <v>1436.3116257536001</v>
      </c>
      <c r="H2464" s="74"/>
      <c r="I2464" s="74">
        <v>1893.3116257536003</v>
      </c>
      <c r="J2464" s="74">
        <v>2264.3116257536003</v>
      </c>
    </row>
    <row r="2465" spans="2:10" ht="15.75" thickBot="1" x14ac:dyDescent="0.3">
      <c r="B2465" s="85">
        <v>45909</v>
      </c>
      <c r="C2465" s="75"/>
      <c r="D2465" s="75">
        <v>1351.43019191747</v>
      </c>
      <c r="E2465" s="75">
        <v>1032.3116257536001</v>
      </c>
      <c r="F2465" s="75"/>
      <c r="G2465" s="75">
        <v>1436.3116257536001</v>
      </c>
      <c r="H2465" s="75"/>
      <c r="I2465" s="75">
        <v>1893.3116257536003</v>
      </c>
      <c r="J2465" s="75">
        <v>2264.3116257536003</v>
      </c>
    </row>
    <row r="2466" spans="2:10" ht="15.75" thickBot="1" x14ac:dyDescent="0.3">
      <c r="B2466" s="85">
        <v>45910</v>
      </c>
      <c r="C2466" s="74"/>
      <c r="D2466" s="74">
        <v>1266.4831620520399</v>
      </c>
      <c r="E2466" s="74">
        <v>1032.3116257536001</v>
      </c>
      <c r="F2466" s="74"/>
      <c r="G2466" s="74">
        <v>1436.3116257536001</v>
      </c>
      <c r="H2466" s="74"/>
      <c r="I2466" s="74">
        <v>1893.3116257536003</v>
      </c>
      <c r="J2466" s="74">
        <v>2264.3116257536003</v>
      </c>
    </row>
    <row r="2467" spans="2:10" ht="15.75" thickBot="1" x14ac:dyDescent="0.3">
      <c r="B2467" s="85">
        <v>45911</v>
      </c>
      <c r="C2467" s="75"/>
      <c r="D2467" s="75">
        <v>1104.1639824920501</v>
      </c>
      <c r="E2467" s="75">
        <v>1032.3116257536001</v>
      </c>
      <c r="F2467" s="75"/>
      <c r="G2467" s="75">
        <v>1436.3116257536001</v>
      </c>
      <c r="H2467" s="75"/>
      <c r="I2467" s="75">
        <v>1893.3116257536003</v>
      </c>
      <c r="J2467" s="75">
        <v>2264.3116257536003</v>
      </c>
    </row>
    <row r="2468" spans="2:10" ht="15.75" thickBot="1" x14ac:dyDescent="0.3">
      <c r="B2468" s="85">
        <v>45912</v>
      </c>
      <c r="C2468" s="74"/>
      <c r="D2468" s="74">
        <v>917.14353198676201</v>
      </c>
      <c r="E2468" s="74">
        <v>1032.3116257536001</v>
      </c>
      <c r="F2468" s="74"/>
      <c r="G2468" s="74">
        <v>1436.3116257536001</v>
      </c>
      <c r="H2468" s="74"/>
      <c r="I2468" s="74">
        <v>1893.3116257536003</v>
      </c>
      <c r="J2468" s="74">
        <v>2264.3116257536003</v>
      </c>
    </row>
    <row r="2469" spans="2:10" ht="15.75" thickBot="1" x14ac:dyDescent="0.3">
      <c r="B2469" s="85">
        <v>45913</v>
      </c>
      <c r="C2469" s="75"/>
      <c r="D2469" s="75">
        <v>827.36478194151698</v>
      </c>
      <c r="E2469" s="75">
        <v>1032.3116257536001</v>
      </c>
      <c r="F2469" s="75"/>
      <c r="G2469" s="75">
        <v>1436.3116257536001</v>
      </c>
      <c r="H2469" s="75"/>
      <c r="I2469" s="75">
        <v>1893.3116257536003</v>
      </c>
      <c r="J2469" s="75">
        <v>2264.3116257536003</v>
      </c>
    </row>
    <row r="2470" spans="2:10" ht="15.75" thickBot="1" x14ac:dyDescent="0.3">
      <c r="B2470" s="85">
        <v>45914</v>
      </c>
      <c r="C2470" s="74"/>
      <c r="D2470" s="74">
        <v>874.84183866009903</v>
      </c>
      <c r="E2470" s="74">
        <v>1032.3116257536001</v>
      </c>
      <c r="F2470" s="74"/>
      <c r="G2470" s="74">
        <v>1436.3116257536001</v>
      </c>
      <c r="H2470" s="74"/>
      <c r="I2470" s="74">
        <v>1893.3116257536003</v>
      </c>
      <c r="J2470" s="74">
        <v>2264.3116257536003</v>
      </c>
    </row>
    <row r="2471" spans="2:10" ht="15.75" thickBot="1" x14ac:dyDescent="0.3">
      <c r="B2471" s="85">
        <v>45915</v>
      </c>
      <c r="C2471" s="75"/>
      <c r="D2471" s="75">
        <v>1113.7169420850701</v>
      </c>
      <c r="E2471" s="75">
        <v>1032.3116257536001</v>
      </c>
      <c r="F2471" s="75"/>
      <c r="G2471" s="75">
        <v>1436.3116257536001</v>
      </c>
      <c r="H2471" s="75"/>
      <c r="I2471" s="75">
        <v>1893.3116257536003</v>
      </c>
      <c r="J2471" s="75">
        <v>2264.3116257536003</v>
      </c>
    </row>
    <row r="2472" spans="2:10" ht="15.75" thickBot="1" x14ac:dyDescent="0.3">
      <c r="B2472" s="85">
        <v>45916</v>
      </c>
      <c r="C2472" s="74"/>
      <c r="D2472" s="74">
        <v>1214.02031086997</v>
      </c>
      <c r="E2472" s="74">
        <v>1032.3116257536001</v>
      </c>
      <c r="F2472" s="74"/>
      <c r="G2472" s="74">
        <v>1436.3116257536001</v>
      </c>
      <c r="H2472" s="74"/>
      <c r="I2472" s="74">
        <v>1893.3116257536003</v>
      </c>
      <c r="J2472" s="74">
        <v>2264.3116257536003</v>
      </c>
    </row>
    <row r="2473" spans="2:10" ht="15.75" thickBot="1" x14ac:dyDescent="0.3">
      <c r="B2473" s="85">
        <v>45917</v>
      </c>
      <c r="C2473" s="75"/>
      <c r="D2473" s="75">
        <v>1241.1202064510601</v>
      </c>
      <c r="E2473" s="75">
        <v>1032.3116257536001</v>
      </c>
      <c r="F2473" s="75"/>
      <c r="G2473" s="75">
        <v>1436.3116257536001</v>
      </c>
      <c r="H2473" s="75"/>
      <c r="I2473" s="75">
        <v>1893.3116257536003</v>
      </c>
      <c r="J2473" s="75">
        <v>2264.3116257536003</v>
      </c>
    </row>
    <row r="2474" spans="2:10" ht="15.75" thickBot="1" x14ac:dyDescent="0.3">
      <c r="B2474" s="85">
        <v>45918</v>
      </c>
      <c r="C2474" s="74"/>
      <c r="D2474" s="74">
        <v>1284.0091559320099</v>
      </c>
      <c r="E2474" s="74">
        <v>1032.3116257536001</v>
      </c>
      <c r="F2474" s="74"/>
      <c r="G2474" s="74">
        <v>1436.3116257536001</v>
      </c>
      <c r="H2474" s="74"/>
      <c r="I2474" s="74">
        <v>1893.3116257536003</v>
      </c>
      <c r="J2474" s="74">
        <v>2264.3116257536003</v>
      </c>
    </row>
    <row r="2475" spans="2:10" ht="15.75" thickBot="1" x14ac:dyDescent="0.3">
      <c r="B2475" s="85">
        <v>45919</v>
      </c>
      <c r="C2475" s="75"/>
      <c r="D2475" s="75">
        <v>1013.78920042629</v>
      </c>
      <c r="E2475" s="75">
        <v>1032.3116257536001</v>
      </c>
      <c r="F2475" s="75"/>
      <c r="G2475" s="75">
        <v>1436.3116257536001</v>
      </c>
      <c r="H2475" s="75"/>
      <c r="I2475" s="75">
        <v>1893.3116257536003</v>
      </c>
      <c r="J2475" s="75">
        <v>2264.3116257536003</v>
      </c>
    </row>
    <row r="2476" spans="2:10" ht="15.75" thickBot="1" x14ac:dyDescent="0.3">
      <c r="B2476" s="85">
        <v>45920</v>
      </c>
      <c r="C2476" s="74"/>
      <c r="D2476" s="74">
        <v>850.30086880412296</v>
      </c>
      <c r="E2476" s="74">
        <v>1032.3116257536001</v>
      </c>
      <c r="F2476" s="74"/>
      <c r="G2476" s="74">
        <v>1436.3116257536001</v>
      </c>
      <c r="H2476" s="74"/>
      <c r="I2476" s="74">
        <v>1893.3116257536003</v>
      </c>
      <c r="J2476" s="74">
        <v>2264.3116257536003</v>
      </c>
    </row>
    <row r="2477" spans="2:10" ht="15.75" thickBot="1" x14ac:dyDescent="0.3">
      <c r="B2477" s="85">
        <v>45921</v>
      </c>
      <c r="C2477" s="75"/>
      <c r="D2477" s="75">
        <v>1177.1058884409499</v>
      </c>
      <c r="E2477" s="75">
        <v>1032.3116257536001</v>
      </c>
      <c r="F2477" s="75"/>
      <c r="G2477" s="75">
        <v>1436.3116257536001</v>
      </c>
      <c r="H2477" s="75"/>
      <c r="I2477" s="75">
        <v>1893.3116257536003</v>
      </c>
      <c r="J2477" s="75">
        <v>2264.3116257536003</v>
      </c>
    </row>
    <row r="2478" spans="2:10" ht="15.75" thickBot="1" x14ac:dyDescent="0.3">
      <c r="B2478" s="85">
        <v>45922</v>
      </c>
      <c r="C2478" s="74"/>
      <c r="D2478" s="74">
        <v>1404.9296622557299</v>
      </c>
      <c r="E2478" s="74">
        <v>1032.3116257536001</v>
      </c>
      <c r="F2478" s="74"/>
      <c r="G2478" s="74">
        <v>1436.3116257536001</v>
      </c>
      <c r="H2478" s="74"/>
      <c r="I2478" s="74">
        <v>1893.3116257536003</v>
      </c>
      <c r="J2478" s="74">
        <v>2264.3116257536003</v>
      </c>
    </row>
    <row r="2479" spans="2:10" ht="15.75" thickBot="1" x14ac:dyDescent="0.3">
      <c r="B2479" s="85">
        <v>45923</v>
      </c>
      <c r="C2479" s="75"/>
      <c r="D2479" s="75">
        <v>1421.75323120096</v>
      </c>
      <c r="E2479" s="75">
        <v>1032.3116257536001</v>
      </c>
      <c r="F2479" s="75"/>
      <c r="G2479" s="75">
        <v>1436.3116257536001</v>
      </c>
      <c r="H2479" s="75"/>
      <c r="I2479" s="75">
        <v>1893.3116257536003</v>
      </c>
      <c r="J2479" s="75">
        <v>2264.3116257536003</v>
      </c>
    </row>
    <row r="2480" spans="2:10" ht="15.75" thickBot="1" x14ac:dyDescent="0.3">
      <c r="B2480" s="85">
        <v>45924</v>
      </c>
      <c r="C2480" s="74"/>
      <c r="D2480" s="74">
        <v>1341.6454630467799</v>
      </c>
      <c r="E2480" s="74">
        <v>1032.3116257536001</v>
      </c>
      <c r="F2480" s="74"/>
      <c r="G2480" s="74">
        <v>1436.3116257536001</v>
      </c>
      <c r="H2480" s="74"/>
      <c r="I2480" s="74">
        <v>1893.3116257536003</v>
      </c>
      <c r="J2480" s="74">
        <v>2264.3116257536003</v>
      </c>
    </row>
    <row r="2481" spans="2:10" ht="15.75" thickBot="1" x14ac:dyDescent="0.3">
      <c r="B2481" s="85">
        <v>45925</v>
      </c>
      <c r="C2481" s="75"/>
      <c r="D2481" s="75">
        <v>1183.0205770617599</v>
      </c>
      <c r="E2481" s="75">
        <v>1032.3116257536001</v>
      </c>
      <c r="F2481" s="75"/>
      <c r="G2481" s="75">
        <v>1436.3116257536001</v>
      </c>
      <c r="H2481" s="75"/>
      <c r="I2481" s="75">
        <v>1893.3116257536003</v>
      </c>
      <c r="J2481" s="75">
        <v>2264.3116257536003</v>
      </c>
    </row>
    <row r="2482" spans="2:10" ht="15.75" thickBot="1" x14ac:dyDescent="0.3">
      <c r="B2482" s="85">
        <v>45926</v>
      </c>
      <c r="C2482" s="74"/>
      <c r="D2482" s="74">
        <v>994.89920410045397</v>
      </c>
      <c r="E2482" s="74">
        <v>1032.3116257536001</v>
      </c>
      <c r="F2482" s="74"/>
      <c r="G2482" s="74">
        <v>1436.3116257536001</v>
      </c>
      <c r="H2482" s="74"/>
      <c r="I2482" s="74">
        <v>1893.3116257536003</v>
      </c>
      <c r="J2482" s="74">
        <v>2264.3116257536003</v>
      </c>
    </row>
    <row r="2483" spans="2:10" ht="15.75" thickBot="1" x14ac:dyDescent="0.3">
      <c r="B2483" s="85">
        <v>45927</v>
      </c>
      <c r="C2483" s="75"/>
      <c r="D2483" s="75">
        <v>906.09943551605704</v>
      </c>
      <c r="E2483" s="75">
        <v>1032.3116257536001</v>
      </c>
      <c r="F2483" s="75"/>
      <c r="G2483" s="75">
        <v>1436.3116257536001</v>
      </c>
      <c r="H2483" s="75"/>
      <c r="I2483" s="75">
        <v>1893.3116257536003</v>
      </c>
      <c r="J2483" s="75">
        <v>2264.3116257536003</v>
      </c>
    </row>
    <row r="2484" spans="2:10" ht="15.75" thickBot="1" x14ac:dyDescent="0.3">
      <c r="B2484" s="85">
        <v>45928</v>
      </c>
      <c r="C2484" s="74"/>
      <c r="D2484" s="74">
        <v>1017.18783048411</v>
      </c>
      <c r="E2484" s="74">
        <v>1032.3116257536001</v>
      </c>
      <c r="F2484" s="74"/>
      <c r="G2484" s="74">
        <v>1436.3116257536001</v>
      </c>
      <c r="H2484" s="74"/>
      <c r="I2484" s="74">
        <v>1893.3116257536003</v>
      </c>
      <c r="J2484" s="74">
        <v>2264.3116257536003</v>
      </c>
    </row>
    <row r="2485" spans="2:10" ht="15.75" thickBot="1" x14ac:dyDescent="0.3">
      <c r="B2485" s="85">
        <v>45929</v>
      </c>
      <c r="C2485" s="75"/>
      <c r="D2485" s="75">
        <v>1077.6473212266801</v>
      </c>
      <c r="E2485" s="75">
        <v>1032.3116257536001</v>
      </c>
      <c r="F2485" s="75"/>
      <c r="G2485" s="75">
        <v>1436.3116257536001</v>
      </c>
      <c r="H2485" s="75"/>
      <c r="I2485" s="75">
        <v>1893.3116257536003</v>
      </c>
      <c r="J2485" s="75">
        <v>2264.3116257536003</v>
      </c>
    </row>
    <row r="2486" spans="2:10" ht="15.75" thickBot="1" x14ac:dyDescent="0.3">
      <c r="B2486" s="85">
        <v>45930</v>
      </c>
      <c r="C2486" s="74"/>
      <c r="D2486" s="74">
        <v>1088.66753663901</v>
      </c>
      <c r="E2486" s="74">
        <v>1032.3116257536001</v>
      </c>
      <c r="F2486" s="74"/>
      <c r="G2486" s="74">
        <v>1436.3116257536001</v>
      </c>
      <c r="H2486" s="74"/>
      <c r="I2486" s="74">
        <v>1893.3116257536003</v>
      </c>
      <c r="J2486" s="74">
        <v>2264.3116257536003</v>
      </c>
    </row>
    <row r="2487" spans="2:10" ht="15.75" thickBot="1" x14ac:dyDescent="0.3">
      <c r="B2487" s="85">
        <v>45931</v>
      </c>
      <c r="C2487" s="75"/>
      <c r="D2487" s="75">
        <v>961.72843840145799</v>
      </c>
      <c r="E2487" s="75">
        <v>1032.3116257536001</v>
      </c>
      <c r="F2487" s="75"/>
      <c r="G2487" s="75">
        <v>1436.3116257536001</v>
      </c>
      <c r="H2487" s="75"/>
      <c r="I2487" s="75">
        <v>1893.3116257536003</v>
      </c>
      <c r="J2487" s="75">
        <v>2264.3116257536003</v>
      </c>
    </row>
    <row r="2488" spans="2:10" ht="15.75" thickBot="1" x14ac:dyDescent="0.3">
      <c r="B2488" s="85">
        <v>45932</v>
      </c>
      <c r="C2488" s="74"/>
      <c r="D2488" s="74">
        <v>789.29312918816299</v>
      </c>
      <c r="E2488" s="74">
        <v>1032.3116257536001</v>
      </c>
      <c r="F2488" s="74"/>
      <c r="G2488" s="74">
        <v>1436.3116257536001</v>
      </c>
      <c r="H2488" s="74"/>
      <c r="I2488" s="74">
        <v>1893.3116257536003</v>
      </c>
      <c r="J2488" s="74">
        <v>2264.3116257536003</v>
      </c>
    </row>
    <row r="2489" spans="2:10" ht="15.75" thickBot="1" x14ac:dyDescent="0.3">
      <c r="B2489" s="85">
        <v>45933</v>
      </c>
      <c r="C2489" s="75"/>
      <c r="D2489" s="75">
        <v>674.32593574911004</v>
      </c>
      <c r="E2489" s="75">
        <v>1032.3116257536001</v>
      </c>
      <c r="F2489" s="75"/>
      <c r="G2489" s="75">
        <v>1436.3116257536001</v>
      </c>
      <c r="H2489" s="75"/>
      <c r="I2489" s="75">
        <v>1893.3116257536003</v>
      </c>
      <c r="J2489" s="75">
        <v>2264.3116257536003</v>
      </c>
    </row>
    <row r="2490" spans="2:10" ht="15.75" thickBot="1" x14ac:dyDescent="0.3">
      <c r="B2490" s="85">
        <v>45934</v>
      </c>
      <c r="C2490" s="74"/>
      <c r="D2490" s="74">
        <v>667.66291460902801</v>
      </c>
      <c r="E2490" s="74">
        <v>1032.3116257536001</v>
      </c>
      <c r="F2490" s="74"/>
      <c r="G2490" s="74">
        <v>1436.3116257536001</v>
      </c>
      <c r="H2490" s="74"/>
      <c r="I2490" s="74">
        <v>1893.3116257536003</v>
      </c>
      <c r="J2490" s="74">
        <v>2264.3116257536003</v>
      </c>
    </row>
    <row r="2491" spans="2:10" ht="15.75" thickBot="1" x14ac:dyDescent="0.3">
      <c r="B2491" s="85">
        <v>45935</v>
      </c>
      <c r="C2491" s="75"/>
      <c r="D2491" s="75">
        <v>689.26383647812895</v>
      </c>
      <c r="E2491" s="75">
        <v>1032.3116257536001</v>
      </c>
      <c r="F2491" s="75"/>
      <c r="G2491" s="75">
        <v>1436.3116257536001</v>
      </c>
      <c r="H2491" s="75"/>
      <c r="I2491" s="75">
        <v>1893.3116257536003</v>
      </c>
      <c r="J2491" s="75">
        <v>2264.3116257536003</v>
      </c>
    </row>
    <row r="2492" spans="2:10" ht="15.75" thickBot="1" x14ac:dyDescent="0.3">
      <c r="B2492" s="85">
        <v>45936</v>
      </c>
      <c r="C2492" s="74"/>
      <c r="D2492" s="74">
        <v>739.67217773232198</v>
      </c>
      <c r="E2492" s="74">
        <v>1032.3116257536001</v>
      </c>
      <c r="F2492" s="74"/>
      <c r="G2492" s="74">
        <v>1436.3116257536001</v>
      </c>
      <c r="H2492" s="74"/>
      <c r="I2492" s="74">
        <v>1893.3116257536003</v>
      </c>
      <c r="J2492" s="74">
        <v>2264.3116257536003</v>
      </c>
    </row>
    <row r="2493" spans="2:10" ht="15.75" thickBot="1" x14ac:dyDescent="0.3">
      <c r="B2493" s="85">
        <v>45937</v>
      </c>
      <c r="C2493" s="75"/>
      <c r="D2493" s="75">
        <v>868.56613140780701</v>
      </c>
      <c r="E2493" s="75">
        <v>1032.3116257536001</v>
      </c>
      <c r="F2493" s="75"/>
      <c r="G2493" s="75">
        <v>1436.3116257536001</v>
      </c>
      <c r="H2493" s="75"/>
      <c r="I2493" s="75">
        <v>1893.3116257536003</v>
      </c>
      <c r="J2493" s="75">
        <v>2264.3116257536003</v>
      </c>
    </row>
    <row r="2494" spans="2:10" ht="15.75" thickBot="1" x14ac:dyDescent="0.3">
      <c r="B2494" s="85">
        <v>45938</v>
      </c>
      <c r="C2494" s="74"/>
      <c r="D2494" s="74">
        <v>851.00141835878799</v>
      </c>
      <c r="E2494" s="74">
        <v>1032.3116257536001</v>
      </c>
      <c r="F2494" s="74"/>
      <c r="G2494" s="74">
        <v>1436.3116257536001</v>
      </c>
      <c r="H2494" s="74"/>
      <c r="I2494" s="74">
        <v>1893.3116257536003</v>
      </c>
      <c r="J2494" s="74">
        <v>2264.3116257536003</v>
      </c>
    </row>
    <row r="2495" spans="2:10" ht="15.75" thickBot="1" x14ac:dyDescent="0.3">
      <c r="B2495" s="85">
        <v>45939</v>
      </c>
      <c r="C2495" s="75"/>
      <c r="D2495" s="75">
        <v>698.42859172931298</v>
      </c>
      <c r="E2495" s="75">
        <v>1032.3116257536001</v>
      </c>
      <c r="F2495" s="75"/>
      <c r="G2495" s="75">
        <v>1436.3116257536001</v>
      </c>
      <c r="H2495" s="75"/>
      <c r="I2495" s="75">
        <v>1893.3116257536003</v>
      </c>
      <c r="J2495" s="75">
        <v>2264.3116257536003</v>
      </c>
    </row>
    <row r="2496" spans="2:10" ht="15.75" thickBot="1" x14ac:dyDescent="0.3">
      <c r="B2496" s="85">
        <v>45940</v>
      </c>
      <c r="C2496" s="74"/>
      <c r="D2496" s="74">
        <v>615.04212419492296</v>
      </c>
      <c r="E2496" s="74">
        <v>1032.3116257536001</v>
      </c>
      <c r="F2496" s="74"/>
      <c r="G2496" s="74">
        <v>1436.3116257536001</v>
      </c>
      <c r="H2496" s="74"/>
      <c r="I2496" s="74">
        <v>1893.3116257536003</v>
      </c>
      <c r="J2496" s="74">
        <v>2264.3116257536003</v>
      </c>
    </row>
    <row r="2497" spans="2:10" ht="15.75" thickBot="1" x14ac:dyDescent="0.3">
      <c r="B2497" s="85">
        <v>45941</v>
      </c>
      <c r="C2497" s="75"/>
      <c r="D2497" s="75">
        <v>660.08817731542104</v>
      </c>
      <c r="E2497" s="75">
        <v>1032.3116257536001</v>
      </c>
      <c r="F2497" s="75"/>
      <c r="G2497" s="75">
        <v>1436.3116257536001</v>
      </c>
      <c r="H2497" s="75"/>
      <c r="I2497" s="75">
        <v>1893.3116257536003</v>
      </c>
      <c r="J2497" s="75">
        <v>2264.3116257536003</v>
      </c>
    </row>
    <row r="2498" spans="2:10" ht="15.75" thickBot="1" x14ac:dyDescent="0.3">
      <c r="B2498" s="85">
        <v>45942</v>
      </c>
      <c r="C2498" s="74"/>
      <c r="D2498" s="74">
        <v>886.84435056371001</v>
      </c>
      <c r="E2498" s="74">
        <v>1032.3116257536001</v>
      </c>
      <c r="F2498" s="74"/>
      <c r="G2498" s="74">
        <v>1436.3116257536001</v>
      </c>
      <c r="H2498" s="74"/>
      <c r="I2498" s="74">
        <v>1893.3116257536003</v>
      </c>
      <c r="J2498" s="74">
        <v>2264.3116257536003</v>
      </c>
    </row>
    <row r="2499" spans="2:10" ht="15.75" thickBot="1" x14ac:dyDescent="0.3">
      <c r="B2499" s="85">
        <v>45943</v>
      </c>
      <c r="C2499" s="75"/>
      <c r="D2499" s="75">
        <v>845.530665079389</v>
      </c>
      <c r="E2499" s="75">
        <v>1032.3116257536001</v>
      </c>
      <c r="F2499" s="75"/>
      <c r="G2499" s="75">
        <v>1436.3116257536001</v>
      </c>
      <c r="H2499" s="75"/>
      <c r="I2499" s="75">
        <v>1893.3116257536003</v>
      </c>
      <c r="J2499" s="75">
        <v>2264.3116257536003</v>
      </c>
    </row>
    <row r="2500" spans="2:10" ht="15.75" thickBot="1" x14ac:dyDescent="0.3">
      <c r="B2500" s="85">
        <v>45944</v>
      </c>
      <c r="C2500" s="74"/>
      <c r="D2500" s="74">
        <v>742.64349303440304</v>
      </c>
      <c r="E2500" s="74">
        <v>1032.3116257536001</v>
      </c>
      <c r="F2500" s="74"/>
      <c r="G2500" s="74">
        <v>1436.3116257536001</v>
      </c>
      <c r="H2500" s="74"/>
      <c r="I2500" s="74">
        <v>1893.3116257536003</v>
      </c>
      <c r="J2500" s="74">
        <v>2264.3116257536003</v>
      </c>
    </row>
    <row r="2501" spans="2:10" ht="15.75" thickBot="1" x14ac:dyDescent="0.3">
      <c r="B2501" s="85">
        <v>45945</v>
      </c>
      <c r="C2501" s="75"/>
      <c r="D2501" s="75">
        <v>700.34884808231095</v>
      </c>
      <c r="E2501" s="75">
        <v>1032.3116257536001</v>
      </c>
      <c r="F2501" s="75"/>
      <c r="G2501" s="75">
        <v>1436.3116257536001</v>
      </c>
      <c r="H2501" s="75"/>
      <c r="I2501" s="75">
        <v>1893.3116257536003</v>
      </c>
      <c r="J2501" s="75">
        <v>2264.3116257536003</v>
      </c>
    </row>
    <row r="2502" spans="2:10" ht="15.75" thickBot="1" x14ac:dyDescent="0.3">
      <c r="B2502" s="85">
        <v>45946</v>
      </c>
      <c r="C2502" s="74"/>
      <c r="D2502" s="74">
        <v>701.62602611741704</v>
      </c>
      <c r="E2502" s="74">
        <v>1032.3116257536001</v>
      </c>
      <c r="F2502" s="74"/>
      <c r="G2502" s="74">
        <v>1436.3116257536001</v>
      </c>
      <c r="H2502" s="74"/>
      <c r="I2502" s="74">
        <v>1893.3116257536003</v>
      </c>
      <c r="J2502" s="74">
        <v>2264.3116257536003</v>
      </c>
    </row>
    <row r="2503" spans="2:10" ht="15.75" thickBot="1" x14ac:dyDescent="0.3">
      <c r="B2503" s="85">
        <v>45947</v>
      </c>
      <c r="C2503" s="75"/>
      <c r="D2503" s="75">
        <v>647.03815405447597</v>
      </c>
      <c r="E2503" s="75">
        <v>1032.3116257536001</v>
      </c>
      <c r="F2503" s="75"/>
      <c r="G2503" s="75">
        <v>1436.3116257536001</v>
      </c>
      <c r="H2503" s="75"/>
      <c r="I2503" s="75">
        <v>1893.3116257536003</v>
      </c>
      <c r="J2503" s="75">
        <v>2264.3116257536003</v>
      </c>
    </row>
    <row r="2504" spans="2:10" ht="15.75" thickBot="1" x14ac:dyDescent="0.3">
      <c r="B2504" s="85">
        <v>45948</v>
      </c>
      <c r="C2504" s="74"/>
      <c r="D2504" s="74">
        <v>673.03807179945898</v>
      </c>
      <c r="E2504" s="74">
        <v>1032.3116257536001</v>
      </c>
      <c r="F2504" s="74"/>
      <c r="G2504" s="74">
        <v>1436.3116257536001</v>
      </c>
      <c r="H2504" s="74"/>
      <c r="I2504" s="74">
        <v>1893.3116257536003</v>
      </c>
      <c r="J2504" s="74">
        <v>2264.3116257536003</v>
      </c>
    </row>
    <row r="2505" spans="2:10" ht="15.75" thickBot="1" x14ac:dyDescent="0.3">
      <c r="B2505" s="85">
        <v>45949</v>
      </c>
      <c r="C2505" s="75"/>
      <c r="D2505" s="75">
        <v>727.84873871720094</v>
      </c>
      <c r="E2505" s="75">
        <v>1032.3116257536001</v>
      </c>
      <c r="F2505" s="75"/>
      <c r="G2505" s="75">
        <v>1436.3116257536001</v>
      </c>
      <c r="H2505" s="75"/>
      <c r="I2505" s="75">
        <v>1893.3116257536003</v>
      </c>
      <c r="J2505" s="75">
        <v>2264.3116257536003</v>
      </c>
    </row>
    <row r="2506" spans="2:10" ht="15.75" thickBot="1" x14ac:dyDescent="0.3">
      <c r="B2506" s="85">
        <v>45950</v>
      </c>
      <c r="C2506" s="74"/>
      <c r="D2506" s="74">
        <v>699.63858958368996</v>
      </c>
      <c r="E2506" s="74">
        <v>1032.3116257536001</v>
      </c>
      <c r="F2506" s="74"/>
      <c r="G2506" s="74">
        <v>1436.3116257536001</v>
      </c>
      <c r="H2506" s="74"/>
      <c r="I2506" s="74">
        <v>1893.3116257536003</v>
      </c>
      <c r="J2506" s="74">
        <v>2264.3116257536003</v>
      </c>
    </row>
    <row r="2507" spans="2:10" ht="15.75" thickBot="1" x14ac:dyDescent="0.3">
      <c r="B2507" s="85">
        <v>45951</v>
      </c>
      <c r="C2507" s="75"/>
      <c r="D2507" s="75">
        <v>817.60779142291506</v>
      </c>
      <c r="E2507" s="75">
        <v>1032.3116257536001</v>
      </c>
      <c r="F2507" s="75"/>
      <c r="G2507" s="75">
        <v>1436.3116257536001</v>
      </c>
      <c r="H2507" s="75"/>
      <c r="I2507" s="75">
        <v>1893.3116257536003</v>
      </c>
      <c r="J2507" s="75">
        <v>2264.3116257536003</v>
      </c>
    </row>
    <row r="2508" spans="2:10" ht="15.75" thickBot="1" x14ac:dyDescent="0.3">
      <c r="B2508" s="85">
        <v>45952</v>
      </c>
      <c r="C2508" s="74"/>
      <c r="D2508" s="74">
        <v>938.19817548997503</v>
      </c>
      <c r="E2508" s="74">
        <v>1032.3116257536001</v>
      </c>
      <c r="F2508" s="74"/>
      <c r="G2508" s="74">
        <v>1436.3116257536001</v>
      </c>
      <c r="H2508" s="74"/>
      <c r="I2508" s="74">
        <v>1893.3116257536003</v>
      </c>
      <c r="J2508" s="74">
        <v>2264.3116257536003</v>
      </c>
    </row>
    <row r="2509" spans="2:10" ht="15.75" thickBot="1" x14ac:dyDescent="0.3">
      <c r="B2509" s="85">
        <v>45953</v>
      </c>
      <c r="C2509" s="75"/>
      <c r="D2509" s="75">
        <v>893.885033456717</v>
      </c>
      <c r="E2509" s="75">
        <v>1032.3116257536001</v>
      </c>
      <c r="F2509" s="75"/>
      <c r="G2509" s="75">
        <v>1436.3116257536001</v>
      </c>
      <c r="H2509" s="75"/>
      <c r="I2509" s="75">
        <v>1893.3116257536003</v>
      </c>
      <c r="J2509" s="75">
        <v>2264.3116257536003</v>
      </c>
    </row>
    <row r="2510" spans="2:10" ht="15.75" thickBot="1" x14ac:dyDescent="0.3">
      <c r="B2510" s="85">
        <v>45954</v>
      </c>
      <c r="C2510" s="74"/>
      <c r="D2510" s="74">
        <v>740.76707898567599</v>
      </c>
      <c r="E2510" s="74">
        <v>1032.3116257536001</v>
      </c>
      <c r="F2510" s="74"/>
      <c r="G2510" s="74">
        <v>1436.3116257536001</v>
      </c>
      <c r="H2510" s="74"/>
      <c r="I2510" s="74">
        <v>1893.3116257536003</v>
      </c>
      <c r="J2510" s="74">
        <v>2264.3116257536003</v>
      </c>
    </row>
    <row r="2511" spans="2:10" ht="15.75" thickBot="1" x14ac:dyDescent="0.3">
      <c r="B2511" s="85">
        <v>45955</v>
      </c>
      <c r="C2511" s="75"/>
      <c r="D2511" s="75">
        <v>687.55361586094398</v>
      </c>
      <c r="E2511" s="75">
        <v>1032.3116257536001</v>
      </c>
      <c r="F2511" s="75"/>
      <c r="G2511" s="75">
        <v>1436.3116257536001</v>
      </c>
      <c r="H2511" s="75"/>
      <c r="I2511" s="75">
        <v>1893.3116257536003</v>
      </c>
      <c r="J2511" s="75">
        <v>2264.3116257536003</v>
      </c>
    </row>
    <row r="2512" spans="2:10" ht="15.75" thickBot="1" x14ac:dyDescent="0.3">
      <c r="B2512" s="85">
        <v>45956</v>
      </c>
      <c r="C2512" s="74"/>
      <c r="D2512" s="74">
        <v>900.38692232623305</v>
      </c>
      <c r="E2512" s="74">
        <v>1032.3116257536001</v>
      </c>
      <c r="F2512" s="74"/>
      <c r="G2512" s="74">
        <v>1436.3116257536001</v>
      </c>
      <c r="H2512" s="74"/>
      <c r="I2512" s="74">
        <v>1893.3116257536003</v>
      </c>
      <c r="J2512" s="74">
        <v>2264.3116257536003</v>
      </c>
    </row>
    <row r="2513" spans="2:10" ht="15.75" thickBot="1" x14ac:dyDescent="0.3">
      <c r="B2513" s="85">
        <v>45957</v>
      </c>
      <c r="C2513" s="75"/>
      <c r="D2513" s="75">
        <v>853.90751261119101</v>
      </c>
      <c r="E2513" s="75">
        <v>1032.3116257536001</v>
      </c>
      <c r="F2513" s="75"/>
      <c r="G2513" s="75">
        <v>1436.3116257536001</v>
      </c>
      <c r="H2513" s="75"/>
      <c r="I2513" s="75">
        <v>1893.3116257536003</v>
      </c>
      <c r="J2513" s="75">
        <v>2264.3116257536003</v>
      </c>
    </row>
    <row r="2514" spans="2:10" ht="15.75" thickBot="1" x14ac:dyDescent="0.3">
      <c r="B2514" s="85">
        <v>45958</v>
      </c>
      <c r="C2514" s="74"/>
      <c r="D2514" s="74">
        <v>809.31876875600096</v>
      </c>
      <c r="E2514" s="74">
        <v>1032.3116257536001</v>
      </c>
      <c r="F2514" s="74"/>
      <c r="G2514" s="74">
        <v>1436.3116257536001</v>
      </c>
      <c r="H2514" s="74"/>
      <c r="I2514" s="74">
        <v>1893.3116257536003</v>
      </c>
      <c r="J2514" s="74">
        <v>2264.3116257536003</v>
      </c>
    </row>
    <row r="2515" spans="2:10" ht="15.75" thickBot="1" x14ac:dyDescent="0.3">
      <c r="B2515" s="85">
        <v>45959</v>
      </c>
      <c r="C2515" s="75"/>
      <c r="D2515" s="75">
        <v>781.58876167125902</v>
      </c>
      <c r="E2515" s="75">
        <v>1032.3116257536001</v>
      </c>
      <c r="F2515" s="75"/>
      <c r="G2515" s="75">
        <v>1436.3116257536001</v>
      </c>
      <c r="H2515" s="75"/>
      <c r="I2515" s="75">
        <v>1893.3116257536003</v>
      </c>
      <c r="J2515" s="75">
        <v>2264.3116257536003</v>
      </c>
    </row>
    <row r="2516" spans="2:10" ht="15.75" thickBot="1" x14ac:dyDescent="0.3">
      <c r="B2516" s="85">
        <v>45960</v>
      </c>
      <c r="C2516" s="74"/>
      <c r="D2516" s="74">
        <v>772.71490719774204</v>
      </c>
      <c r="E2516" s="74">
        <v>1032.3116257536001</v>
      </c>
      <c r="F2516" s="74"/>
      <c r="G2516" s="74">
        <v>1436.3116257536001</v>
      </c>
      <c r="H2516" s="74"/>
      <c r="I2516" s="74">
        <v>1893.3116257536003</v>
      </c>
      <c r="J2516" s="74">
        <v>2264.3116257536003</v>
      </c>
    </row>
    <row r="2517" spans="2:10" ht="15.75" thickBot="1" x14ac:dyDescent="0.3">
      <c r="B2517" s="85">
        <v>45961</v>
      </c>
      <c r="C2517" s="75"/>
      <c r="D2517" s="75">
        <v>661.73946742768305</v>
      </c>
      <c r="E2517" s="75">
        <v>1032.3116257536001</v>
      </c>
      <c r="F2517" s="75"/>
      <c r="G2517" s="75">
        <v>1436.3116257536001</v>
      </c>
      <c r="H2517" s="75"/>
      <c r="I2517" s="75">
        <v>1893.3116257536003</v>
      </c>
      <c r="J2517" s="75">
        <v>2264.3116257536003</v>
      </c>
    </row>
    <row r="2518" spans="2:10" ht="15.75" thickBot="1" x14ac:dyDescent="0.3">
      <c r="B2518" s="85">
        <v>45962</v>
      </c>
      <c r="C2518" s="74"/>
      <c r="D2518" s="74">
        <v>629.91166782124196</v>
      </c>
      <c r="E2518" s="74">
        <v>1032.3116257536001</v>
      </c>
      <c r="F2518" s="74"/>
      <c r="G2518" s="74">
        <v>1436.3116257536001</v>
      </c>
      <c r="H2518" s="74"/>
      <c r="I2518" s="74">
        <v>1893.3116257536003</v>
      </c>
      <c r="J2518" s="74">
        <v>2264.3116257536003</v>
      </c>
    </row>
    <row r="2519" spans="2:10" ht="15.75" thickBot="1" x14ac:dyDescent="0.3">
      <c r="B2519" s="85">
        <v>45963</v>
      </c>
      <c r="C2519" s="75"/>
      <c r="D2519" s="75">
        <v>814.13172884920903</v>
      </c>
      <c r="E2519" s="75">
        <v>1032.3116257536001</v>
      </c>
      <c r="F2519" s="75"/>
      <c r="G2519" s="75">
        <v>1436.3116257536001</v>
      </c>
      <c r="H2519" s="75"/>
      <c r="I2519" s="75">
        <v>1893.3116257536003</v>
      </c>
      <c r="J2519" s="75">
        <v>2264.3116257536003</v>
      </c>
    </row>
    <row r="2520" spans="2:10" ht="15.75" thickBot="1" x14ac:dyDescent="0.3">
      <c r="B2520" s="85">
        <v>45964</v>
      </c>
      <c r="C2520" s="74"/>
      <c r="D2520" s="74">
        <v>773.29670846817203</v>
      </c>
      <c r="E2520" s="74">
        <v>1032.3116257536001</v>
      </c>
      <c r="F2520" s="74"/>
      <c r="G2520" s="74">
        <v>1436.3116257536001</v>
      </c>
      <c r="H2520" s="74"/>
      <c r="I2520" s="74">
        <v>1893.3116257536003</v>
      </c>
      <c r="J2520" s="74">
        <v>2264.3116257536003</v>
      </c>
    </row>
    <row r="2521" spans="2:10" ht="15.75" thickBot="1" x14ac:dyDescent="0.3">
      <c r="B2521" s="85">
        <v>45965</v>
      </c>
      <c r="C2521" s="75"/>
      <c r="D2521" s="75">
        <v>758.49986366412702</v>
      </c>
      <c r="E2521" s="75">
        <v>1032.3116257536001</v>
      </c>
      <c r="F2521" s="75"/>
      <c r="G2521" s="75">
        <v>1436.3116257536001</v>
      </c>
      <c r="H2521" s="75"/>
      <c r="I2521" s="75">
        <v>1893.3116257536003</v>
      </c>
      <c r="J2521" s="75">
        <v>2264.3116257536003</v>
      </c>
    </row>
    <row r="2522" spans="2:10" ht="15.75" thickBot="1" x14ac:dyDescent="0.3">
      <c r="B2522" s="85">
        <v>45966</v>
      </c>
      <c r="C2522" s="74"/>
      <c r="D2522" s="74">
        <v>749.94603709176499</v>
      </c>
      <c r="E2522" s="74">
        <v>1032.3116257536001</v>
      </c>
      <c r="F2522" s="74"/>
      <c r="G2522" s="74">
        <v>1436.3116257536001</v>
      </c>
      <c r="H2522" s="74"/>
      <c r="I2522" s="74">
        <v>1893.3116257536003</v>
      </c>
      <c r="J2522" s="74">
        <v>2264.3116257536003</v>
      </c>
    </row>
    <row r="2523" spans="2:10" ht="15.75" thickBot="1" x14ac:dyDescent="0.3">
      <c r="B2523" s="85">
        <v>45967</v>
      </c>
      <c r="C2523" s="75"/>
      <c r="D2523" s="75">
        <v>802.01206125457895</v>
      </c>
      <c r="E2523" s="75">
        <v>1032.3116257536001</v>
      </c>
      <c r="F2523" s="75"/>
      <c r="G2523" s="75">
        <v>1436.3116257536001</v>
      </c>
      <c r="H2523" s="75"/>
      <c r="I2523" s="75">
        <v>1893.3116257536003</v>
      </c>
      <c r="J2523" s="75">
        <v>2264.3116257536003</v>
      </c>
    </row>
    <row r="2524" spans="2:10" ht="15.75" thickBot="1" x14ac:dyDescent="0.3">
      <c r="B2524" s="85">
        <v>45968</v>
      </c>
      <c r="C2524" s="74"/>
      <c r="D2524" s="74">
        <v>748.02773146611196</v>
      </c>
      <c r="E2524" s="74">
        <v>1032.3116257536001</v>
      </c>
      <c r="F2524" s="74"/>
      <c r="G2524" s="74">
        <v>1436.3116257536001</v>
      </c>
      <c r="H2524" s="74"/>
      <c r="I2524" s="74">
        <v>1893.3116257536003</v>
      </c>
      <c r="J2524" s="74">
        <v>2264.3116257536003</v>
      </c>
    </row>
    <row r="2525" spans="2:10" ht="15.75" thickBot="1" x14ac:dyDescent="0.3">
      <c r="B2525" s="85">
        <v>45969</v>
      </c>
      <c r="C2525" s="75"/>
      <c r="D2525" s="75">
        <v>689.899999065271</v>
      </c>
      <c r="E2525" s="75">
        <v>1032.3116257536001</v>
      </c>
      <c r="F2525" s="75"/>
      <c r="G2525" s="75">
        <v>1436.3116257536001</v>
      </c>
      <c r="H2525" s="75"/>
      <c r="I2525" s="75">
        <v>1893.3116257536003</v>
      </c>
      <c r="J2525" s="75">
        <v>2264.3116257536003</v>
      </c>
    </row>
    <row r="2526" spans="2:10" ht="15.75" thickBot="1" x14ac:dyDescent="0.3">
      <c r="B2526" s="85">
        <v>45970</v>
      </c>
      <c r="C2526" s="74"/>
      <c r="D2526" s="74">
        <v>723.88807083513495</v>
      </c>
      <c r="E2526" s="74">
        <v>1032.3116257536001</v>
      </c>
      <c r="F2526" s="74"/>
      <c r="G2526" s="74">
        <v>1436.3116257536001</v>
      </c>
      <c r="H2526" s="74"/>
      <c r="I2526" s="74">
        <v>1893.3116257536003</v>
      </c>
      <c r="J2526" s="74">
        <v>2264.3116257536003</v>
      </c>
    </row>
    <row r="2527" spans="2:10" ht="15.75" thickBot="1" x14ac:dyDescent="0.3">
      <c r="B2527" s="85">
        <v>45971</v>
      </c>
      <c r="C2527" s="75"/>
      <c r="D2527" s="75">
        <v>853.131125429029</v>
      </c>
      <c r="E2527" s="75">
        <v>1032.3116257536001</v>
      </c>
      <c r="F2527" s="75"/>
      <c r="G2527" s="75">
        <v>1436.3116257536001</v>
      </c>
      <c r="H2527" s="75"/>
      <c r="I2527" s="75">
        <v>1893.3116257536003</v>
      </c>
      <c r="J2527" s="75">
        <v>2264.3116257536003</v>
      </c>
    </row>
    <row r="2528" spans="2:10" ht="15.75" thickBot="1" x14ac:dyDescent="0.3">
      <c r="B2528" s="85">
        <v>45972</v>
      </c>
      <c r="C2528" s="74"/>
      <c r="D2528" s="74">
        <v>819.23240957777</v>
      </c>
      <c r="E2528" s="74">
        <v>1032.3116257536001</v>
      </c>
      <c r="F2528" s="74"/>
      <c r="G2528" s="74">
        <v>1436.3116257536001</v>
      </c>
      <c r="H2528" s="74"/>
      <c r="I2528" s="74">
        <v>1893.3116257536003</v>
      </c>
      <c r="J2528" s="74">
        <v>2264.3116257536003</v>
      </c>
    </row>
    <row r="2529" spans="2:10" ht="15.75" thickBot="1" x14ac:dyDescent="0.3">
      <c r="B2529" s="85">
        <v>45973</v>
      </c>
      <c r="C2529" s="75"/>
      <c r="D2529" s="75">
        <v>781.41347647337398</v>
      </c>
      <c r="E2529" s="75">
        <v>1032.3116257536001</v>
      </c>
      <c r="F2529" s="75"/>
      <c r="G2529" s="75">
        <v>1436.3116257536001</v>
      </c>
      <c r="H2529" s="75"/>
      <c r="I2529" s="75">
        <v>1893.3116257536003</v>
      </c>
      <c r="J2529" s="75">
        <v>2264.3116257536003</v>
      </c>
    </row>
    <row r="2530" spans="2:10" ht="15.75" thickBot="1" x14ac:dyDescent="0.3">
      <c r="B2530" s="85">
        <v>45974</v>
      </c>
      <c r="C2530" s="74"/>
      <c r="D2530" s="74">
        <v>802.43621638531204</v>
      </c>
      <c r="E2530" s="74">
        <v>1032.3116257536001</v>
      </c>
      <c r="F2530" s="74"/>
      <c r="G2530" s="74">
        <v>1436.3116257536001</v>
      </c>
      <c r="H2530" s="74"/>
      <c r="I2530" s="74">
        <v>1893.3116257536003</v>
      </c>
      <c r="J2530" s="74">
        <v>2264.3116257536003</v>
      </c>
    </row>
    <row r="2531" spans="2:10" ht="15.75" thickBot="1" x14ac:dyDescent="0.3">
      <c r="B2531" s="85">
        <v>45975</v>
      </c>
      <c r="C2531" s="75"/>
      <c r="D2531" s="75">
        <v>718.45266160923802</v>
      </c>
      <c r="E2531" s="75">
        <v>1032.3116257536001</v>
      </c>
      <c r="F2531" s="75"/>
      <c r="G2531" s="75">
        <v>1436.3116257536001</v>
      </c>
      <c r="H2531" s="75"/>
      <c r="I2531" s="75">
        <v>1893.3116257536003</v>
      </c>
      <c r="J2531" s="75">
        <v>2264.3116257536003</v>
      </c>
    </row>
    <row r="2532" spans="2:10" ht="15.75" thickBot="1" x14ac:dyDescent="0.3">
      <c r="B2532" s="85">
        <v>45976</v>
      </c>
      <c r="C2532" s="74"/>
      <c r="D2532" s="74">
        <v>721.37359881965494</v>
      </c>
      <c r="E2532" s="74">
        <v>1032.3116257536001</v>
      </c>
      <c r="F2532" s="74"/>
      <c r="G2532" s="74">
        <v>1436.3116257536001</v>
      </c>
      <c r="H2532" s="74"/>
      <c r="I2532" s="74">
        <v>1893.3116257536003</v>
      </c>
      <c r="J2532" s="74">
        <v>2264.3116257536003</v>
      </c>
    </row>
    <row r="2533" spans="2:10" ht="15.75" thickBot="1" x14ac:dyDescent="0.3">
      <c r="B2533" s="85">
        <v>45977</v>
      </c>
      <c r="C2533" s="75"/>
      <c r="D2533" s="75">
        <v>751.47348438875395</v>
      </c>
      <c r="E2533" s="75">
        <v>1032.3116257536001</v>
      </c>
      <c r="F2533" s="75"/>
      <c r="G2533" s="75">
        <v>1436.3116257536001</v>
      </c>
      <c r="H2533" s="75"/>
      <c r="I2533" s="75">
        <v>1893.3116257536003</v>
      </c>
      <c r="J2533" s="75">
        <v>2264.3116257536003</v>
      </c>
    </row>
    <row r="2534" spans="2:10" ht="15.75" thickBot="1" x14ac:dyDescent="0.3">
      <c r="B2534" s="85">
        <v>45978</v>
      </c>
      <c r="C2534" s="74"/>
      <c r="D2534" s="74">
        <v>730.92567686955897</v>
      </c>
      <c r="E2534" s="74">
        <v>1032.3116257536001</v>
      </c>
      <c r="F2534" s="74"/>
      <c r="G2534" s="74">
        <v>1436.3116257536001</v>
      </c>
      <c r="H2534" s="74"/>
      <c r="I2534" s="74">
        <v>1893.3116257536003</v>
      </c>
      <c r="J2534" s="74">
        <v>2264.3116257536003</v>
      </c>
    </row>
    <row r="2535" spans="2:10" ht="15.75" thickBot="1" x14ac:dyDescent="0.3">
      <c r="B2535" s="85">
        <v>45979</v>
      </c>
      <c r="C2535" s="75"/>
      <c r="D2535" s="75">
        <v>701.22633764511102</v>
      </c>
      <c r="E2535" s="75">
        <v>1032.3116257536001</v>
      </c>
      <c r="F2535" s="75"/>
      <c r="G2535" s="75">
        <v>1436.3116257536001</v>
      </c>
      <c r="H2535" s="75"/>
      <c r="I2535" s="75">
        <v>1893.3116257536003</v>
      </c>
      <c r="J2535" s="75">
        <v>2264.3116257536003</v>
      </c>
    </row>
    <row r="2536" spans="2:10" ht="15.75" thickBot="1" x14ac:dyDescent="0.3">
      <c r="B2536" s="85">
        <v>45980</v>
      </c>
      <c r="C2536" s="74"/>
      <c r="D2536" s="74">
        <v>708.557421616694</v>
      </c>
      <c r="E2536" s="74">
        <v>1032.3116257536001</v>
      </c>
      <c r="F2536" s="74"/>
      <c r="G2536" s="74">
        <v>1436.3116257536001</v>
      </c>
      <c r="H2536" s="74"/>
      <c r="I2536" s="74">
        <v>1893.3116257536003</v>
      </c>
      <c r="J2536" s="74">
        <v>2264.3116257536003</v>
      </c>
    </row>
    <row r="2537" spans="2:10" ht="15.75" thickBot="1" x14ac:dyDescent="0.3">
      <c r="B2537" s="85">
        <v>45981</v>
      </c>
      <c r="C2537" s="75"/>
      <c r="D2537" s="75">
        <v>701.70978846640503</v>
      </c>
      <c r="E2537" s="75">
        <v>1032.3116257536001</v>
      </c>
      <c r="F2537" s="75"/>
      <c r="G2537" s="75">
        <v>1436.3116257536001</v>
      </c>
      <c r="H2537" s="75"/>
      <c r="I2537" s="75">
        <v>1893.3116257536003</v>
      </c>
      <c r="J2537" s="75">
        <v>2264.3116257536003</v>
      </c>
    </row>
    <row r="2538" spans="2:10" ht="15.75" thickBot="1" x14ac:dyDescent="0.3">
      <c r="B2538" s="85">
        <v>45982</v>
      </c>
      <c r="C2538" s="74"/>
      <c r="D2538" s="74">
        <v>719.02031131835099</v>
      </c>
      <c r="E2538" s="74">
        <v>1032.3116257536001</v>
      </c>
      <c r="F2538" s="74"/>
      <c r="G2538" s="74">
        <v>1436.3116257536001</v>
      </c>
      <c r="H2538" s="74"/>
      <c r="I2538" s="74">
        <v>1893.3116257536003</v>
      </c>
      <c r="J2538" s="74">
        <v>2264.3116257536003</v>
      </c>
    </row>
    <row r="2539" spans="2:10" ht="15.75" thickBot="1" x14ac:dyDescent="0.3">
      <c r="B2539" s="85">
        <v>45983</v>
      </c>
      <c r="C2539" s="75"/>
      <c r="D2539" s="75">
        <v>686.65741253975602</v>
      </c>
      <c r="E2539" s="75">
        <v>1032.3116257536001</v>
      </c>
      <c r="F2539" s="75"/>
      <c r="G2539" s="75">
        <v>1436.3116257536001</v>
      </c>
      <c r="H2539" s="75"/>
      <c r="I2539" s="75">
        <v>1893.3116257536003</v>
      </c>
      <c r="J2539" s="75">
        <v>2264.3116257536003</v>
      </c>
    </row>
    <row r="2540" spans="2:10" ht="15.75" thickBot="1" x14ac:dyDescent="0.3">
      <c r="B2540" s="85">
        <v>45984</v>
      </c>
      <c r="C2540" s="74"/>
      <c r="D2540" s="74">
        <v>772.07522736504802</v>
      </c>
      <c r="E2540" s="74">
        <v>1032.3116257536001</v>
      </c>
      <c r="F2540" s="74"/>
      <c r="G2540" s="74">
        <v>1436.3116257536001</v>
      </c>
      <c r="H2540" s="74"/>
      <c r="I2540" s="74">
        <v>1893.3116257536003</v>
      </c>
      <c r="J2540" s="74">
        <v>2264.3116257536003</v>
      </c>
    </row>
    <row r="2541" spans="2:10" ht="15.75" thickBot="1" x14ac:dyDescent="0.3">
      <c r="B2541" s="85">
        <v>45985</v>
      </c>
      <c r="C2541" s="75"/>
      <c r="D2541" s="75">
        <v>762.87996564467301</v>
      </c>
      <c r="E2541" s="75">
        <v>1032.3116257536001</v>
      </c>
      <c r="F2541" s="75"/>
      <c r="G2541" s="75">
        <v>1436.3116257536001</v>
      </c>
      <c r="H2541" s="75"/>
      <c r="I2541" s="75">
        <v>1893.3116257536003</v>
      </c>
      <c r="J2541" s="75">
        <v>2264.3116257536003</v>
      </c>
    </row>
    <row r="2542" spans="2:10" ht="15.75" thickBot="1" x14ac:dyDescent="0.3">
      <c r="B2542" s="85">
        <v>45986</v>
      </c>
      <c r="C2542" s="74"/>
      <c r="D2542" s="74">
        <v>727.36640024373298</v>
      </c>
      <c r="E2542" s="74">
        <v>1032.3116257536001</v>
      </c>
      <c r="F2542" s="74"/>
      <c r="G2542" s="74">
        <v>1436.3116257536001</v>
      </c>
      <c r="H2542" s="74"/>
      <c r="I2542" s="74">
        <v>1893.3116257536003</v>
      </c>
      <c r="J2542" s="74">
        <v>2264.3116257536003</v>
      </c>
    </row>
    <row r="2543" spans="2:10" ht="15.75" thickBot="1" x14ac:dyDescent="0.3">
      <c r="B2543" s="85">
        <v>45987</v>
      </c>
      <c r="C2543" s="75"/>
      <c r="D2543" s="75">
        <v>816.19562493988303</v>
      </c>
      <c r="E2543" s="75">
        <v>1032.3116257536001</v>
      </c>
      <c r="F2543" s="75"/>
      <c r="G2543" s="75">
        <v>1436.3116257536001</v>
      </c>
      <c r="H2543" s="75"/>
      <c r="I2543" s="75">
        <v>1893.3116257536003</v>
      </c>
      <c r="J2543" s="75">
        <v>2264.3116257536003</v>
      </c>
    </row>
    <row r="2544" spans="2:10" ht="15.75" thickBot="1" x14ac:dyDescent="0.3">
      <c r="B2544" s="85">
        <v>45988</v>
      </c>
      <c r="C2544" s="74"/>
      <c r="D2544" s="74">
        <v>812.510174797079</v>
      </c>
      <c r="E2544" s="74">
        <v>1032.3116257536001</v>
      </c>
      <c r="F2544" s="74"/>
      <c r="G2544" s="74">
        <v>1436.3116257536001</v>
      </c>
      <c r="H2544" s="74"/>
      <c r="I2544" s="74">
        <v>1893.3116257536003</v>
      </c>
      <c r="J2544" s="74">
        <v>2264.3116257536003</v>
      </c>
    </row>
    <row r="2545" spans="2:10" ht="15.75" thickBot="1" x14ac:dyDescent="0.3">
      <c r="B2545" s="85">
        <v>45989</v>
      </c>
      <c r="C2545" s="75"/>
      <c r="D2545" s="75">
        <v>672.65885817985099</v>
      </c>
      <c r="E2545" s="75">
        <v>1032.3116257536001</v>
      </c>
      <c r="F2545" s="75"/>
      <c r="G2545" s="75">
        <v>1436.3116257536001</v>
      </c>
      <c r="H2545" s="75"/>
      <c r="I2545" s="75">
        <v>1893.3116257536003</v>
      </c>
      <c r="J2545" s="75">
        <v>2264.3116257536003</v>
      </c>
    </row>
    <row r="2546" spans="2:10" ht="15.75" thickBot="1" x14ac:dyDescent="0.3">
      <c r="B2546" s="85">
        <v>45990</v>
      </c>
      <c r="C2546" s="74"/>
      <c r="D2546" s="74">
        <v>670.13797344617001</v>
      </c>
      <c r="E2546" s="74">
        <v>1032.3116257536001</v>
      </c>
      <c r="F2546" s="74"/>
      <c r="G2546" s="74">
        <v>1436.3116257536001</v>
      </c>
      <c r="H2546" s="74"/>
      <c r="I2546" s="74">
        <v>1893.3116257536003</v>
      </c>
      <c r="J2546" s="74">
        <v>2264.3116257536003</v>
      </c>
    </row>
    <row r="2547" spans="2:10" ht="15.75" thickBot="1" x14ac:dyDescent="0.3">
      <c r="B2547" s="85">
        <v>45991</v>
      </c>
      <c r="C2547" s="75"/>
      <c r="D2547" s="75">
        <v>718.15206779021003</v>
      </c>
      <c r="E2547" s="75">
        <v>1032.3116257536001</v>
      </c>
      <c r="F2547" s="75"/>
      <c r="G2547" s="75">
        <v>1436.3116257536001</v>
      </c>
      <c r="H2547" s="75"/>
      <c r="I2547" s="75">
        <v>1893.3116257536003</v>
      </c>
      <c r="J2547" s="75">
        <v>2264.3116257536003</v>
      </c>
    </row>
    <row r="2548" spans="2:10" ht="15.75" thickBot="1" x14ac:dyDescent="0.3">
      <c r="B2548" s="85">
        <v>45992</v>
      </c>
      <c r="C2548" s="74"/>
      <c r="D2548" s="74">
        <v>748.15433473440396</v>
      </c>
      <c r="E2548" s="74">
        <v>1032.3116257536001</v>
      </c>
      <c r="F2548" s="74"/>
      <c r="G2548" s="74">
        <v>1436.3116257536001</v>
      </c>
      <c r="H2548" s="74"/>
      <c r="I2548" s="74">
        <v>1893.3116257536003</v>
      </c>
      <c r="J2548" s="74">
        <v>2264.3116257536003</v>
      </c>
    </row>
    <row r="2549" spans="2:10" ht="15.75" thickBot="1" x14ac:dyDescent="0.3">
      <c r="B2549" s="85">
        <v>45993</v>
      </c>
      <c r="C2549" s="75"/>
      <c r="D2549" s="75">
        <v>833.75050823293202</v>
      </c>
      <c r="E2549" s="75">
        <v>1032.3116257536001</v>
      </c>
      <c r="F2549" s="75"/>
      <c r="G2549" s="75">
        <v>1436.3116257536001</v>
      </c>
      <c r="H2549" s="75"/>
      <c r="I2549" s="75">
        <v>1893.3116257536003</v>
      </c>
      <c r="J2549" s="75">
        <v>2264.3116257536003</v>
      </c>
    </row>
    <row r="2550" spans="2:10" ht="15.75" thickBot="1" x14ac:dyDescent="0.3">
      <c r="B2550" s="85">
        <v>45994</v>
      </c>
      <c r="C2550" s="74"/>
      <c r="D2550" s="74">
        <v>854.31623235882603</v>
      </c>
      <c r="E2550" s="74">
        <v>1032.3116257536001</v>
      </c>
      <c r="F2550" s="74"/>
      <c r="G2550" s="74">
        <v>1436.3116257536001</v>
      </c>
      <c r="H2550" s="74"/>
      <c r="I2550" s="74">
        <v>1893.3116257536003</v>
      </c>
      <c r="J2550" s="74">
        <v>2264.3116257536003</v>
      </c>
    </row>
    <row r="2551" spans="2:10" ht="15.75" thickBot="1" x14ac:dyDescent="0.3">
      <c r="B2551" s="85">
        <v>45995</v>
      </c>
      <c r="C2551" s="75"/>
      <c r="D2551" s="75">
        <v>694.36017044743403</v>
      </c>
      <c r="E2551" s="75">
        <v>1032.3116257536001</v>
      </c>
      <c r="F2551" s="75"/>
      <c r="G2551" s="75">
        <v>1436.3116257536001</v>
      </c>
      <c r="H2551" s="75"/>
      <c r="I2551" s="75">
        <v>1893.3116257536003</v>
      </c>
      <c r="J2551" s="75">
        <v>2264.3116257536003</v>
      </c>
    </row>
    <row r="2552" spans="2:10" ht="15.75" thickBot="1" x14ac:dyDescent="0.3">
      <c r="B2552" s="85">
        <v>45996</v>
      </c>
      <c r="C2552" s="74"/>
      <c r="D2552" s="74">
        <v>605.68783878336103</v>
      </c>
      <c r="E2552" s="74">
        <v>1032.3116257536001</v>
      </c>
      <c r="F2552" s="74"/>
      <c r="G2552" s="74">
        <v>1436.3116257536001</v>
      </c>
      <c r="H2552" s="74"/>
      <c r="I2552" s="74">
        <v>1893.3116257536003</v>
      </c>
      <c r="J2552" s="74">
        <v>2264.3116257536003</v>
      </c>
    </row>
    <row r="2553" spans="2:10" ht="15.75" thickBot="1" x14ac:dyDescent="0.3">
      <c r="B2553" s="85">
        <v>45997</v>
      </c>
      <c r="C2553" s="75"/>
      <c r="D2553" s="75">
        <v>596.090353187446</v>
      </c>
      <c r="E2553" s="75">
        <v>1032.3116257536001</v>
      </c>
      <c r="F2553" s="75"/>
      <c r="G2553" s="75">
        <v>1436.3116257536001</v>
      </c>
      <c r="H2553" s="75"/>
      <c r="I2553" s="75">
        <v>1893.3116257536003</v>
      </c>
      <c r="J2553" s="75">
        <v>2264.3116257536003</v>
      </c>
    </row>
    <row r="2554" spans="2:10" ht="15.75" thickBot="1" x14ac:dyDescent="0.3">
      <c r="B2554" s="85">
        <v>45998</v>
      </c>
      <c r="C2554" s="74"/>
      <c r="D2554" s="74">
        <v>653.54318003025605</v>
      </c>
      <c r="E2554" s="74">
        <v>1032.3116257536001</v>
      </c>
      <c r="F2554" s="74"/>
      <c r="G2554" s="74">
        <v>1436.3116257536001</v>
      </c>
      <c r="H2554" s="74"/>
      <c r="I2554" s="74">
        <v>1893.3116257536003</v>
      </c>
      <c r="J2554" s="74">
        <v>2264.3116257536003</v>
      </c>
    </row>
    <row r="2555" spans="2:10" ht="15.75" thickBot="1" x14ac:dyDescent="0.3">
      <c r="B2555" s="85">
        <v>45999</v>
      </c>
      <c r="C2555" s="75"/>
      <c r="D2555" s="75">
        <v>683.87495338975305</v>
      </c>
      <c r="E2555" s="75">
        <v>1032.3116257536001</v>
      </c>
      <c r="F2555" s="75"/>
      <c r="G2555" s="75">
        <v>1436.3116257536001</v>
      </c>
      <c r="H2555" s="75"/>
      <c r="I2555" s="75">
        <v>1893.3116257536003</v>
      </c>
      <c r="J2555" s="75">
        <v>2264.3116257536003</v>
      </c>
    </row>
    <row r="2556" spans="2:10" ht="15.75" thickBot="1" x14ac:dyDescent="0.3">
      <c r="B2556" s="85">
        <v>46000</v>
      </c>
      <c r="C2556" s="74"/>
      <c r="D2556" s="74">
        <v>678.06232417624096</v>
      </c>
      <c r="E2556" s="74">
        <v>1032.3116257536001</v>
      </c>
      <c r="F2556" s="74"/>
      <c r="G2556" s="74">
        <v>1436.3116257536001</v>
      </c>
      <c r="H2556" s="74"/>
      <c r="I2556" s="74">
        <v>1893.3116257536003</v>
      </c>
      <c r="J2556" s="74">
        <v>2264.3116257536003</v>
      </c>
    </row>
    <row r="2557" spans="2:10" ht="15.75" thickBot="1" x14ac:dyDescent="0.3">
      <c r="B2557" s="85">
        <v>46001</v>
      </c>
      <c r="C2557" s="75"/>
      <c r="D2557" s="75">
        <v>680.98845742307196</v>
      </c>
      <c r="E2557" s="75">
        <v>1032.3116257536001</v>
      </c>
      <c r="F2557" s="75"/>
      <c r="G2557" s="75">
        <v>1436.3116257536001</v>
      </c>
      <c r="H2557" s="75"/>
      <c r="I2557" s="75">
        <v>1893.3116257536003</v>
      </c>
      <c r="J2557" s="75">
        <v>2264.3116257536003</v>
      </c>
    </row>
    <row r="2558" spans="2:10" ht="15.75" thickBot="1" x14ac:dyDescent="0.3">
      <c r="B2558" s="85">
        <v>46002</v>
      </c>
      <c r="C2558" s="74"/>
      <c r="D2558" s="74">
        <v>738.72966540323705</v>
      </c>
      <c r="E2558" s="74">
        <v>1032.3116257536001</v>
      </c>
      <c r="F2558" s="74"/>
      <c r="G2558" s="74">
        <v>1436.3116257536001</v>
      </c>
      <c r="H2558" s="74"/>
      <c r="I2558" s="74">
        <v>1893.3116257536003</v>
      </c>
      <c r="J2558" s="74">
        <v>2264.3116257536003</v>
      </c>
    </row>
    <row r="2559" spans="2:10" ht="15.75" thickBot="1" x14ac:dyDescent="0.3">
      <c r="B2559" s="85">
        <v>46003</v>
      </c>
      <c r="C2559" s="75"/>
      <c r="D2559" s="75">
        <v>684.58931246414397</v>
      </c>
      <c r="E2559" s="75">
        <v>1032.3116257536001</v>
      </c>
      <c r="F2559" s="75"/>
      <c r="G2559" s="75">
        <v>1436.3116257536001</v>
      </c>
      <c r="H2559" s="75"/>
      <c r="I2559" s="75">
        <v>1893.3116257536003</v>
      </c>
      <c r="J2559" s="75">
        <v>2264.3116257536003</v>
      </c>
    </row>
    <row r="2560" spans="2:10" ht="15.75" thickBot="1" x14ac:dyDescent="0.3">
      <c r="B2560" s="85">
        <v>46004</v>
      </c>
      <c r="C2560" s="74"/>
      <c r="D2560" s="74">
        <v>636.40457153774105</v>
      </c>
      <c r="E2560" s="74">
        <v>1032.3116257536001</v>
      </c>
      <c r="F2560" s="74"/>
      <c r="G2560" s="74">
        <v>1436.3116257536001</v>
      </c>
      <c r="H2560" s="74"/>
      <c r="I2560" s="74">
        <v>1893.3116257536003</v>
      </c>
      <c r="J2560" s="74">
        <v>2264.3116257536003</v>
      </c>
    </row>
    <row r="2561" spans="2:10" ht="15.75" thickBot="1" x14ac:dyDescent="0.3">
      <c r="B2561" s="85">
        <v>46005</v>
      </c>
      <c r="C2561" s="75"/>
      <c r="D2561" s="75">
        <v>710.31223881579103</v>
      </c>
      <c r="E2561" s="75">
        <v>1032.3116257536001</v>
      </c>
      <c r="F2561" s="75"/>
      <c r="G2561" s="75">
        <v>1436.3116257536001</v>
      </c>
      <c r="H2561" s="75"/>
      <c r="I2561" s="75">
        <v>1893.3116257536003</v>
      </c>
      <c r="J2561" s="75">
        <v>2264.3116257536003</v>
      </c>
    </row>
    <row r="2562" spans="2:10" ht="15.75" thickBot="1" x14ac:dyDescent="0.3">
      <c r="B2562" s="85">
        <v>46006</v>
      </c>
      <c r="C2562" s="74"/>
      <c r="D2562" s="74">
        <v>701.86212187220201</v>
      </c>
      <c r="E2562" s="74">
        <v>1032.3116257536001</v>
      </c>
      <c r="F2562" s="74"/>
      <c r="G2562" s="74">
        <v>1436.3116257536001</v>
      </c>
      <c r="H2562" s="74"/>
      <c r="I2562" s="74">
        <v>1893.3116257536003</v>
      </c>
      <c r="J2562" s="74">
        <v>2264.3116257536003</v>
      </c>
    </row>
    <row r="2563" spans="2:10" ht="15.75" thickBot="1" x14ac:dyDescent="0.3">
      <c r="B2563" s="85">
        <v>46007</v>
      </c>
      <c r="C2563" s="75"/>
      <c r="D2563" s="75">
        <v>703.27157029492002</v>
      </c>
      <c r="E2563" s="75">
        <v>1032.3116257536001</v>
      </c>
      <c r="F2563" s="75"/>
      <c r="G2563" s="75">
        <v>1436.3116257536001</v>
      </c>
      <c r="H2563" s="75"/>
      <c r="I2563" s="75">
        <v>1893.3116257536003</v>
      </c>
      <c r="J2563" s="75">
        <v>2264.3116257536003</v>
      </c>
    </row>
    <row r="2564" spans="2:10" ht="15.75" thickBot="1" x14ac:dyDescent="0.3">
      <c r="B2564" s="85">
        <v>46008</v>
      </c>
      <c r="C2564" s="74"/>
      <c r="D2564" s="74">
        <v>682.34382367697697</v>
      </c>
      <c r="E2564" s="74">
        <v>1032.3116257536001</v>
      </c>
      <c r="F2564" s="74"/>
      <c r="G2564" s="74">
        <v>1436.3116257536001</v>
      </c>
      <c r="H2564" s="74"/>
      <c r="I2564" s="74">
        <v>1893.3116257536003</v>
      </c>
      <c r="J2564" s="74">
        <v>2264.3116257536003</v>
      </c>
    </row>
    <row r="2565" spans="2:10" ht="15.75" thickBot="1" x14ac:dyDescent="0.3">
      <c r="B2565" s="85">
        <v>46009</v>
      </c>
      <c r="C2565" s="75"/>
      <c r="D2565" s="75">
        <v>626.83117230882397</v>
      </c>
      <c r="E2565" s="75">
        <v>1032.3116257536001</v>
      </c>
      <c r="F2565" s="75"/>
      <c r="G2565" s="75">
        <v>1436.3116257536001</v>
      </c>
      <c r="H2565" s="75"/>
      <c r="I2565" s="75">
        <v>1893.3116257536003</v>
      </c>
      <c r="J2565" s="75">
        <v>2264.3116257536003</v>
      </c>
    </row>
    <row r="2566" spans="2:10" ht="15.75" thickBot="1" x14ac:dyDescent="0.3">
      <c r="B2566" s="85">
        <v>46010</v>
      </c>
      <c r="C2566" s="74"/>
      <c r="D2566" s="74">
        <v>554.224824523439</v>
      </c>
      <c r="E2566" s="74">
        <v>1032.3116257536001</v>
      </c>
      <c r="F2566" s="74"/>
      <c r="G2566" s="74">
        <v>1436.3116257536001</v>
      </c>
      <c r="H2566" s="74"/>
      <c r="I2566" s="74">
        <v>1893.3116257536003</v>
      </c>
      <c r="J2566" s="74">
        <v>2264.3116257536003</v>
      </c>
    </row>
    <row r="2567" spans="2:10" ht="15.75" thickBot="1" x14ac:dyDescent="0.3">
      <c r="B2567" s="85">
        <v>46011</v>
      </c>
      <c r="C2567" s="75"/>
      <c r="D2567" s="75">
        <v>581.45337609847695</v>
      </c>
      <c r="E2567" s="75">
        <v>1032.3116257536001</v>
      </c>
      <c r="F2567" s="75"/>
      <c r="G2567" s="75">
        <v>1436.3116257536001</v>
      </c>
      <c r="H2567" s="75"/>
      <c r="I2567" s="75">
        <v>1893.3116257536003</v>
      </c>
      <c r="J2567" s="75">
        <v>2264.3116257536003</v>
      </c>
    </row>
    <row r="2568" spans="2:10" ht="15.75" thickBot="1" x14ac:dyDescent="0.3">
      <c r="B2568" s="85">
        <v>46012</v>
      </c>
      <c r="C2568" s="74"/>
      <c r="D2568" s="74">
        <v>690.29730079037404</v>
      </c>
      <c r="E2568" s="74">
        <v>1032.3116257536001</v>
      </c>
      <c r="F2568" s="74"/>
      <c r="G2568" s="74">
        <v>1436.3116257536001</v>
      </c>
      <c r="H2568" s="74"/>
      <c r="I2568" s="74">
        <v>1893.3116257536003</v>
      </c>
      <c r="J2568" s="74">
        <v>2264.3116257536003</v>
      </c>
    </row>
    <row r="2569" spans="2:10" ht="15.75" thickBot="1" x14ac:dyDescent="0.3">
      <c r="B2569" s="85">
        <v>46013</v>
      </c>
      <c r="C2569" s="75"/>
      <c r="D2569" s="75">
        <v>681.16423234438605</v>
      </c>
      <c r="E2569" s="75">
        <v>1032.3116257536001</v>
      </c>
      <c r="F2569" s="75"/>
      <c r="G2569" s="75">
        <v>1436.3116257536001</v>
      </c>
      <c r="H2569" s="75"/>
      <c r="I2569" s="75">
        <v>1893.3116257536003</v>
      </c>
      <c r="J2569" s="75">
        <v>2264.3116257536003</v>
      </c>
    </row>
    <row r="2570" spans="2:10" ht="15.75" thickBot="1" x14ac:dyDescent="0.3">
      <c r="B2570" s="85">
        <v>46014</v>
      </c>
      <c r="C2570" s="74"/>
      <c r="D2570" s="74">
        <v>617.962057043031</v>
      </c>
      <c r="E2570" s="74">
        <v>1032.3116257536001</v>
      </c>
      <c r="F2570" s="74"/>
      <c r="G2570" s="74">
        <v>1436.3116257536001</v>
      </c>
      <c r="H2570" s="74"/>
      <c r="I2570" s="74">
        <v>1893.3116257536003</v>
      </c>
      <c r="J2570" s="74">
        <v>2264.3116257536003</v>
      </c>
    </row>
    <row r="2571" spans="2:10" ht="15.75" thickBot="1" x14ac:dyDescent="0.3">
      <c r="B2571" s="85">
        <v>46015</v>
      </c>
      <c r="C2571" s="75"/>
      <c r="D2571" s="75">
        <v>555.37644966128198</v>
      </c>
      <c r="E2571" s="75">
        <v>1032.3116257536001</v>
      </c>
      <c r="F2571" s="75"/>
      <c r="G2571" s="75">
        <v>1436.3116257536001</v>
      </c>
      <c r="H2571" s="75"/>
      <c r="I2571" s="75">
        <v>1893.3116257536003</v>
      </c>
      <c r="J2571" s="75">
        <v>2264.3116257536003</v>
      </c>
    </row>
    <row r="2572" spans="2:10" ht="15.75" thickBot="1" x14ac:dyDescent="0.3">
      <c r="B2572" s="85">
        <v>46016</v>
      </c>
      <c r="C2572" s="74"/>
      <c r="D2572" s="74">
        <v>476.75275086902599</v>
      </c>
      <c r="E2572" s="74">
        <v>1032.3116257536001</v>
      </c>
      <c r="F2572" s="74"/>
      <c r="G2572" s="74">
        <v>1436.3116257536001</v>
      </c>
      <c r="H2572" s="74"/>
      <c r="I2572" s="74">
        <v>1893.3116257536003</v>
      </c>
      <c r="J2572" s="74">
        <v>2264.3116257536003</v>
      </c>
    </row>
    <row r="2573" spans="2:10" ht="15.75" thickBot="1" x14ac:dyDescent="0.3">
      <c r="B2573" s="85">
        <v>46017</v>
      </c>
      <c r="C2573" s="75"/>
      <c r="D2573" s="75">
        <v>535.98528224319796</v>
      </c>
      <c r="E2573" s="75">
        <v>1032.3116257536001</v>
      </c>
      <c r="F2573" s="75"/>
      <c r="G2573" s="75">
        <v>1436.3116257536001</v>
      </c>
      <c r="H2573" s="75"/>
      <c r="I2573" s="75">
        <v>1893.3116257536003</v>
      </c>
      <c r="J2573" s="75">
        <v>2264.3116257536003</v>
      </c>
    </row>
    <row r="2574" spans="2:10" ht="15.75" thickBot="1" x14ac:dyDescent="0.3">
      <c r="B2574" s="85">
        <v>46018</v>
      </c>
      <c r="C2574" s="74"/>
      <c r="D2574" s="74">
        <v>564.02956902619701</v>
      </c>
      <c r="E2574" s="74">
        <v>1032.3116257536001</v>
      </c>
      <c r="F2574" s="74"/>
      <c r="G2574" s="74">
        <v>1436.3116257536001</v>
      </c>
      <c r="H2574" s="74"/>
      <c r="I2574" s="74">
        <v>1893.3116257536003</v>
      </c>
      <c r="J2574" s="74">
        <v>2264.3116257536003</v>
      </c>
    </row>
    <row r="2575" spans="2:10" ht="15.75" thickBot="1" x14ac:dyDescent="0.3">
      <c r="B2575" s="85">
        <v>46019</v>
      </c>
      <c r="C2575" s="75"/>
      <c r="D2575" s="75">
        <v>588.41173195569195</v>
      </c>
      <c r="E2575" s="75">
        <v>1032.3116257536001</v>
      </c>
      <c r="F2575" s="75"/>
      <c r="G2575" s="75">
        <v>1436.3116257536001</v>
      </c>
      <c r="H2575" s="75"/>
      <c r="I2575" s="75">
        <v>1893.3116257536003</v>
      </c>
      <c r="J2575" s="75">
        <v>2264.3116257536003</v>
      </c>
    </row>
    <row r="2576" spans="2:10" ht="15.75" thickBot="1" x14ac:dyDescent="0.3">
      <c r="B2576" s="85">
        <v>46020</v>
      </c>
      <c r="C2576" s="74"/>
      <c r="D2576" s="74">
        <v>596.40432467633298</v>
      </c>
      <c r="E2576" s="74">
        <v>1032.3116257536001</v>
      </c>
      <c r="F2576" s="74"/>
      <c r="G2576" s="74">
        <v>1436.3116257536001</v>
      </c>
      <c r="H2576" s="74"/>
      <c r="I2576" s="74">
        <v>1893.3116257536003</v>
      </c>
      <c r="J2576" s="74">
        <v>2264.3116257536003</v>
      </c>
    </row>
    <row r="2577" spans="2:10" ht="15.75" thickBot="1" x14ac:dyDescent="0.3">
      <c r="B2577" s="85">
        <v>46021</v>
      </c>
      <c r="C2577" s="75"/>
      <c r="D2577" s="75">
        <v>572.09756755060903</v>
      </c>
      <c r="E2577" s="75">
        <v>1032.3116257536001</v>
      </c>
      <c r="F2577" s="75"/>
      <c r="G2577" s="75">
        <v>1436.3116257536001</v>
      </c>
      <c r="H2577" s="75"/>
      <c r="I2577" s="75">
        <v>1893.3116257536003</v>
      </c>
      <c r="J2577" s="75">
        <v>2264.3116257536003</v>
      </c>
    </row>
    <row r="2578" spans="2:10" ht="15.75" thickBot="1" x14ac:dyDescent="0.3">
      <c r="B2578" s="85">
        <v>46022</v>
      </c>
      <c r="C2578" s="74"/>
      <c r="D2578" s="74">
        <v>543.89382553759697</v>
      </c>
      <c r="E2578" s="74">
        <v>1032.3116257536001</v>
      </c>
      <c r="F2578" s="74"/>
      <c r="G2578" s="74">
        <v>1436.3116257536001</v>
      </c>
      <c r="H2578" s="74"/>
      <c r="I2578" s="74">
        <v>1893.3116257536003</v>
      </c>
      <c r="J2578" s="74">
        <v>2264.3116257536003</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U2578"/>
  <sheetViews>
    <sheetView zoomScale="112" zoomScaleNormal="112" workbookViewId="0"/>
  </sheetViews>
  <sheetFormatPr defaultColWidth="10.28515625" defaultRowHeight="15" x14ac:dyDescent="0.25"/>
  <cols>
    <col min="1" max="1" width="10.28515625" style="71"/>
    <col min="2" max="2" width="13.42578125" style="71" customWidth="1"/>
    <col min="3" max="3" width="13.28515625" style="71" customWidth="1"/>
    <col min="4" max="4" width="15.42578125" style="71" customWidth="1"/>
    <col min="5" max="5" width="11.85546875" style="71" customWidth="1"/>
    <col min="6" max="6" width="12.140625" style="71" customWidth="1"/>
    <col min="7" max="7" width="12.42578125" style="71" customWidth="1"/>
    <col min="8" max="8" width="11.85546875" style="71" customWidth="1"/>
    <col min="9" max="9" width="13" style="71" customWidth="1"/>
    <col min="10" max="10" width="13.28515625" style="71" customWidth="1"/>
    <col min="11" max="15" width="17.85546875" style="71" customWidth="1"/>
    <col min="16" max="16" width="17.85546875" style="84" customWidth="1"/>
    <col min="17" max="21" width="10.28515625" style="84"/>
    <col min="22" max="16384" width="10.28515625" style="71"/>
  </cols>
  <sheetData>
    <row r="1" spans="2:16" x14ac:dyDescent="0.25">
      <c r="B1" s="70" t="s">
        <v>340</v>
      </c>
    </row>
    <row r="2" spans="2:16" x14ac:dyDescent="0.25">
      <c r="B2" s="86" t="s">
        <v>341</v>
      </c>
    </row>
    <row r="3" spans="2:16" x14ac:dyDescent="0.25">
      <c r="B3" s="87" t="s">
        <v>354</v>
      </c>
      <c r="C3" s="88"/>
      <c r="D3" s="88"/>
      <c r="E3" s="88"/>
      <c r="F3" s="88"/>
      <c r="G3" s="88"/>
      <c r="H3" s="88"/>
    </row>
    <row r="4" spans="2:16" x14ac:dyDescent="0.25">
      <c r="B4" s="86"/>
    </row>
    <row r="5" spans="2:16" x14ac:dyDescent="0.25">
      <c r="B5" s="86"/>
      <c r="K5" s="71" t="s">
        <v>342</v>
      </c>
      <c r="L5" s="96" t="s">
        <v>355</v>
      </c>
      <c r="M5" s="96" t="s">
        <v>344</v>
      </c>
      <c r="N5" s="96" t="s">
        <v>345</v>
      </c>
    </row>
    <row r="6" spans="2:16" x14ac:dyDescent="0.25">
      <c r="B6" s="86"/>
      <c r="K6" s="93">
        <f>+B22</f>
        <v>43466</v>
      </c>
      <c r="L6" s="97">
        <f>+E22</f>
        <v>1818.9839999999999</v>
      </c>
      <c r="M6" s="97">
        <f>+G22-E22</f>
        <v>404</v>
      </c>
      <c r="N6" s="97">
        <f>+I22-G22</f>
        <v>594</v>
      </c>
    </row>
    <row r="7" spans="2:16" x14ac:dyDescent="0.25">
      <c r="B7" s="86"/>
      <c r="K7" s="93">
        <f>+B387</f>
        <v>43831</v>
      </c>
      <c r="L7" s="97">
        <f>+E387</f>
        <v>1708.5409999999999</v>
      </c>
      <c r="M7" s="97">
        <f>+G387-E387</f>
        <v>404.00000000000023</v>
      </c>
      <c r="N7" s="97">
        <f>+I387-G387</f>
        <v>594</v>
      </c>
    </row>
    <row r="8" spans="2:16" x14ac:dyDescent="0.25">
      <c r="B8" s="86"/>
      <c r="K8" s="93">
        <f>+B753</f>
        <v>44197</v>
      </c>
      <c r="L8" s="97">
        <f>+E753</f>
        <v>1663.0921201963999</v>
      </c>
      <c r="M8" s="97">
        <f>+G753-E753</f>
        <v>404.00000000000023</v>
      </c>
      <c r="N8" s="97">
        <f>+I753-G753</f>
        <v>594</v>
      </c>
    </row>
    <row r="9" spans="2:16" x14ac:dyDescent="0.25">
      <c r="B9" s="86"/>
      <c r="K9" s="93">
        <f>+B1119</f>
        <v>44563</v>
      </c>
      <c r="L9" s="97">
        <f>+E1119</f>
        <v>1466.0394881897</v>
      </c>
      <c r="M9" s="97">
        <f>+G1119-E1119</f>
        <v>404</v>
      </c>
      <c r="N9" s="97">
        <f>+I1119-G1119</f>
        <v>454</v>
      </c>
    </row>
    <row r="10" spans="2:16" x14ac:dyDescent="0.25">
      <c r="B10" s="86"/>
      <c r="K10" s="93">
        <f>+B1484</f>
        <v>44928</v>
      </c>
      <c r="L10" s="97">
        <f>+E1484</f>
        <v>1255.7870880086</v>
      </c>
      <c r="M10" s="97">
        <f>+G1484-E1484</f>
        <v>404</v>
      </c>
      <c r="N10" s="97">
        <f>+I1484-G1484</f>
        <v>356.00000000000023</v>
      </c>
    </row>
    <row r="11" spans="2:16" x14ac:dyDescent="0.25">
      <c r="B11" s="86"/>
      <c r="K11" s="93">
        <f>+B1573</f>
        <v>45017</v>
      </c>
      <c r="L11" s="97">
        <f>+E1573</f>
        <v>1255.7870880086</v>
      </c>
      <c r="M11" s="98">
        <f>+G1573-E1573</f>
        <v>433</v>
      </c>
      <c r="N11" s="97">
        <f>+I1573-G1573</f>
        <v>356.00000000000023</v>
      </c>
      <c r="O11" s="56" t="s">
        <v>356</v>
      </c>
      <c r="P11" s="99"/>
    </row>
    <row r="12" spans="2:16" x14ac:dyDescent="0.25">
      <c r="B12" s="86"/>
      <c r="K12" s="93">
        <f>+B1849</f>
        <v>45293</v>
      </c>
      <c r="L12" s="97">
        <f>+E1849</f>
        <v>1188.7792193107</v>
      </c>
      <c r="M12" s="97">
        <f>+G1849-E1849</f>
        <v>433</v>
      </c>
      <c r="N12" s="97">
        <f>+I1849-G1849</f>
        <v>373.99999999999977</v>
      </c>
    </row>
    <row r="13" spans="2:16" x14ac:dyDescent="0.25">
      <c r="B13" s="86"/>
      <c r="K13" s="93">
        <f>+B1939</f>
        <v>45383</v>
      </c>
      <c r="L13" s="97">
        <f>+E1939</f>
        <v>1188.7792193107</v>
      </c>
      <c r="M13" s="98">
        <f>+G1939-E1939</f>
        <v>523</v>
      </c>
      <c r="N13" s="97">
        <f>+I1939-G1939</f>
        <v>373.99999999999977</v>
      </c>
      <c r="O13" s="56" t="s">
        <v>357</v>
      </c>
      <c r="P13" s="99"/>
    </row>
    <row r="14" spans="2:16" x14ac:dyDescent="0.25">
      <c r="B14" s="86"/>
      <c r="K14" s="93">
        <f>+B2000</f>
        <v>45444</v>
      </c>
      <c r="L14" s="97">
        <f>+E2000</f>
        <v>1188.7792193107</v>
      </c>
      <c r="M14" s="97">
        <f>+G2000-E2000</f>
        <v>523</v>
      </c>
      <c r="N14" s="98">
        <f>+I2000-G2000</f>
        <v>422.99999999999977</v>
      </c>
      <c r="O14" s="56" t="s">
        <v>358</v>
      </c>
      <c r="P14" s="99"/>
    </row>
    <row r="15" spans="2:16" x14ac:dyDescent="0.25">
      <c r="B15" s="86"/>
      <c r="K15" s="93">
        <f>+B2215</f>
        <v>45659</v>
      </c>
      <c r="L15" s="97">
        <f>+E2215</f>
        <v>1032.3116257536001</v>
      </c>
      <c r="M15" s="97">
        <f>+G2215-E2215</f>
        <v>523</v>
      </c>
      <c r="N15" s="97">
        <f>+I2215-G2215</f>
        <v>506.00000000000023</v>
      </c>
    </row>
    <row r="16" spans="2:16" x14ac:dyDescent="0.25">
      <c r="B16" s="86"/>
      <c r="K16" s="93">
        <f>+B2365</f>
        <v>45809</v>
      </c>
      <c r="L16" s="97">
        <f>+E2365</f>
        <v>1032.3116257536001</v>
      </c>
      <c r="M16" s="97">
        <f>+G2365-E2365</f>
        <v>523</v>
      </c>
      <c r="N16" s="98">
        <f>+I2365-G2365</f>
        <v>559.00000000000023</v>
      </c>
      <c r="O16" s="56" t="s">
        <v>359</v>
      </c>
      <c r="P16" s="99"/>
    </row>
    <row r="17" spans="2:15" x14ac:dyDescent="0.25">
      <c r="B17" s="86"/>
    </row>
    <row r="18" spans="2:15" x14ac:dyDescent="0.25">
      <c r="B18" s="86"/>
    </row>
    <row r="19" spans="2:15" x14ac:dyDescent="0.25">
      <c r="B19" s="86"/>
    </row>
    <row r="20" spans="2:15" s="84" customFormat="1" x14ac:dyDescent="0.25">
      <c r="B20" s="86"/>
      <c r="C20" s="71"/>
      <c r="D20" s="71"/>
      <c r="E20" s="71"/>
      <c r="F20" s="71"/>
      <c r="G20" s="71"/>
      <c r="H20" s="71"/>
      <c r="I20" s="71"/>
      <c r="J20" s="71"/>
      <c r="K20" s="71"/>
      <c r="L20" s="71"/>
      <c r="M20" s="71"/>
      <c r="N20" s="71"/>
      <c r="O20" s="71"/>
    </row>
    <row r="21" spans="2:15" s="84" customFormat="1" ht="75.75" thickBot="1" x14ac:dyDescent="0.3">
      <c r="B21" s="73" t="s">
        <v>346</v>
      </c>
      <c r="C21" s="73" t="s">
        <v>347</v>
      </c>
      <c r="D21" s="73" t="s">
        <v>348</v>
      </c>
      <c r="E21" s="73" t="s">
        <v>343</v>
      </c>
      <c r="F21" s="73" t="s">
        <v>349</v>
      </c>
      <c r="G21" s="73" t="s">
        <v>350</v>
      </c>
      <c r="H21" s="73" t="s">
        <v>351</v>
      </c>
      <c r="I21" s="73" t="s">
        <v>360</v>
      </c>
      <c r="J21" s="73" t="s">
        <v>353</v>
      </c>
      <c r="K21" s="71"/>
      <c r="L21" s="71"/>
      <c r="M21" s="71"/>
      <c r="N21" s="71"/>
      <c r="O21" s="71"/>
    </row>
    <row r="22" spans="2:15" s="84" customFormat="1" ht="15.75" thickBot="1" x14ac:dyDescent="0.3">
      <c r="B22" s="85">
        <v>43466</v>
      </c>
      <c r="C22" s="74">
        <v>742.53490410958898</v>
      </c>
      <c r="D22" s="74"/>
      <c r="E22" s="74">
        <v>1818.9839999999999</v>
      </c>
      <c r="F22" s="74"/>
      <c r="G22" s="74">
        <v>2222.9839999999999</v>
      </c>
      <c r="H22" s="74"/>
      <c r="I22" s="74">
        <v>2816.9839999999999</v>
      </c>
      <c r="J22" s="74"/>
      <c r="K22" s="71"/>
      <c r="L22" s="71"/>
      <c r="M22" s="71"/>
      <c r="N22" s="71"/>
      <c r="O22" s="71"/>
    </row>
    <row r="23" spans="2:15" s="84" customFormat="1" ht="15.75" thickBot="1" x14ac:dyDescent="0.3">
      <c r="B23" s="85">
        <v>43467</v>
      </c>
      <c r="C23" s="75">
        <v>745.67090410958906</v>
      </c>
      <c r="D23" s="75"/>
      <c r="E23" s="75">
        <v>1818.9839999999999</v>
      </c>
      <c r="F23" s="75"/>
      <c r="G23" s="75">
        <v>2222.9839999999999</v>
      </c>
      <c r="H23" s="75"/>
      <c r="I23" s="75">
        <v>2816.9839999999999</v>
      </c>
      <c r="J23" s="75"/>
      <c r="K23" s="71"/>
      <c r="L23" s="71"/>
      <c r="M23" s="71"/>
      <c r="N23" s="71"/>
      <c r="O23" s="71"/>
    </row>
    <row r="24" spans="2:15" s="84" customFormat="1" ht="15.75" thickBot="1" x14ac:dyDescent="0.3">
      <c r="B24" s="85">
        <v>43468</v>
      </c>
      <c r="C24" s="74">
        <v>970.64590410958863</v>
      </c>
      <c r="D24" s="74"/>
      <c r="E24" s="74">
        <v>1818.9839999999999</v>
      </c>
      <c r="F24" s="74"/>
      <c r="G24" s="74">
        <v>2222.9839999999999</v>
      </c>
      <c r="H24" s="74"/>
      <c r="I24" s="74">
        <v>2816.9839999999999</v>
      </c>
      <c r="J24" s="74"/>
      <c r="K24" s="71"/>
      <c r="L24" s="71"/>
      <c r="M24" s="71"/>
      <c r="N24" s="71"/>
      <c r="O24" s="71"/>
    </row>
    <row r="25" spans="2:15" s="84" customFormat="1" ht="15.75" thickBot="1" x14ac:dyDescent="0.3">
      <c r="B25" s="85">
        <v>43469</v>
      </c>
      <c r="C25" s="75">
        <v>929.00690410958896</v>
      </c>
      <c r="D25" s="75"/>
      <c r="E25" s="75">
        <v>1818.9839999999999</v>
      </c>
      <c r="F25" s="75"/>
      <c r="G25" s="75">
        <v>2222.9839999999999</v>
      </c>
      <c r="H25" s="75"/>
      <c r="I25" s="75">
        <v>2816.9839999999999</v>
      </c>
      <c r="J25" s="75"/>
      <c r="K25" s="71"/>
      <c r="L25" s="71"/>
      <c r="M25" s="71"/>
      <c r="N25" s="71"/>
      <c r="O25" s="71"/>
    </row>
    <row r="26" spans="2:15" s="84" customFormat="1" ht="15.75" thickBot="1" x14ac:dyDescent="0.3">
      <c r="B26" s="85">
        <v>43470</v>
      </c>
      <c r="C26" s="74">
        <v>793.3939041095889</v>
      </c>
      <c r="D26" s="74"/>
      <c r="E26" s="74">
        <v>1818.9839999999999</v>
      </c>
      <c r="F26" s="74"/>
      <c r="G26" s="74">
        <v>2222.9839999999999</v>
      </c>
      <c r="H26" s="74"/>
      <c r="I26" s="74">
        <v>2816.9839999999999</v>
      </c>
      <c r="J26" s="74"/>
      <c r="K26" s="71"/>
      <c r="L26" s="71"/>
      <c r="M26" s="71"/>
      <c r="N26" s="71"/>
      <c r="O26" s="71"/>
    </row>
    <row r="27" spans="2:15" s="84" customFormat="1" ht="15.75" thickBot="1" x14ac:dyDescent="0.3">
      <c r="B27" s="85">
        <v>43471</v>
      </c>
      <c r="C27" s="75">
        <v>736.75190410958896</v>
      </c>
      <c r="D27" s="75"/>
      <c r="E27" s="75">
        <v>1818.9839999999999</v>
      </c>
      <c r="F27" s="75"/>
      <c r="G27" s="75">
        <v>2222.9839999999999</v>
      </c>
      <c r="H27" s="75"/>
      <c r="I27" s="75">
        <v>2816.9839999999999</v>
      </c>
      <c r="J27" s="75"/>
      <c r="K27" s="71"/>
      <c r="L27" s="71"/>
      <c r="M27" s="71"/>
      <c r="N27" s="71"/>
      <c r="O27" s="71"/>
    </row>
    <row r="28" spans="2:15" s="84" customFormat="1" ht="15.75" thickBot="1" x14ac:dyDescent="0.3">
      <c r="B28" s="85">
        <v>43472</v>
      </c>
      <c r="C28" s="74">
        <v>835.48390410958905</v>
      </c>
      <c r="D28" s="74"/>
      <c r="E28" s="74">
        <v>1818.9839999999999</v>
      </c>
      <c r="F28" s="74"/>
      <c r="G28" s="74">
        <v>2222.9839999999999</v>
      </c>
      <c r="H28" s="74"/>
      <c r="I28" s="74">
        <v>2816.9839999999999</v>
      </c>
      <c r="J28" s="74"/>
      <c r="K28" s="71"/>
      <c r="L28" s="71"/>
      <c r="M28" s="71"/>
      <c r="N28" s="71"/>
      <c r="O28" s="71"/>
    </row>
    <row r="29" spans="2:15" s="84" customFormat="1" ht="15.75" thickBot="1" x14ac:dyDescent="0.3">
      <c r="B29" s="85">
        <v>43473</v>
      </c>
      <c r="C29" s="75">
        <v>860.31790410958899</v>
      </c>
      <c r="D29" s="75"/>
      <c r="E29" s="75">
        <v>1818.9839999999999</v>
      </c>
      <c r="F29" s="75"/>
      <c r="G29" s="75">
        <v>2222.9839999999999</v>
      </c>
      <c r="H29" s="75"/>
      <c r="I29" s="75">
        <v>2816.9839999999999</v>
      </c>
      <c r="J29" s="75"/>
      <c r="K29" s="71"/>
      <c r="L29" s="71"/>
      <c r="M29" s="71"/>
      <c r="N29" s="71"/>
      <c r="O29" s="71"/>
    </row>
    <row r="30" spans="2:15" s="84" customFormat="1" ht="15.75" thickBot="1" x14ac:dyDescent="0.3">
      <c r="B30" s="85">
        <v>43474</v>
      </c>
      <c r="C30" s="74">
        <v>829.88390410958891</v>
      </c>
      <c r="D30" s="74"/>
      <c r="E30" s="74">
        <v>1818.9839999999999</v>
      </c>
      <c r="F30" s="74"/>
      <c r="G30" s="74">
        <v>2222.9839999999999</v>
      </c>
      <c r="H30" s="74"/>
      <c r="I30" s="74">
        <v>2816.9839999999999</v>
      </c>
      <c r="J30" s="74"/>
      <c r="K30" s="71"/>
      <c r="L30" s="71"/>
      <c r="M30" s="71"/>
      <c r="N30" s="71"/>
      <c r="O30" s="71"/>
    </row>
    <row r="31" spans="2:15" s="84" customFormat="1" ht="15.75" thickBot="1" x14ac:dyDescent="0.3">
      <c r="B31" s="85">
        <v>43475</v>
      </c>
      <c r="C31" s="75">
        <v>827.21890410958906</v>
      </c>
      <c r="D31" s="75"/>
      <c r="E31" s="75">
        <v>1818.9839999999999</v>
      </c>
      <c r="F31" s="75"/>
      <c r="G31" s="75">
        <v>2222.9839999999999</v>
      </c>
      <c r="H31" s="75"/>
      <c r="I31" s="75">
        <v>2816.9839999999999</v>
      </c>
      <c r="J31" s="75"/>
      <c r="K31" s="71"/>
      <c r="L31" s="71"/>
      <c r="M31" s="71"/>
      <c r="N31" s="71"/>
      <c r="O31" s="71"/>
    </row>
    <row r="32" spans="2:15" s="84" customFormat="1" ht="15.75" thickBot="1" x14ac:dyDescent="0.3">
      <c r="B32" s="85">
        <v>43476</v>
      </c>
      <c r="C32" s="74">
        <v>910.03790410958902</v>
      </c>
      <c r="D32" s="74"/>
      <c r="E32" s="74">
        <v>1818.9839999999999</v>
      </c>
      <c r="F32" s="74"/>
      <c r="G32" s="74">
        <v>2222.9839999999999</v>
      </c>
      <c r="H32" s="74"/>
      <c r="I32" s="74">
        <v>2816.9839999999999</v>
      </c>
      <c r="J32" s="74"/>
      <c r="K32" s="71"/>
      <c r="L32" s="71"/>
      <c r="M32" s="71"/>
      <c r="N32" s="71"/>
      <c r="O32" s="71"/>
    </row>
    <row r="33" spans="2:15" s="84" customFormat="1" ht="15.75" thickBot="1" x14ac:dyDescent="0.3">
      <c r="B33" s="85">
        <v>43477</v>
      </c>
      <c r="C33" s="75">
        <v>809.11290410958918</v>
      </c>
      <c r="D33" s="75"/>
      <c r="E33" s="75">
        <v>1818.9839999999999</v>
      </c>
      <c r="F33" s="75"/>
      <c r="G33" s="75">
        <v>2222.9839999999999</v>
      </c>
      <c r="H33" s="75"/>
      <c r="I33" s="75">
        <v>2816.9839999999999</v>
      </c>
      <c r="J33" s="75"/>
      <c r="K33" s="71"/>
      <c r="L33" s="71"/>
      <c r="M33" s="71"/>
      <c r="N33" s="71"/>
      <c r="O33" s="71"/>
    </row>
    <row r="34" spans="2:15" s="84" customFormat="1" ht="15.75" thickBot="1" x14ac:dyDescent="0.3">
      <c r="B34" s="85">
        <v>43478</v>
      </c>
      <c r="C34" s="74">
        <v>845.81190410958902</v>
      </c>
      <c r="D34" s="74"/>
      <c r="E34" s="74">
        <v>1818.9839999999999</v>
      </c>
      <c r="F34" s="74"/>
      <c r="G34" s="74">
        <v>2222.9839999999999</v>
      </c>
      <c r="H34" s="74"/>
      <c r="I34" s="74">
        <v>2816.9839999999999</v>
      </c>
      <c r="J34" s="74"/>
      <c r="K34" s="71"/>
      <c r="L34" s="71"/>
      <c r="M34" s="71"/>
      <c r="N34" s="71"/>
      <c r="O34" s="71"/>
    </row>
    <row r="35" spans="2:15" s="84" customFormat="1" ht="15.75" thickBot="1" x14ac:dyDescent="0.3">
      <c r="B35" s="85">
        <v>43479</v>
      </c>
      <c r="C35" s="75">
        <v>1176.2399041095889</v>
      </c>
      <c r="D35" s="75"/>
      <c r="E35" s="75">
        <v>1818.9839999999999</v>
      </c>
      <c r="F35" s="75"/>
      <c r="G35" s="75">
        <v>2222.9839999999999</v>
      </c>
      <c r="H35" s="75"/>
      <c r="I35" s="75">
        <v>2816.9839999999999</v>
      </c>
      <c r="J35" s="75"/>
      <c r="K35" s="71"/>
      <c r="L35" s="71"/>
      <c r="M35" s="71"/>
      <c r="N35" s="71"/>
      <c r="O35" s="71"/>
    </row>
    <row r="36" spans="2:15" s="84" customFormat="1" ht="15.75" thickBot="1" x14ac:dyDescent="0.3">
      <c r="B36" s="85">
        <v>43480</v>
      </c>
      <c r="C36" s="74">
        <v>1237.9809041095891</v>
      </c>
      <c r="D36" s="74"/>
      <c r="E36" s="74">
        <v>1818.9839999999999</v>
      </c>
      <c r="F36" s="74"/>
      <c r="G36" s="74">
        <v>2222.9839999999999</v>
      </c>
      <c r="H36" s="74"/>
      <c r="I36" s="74">
        <v>2816.9839999999999</v>
      </c>
      <c r="J36" s="74"/>
      <c r="K36" s="71"/>
      <c r="L36" s="71"/>
      <c r="M36" s="71"/>
      <c r="N36" s="71"/>
      <c r="O36" s="71"/>
    </row>
    <row r="37" spans="2:15" s="84" customFormat="1" ht="15.75" thickBot="1" x14ac:dyDescent="0.3">
      <c r="B37" s="85">
        <v>43481</v>
      </c>
      <c r="C37" s="75">
        <v>1354.5489041095889</v>
      </c>
      <c r="D37" s="75"/>
      <c r="E37" s="75">
        <v>1818.9839999999999</v>
      </c>
      <c r="F37" s="75"/>
      <c r="G37" s="75">
        <v>2222.9839999999999</v>
      </c>
      <c r="H37" s="75"/>
      <c r="I37" s="75">
        <v>2816.9839999999999</v>
      </c>
      <c r="J37" s="75"/>
      <c r="K37" s="71"/>
      <c r="L37" s="71"/>
      <c r="M37" s="71"/>
      <c r="N37" s="71"/>
      <c r="O37" s="71"/>
    </row>
    <row r="38" spans="2:15" s="84" customFormat="1" ht="15.75" thickBot="1" x14ac:dyDescent="0.3">
      <c r="B38" s="85">
        <v>43482</v>
      </c>
      <c r="C38" s="74">
        <v>1335.8679041095888</v>
      </c>
      <c r="D38" s="74"/>
      <c r="E38" s="74">
        <v>1818.9839999999999</v>
      </c>
      <c r="F38" s="74"/>
      <c r="G38" s="74">
        <v>2222.9839999999999</v>
      </c>
      <c r="H38" s="74"/>
      <c r="I38" s="74">
        <v>2816.9839999999999</v>
      </c>
      <c r="J38" s="74"/>
      <c r="K38" s="71"/>
      <c r="L38" s="71"/>
      <c r="M38" s="71"/>
      <c r="N38" s="71"/>
      <c r="O38" s="71"/>
    </row>
    <row r="39" spans="2:15" s="84" customFormat="1" ht="15.75" thickBot="1" x14ac:dyDescent="0.3">
      <c r="B39" s="85">
        <v>43483</v>
      </c>
      <c r="C39" s="75">
        <v>1163.4259041095891</v>
      </c>
      <c r="D39" s="75"/>
      <c r="E39" s="75">
        <v>1818.9839999999999</v>
      </c>
      <c r="F39" s="75"/>
      <c r="G39" s="75">
        <v>2222.9839999999999</v>
      </c>
      <c r="H39" s="75"/>
      <c r="I39" s="75">
        <v>2816.9839999999999</v>
      </c>
      <c r="J39" s="75"/>
      <c r="K39" s="71"/>
      <c r="L39" s="71"/>
      <c r="M39" s="71"/>
      <c r="N39" s="71"/>
      <c r="O39" s="71"/>
    </row>
    <row r="40" spans="2:15" s="84" customFormat="1" ht="15.75" thickBot="1" x14ac:dyDescent="0.3">
      <c r="B40" s="85">
        <v>43484</v>
      </c>
      <c r="C40" s="74">
        <v>827.94390410958897</v>
      </c>
      <c r="D40" s="74"/>
      <c r="E40" s="74">
        <v>1818.9839999999999</v>
      </c>
      <c r="F40" s="74"/>
      <c r="G40" s="74">
        <v>2222.9839999999999</v>
      </c>
      <c r="H40" s="74"/>
      <c r="I40" s="74">
        <v>2816.9839999999999</v>
      </c>
      <c r="J40" s="74"/>
      <c r="K40" s="71"/>
      <c r="L40" s="71"/>
      <c r="M40" s="71"/>
      <c r="N40" s="71"/>
      <c r="O40" s="71"/>
    </row>
    <row r="41" spans="2:15" s="84" customFormat="1" ht="15.75" thickBot="1" x14ac:dyDescent="0.3">
      <c r="B41" s="85">
        <v>43485</v>
      </c>
      <c r="C41" s="75">
        <v>807.59990410958926</v>
      </c>
      <c r="D41" s="75"/>
      <c r="E41" s="75">
        <v>1818.9839999999999</v>
      </c>
      <c r="F41" s="75"/>
      <c r="G41" s="75">
        <v>2222.9839999999999</v>
      </c>
      <c r="H41" s="75"/>
      <c r="I41" s="75">
        <v>2816.9839999999999</v>
      </c>
      <c r="J41" s="75"/>
      <c r="K41" s="71"/>
      <c r="L41" s="71"/>
      <c r="M41" s="71"/>
      <c r="N41" s="71"/>
      <c r="O41" s="71"/>
    </row>
    <row r="42" spans="2:15" s="84" customFormat="1" ht="15.75" thickBot="1" x14ac:dyDescent="0.3">
      <c r="B42" s="85">
        <v>43486</v>
      </c>
      <c r="C42" s="74">
        <v>1093.217904109589</v>
      </c>
      <c r="D42" s="74"/>
      <c r="E42" s="74">
        <v>1818.9839999999999</v>
      </c>
      <c r="F42" s="74"/>
      <c r="G42" s="74">
        <v>2222.9839999999999</v>
      </c>
      <c r="H42" s="74"/>
      <c r="I42" s="74">
        <v>2816.9839999999999</v>
      </c>
      <c r="J42" s="74"/>
      <c r="K42" s="71"/>
      <c r="L42" s="71"/>
      <c r="M42" s="71"/>
      <c r="N42" s="71"/>
      <c r="O42" s="71"/>
    </row>
    <row r="43" spans="2:15" s="84" customFormat="1" ht="15.75" thickBot="1" x14ac:dyDescent="0.3">
      <c r="B43" s="85">
        <v>43487</v>
      </c>
      <c r="C43" s="75">
        <v>1275.0219041095891</v>
      </c>
      <c r="D43" s="75"/>
      <c r="E43" s="75">
        <v>1818.9839999999999</v>
      </c>
      <c r="F43" s="75"/>
      <c r="G43" s="75">
        <v>2222.9839999999999</v>
      </c>
      <c r="H43" s="75"/>
      <c r="I43" s="75">
        <v>2816.9839999999999</v>
      </c>
      <c r="J43" s="75"/>
      <c r="K43" s="71"/>
      <c r="L43" s="71"/>
      <c r="M43" s="71"/>
      <c r="N43" s="71"/>
      <c r="O43" s="71"/>
    </row>
    <row r="44" spans="2:15" s="84" customFormat="1" ht="15.75" thickBot="1" x14ac:dyDescent="0.3">
      <c r="B44" s="85">
        <v>43488</v>
      </c>
      <c r="C44" s="74">
        <v>1229.339904109589</v>
      </c>
      <c r="D44" s="74"/>
      <c r="E44" s="74">
        <v>1818.9839999999999</v>
      </c>
      <c r="F44" s="74"/>
      <c r="G44" s="74">
        <v>2222.9839999999999</v>
      </c>
      <c r="H44" s="74"/>
      <c r="I44" s="74">
        <v>2816.9839999999999</v>
      </c>
      <c r="J44" s="74"/>
      <c r="K44" s="71"/>
      <c r="L44" s="71"/>
      <c r="M44" s="71"/>
      <c r="N44" s="71"/>
      <c r="O44" s="71"/>
    </row>
    <row r="45" spans="2:15" s="84" customFormat="1" ht="15.75" thickBot="1" x14ac:dyDescent="0.3">
      <c r="B45" s="85">
        <v>43489</v>
      </c>
      <c r="C45" s="75">
        <v>1399.8269041095889</v>
      </c>
      <c r="D45" s="75"/>
      <c r="E45" s="75">
        <v>1818.9839999999999</v>
      </c>
      <c r="F45" s="75"/>
      <c r="G45" s="75">
        <v>2222.9839999999999</v>
      </c>
      <c r="H45" s="75"/>
      <c r="I45" s="75">
        <v>2816.9839999999999</v>
      </c>
      <c r="J45" s="75"/>
      <c r="K45" s="71"/>
      <c r="L45" s="71"/>
      <c r="M45" s="71"/>
      <c r="N45" s="71"/>
      <c r="O45" s="71"/>
    </row>
    <row r="46" spans="2:15" s="84" customFormat="1" ht="15.75" thickBot="1" x14ac:dyDescent="0.3">
      <c r="B46" s="85">
        <v>43490</v>
      </c>
      <c r="C46" s="74">
        <v>1534.1369041095888</v>
      </c>
      <c r="D46" s="74"/>
      <c r="E46" s="74">
        <v>1818.9839999999999</v>
      </c>
      <c r="F46" s="74"/>
      <c r="G46" s="74">
        <v>2222.9839999999999</v>
      </c>
      <c r="H46" s="74"/>
      <c r="I46" s="74">
        <v>2816.9839999999999</v>
      </c>
      <c r="J46" s="74"/>
      <c r="K46" s="71"/>
      <c r="L46" s="71"/>
      <c r="M46" s="71"/>
      <c r="N46" s="71"/>
      <c r="O46" s="71"/>
    </row>
    <row r="47" spans="2:15" s="84" customFormat="1" ht="15.75" thickBot="1" x14ac:dyDescent="0.3">
      <c r="B47" s="85">
        <v>43491</v>
      </c>
      <c r="C47" s="75">
        <v>1183.5889041095888</v>
      </c>
      <c r="D47" s="75"/>
      <c r="E47" s="75">
        <v>1818.9839999999999</v>
      </c>
      <c r="F47" s="75"/>
      <c r="G47" s="75">
        <v>2222.9839999999999</v>
      </c>
      <c r="H47" s="75"/>
      <c r="I47" s="75">
        <v>2816.9839999999999</v>
      </c>
      <c r="J47" s="75"/>
      <c r="K47" s="71"/>
      <c r="L47" s="71"/>
      <c r="M47" s="71"/>
      <c r="N47" s="71"/>
      <c r="O47" s="71"/>
    </row>
    <row r="48" spans="2:15" s="84" customFormat="1" ht="15.75" thickBot="1" x14ac:dyDescent="0.3">
      <c r="B48" s="85">
        <v>43492</v>
      </c>
      <c r="C48" s="74">
        <v>1033.4889041095889</v>
      </c>
      <c r="D48" s="74"/>
      <c r="E48" s="74">
        <v>1818.9839999999999</v>
      </c>
      <c r="F48" s="74"/>
      <c r="G48" s="74">
        <v>2222.9839999999999</v>
      </c>
      <c r="H48" s="74"/>
      <c r="I48" s="74">
        <v>2816.9839999999999</v>
      </c>
      <c r="J48" s="74"/>
      <c r="K48" s="71"/>
      <c r="L48" s="71"/>
      <c r="M48" s="71"/>
      <c r="N48" s="71"/>
      <c r="O48" s="71"/>
    </row>
    <row r="49" spans="2:15" s="84" customFormat="1" ht="15.75" thickBot="1" x14ac:dyDescent="0.3">
      <c r="B49" s="85">
        <v>43493</v>
      </c>
      <c r="C49" s="75">
        <v>990.08590410958914</v>
      </c>
      <c r="D49" s="75"/>
      <c r="E49" s="75">
        <v>1818.9839999999999</v>
      </c>
      <c r="F49" s="75"/>
      <c r="G49" s="75">
        <v>2222.9839999999999</v>
      </c>
      <c r="H49" s="75"/>
      <c r="I49" s="75">
        <v>2816.9839999999999</v>
      </c>
      <c r="J49" s="75"/>
      <c r="K49" s="71"/>
      <c r="L49" s="71"/>
      <c r="M49" s="71"/>
      <c r="N49" s="71"/>
      <c r="O49" s="71"/>
    </row>
    <row r="50" spans="2:15" s="84" customFormat="1" ht="15.75" thickBot="1" x14ac:dyDescent="0.3">
      <c r="B50" s="85">
        <v>43494</v>
      </c>
      <c r="C50" s="74">
        <v>1269.4449041095891</v>
      </c>
      <c r="D50" s="74"/>
      <c r="E50" s="74">
        <v>1818.9839999999999</v>
      </c>
      <c r="F50" s="74"/>
      <c r="G50" s="74">
        <v>2222.9839999999999</v>
      </c>
      <c r="H50" s="74"/>
      <c r="I50" s="74">
        <v>2816.9839999999999</v>
      </c>
      <c r="J50" s="74"/>
      <c r="K50" s="71"/>
      <c r="L50" s="71"/>
      <c r="M50" s="71"/>
      <c r="N50" s="71"/>
      <c r="O50" s="71"/>
    </row>
    <row r="51" spans="2:15" s="84" customFormat="1" ht="15.75" thickBot="1" x14ac:dyDescent="0.3">
      <c r="B51" s="85">
        <v>43495</v>
      </c>
      <c r="C51" s="75">
        <v>1343.214904109589</v>
      </c>
      <c r="D51" s="75"/>
      <c r="E51" s="75">
        <v>1818.9839999999999</v>
      </c>
      <c r="F51" s="75"/>
      <c r="G51" s="75">
        <v>2222.9839999999999</v>
      </c>
      <c r="H51" s="75"/>
      <c r="I51" s="75">
        <v>2816.9839999999999</v>
      </c>
      <c r="J51" s="75"/>
      <c r="K51" s="71"/>
      <c r="L51" s="71"/>
      <c r="M51" s="71"/>
      <c r="N51" s="71"/>
      <c r="O51" s="71"/>
    </row>
    <row r="52" spans="2:15" s="84" customFormat="1" ht="15.75" thickBot="1" x14ac:dyDescent="0.3">
      <c r="B52" s="85">
        <v>43496</v>
      </c>
      <c r="C52" s="74">
        <v>1088.2319041095889</v>
      </c>
      <c r="D52" s="74"/>
      <c r="E52" s="74">
        <v>1818.9839999999999</v>
      </c>
      <c r="F52" s="74"/>
      <c r="G52" s="74">
        <v>2222.9839999999999</v>
      </c>
      <c r="H52" s="74"/>
      <c r="I52" s="74">
        <v>2816.9839999999999</v>
      </c>
      <c r="J52" s="74"/>
      <c r="K52" s="71"/>
      <c r="L52" s="71"/>
      <c r="M52" s="71"/>
      <c r="N52" s="71"/>
      <c r="O52" s="71"/>
    </row>
    <row r="53" spans="2:15" s="84" customFormat="1" ht="15.75" thickBot="1" x14ac:dyDescent="0.3">
      <c r="B53" s="85">
        <v>43497</v>
      </c>
      <c r="C53" s="75">
        <v>953.990904109589</v>
      </c>
      <c r="D53" s="75"/>
      <c r="E53" s="75">
        <v>1818.9839999999999</v>
      </c>
      <c r="F53" s="75"/>
      <c r="G53" s="75">
        <v>2222.9839999999999</v>
      </c>
      <c r="H53" s="75"/>
      <c r="I53" s="75">
        <v>2816.9839999999999</v>
      </c>
      <c r="J53" s="75"/>
      <c r="K53" s="71"/>
      <c r="L53" s="71"/>
      <c r="M53" s="71"/>
      <c r="N53" s="71"/>
      <c r="O53" s="71"/>
    </row>
    <row r="54" spans="2:15" s="84" customFormat="1" ht="15.75" thickBot="1" x14ac:dyDescent="0.3">
      <c r="B54" s="85">
        <v>43498</v>
      </c>
      <c r="C54" s="74">
        <v>1084.907904109589</v>
      </c>
      <c r="D54" s="74"/>
      <c r="E54" s="74">
        <v>1818.9839999999999</v>
      </c>
      <c r="F54" s="74"/>
      <c r="G54" s="74">
        <v>2222.9839999999999</v>
      </c>
      <c r="H54" s="74"/>
      <c r="I54" s="74">
        <v>2816.9839999999999</v>
      </c>
      <c r="J54" s="74"/>
      <c r="K54" s="71"/>
      <c r="L54" s="71"/>
      <c r="M54" s="71"/>
      <c r="N54" s="71"/>
      <c r="O54" s="71"/>
    </row>
    <row r="55" spans="2:15" s="84" customFormat="1" ht="15.75" thickBot="1" x14ac:dyDescent="0.3">
      <c r="B55" s="85">
        <v>43499</v>
      </c>
      <c r="C55" s="75">
        <v>1197.543904109589</v>
      </c>
      <c r="D55" s="75"/>
      <c r="E55" s="75">
        <v>1818.9839999999999</v>
      </c>
      <c r="F55" s="75"/>
      <c r="G55" s="75">
        <v>2222.9839999999999</v>
      </c>
      <c r="H55" s="75"/>
      <c r="I55" s="75">
        <v>2816.9839999999999</v>
      </c>
      <c r="J55" s="75"/>
      <c r="K55" s="71"/>
      <c r="L55" s="71"/>
      <c r="M55" s="71"/>
      <c r="N55" s="71"/>
      <c r="O55" s="71"/>
    </row>
    <row r="56" spans="2:15" s="84" customFormat="1" ht="15.75" thickBot="1" x14ac:dyDescent="0.3">
      <c r="B56" s="85">
        <v>43500</v>
      </c>
      <c r="C56" s="74">
        <v>1183.099904109589</v>
      </c>
      <c r="D56" s="74"/>
      <c r="E56" s="74">
        <v>1818.9839999999999</v>
      </c>
      <c r="F56" s="74"/>
      <c r="G56" s="74">
        <v>2222.9839999999999</v>
      </c>
      <c r="H56" s="74"/>
      <c r="I56" s="74">
        <v>2816.9839999999999</v>
      </c>
      <c r="J56" s="74"/>
      <c r="K56" s="71"/>
      <c r="L56" s="71"/>
      <c r="M56" s="71"/>
      <c r="N56" s="71"/>
      <c r="O56" s="71"/>
    </row>
    <row r="57" spans="2:15" s="84" customFormat="1" ht="15.75" thickBot="1" x14ac:dyDescent="0.3">
      <c r="B57" s="85">
        <v>43501</v>
      </c>
      <c r="C57" s="75">
        <v>1079.928904109589</v>
      </c>
      <c r="D57" s="75"/>
      <c r="E57" s="75">
        <v>1818.9839999999999</v>
      </c>
      <c r="F57" s="75"/>
      <c r="G57" s="75">
        <v>2222.9839999999999</v>
      </c>
      <c r="H57" s="75"/>
      <c r="I57" s="75">
        <v>2816.9839999999999</v>
      </c>
      <c r="J57" s="75"/>
      <c r="K57" s="71"/>
      <c r="L57" s="71"/>
      <c r="M57" s="71"/>
      <c r="N57" s="71"/>
      <c r="O57" s="71"/>
    </row>
    <row r="58" spans="2:15" s="84" customFormat="1" ht="15.75" thickBot="1" x14ac:dyDescent="0.3">
      <c r="B58" s="85">
        <v>43502</v>
      </c>
      <c r="C58" s="74">
        <v>1233.2919041095888</v>
      </c>
      <c r="D58" s="74"/>
      <c r="E58" s="74">
        <v>1818.9839999999999</v>
      </c>
      <c r="F58" s="74"/>
      <c r="G58" s="74">
        <v>2222.9839999999999</v>
      </c>
      <c r="H58" s="74"/>
      <c r="I58" s="74">
        <v>2816.9839999999999</v>
      </c>
      <c r="J58" s="74"/>
      <c r="K58" s="71"/>
      <c r="L58" s="71"/>
      <c r="M58" s="71"/>
      <c r="N58" s="71"/>
      <c r="O58" s="71"/>
    </row>
    <row r="59" spans="2:15" s="84" customFormat="1" ht="15.75" thickBot="1" x14ac:dyDescent="0.3">
      <c r="B59" s="85">
        <v>43503</v>
      </c>
      <c r="C59" s="75">
        <v>1262.0589041095889</v>
      </c>
      <c r="D59" s="75"/>
      <c r="E59" s="75">
        <v>1818.9839999999999</v>
      </c>
      <c r="F59" s="75"/>
      <c r="G59" s="75">
        <v>2222.9839999999999</v>
      </c>
      <c r="H59" s="75"/>
      <c r="I59" s="75">
        <v>2816.9839999999999</v>
      </c>
      <c r="J59" s="75"/>
      <c r="K59" s="71"/>
      <c r="L59" s="71"/>
      <c r="M59" s="71"/>
      <c r="N59" s="71"/>
      <c r="O59" s="71"/>
    </row>
    <row r="60" spans="2:15" s="84" customFormat="1" ht="15.75" thickBot="1" x14ac:dyDescent="0.3">
      <c r="B60" s="85">
        <v>43504</v>
      </c>
      <c r="C60" s="74">
        <v>1003.0469041095889</v>
      </c>
      <c r="D60" s="74"/>
      <c r="E60" s="74">
        <v>1818.9839999999999</v>
      </c>
      <c r="F60" s="74"/>
      <c r="G60" s="74">
        <v>2222.9839999999999</v>
      </c>
      <c r="H60" s="74"/>
      <c r="I60" s="74">
        <v>2816.9839999999999</v>
      </c>
      <c r="J60" s="74"/>
      <c r="K60" s="71"/>
      <c r="L60" s="71"/>
      <c r="M60" s="71"/>
      <c r="N60" s="71"/>
      <c r="O60" s="71"/>
    </row>
    <row r="61" spans="2:15" s="84" customFormat="1" ht="15.75" thickBot="1" x14ac:dyDescent="0.3">
      <c r="B61" s="85">
        <v>43505</v>
      </c>
      <c r="C61" s="75">
        <v>893.33390410958896</v>
      </c>
      <c r="D61" s="75"/>
      <c r="E61" s="75">
        <v>1818.9839999999999</v>
      </c>
      <c r="F61" s="75"/>
      <c r="G61" s="75">
        <v>2222.9839999999999</v>
      </c>
      <c r="H61" s="75"/>
      <c r="I61" s="75">
        <v>2816.9839999999999</v>
      </c>
      <c r="J61" s="75"/>
      <c r="K61" s="71"/>
      <c r="L61" s="71"/>
      <c r="M61" s="71"/>
      <c r="N61" s="71"/>
      <c r="O61" s="71"/>
    </row>
    <row r="62" spans="2:15" s="84" customFormat="1" ht="15.75" thickBot="1" x14ac:dyDescent="0.3">
      <c r="B62" s="85">
        <v>43506</v>
      </c>
      <c r="C62" s="74">
        <v>791.860904109589</v>
      </c>
      <c r="D62" s="74"/>
      <c r="E62" s="74">
        <v>1818.9839999999999</v>
      </c>
      <c r="F62" s="74"/>
      <c r="G62" s="74">
        <v>2222.9839999999999</v>
      </c>
      <c r="H62" s="74"/>
      <c r="I62" s="74">
        <v>2816.9839999999999</v>
      </c>
      <c r="J62" s="74"/>
      <c r="K62" s="71"/>
      <c r="L62" s="71"/>
      <c r="M62" s="71"/>
      <c r="N62" s="71"/>
      <c r="O62" s="71"/>
    </row>
    <row r="63" spans="2:15" s="84" customFormat="1" ht="15.75" thickBot="1" x14ac:dyDescent="0.3">
      <c r="B63" s="85">
        <v>43507</v>
      </c>
      <c r="C63" s="75">
        <v>919.97390410958894</v>
      </c>
      <c r="D63" s="75"/>
      <c r="E63" s="75">
        <v>1818.9839999999999</v>
      </c>
      <c r="F63" s="75"/>
      <c r="G63" s="75">
        <v>2222.9839999999999</v>
      </c>
      <c r="H63" s="75"/>
      <c r="I63" s="75">
        <v>2816.9839999999999</v>
      </c>
      <c r="J63" s="75"/>
      <c r="K63" s="71"/>
      <c r="L63" s="71"/>
      <c r="M63" s="71"/>
      <c r="N63" s="71"/>
      <c r="O63" s="71"/>
    </row>
    <row r="64" spans="2:15" s="84" customFormat="1" ht="15.75" thickBot="1" x14ac:dyDescent="0.3">
      <c r="B64" s="85">
        <v>43508</v>
      </c>
      <c r="C64" s="74">
        <v>967.54890410958865</v>
      </c>
      <c r="D64" s="74"/>
      <c r="E64" s="74">
        <v>1818.9839999999999</v>
      </c>
      <c r="F64" s="74"/>
      <c r="G64" s="74">
        <v>2222.9839999999999</v>
      </c>
      <c r="H64" s="74"/>
      <c r="I64" s="74">
        <v>2816.9839999999999</v>
      </c>
      <c r="J64" s="74"/>
      <c r="K64" s="71"/>
      <c r="L64" s="71"/>
      <c r="M64" s="71"/>
      <c r="N64" s="71"/>
      <c r="O64" s="71"/>
    </row>
    <row r="65" spans="2:15" s="84" customFormat="1" ht="15.75" thickBot="1" x14ac:dyDescent="0.3">
      <c r="B65" s="85">
        <v>43509</v>
      </c>
      <c r="C65" s="75">
        <v>988.29990410958885</v>
      </c>
      <c r="D65" s="75"/>
      <c r="E65" s="75">
        <v>1818.9839999999999</v>
      </c>
      <c r="F65" s="75"/>
      <c r="G65" s="75">
        <v>2222.9839999999999</v>
      </c>
      <c r="H65" s="75"/>
      <c r="I65" s="75">
        <v>2816.9839999999999</v>
      </c>
      <c r="J65" s="75"/>
      <c r="K65" s="71"/>
      <c r="L65" s="71"/>
      <c r="M65" s="71"/>
      <c r="N65" s="71"/>
      <c r="O65" s="71"/>
    </row>
    <row r="66" spans="2:15" s="84" customFormat="1" ht="15.75" thickBot="1" x14ac:dyDescent="0.3">
      <c r="B66" s="85">
        <v>43510</v>
      </c>
      <c r="C66" s="74">
        <v>1026.4029041095891</v>
      </c>
      <c r="D66" s="74"/>
      <c r="E66" s="74">
        <v>1818.9839999999999</v>
      </c>
      <c r="F66" s="74"/>
      <c r="G66" s="74">
        <v>2222.9839999999999</v>
      </c>
      <c r="H66" s="74"/>
      <c r="I66" s="74">
        <v>2816.9839999999999</v>
      </c>
      <c r="J66" s="74"/>
      <c r="K66" s="71"/>
      <c r="L66" s="71"/>
      <c r="M66" s="71"/>
      <c r="N66" s="71"/>
      <c r="O66" s="71"/>
    </row>
    <row r="67" spans="2:15" s="84" customFormat="1" ht="15.75" thickBot="1" x14ac:dyDescent="0.3">
      <c r="B67" s="85">
        <v>43511</v>
      </c>
      <c r="C67" s="75">
        <v>964.33390410958896</v>
      </c>
      <c r="D67" s="75"/>
      <c r="E67" s="75">
        <v>1818.9839999999999</v>
      </c>
      <c r="F67" s="75"/>
      <c r="G67" s="75">
        <v>2222.9839999999999</v>
      </c>
      <c r="H67" s="75"/>
      <c r="I67" s="75">
        <v>2816.9839999999999</v>
      </c>
      <c r="J67" s="75"/>
      <c r="K67" s="71"/>
      <c r="L67" s="71"/>
      <c r="M67" s="71"/>
      <c r="N67" s="71"/>
      <c r="O67" s="71"/>
    </row>
    <row r="68" spans="2:15" s="84" customFormat="1" ht="15.75" thickBot="1" x14ac:dyDescent="0.3">
      <c r="B68" s="85">
        <v>43512</v>
      </c>
      <c r="C68" s="74">
        <v>839.14290410958915</v>
      </c>
      <c r="D68" s="74"/>
      <c r="E68" s="74">
        <v>1818.9839999999999</v>
      </c>
      <c r="F68" s="74"/>
      <c r="G68" s="74">
        <v>2222.9839999999999</v>
      </c>
      <c r="H68" s="74"/>
      <c r="I68" s="74">
        <v>2816.9839999999999</v>
      </c>
      <c r="J68" s="74"/>
      <c r="K68" s="71"/>
      <c r="L68" s="71"/>
      <c r="M68" s="71"/>
      <c r="N68" s="71"/>
      <c r="O68" s="71"/>
    </row>
    <row r="69" spans="2:15" s="84" customFormat="1" ht="15.75" thickBot="1" x14ac:dyDescent="0.3">
      <c r="B69" s="85">
        <v>43513</v>
      </c>
      <c r="C69" s="75">
        <v>926.47490410958903</v>
      </c>
      <c r="D69" s="75"/>
      <c r="E69" s="75">
        <v>1818.9839999999999</v>
      </c>
      <c r="F69" s="75"/>
      <c r="G69" s="75">
        <v>2222.9839999999999</v>
      </c>
      <c r="H69" s="75"/>
      <c r="I69" s="75">
        <v>2816.9839999999999</v>
      </c>
      <c r="J69" s="75"/>
      <c r="K69" s="71"/>
      <c r="L69" s="71"/>
      <c r="M69" s="71"/>
      <c r="N69" s="71"/>
      <c r="O69" s="71"/>
    </row>
    <row r="70" spans="2:15" s="84" customFormat="1" ht="15.75" thickBot="1" x14ac:dyDescent="0.3">
      <c r="B70" s="85">
        <v>43514</v>
      </c>
      <c r="C70" s="74">
        <v>1003.040904109589</v>
      </c>
      <c r="D70" s="74"/>
      <c r="E70" s="74">
        <v>1818.9839999999999</v>
      </c>
      <c r="F70" s="74"/>
      <c r="G70" s="74">
        <v>2222.9839999999999</v>
      </c>
      <c r="H70" s="74"/>
      <c r="I70" s="74">
        <v>2816.9839999999999</v>
      </c>
      <c r="J70" s="74"/>
      <c r="K70" s="71"/>
      <c r="L70" s="71"/>
      <c r="M70" s="71"/>
      <c r="N70" s="71"/>
      <c r="O70" s="71"/>
    </row>
    <row r="71" spans="2:15" s="84" customFormat="1" ht="15.75" thickBot="1" x14ac:dyDescent="0.3">
      <c r="B71" s="85">
        <v>43515</v>
      </c>
      <c r="C71" s="75">
        <v>1074.2519041095888</v>
      </c>
      <c r="D71" s="75"/>
      <c r="E71" s="75">
        <v>1818.9839999999999</v>
      </c>
      <c r="F71" s="75"/>
      <c r="G71" s="75">
        <v>2222.9839999999999</v>
      </c>
      <c r="H71" s="75"/>
      <c r="I71" s="75">
        <v>2816.9839999999999</v>
      </c>
      <c r="J71" s="75"/>
      <c r="K71" s="71"/>
      <c r="L71" s="71"/>
      <c r="M71" s="71"/>
      <c r="N71" s="71"/>
      <c r="O71" s="71"/>
    </row>
    <row r="72" spans="2:15" s="84" customFormat="1" ht="15.75" thickBot="1" x14ac:dyDescent="0.3">
      <c r="B72" s="85">
        <v>43516</v>
      </c>
      <c r="C72" s="74">
        <v>976.19590410958904</v>
      </c>
      <c r="D72" s="74"/>
      <c r="E72" s="74">
        <v>1818.9839999999999</v>
      </c>
      <c r="F72" s="74"/>
      <c r="G72" s="74">
        <v>2222.9839999999999</v>
      </c>
      <c r="H72" s="74"/>
      <c r="I72" s="74">
        <v>2816.9839999999999</v>
      </c>
      <c r="J72" s="74"/>
      <c r="K72" s="71"/>
      <c r="L72" s="71"/>
      <c r="M72" s="71"/>
      <c r="N72" s="71"/>
      <c r="O72" s="71"/>
    </row>
    <row r="73" spans="2:15" s="84" customFormat="1" ht="15.75" thickBot="1" x14ac:dyDescent="0.3">
      <c r="B73" s="85">
        <v>43517</v>
      </c>
      <c r="C73" s="75">
        <v>997.19490410958883</v>
      </c>
      <c r="D73" s="75"/>
      <c r="E73" s="75">
        <v>1818.9839999999999</v>
      </c>
      <c r="F73" s="75"/>
      <c r="G73" s="75">
        <v>2222.9839999999999</v>
      </c>
      <c r="H73" s="75"/>
      <c r="I73" s="75">
        <v>2816.9839999999999</v>
      </c>
      <c r="J73" s="75"/>
      <c r="K73" s="71"/>
      <c r="L73" s="71"/>
      <c r="M73" s="71"/>
      <c r="N73" s="71"/>
      <c r="O73" s="71"/>
    </row>
    <row r="74" spans="2:15" s="84" customFormat="1" ht="15.75" thickBot="1" x14ac:dyDescent="0.3">
      <c r="B74" s="85">
        <v>43518</v>
      </c>
      <c r="C74" s="74">
        <v>1017.4219041095888</v>
      </c>
      <c r="D74" s="74"/>
      <c r="E74" s="74">
        <v>1818.9839999999999</v>
      </c>
      <c r="F74" s="74"/>
      <c r="G74" s="74">
        <v>2222.9839999999999</v>
      </c>
      <c r="H74" s="74"/>
      <c r="I74" s="74">
        <v>2816.9839999999999</v>
      </c>
      <c r="J74" s="74"/>
      <c r="K74" s="71"/>
      <c r="L74" s="71"/>
      <c r="M74" s="71"/>
      <c r="N74" s="71"/>
      <c r="O74" s="71"/>
    </row>
    <row r="75" spans="2:15" s="84" customFormat="1" ht="15.75" thickBot="1" x14ac:dyDescent="0.3">
      <c r="B75" s="85">
        <v>43519</v>
      </c>
      <c r="C75" s="75">
        <v>993.24290410958918</v>
      </c>
      <c r="D75" s="75"/>
      <c r="E75" s="75">
        <v>1818.9839999999999</v>
      </c>
      <c r="F75" s="75"/>
      <c r="G75" s="75">
        <v>2222.9839999999999</v>
      </c>
      <c r="H75" s="75"/>
      <c r="I75" s="75">
        <v>2816.9839999999999</v>
      </c>
      <c r="J75" s="75"/>
      <c r="K75" s="71"/>
      <c r="L75" s="71"/>
      <c r="M75" s="71"/>
      <c r="N75" s="71"/>
      <c r="O75" s="71"/>
    </row>
    <row r="76" spans="2:15" s="84" customFormat="1" ht="15.75" thickBot="1" x14ac:dyDescent="0.3">
      <c r="B76" s="85">
        <v>43520</v>
      </c>
      <c r="C76" s="74">
        <v>960.32590410958903</v>
      </c>
      <c r="D76" s="74"/>
      <c r="E76" s="74">
        <v>1818.9839999999999</v>
      </c>
      <c r="F76" s="74"/>
      <c r="G76" s="74">
        <v>2222.9839999999999</v>
      </c>
      <c r="H76" s="74"/>
      <c r="I76" s="74">
        <v>2816.9839999999999</v>
      </c>
      <c r="J76" s="74"/>
      <c r="K76" s="71"/>
      <c r="L76" s="71"/>
      <c r="M76" s="71"/>
      <c r="N76" s="71"/>
      <c r="O76" s="71"/>
    </row>
    <row r="77" spans="2:15" s="84" customFormat="1" ht="15.75" thickBot="1" x14ac:dyDescent="0.3">
      <c r="B77" s="85">
        <v>43521</v>
      </c>
      <c r="C77" s="75">
        <v>1098.0089041095889</v>
      </c>
      <c r="D77" s="75"/>
      <c r="E77" s="75">
        <v>1818.9839999999999</v>
      </c>
      <c r="F77" s="75"/>
      <c r="G77" s="75">
        <v>2222.9839999999999</v>
      </c>
      <c r="H77" s="75"/>
      <c r="I77" s="75">
        <v>2816.9839999999999</v>
      </c>
      <c r="J77" s="75"/>
      <c r="K77" s="71"/>
      <c r="L77" s="71"/>
      <c r="M77" s="71"/>
      <c r="N77" s="71"/>
      <c r="O77" s="71"/>
    </row>
    <row r="78" spans="2:15" s="84" customFormat="1" ht="15.75" thickBot="1" x14ac:dyDescent="0.3">
      <c r="B78" s="85">
        <v>43522</v>
      </c>
      <c r="C78" s="74">
        <v>1018.1449041095891</v>
      </c>
      <c r="D78" s="74"/>
      <c r="E78" s="74">
        <v>1818.9839999999999</v>
      </c>
      <c r="F78" s="74"/>
      <c r="G78" s="74">
        <v>2222.9839999999999</v>
      </c>
      <c r="H78" s="74"/>
      <c r="I78" s="74">
        <v>2816.9839999999999</v>
      </c>
      <c r="J78" s="74"/>
      <c r="K78" s="71"/>
      <c r="L78" s="71"/>
      <c r="M78" s="71"/>
      <c r="N78" s="71"/>
      <c r="O78" s="71"/>
    </row>
    <row r="79" spans="2:15" s="84" customFormat="1" ht="15.75" thickBot="1" x14ac:dyDescent="0.3">
      <c r="B79" s="85">
        <v>43523</v>
      </c>
      <c r="C79" s="75">
        <v>1162.0969041095891</v>
      </c>
      <c r="D79" s="75"/>
      <c r="E79" s="75">
        <v>1818.9839999999999</v>
      </c>
      <c r="F79" s="75"/>
      <c r="G79" s="75">
        <v>2222.9839999999999</v>
      </c>
      <c r="H79" s="75"/>
      <c r="I79" s="75">
        <v>2816.9839999999999</v>
      </c>
      <c r="J79" s="75"/>
      <c r="K79" s="71"/>
      <c r="L79" s="71"/>
      <c r="M79" s="71"/>
      <c r="N79" s="71"/>
      <c r="O79" s="71"/>
    </row>
    <row r="80" spans="2:15" s="84" customFormat="1" ht="15.75" thickBot="1" x14ac:dyDescent="0.3">
      <c r="B80" s="85">
        <v>43524</v>
      </c>
      <c r="C80" s="74">
        <v>1271.512904109589</v>
      </c>
      <c r="D80" s="74"/>
      <c r="E80" s="74">
        <v>1818.9839999999999</v>
      </c>
      <c r="F80" s="74"/>
      <c r="G80" s="74">
        <v>2222.9839999999999</v>
      </c>
      <c r="H80" s="74"/>
      <c r="I80" s="74">
        <v>2816.9839999999999</v>
      </c>
      <c r="J80" s="74"/>
      <c r="K80" s="71"/>
      <c r="L80" s="71"/>
      <c r="M80" s="71"/>
      <c r="N80" s="71"/>
      <c r="O80" s="71"/>
    </row>
    <row r="81" spans="2:15" s="84" customFormat="1" ht="15.75" thickBot="1" x14ac:dyDescent="0.3">
      <c r="B81" s="85">
        <v>43525</v>
      </c>
      <c r="C81" s="75">
        <v>1143.830904109589</v>
      </c>
      <c r="D81" s="75"/>
      <c r="E81" s="75">
        <v>1818.9839999999999</v>
      </c>
      <c r="F81" s="75"/>
      <c r="G81" s="75">
        <v>2222.9839999999999</v>
      </c>
      <c r="H81" s="75"/>
      <c r="I81" s="75">
        <v>2816.9839999999999</v>
      </c>
      <c r="J81" s="75"/>
      <c r="K81" s="71"/>
      <c r="L81" s="71"/>
      <c r="M81" s="71"/>
      <c r="N81" s="71"/>
      <c r="O81" s="71"/>
    </row>
    <row r="82" spans="2:15" s="84" customFormat="1" ht="15.75" thickBot="1" x14ac:dyDescent="0.3">
      <c r="B82" s="85">
        <v>43526</v>
      </c>
      <c r="C82" s="74">
        <v>1034.9439041095891</v>
      </c>
      <c r="D82" s="74"/>
      <c r="E82" s="74">
        <v>1818.9839999999999</v>
      </c>
      <c r="F82" s="74"/>
      <c r="G82" s="74">
        <v>2222.9839999999999</v>
      </c>
      <c r="H82" s="74"/>
      <c r="I82" s="74">
        <v>2816.9839999999999</v>
      </c>
      <c r="J82" s="74"/>
      <c r="K82" s="71"/>
      <c r="L82" s="71"/>
      <c r="M82" s="71"/>
      <c r="N82" s="71"/>
      <c r="O82" s="71"/>
    </row>
    <row r="83" spans="2:15" s="84" customFormat="1" ht="15.75" thickBot="1" x14ac:dyDescent="0.3">
      <c r="B83" s="85">
        <v>43527</v>
      </c>
      <c r="C83" s="75">
        <v>1012.964904109589</v>
      </c>
      <c r="D83" s="75"/>
      <c r="E83" s="75">
        <v>1818.9839999999999</v>
      </c>
      <c r="F83" s="75"/>
      <c r="G83" s="75">
        <v>2222.9839999999999</v>
      </c>
      <c r="H83" s="75"/>
      <c r="I83" s="75">
        <v>2816.9839999999999</v>
      </c>
      <c r="J83" s="75"/>
      <c r="K83" s="71"/>
      <c r="L83" s="71"/>
      <c r="M83" s="71"/>
      <c r="N83" s="71"/>
      <c r="O83" s="71"/>
    </row>
    <row r="84" spans="2:15" s="84" customFormat="1" ht="15.75" thickBot="1" x14ac:dyDescent="0.3">
      <c r="B84" s="85">
        <v>43528</v>
      </c>
      <c r="C84" s="74">
        <v>1220.3579041095891</v>
      </c>
      <c r="D84" s="74"/>
      <c r="E84" s="74">
        <v>1818.9839999999999</v>
      </c>
      <c r="F84" s="74"/>
      <c r="G84" s="74">
        <v>2222.9839999999999</v>
      </c>
      <c r="H84" s="74"/>
      <c r="I84" s="74">
        <v>2816.9839999999999</v>
      </c>
      <c r="J84" s="74"/>
      <c r="K84" s="71"/>
      <c r="L84" s="71"/>
      <c r="M84" s="71"/>
      <c r="N84" s="71"/>
      <c r="O84" s="71"/>
    </row>
    <row r="85" spans="2:15" s="84" customFormat="1" ht="15.75" thickBot="1" x14ac:dyDescent="0.3">
      <c r="B85" s="85">
        <v>43529</v>
      </c>
      <c r="C85" s="75">
        <v>1152.7939041095892</v>
      </c>
      <c r="D85" s="75"/>
      <c r="E85" s="75">
        <v>1818.9839999999999</v>
      </c>
      <c r="F85" s="75"/>
      <c r="G85" s="75">
        <v>2222.9839999999999</v>
      </c>
      <c r="H85" s="75"/>
      <c r="I85" s="75">
        <v>2816.9839999999999</v>
      </c>
      <c r="J85" s="75"/>
      <c r="K85" s="71"/>
      <c r="L85" s="71"/>
      <c r="M85" s="71"/>
      <c r="N85" s="71"/>
      <c r="O85" s="71"/>
    </row>
    <row r="86" spans="2:15" s="84" customFormat="1" ht="15.75" thickBot="1" x14ac:dyDescent="0.3">
      <c r="B86" s="85">
        <v>43530</v>
      </c>
      <c r="C86" s="74">
        <v>1032.6909041095889</v>
      </c>
      <c r="D86" s="74"/>
      <c r="E86" s="74">
        <v>1818.9839999999999</v>
      </c>
      <c r="F86" s="74"/>
      <c r="G86" s="74">
        <v>2222.9839999999999</v>
      </c>
      <c r="H86" s="74"/>
      <c r="I86" s="74">
        <v>2816.9839999999999</v>
      </c>
      <c r="J86" s="74"/>
      <c r="K86" s="71"/>
      <c r="L86" s="71"/>
      <c r="M86" s="71"/>
      <c r="N86" s="71"/>
      <c r="O86" s="71"/>
    </row>
    <row r="87" spans="2:15" s="84" customFormat="1" ht="15.75" thickBot="1" x14ac:dyDescent="0.3">
      <c r="B87" s="85">
        <v>43531</v>
      </c>
      <c r="C87" s="75">
        <v>1036.3879041095888</v>
      </c>
      <c r="D87" s="75"/>
      <c r="E87" s="75">
        <v>1818.9839999999999</v>
      </c>
      <c r="F87" s="75"/>
      <c r="G87" s="75">
        <v>2222.9839999999999</v>
      </c>
      <c r="H87" s="75"/>
      <c r="I87" s="75">
        <v>2816.9839999999999</v>
      </c>
      <c r="J87" s="75"/>
      <c r="K87" s="71"/>
      <c r="L87" s="71"/>
      <c r="M87" s="71"/>
      <c r="N87" s="71"/>
      <c r="O87" s="71"/>
    </row>
    <row r="88" spans="2:15" s="84" customFormat="1" ht="15.75" thickBot="1" x14ac:dyDescent="0.3">
      <c r="B88" s="85">
        <v>43532</v>
      </c>
      <c r="C88" s="74">
        <v>1035.3429041095887</v>
      </c>
      <c r="D88" s="74"/>
      <c r="E88" s="74">
        <v>1818.9839999999999</v>
      </c>
      <c r="F88" s="74"/>
      <c r="G88" s="74">
        <v>2222.9839999999999</v>
      </c>
      <c r="H88" s="74"/>
      <c r="I88" s="74">
        <v>2816.9839999999999</v>
      </c>
      <c r="J88" s="74"/>
      <c r="K88" s="71"/>
      <c r="L88" s="71"/>
      <c r="M88" s="71"/>
      <c r="N88" s="71"/>
      <c r="O88" s="71"/>
    </row>
    <row r="89" spans="2:15" s="84" customFormat="1" ht="15.75" thickBot="1" x14ac:dyDescent="0.3">
      <c r="B89" s="85">
        <v>43533</v>
      </c>
      <c r="C89" s="75">
        <v>796.78990410958909</v>
      </c>
      <c r="D89" s="75"/>
      <c r="E89" s="75">
        <v>1818.9839999999999</v>
      </c>
      <c r="F89" s="75"/>
      <c r="G89" s="75">
        <v>2222.9839999999999</v>
      </c>
      <c r="H89" s="75"/>
      <c r="I89" s="75">
        <v>2816.9839999999999</v>
      </c>
      <c r="J89" s="75"/>
      <c r="K89" s="71"/>
      <c r="L89" s="71"/>
      <c r="M89" s="71"/>
      <c r="N89" s="71"/>
      <c r="O89" s="71"/>
    </row>
    <row r="90" spans="2:15" s="84" customFormat="1" ht="15.75" thickBot="1" x14ac:dyDescent="0.3">
      <c r="B90" s="85">
        <v>43534</v>
      </c>
      <c r="C90" s="74">
        <v>806.79690410958904</v>
      </c>
      <c r="D90" s="74"/>
      <c r="E90" s="74">
        <v>1818.9839999999999</v>
      </c>
      <c r="F90" s="74"/>
      <c r="G90" s="74">
        <v>2222.9839999999999</v>
      </c>
      <c r="H90" s="74"/>
      <c r="I90" s="74">
        <v>2816.9839999999999</v>
      </c>
      <c r="J90" s="74"/>
      <c r="K90" s="71"/>
      <c r="L90" s="71"/>
      <c r="M90" s="71"/>
      <c r="N90" s="71"/>
      <c r="O90" s="71"/>
    </row>
    <row r="91" spans="2:15" s="84" customFormat="1" ht="15.75" thickBot="1" x14ac:dyDescent="0.3">
      <c r="B91" s="85">
        <v>43535</v>
      </c>
      <c r="C91" s="75">
        <v>874.92490410958908</v>
      </c>
      <c r="D91" s="75"/>
      <c r="E91" s="75">
        <v>1818.9839999999999</v>
      </c>
      <c r="F91" s="75"/>
      <c r="G91" s="75">
        <v>2222.9839999999999</v>
      </c>
      <c r="H91" s="75"/>
      <c r="I91" s="75">
        <v>2816.9839999999999</v>
      </c>
      <c r="J91" s="75"/>
      <c r="K91" s="71"/>
      <c r="L91" s="71"/>
      <c r="M91" s="71"/>
      <c r="N91" s="71"/>
      <c r="O91" s="71"/>
    </row>
    <row r="92" spans="2:15" s="84" customFormat="1" ht="15.75" thickBot="1" x14ac:dyDescent="0.3">
      <c r="B92" s="85">
        <v>43536</v>
      </c>
      <c r="C92" s="74">
        <v>914.29390410958911</v>
      </c>
      <c r="D92" s="74"/>
      <c r="E92" s="74">
        <v>1818.9839999999999</v>
      </c>
      <c r="F92" s="74"/>
      <c r="G92" s="74">
        <v>2222.9839999999999</v>
      </c>
      <c r="H92" s="74"/>
      <c r="I92" s="74">
        <v>2816.9839999999999</v>
      </c>
      <c r="J92" s="74"/>
      <c r="K92" s="71"/>
      <c r="L92" s="71"/>
      <c r="M92" s="71"/>
      <c r="N92" s="71"/>
      <c r="O92" s="71"/>
    </row>
    <row r="93" spans="2:15" s="84" customFormat="1" ht="15.75" thickBot="1" x14ac:dyDescent="0.3">
      <c r="B93" s="85">
        <v>43537</v>
      </c>
      <c r="C93" s="75">
        <v>1083.351904109589</v>
      </c>
      <c r="D93" s="75"/>
      <c r="E93" s="75">
        <v>1818.9839999999999</v>
      </c>
      <c r="F93" s="75"/>
      <c r="G93" s="75">
        <v>2222.9839999999999</v>
      </c>
      <c r="H93" s="75"/>
      <c r="I93" s="75">
        <v>2816.9839999999999</v>
      </c>
      <c r="J93" s="75"/>
      <c r="K93" s="71"/>
      <c r="L93" s="71"/>
      <c r="M93" s="71"/>
      <c r="N93" s="71"/>
      <c r="O93" s="71"/>
    </row>
    <row r="94" spans="2:15" s="84" customFormat="1" ht="15.75" thickBot="1" x14ac:dyDescent="0.3">
      <c r="B94" s="85">
        <v>43538</v>
      </c>
      <c r="C94" s="74">
        <v>1240.637904109589</v>
      </c>
      <c r="D94" s="74"/>
      <c r="E94" s="74">
        <v>1818.9839999999999</v>
      </c>
      <c r="F94" s="74"/>
      <c r="G94" s="74">
        <v>2222.9839999999999</v>
      </c>
      <c r="H94" s="74"/>
      <c r="I94" s="74">
        <v>2816.9839999999999</v>
      </c>
      <c r="J94" s="74"/>
      <c r="K94" s="71"/>
      <c r="L94" s="71"/>
      <c r="M94" s="71"/>
      <c r="N94" s="71"/>
      <c r="O94" s="71"/>
    </row>
    <row r="95" spans="2:15" s="84" customFormat="1" ht="15.75" thickBot="1" x14ac:dyDescent="0.3">
      <c r="B95" s="85">
        <v>43539</v>
      </c>
      <c r="C95" s="75">
        <v>1034.524904109589</v>
      </c>
      <c r="D95" s="75"/>
      <c r="E95" s="75">
        <v>1818.9839999999999</v>
      </c>
      <c r="F95" s="75"/>
      <c r="G95" s="75">
        <v>2222.9839999999999</v>
      </c>
      <c r="H95" s="75"/>
      <c r="I95" s="75">
        <v>2816.9839999999999</v>
      </c>
      <c r="J95" s="75"/>
      <c r="K95" s="71"/>
      <c r="L95" s="71"/>
      <c r="M95" s="71"/>
      <c r="N95" s="71"/>
      <c r="O95" s="71"/>
    </row>
    <row r="96" spans="2:15" s="84" customFormat="1" ht="15.75" thickBot="1" x14ac:dyDescent="0.3">
      <c r="B96" s="85">
        <v>43540</v>
      </c>
      <c r="C96" s="74">
        <v>941.27790410958892</v>
      </c>
      <c r="D96" s="74"/>
      <c r="E96" s="74">
        <v>1818.9839999999999</v>
      </c>
      <c r="F96" s="74"/>
      <c r="G96" s="74">
        <v>2222.9839999999999</v>
      </c>
      <c r="H96" s="74"/>
      <c r="I96" s="74">
        <v>2816.9839999999999</v>
      </c>
      <c r="J96" s="74"/>
      <c r="K96" s="71"/>
      <c r="L96" s="71"/>
      <c r="M96" s="71"/>
      <c r="N96" s="71"/>
      <c r="O96" s="71"/>
    </row>
    <row r="97" spans="2:15" s="84" customFormat="1" ht="15.75" thickBot="1" x14ac:dyDescent="0.3">
      <c r="B97" s="85">
        <v>43541</v>
      </c>
      <c r="C97" s="75">
        <v>844.3809041095891</v>
      </c>
      <c r="D97" s="75"/>
      <c r="E97" s="75">
        <v>1818.9839999999999</v>
      </c>
      <c r="F97" s="75"/>
      <c r="G97" s="75">
        <v>2222.9839999999999</v>
      </c>
      <c r="H97" s="75"/>
      <c r="I97" s="75">
        <v>2816.9839999999999</v>
      </c>
      <c r="J97" s="75"/>
      <c r="K97" s="71"/>
      <c r="L97" s="71"/>
      <c r="M97" s="71"/>
      <c r="N97" s="71"/>
      <c r="O97" s="71"/>
    </row>
    <row r="98" spans="2:15" s="84" customFormat="1" ht="15.75" thickBot="1" x14ac:dyDescent="0.3">
      <c r="B98" s="85">
        <v>43542</v>
      </c>
      <c r="C98" s="74">
        <v>989.95090410958915</v>
      </c>
      <c r="D98" s="74"/>
      <c r="E98" s="74">
        <v>1818.9839999999999</v>
      </c>
      <c r="F98" s="74"/>
      <c r="G98" s="74">
        <v>2222.9839999999999</v>
      </c>
      <c r="H98" s="74"/>
      <c r="I98" s="74">
        <v>2816.9839999999999</v>
      </c>
      <c r="J98" s="74"/>
      <c r="K98" s="71"/>
      <c r="L98" s="71"/>
      <c r="M98" s="71"/>
      <c r="N98" s="71"/>
      <c r="O98" s="71"/>
    </row>
    <row r="99" spans="2:15" s="84" customFormat="1" ht="15.75" thickBot="1" x14ac:dyDescent="0.3">
      <c r="B99" s="85">
        <v>43543</v>
      </c>
      <c r="C99" s="75">
        <v>1046.3169041095889</v>
      </c>
      <c r="D99" s="75"/>
      <c r="E99" s="75">
        <v>1818.9839999999999</v>
      </c>
      <c r="F99" s="75"/>
      <c r="G99" s="75">
        <v>2222.9839999999999</v>
      </c>
      <c r="H99" s="75"/>
      <c r="I99" s="75">
        <v>2816.9839999999999</v>
      </c>
      <c r="J99" s="75"/>
      <c r="K99" s="71"/>
      <c r="L99" s="71"/>
      <c r="M99" s="71"/>
      <c r="N99" s="71"/>
      <c r="O99" s="71"/>
    </row>
    <row r="100" spans="2:15" s="84" customFormat="1" ht="15.75" thickBot="1" x14ac:dyDescent="0.3">
      <c r="B100" s="85">
        <v>43544</v>
      </c>
      <c r="C100" s="74">
        <v>1113.9189041095892</v>
      </c>
      <c r="D100" s="74"/>
      <c r="E100" s="74">
        <v>1818.9839999999999</v>
      </c>
      <c r="F100" s="74"/>
      <c r="G100" s="74">
        <v>2222.9839999999999</v>
      </c>
      <c r="H100" s="74"/>
      <c r="I100" s="74">
        <v>2816.9839999999999</v>
      </c>
      <c r="J100" s="74"/>
      <c r="K100" s="71"/>
      <c r="L100" s="71"/>
      <c r="M100" s="71"/>
      <c r="N100" s="71"/>
      <c r="O100" s="71"/>
    </row>
    <row r="101" spans="2:15" s="84" customFormat="1" ht="15.75" thickBot="1" x14ac:dyDescent="0.3">
      <c r="B101" s="85">
        <v>43545</v>
      </c>
      <c r="C101" s="75">
        <v>1114.1169041095891</v>
      </c>
      <c r="D101" s="75"/>
      <c r="E101" s="75">
        <v>1818.9839999999999</v>
      </c>
      <c r="F101" s="75"/>
      <c r="G101" s="75">
        <v>2222.9839999999999</v>
      </c>
      <c r="H101" s="75"/>
      <c r="I101" s="75">
        <v>2816.9839999999999</v>
      </c>
      <c r="J101" s="75"/>
      <c r="K101" s="71"/>
      <c r="L101" s="71"/>
      <c r="M101" s="71"/>
      <c r="N101" s="71"/>
      <c r="O101" s="71"/>
    </row>
    <row r="102" spans="2:15" s="84" customFormat="1" ht="15.75" thickBot="1" x14ac:dyDescent="0.3">
      <c r="B102" s="85">
        <v>43546</v>
      </c>
      <c r="C102" s="74">
        <v>1173.4469041095892</v>
      </c>
      <c r="D102" s="74"/>
      <c r="E102" s="74">
        <v>1818.9839999999999</v>
      </c>
      <c r="F102" s="74"/>
      <c r="G102" s="74">
        <v>2222.9839999999999</v>
      </c>
      <c r="H102" s="74"/>
      <c r="I102" s="74">
        <v>2816.9839999999999</v>
      </c>
      <c r="J102" s="74"/>
      <c r="K102" s="71"/>
      <c r="L102" s="71"/>
      <c r="M102" s="71"/>
      <c r="N102" s="71"/>
      <c r="O102" s="71"/>
    </row>
    <row r="103" spans="2:15" s="84" customFormat="1" ht="15.75" thickBot="1" x14ac:dyDescent="0.3">
      <c r="B103" s="85">
        <v>43547</v>
      </c>
      <c r="C103" s="75">
        <v>969.09390410958906</v>
      </c>
      <c r="D103" s="75"/>
      <c r="E103" s="75">
        <v>1818.9839999999999</v>
      </c>
      <c r="F103" s="75"/>
      <c r="G103" s="75">
        <v>2222.9839999999999</v>
      </c>
      <c r="H103" s="75"/>
      <c r="I103" s="75">
        <v>2816.9839999999999</v>
      </c>
      <c r="J103" s="75"/>
      <c r="K103" s="71"/>
      <c r="L103" s="71"/>
      <c r="M103" s="71"/>
      <c r="N103" s="71"/>
      <c r="O103" s="71"/>
    </row>
    <row r="104" spans="2:15" s="84" customFormat="1" ht="15.75" thickBot="1" x14ac:dyDescent="0.3">
      <c r="B104" s="85">
        <v>43548</v>
      </c>
      <c r="C104" s="74">
        <v>886.10190410958899</v>
      </c>
      <c r="D104" s="74"/>
      <c r="E104" s="74">
        <v>1818.9839999999999</v>
      </c>
      <c r="F104" s="74"/>
      <c r="G104" s="74">
        <v>2222.9839999999999</v>
      </c>
      <c r="H104" s="74"/>
      <c r="I104" s="74">
        <v>2816.9839999999999</v>
      </c>
      <c r="J104" s="74"/>
      <c r="K104" s="71"/>
      <c r="L104" s="71"/>
      <c r="M104" s="71"/>
      <c r="N104" s="71"/>
      <c r="O104" s="71"/>
    </row>
    <row r="105" spans="2:15" s="84" customFormat="1" ht="15.75" thickBot="1" x14ac:dyDescent="0.3">
      <c r="B105" s="85">
        <v>43549</v>
      </c>
      <c r="C105" s="75">
        <v>977.41290410958891</v>
      </c>
      <c r="D105" s="75"/>
      <c r="E105" s="75">
        <v>1818.9839999999999</v>
      </c>
      <c r="F105" s="75"/>
      <c r="G105" s="75">
        <v>2222.9839999999999</v>
      </c>
      <c r="H105" s="75"/>
      <c r="I105" s="75">
        <v>2816.9839999999999</v>
      </c>
      <c r="J105" s="75"/>
      <c r="K105" s="71"/>
      <c r="L105" s="71"/>
      <c r="M105" s="71"/>
      <c r="N105" s="71"/>
      <c r="O105" s="71"/>
    </row>
    <row r="106" spans="2:15" s="84" customFormat="1" ht="15.75" thickBot="1" x14ac:dyDescent="0.3">
      <c r="B106" s="85">
        <v>43550</v>
      </c>
      <c r="C106" s="74">
        <v>1036.5459041095892</v>
      </c>
      <c r="D106" s="74"/>
      <c r="E106" s="74">
        <v>1818.9839999999999</v>
      </c>
      <c r="F106" s="74"/>
      <c r="G106" s="74">
        <v>2222.9839999999999</v>
      </c>
      <c r="H106" s="74"/>
      <c r="I106" s="74">
        <v>2816.9839999999999</v>
      </c>
      <c r="J106" s="74"/>
      <c r="K106" s="71"/>
      <c r="L106" s="71"/>
      <c r="M106" s="71"/>
      <c r="N106" s="71"/>
      <c r="O106" s="71"/>
    </row>
    <row r="107" spans="2:15" s="84" customFormat="1" ht="15.75" thickBot="1" x14ac:dyDescent="0.3">
      <c r="B107" s="85">
        <v>43551</v>
      </c>
      <c r="C107" s="75">
        <v>1057.4369041095888</v>
      </c>
      <c r="D107" s="75"/>
      <c r="E107" s="75">
        <v>1818.9839999999999</v>
      </c>
      <c r="F107" s="75"/>
      <c r="G107" s="75">
        <v>2222.9839999999999</v>
      </c>
      <c r="H107" s="75"/>
      <c r="I107" s="75">
        <v>2816.9839999999999</v>
      </c>
      <c r="J107" s="75"/>
      <c r="K107" s="71"/>
      <c r="L107" s="71"/>
      <c r="M107" s="71"/>
      <c r="N107" s="71"/>
      <c r="O107" s="71"/>
    </row>
    <row r="108" spans="2:15" s="84" customFormat="1" ht="15.75" thickBot="1" x14ac:dyDescent="0.3">
      <c r="B108" s="85">
        <v>43552</v>
      </c>
      <c r="C108" s="74">
        <v>1090.8199041095891</v>
      </c>
      <c r="D108" s="74"/>
      <c r="E108" s="74">
        <v>1818.9839999999999</v>
      </c>
      <c r="F108" s="74"/>
      <c r="G108" s="74">
        <v>2222.9839999999999</v>
      </c>
      <c r="H108" s="74"/>
      <c r="I108" s="74">
        <v>2816.9839999999999</v>
      </c>
      <c r="J108" s="74"/>
      <c r="K108" s="71"/>
      <c r="L108" s="71"/>
      <c r="M108" s="71"/>
      <c r="N108" s="71"/>
      <c r="O108" s="71"/>
    </row>
    <row r="109" spans="2:15" s="84" customFormat="1" ht="15.75" thickBot="1" x14ac:dyDescent="0.3">
      <c r="B109" s="85">
        <v>43553</v>
      </c>
      <c r="C109" s="75">
        <v>899.61490410958913</v>
      </c>
      <c r="D109" s="75"/>
      <c r="E109" s="75">
        <v>1818.9839999999999</v>
      </c>
      <c r="F109" s="75"/>
      <c r="G109" s="75">
        <v>2222.9839999999999</v>
      </c>
      <c r="H109" s="75"/>
      <c r="I109" s="75">
        <v>2816.9839999999999</v>
      </c>
      <c r="J109" s="75"/>
      <c r="K109" s="71"/>
      <c r="L109" s="71"/>
      <c r="M109" s="71"/>
      <c r="N109" s="71"/>
      <c r="O109" s="71"/>
    </row>
    <row r="110" spans="2:15" s="84" customFormat="1" ht="15.75" thickBot="1" x14ac:dyDescent="0.3">
      <c r="B110" s="85">
        <v>43554</v>
      </c>
      <c r="C110" s="74">
        <v>1121.5489041095889</v>
      </c>
      <c r="D110" s="74"/>
      <c r="E110" s="74">
        <v>1818.9839999999999</v>
      </c>
      <c r="F110" s="74"/>
      <c r="G110" s="74">
        <v>2222.9839999999999</v>
      </c>
      <c r="H110" s="74"/>
      <c r="I110" s="74">
        <v>2816.9839999999999</v>
      </c>
      <c r="J110" s="74"/>
      <c r="K110" s="71"/>
      <c r="L110" s="71"/>
      <c r="M110" s="71"/>
      <c r="N110" s="71"/>
      <c r="O110" s="71"/>
    </row>
    <row r="111" spans="2:15" s="84" customFormat="1" ht="15.75" thickBot="1" x14ac:dyDescent="0.3">
      <c r="B111" s="85">
        <v>43555</v>
      </c>
      <c r="C111" s="75">
        <v>1087.8239041095892</v>
      </c>
      <c r="D111" s="75"/>
      <c r="E111" s="75">
        <v>1818.9839999999999</v>
      </c>
      <c r="F111" s="75"/>
      <c r="G111" s="75">
        <v>2222.9839999999999</v>
      </c>
      <c r="H111" s="75"/>
      <c r="I111" s="75">
        <v>2816.9839999999999</v>
      </c>
      <c r="J111" s="75"/>
      <c r="K111" s="71"/>
      <c r="L111" s="71"/>
      <c r="M111" s="71"/>
      <c r="N111" s="71"/>
      <c r="O111" s="71"/>
    </row>
    <row r="112" spans="2:15" s="84" customFormat="1" ht="15.75" thickBot="1" x14ac:dyDescent="0.3">
      <c r="B112" s="85">
        <v>43556</v>
      </c>
      <c r="C112" s="74">
        <v>1266.4209041095892</v>
      </c>
      <c r="D112" s="74"/>
      <c r="E112" s="74">
        <v>1818.9839999999999</v>
      </c>
      <c r="F112" s="74"/>
      <c r="G112" s="74">
        <v>2222.9839999999999</v>
      </c>
      <c r="H112" s="74"/>
      <c r="I112" s="74">
        <v>2816.9839999999999</v>
      </c>
      <c r="J112" s="74"/>
      <c r="K112" s="71"/>
      <c r="L112" s="71"/>
      <c r="M112" s="71"/>
      <c r="N112" s="71"/>
      <c r="O112" s="71"/>
    </row>
    <row r="113" spans="2:15" s="84" customFormat="1" ht="15.75" thickBot="1" x14ac:dyDescent="0.3">
      <c r="B113" s="85">
        <v>43557</v>
      </c>
      <c r="C113" s="75">
        <v>1233.706904109589</v>
      </c>
      <c r="D113" s="75"/>
      <c r="E113" s="75">
        <v>1818.9839999999999</v>
      </c>
      <c r="F113" s="75"/>
      <c r="G113" s="75">
        <v>2222.9839999999999</v>
      </c>
      <c r="H113" s="75"/>
      <c r="I113" s="75">
        <v>2816.9839999999999</v>
      </c>
      <c r="J113" s="75"/>
      <c r="K113" s="71"/>
      <c r="L113" s="71"/>
      <c r="M113" s="71"/>
      <c r="N113" s="71"/>
      <c r="O113" s="71"/>
    </row>
    <row r="114" spans="2:15" s="84" customFormat="1" ht="15.75" thickBot="1" x14ac:dyDescent="0.3">
      <c r="B114" s="85">
        <v>43558</v>
      </c>
      <c r="C114" s="74">
        <v>1046.264904109589</v>
      </c>
      <c r="D114" s="74"/>
      <c r="E114" s="74">
        <v>1818.9839999999999</v>
      </c>
      <c r="F114" s="74"/>
      <c r="G114" s="74">
        <v>2222.9839999999999</v>
      </c>
      <c r="H114" s="74"/>
      <c r="I114" s="74">
        <v>2816.9839999999999</v>
      </c>
      <c r="J114" s="74"/>
      <c r="K114" s="71"/>
      <c r="L114" s="71"/>
      <c r="M114" s="71"/>
      <c r="N114" s="71"/>
      <c r="O114" s="71"/>
    </row>
    <row r="115" spans="2:15" s="84" customFormat="1" ht="15.75" thickBot="1" x14ac:dyDescent="0.3">
      <c r="B115" s="85">
        <v>43559</v>
      </c>
      <c r="C115" s="75">
        <v>1036.2329041095893</v>
      </c>
      <c r="D115" s="75"/>
      <c r="E115" s="75">
        <v>1818.9839999999999</v>
      </c>
      <c r="F115" s="75"/>
      <c r="G115" s="75">
        <v>2222.9839999999999</v>
      </c>
      <c r="H115" s="75"/>
      <c r="I115" s="75">
        <v>2816.9839999999999</v>
      </c>
      <c r="J115" s="75"/>
      <c r="K115" s="71"/>
      <c r="L115" s="71"/>
      <c r="M115" s="71"/>
      <c r="N115" s="71"/>
      <c r="O115" s="71"/>
    </row>
    <row r="116" spans="2:15" s="84" customFormat="1" ht="15.75" thickBot="1" x14ac:dyDescent="0.3">
      <c r="B116" s="85">
        <v>43560</v>
      </c>
      <c r="C116" s="74">
        <v>936.26490410958911</v>
      </c>
      <c r="D116" s="74"/>
      <c r="E116" s="74">
        <v>1818.9839999999999</v>
      </c>
      <c r="F116" s="74"/>
      <c r="G116" s="74">
        <v>2222.9839999999999</v>
      </c>
      <c r="H116" s="74"/>
      <c r="I116" s="74">
        <v>2816.9839999999999</v>
      </c>
      <c r="J116" s="74"/>
      <c r="K116" s="71"/>
      <c r="L116" s="71"/>
      <c r="M116" s="71"/>
      <c r="N116" s="71"/>
      <c r="O116" s="71"/>
    </row>
    <row r="117" spans="2:15" s="84" customFormat="1" ht="15.75" thickBot="1" x14ac:dyDescent="0.3">
      <c r="B117" s="85">
        <v>43561</v>
      </c>
      <c r="C117" s="75">
        <v>976.64090410958897</v>
      </c>
      <c r="D117" s="75"/>
      <c r="E117" s="75">
        <v>1818.9839999999999</v>
      </c>
      <c r="F117" s="75"/>
      <c r="G117" s="75">
        <v>2222.9839999999999</v>
      </c>
      <c r="H117" s="75"/>
      <c r="I117" s="75">
        <v>2816.9839999999999</v>
      </c>
      <c r="J117" s="75"/>
      <c r="K117" s="71"/>
      <c r="L117" s="71"/>
      <c r="M117" s="71"/>
      <c r="N117" s="71"/>
      <c r="O117" s="71"/>
    </row>
    <row r="118" spans="2:15" s="84" customFormat="1" ht="15.75" thickBot="1" x14ac:dyDescent="0.3">
      <c r="B118" s="85">
        <v>43562</v>
      </c>
      <c r="C118" s="74">
        <v>883.85790410958919</v>
      </c>
      <c r="D118" s="74"/>
      <c r="E118" s="74">
        <v>1818.9839999999999</v>
      </c>
      <c r="F118" s="74"/>
      <c r="G118" s="74">
        <v>2222.9839999999999</v>
      </c>
      <c r="H118" s="74"/>
      <c r="I118" s="74">
        <v>2816.9839999999999</v>
      </c>
      <c r="J118" s="74"/>
      <c r="K118" s="71"/>
      <c r="L118" s="71"/>
      <c r="M118" s="71"/>
      <c r="N118" s="71"/>
      <c r="O118" s="71"/>
    </row>
    <row r="119" spans="2:15" s="84" customFormat="1" ht="15.75" thickBot="1" x14ac:dyDescent="0.3">
      <c r="B119" s="85">
        <v>43563</v>
      </c>
      <c r="C119" s="75">
        <v>931.30790410958912</v>
      </c>
      <c r="D119" s="75"/>
      <c r="E119" s="75">
        <v>1818.9839999999999</v>
      </c>
      <c r="F119" s="75"/>
      <c r="G119" s="75">
        <v>2222.9839999999999</v>
      </c>
      <c r="H119" s="75"/>
      <c r="I119" s="75">
        <v>2816.9839999999999</v>
      </c>
      <c r="J119" s="75"/>
      <c r="K119" s="71"/>
      <c r="L119" s="71"/>
      <c r="M119" s="71"/>
      <c r="N119" s="71"/>
      <c r="O119" s="71"/>
    </row>
    <row r="120" spans="2:15" s="84" customFormat="1" ht="15.75" thickBot="1" x14ac:dyDescent="0.3">
      <c r="B120" s="85">
        <v>43564</v>
      </c>
      <c r="C120" s="74">
        <v>1159.8609041095892</v>
      </c>
      <c r="D120" s="74"/>
      <c r="E120" s="74">
        <v>1818.9839999999999</v>
      </c>
      <c r="F120" s="74"/>
      <c r="G120" s="74">
        <v>2222.9839999999999</v>
      </c>
      <c r="H120" s="74"/>
      <c r="I120" s="74">
        <v>2816.9839999999999</v>
      </c>
      <c r="J120" s="74"/>
      <c r="K120" s="71"/>
      <c r="L120" s="71"/>
      <c r="M120" s="71"/>
      <c r="N120" s="71"/>
      <c r="O120" s="71"/>
    </row>
    <row r="121" spans="2:15" s="84" customFormat="1" ht="15.75" thickBot="1" x14ac:dyDescent="0.3">
      <c r="B121" s="85">
        <v>43565</v>
      </c>
      <c r="C121" s="75">
        <v>1224.3269041095891</v>
      </c>
      <c r="D121" s="75"/>
      <c r="E121" s="75">
        <v>1818.9839999999999</v>
      </c>
      <c r="F121" s="75"/>
      <c r="G121" s="75">
        <v>2222.9839999999999</v>
      </c>
      <c r="H121" s="75"/>
      <c r="I121" s="75">
        <v>2816.9839999999999</v>
      </c>
      <c r="J121" s="75"/>
      <c r="K121" s="71"/>
      <c r="L121" s="71"/>
      <c r="M121" s="71"/>
      <c r="N121" s="71"/>
      <c r="O121" s="71"/>
    </row>
    <row r="122" spans="2:15" s="84" customFormat="1" ht="15.75" thickBot="1" x14ac:dyDescent="0.3">
      <c r="B122" s="85">
        <v>43566</v>
      </c>
      <c r="C122" s="74">
        <v>1308.4739041095893</v>
      </c>
      <c r="D122" s="74"/>
      <c r="E122" s="74">
        <v>1818.9839999999999</v>
      </c>
      <c r="F122" s="74"/>
      <c r="G122" s="74">
        <v>2222.9839999999999</v>
      </c>
      <c r="H122" s="74"/>
      <c r="I122" s="74">
        <v>2816.9839999999999</v>
      </c>
      <c r="J122" s="74"/>
      <c r="K122" s="71"/>
      <c r="L122" s="71"/>
      <c r="M122" s="71"/>
      <c r="N122" s="71"/>
      <c r="O122" s="71"/>
    </row>
    <row r="123" spans="2:15" s="84" customFormat="1" ht="15.75" thickBot="1" x14ac:dyDescent="0.3">
      <c r="B123" s="85">
        <v>43567</v>
      </c>
      <c r="C123" s="75">
        <v>1281.1179041095891</v>
      </c>
      <c r="D123" s="75"/>
      <c r="E123" s="75">
        <v>1818.9839999999999</v>
      </c>
      <c r="F123" s="75"/>
      <c r="G123" s="75">
        <v>2222.9839999999999</v>
      </c>
      <c r="H123" s="75"/>
      <c r="I123" s="75">
        <v>2816.9839999999999</v>
      </c>
      <c r="J123" s="75"/>
      <c r="K123" s="71"/>
      <c r="L123" s="71"/>
      <c r="M123" s="71"/>
      <c r="N123" s="71"/>
      <c r="O123" s="71"/>
    </row>
    <row r="124" spans="2:15" s="84" customFormat="1" ht="15.75" thickBot="1" x14ac:dyDescent="0.3">
      <c r="B124" s="85">
        <v>43568</v>
      </c>
      <c r="C124" s="74">
        <v>1101.2939041095892</v>
      </c>
      <c r="D124" s="74"/>
      <c r="E124" s="74">
        <v>1818.9839999999999</v>
      </c>
      <c r="F124" s="74"/>
      <c r="G124" s="74">
        <v>2222.9839999999999</v>
      </c>
      <c r="H124" s="74"/>
      <c r="I124" s="74">
        <v>2816.9839999999999</v>
      </c>
      <c r="J124" s="74"/>
      <c r="K124" s="71"/>
      <c r="L124" s="71"/>
      <c r="M124" s="71"/>
      <c r="N124" s="71"/>
      <c r="O124" s="71"/>
    </row>
    <row r="125" spans="2:15" s="84" customFormat="1" ht="15.75" thickBot="1" x14ac:dyDescent="0.3">
      <c r="B125" s="85">
        <v>43569</v>
      </c>
      <c r="C125" s="75">
        <v>1031.004904109589</v>
      </c>
      <c r="D125" s="75"/>
      <c r="E125" s="75">
        <v>1818.9839999999999</v>
      </c>
      <c r="F125" s="75"/>
      <c r="G125" s="75">
        <v>2222.9839999999999</v>
      </c>
      <c r="H125" s="75"/>
      <c r="I125" s="75">
        <v>2816.9839999999999</v>
      </c>
      <c r="J125" s="75"/>
      <c r="K125" s="71"/>
      <c r="L125" s="71"/>
      <c r="M125" s="71"/>
      <c r="N125" s="71"/>
      <c r="O125" s="71"/>
    </row>
    <row r="126" spans="2:15" s="84" customFormat="1" ht="15.75" thickBot="1" x14ac:dyDescent="0.3">
      <c r="B126" s="85">
        <v>43570</v>
      </c>
      <c r="C126" s="74">
        <v>1079.035904109589</v>
      </c>
      <c r="D126" s="74"/>
      <c r="E126" s="74">
        <v>1818.9839999999999</v>
      </c>
      <c r="F126" s="74"/>
      <c r="G126" s="74">
        <v>2222.9839999999999</v>
      </c>
      <c r="H126" s="74"/>
      <c r="I126" s="74">
        <v>2816.9839999999999</v>
      </c>
      <c r="J126" s="74"/>
      <c r="K126" s="71"/>
      <c r="L126" s="71"/>
      <c r="M126" s="71"/>
      <c r="N126" s="71"/>
      <c r="O126" s="71"/>
    </row>
    <row r="127" spans="2:15" s="84" customFormat="1" ht="15.75" thickBot="1" x14ac:dyDescent="0.3">
      <c r="B127" s="85">
        <v>43571</v>
      </c>
      <c r="C127" s="75">
        <v>1043.5659041095892</v>
      </c>
      <c r="D127" s="75"/>
      <c r="E127" s="75">
        <v>1818.9839999999999</v>
      </c>
      <c r="F127" s="75"/>
      <c r="G127" s="75">
        <v>2222.9839999999999</v>
      </c>
      <c r="H127" s="75"/>
      <c r="I127" s="75">
        <v>2816.9839999999999</v>
      </c>
      <c r="J127" s="75"/>
      <c r="K127" s="71"/>
      <c r="L127" s="71"/>
      <c r="M127" s="71"/>
      <c r="N127" s="71"/>
      <c r="O127" s="71"/>
    </row>
    <row r="128" spans="2:15" s="84" customFormat="1" ht="15.75" thickBot="1" x14ac:dyDescent="0.3">
      <c r="B128" s="85">
        <v>43572</v>
      </c>
      <c r="C128" s="74">
        <v>1016.869904109589</v>
      </c>
      <c r="D128" s="74"/>
      <c r="E128" s="74">
        <v>1818.9839999999999</v>
      </c>
      <c r="F128" s="74"/>
      <c r="G128" s="74">
        <v>2222.9839999999999</v>
      </c>
      <c r="H128" s="74"/>
      <c r="I128" s="74">
        <v>2816.9839999999999</v>
      </c>
      <c r="J128" s="74"/>
      <c r="K128" s="71"/>
      <c r="L128" s="71"/>
      <c r="M128" s="71"/>
      <c r="N128" s="71"/>
      <c r="O128" s="71"/>
    </row>
    <row r="129" spans="2:15" s="84" customFormat="1" ht="15.75" thickBot="1" x14ac:dyDescent="0.3">
      <c r="B129" s="85">
        <v>43573</v>
      </c>
      <c r="C129" s="75">
        <v>1065.3029041095888</v>
      </c>
      <c r="D129" s="75"/>
      <c r="E129" s="75">
        <v>1818.9839999999999</v>
      </c>
      <c r="F129" s="75"/>
      <c r="G129" s="75">
        <v>2222.9839999999999</v>
      </c>
      <c r="H129" s="75"/>
      <c r="I129" s="75">
        <v>2816.9839999999999</v>
      </c>
      <c r="J129" s="75"/>
      <c r="K129" s="71"/>
      <c r="L129" s="71"/>
      <c r="M129" s="71"/>
      <c r="N129" s="71"/>
      <c r="O129" s="71"/>
    </row>
    <row r="130" spans="2:15" s="84" customFormat="1" ht="15.75" thickBot="1" x14ac:dyDescent="0.3">
      <c r="B130" s="85">
        <v>43574</v>
      </c>
      <c r="C130" s="74">
        <v>995.36990410958879</v>
      </c>
      <c r="D130" s="74"/>
      <c r="E130" s="74">
        <v>1818.9839999999999</v>
      </c>
      <c r="F130" s="74"/>
      <c r="G130" s="74">
        <v>2222.9839999999999</v>
      </c>
      <c r="H130" s="74"/>
      <c r="I130" s="74">
        <v>2816.9839999999999</v>
      </c>
      <c r="J130" s="74"/>
      <c r="K130" s="71"/>
      <c r="L130" s="71"/>
      <c r="M130" s="71"/>
      <c r="N130" s="71"/>
      <c r="O130" s="71"/>
    </row>
    <row r="131" spans="2:15" s="84" customFormat="1" ht="15.75" thickBot="1" x14ac:dyDescent="0.3">
      <c r="B131" s="85">
        <v>43575</v>
      </c>
      <c r="C131" s="75">
        <v>787.30490410958896</v>
      </c>
      <c r="D131" s="75"/>
      <c r="E131" s="75">
        <v>1818.9839999999999</v>
      </c>
      <c r="F131" s="75"/>
      <c r="G131" s="75">
        <v>2222.9839999999999</v>
      </c>
      <c r="H131" s="75"/>
      <c r="I131" s="75">
        <v>2816.9839999999999</v>
      </c>
      <c r="J131" s="75"/>
      <c r="K131" s="71"/>
      <c r="L131" s="71"/>
      <c r="M131" s="71"/>
      <c r="N131" s="71"/>
      <c r="O131" s="71"/>
    </row>
    <row r="132" spans="2:15" s="84" customFormat="1" ht="15.75" thickBot="1" x14ac:dyDescent="0.3">
      <c r="B132" s="85">
        <v>43576</v>
      </c>
      <c r="C132" s="74">
        <v>714.71090410958914</v>
      </c>
      <c r="D132" s="74"/>
      <c r="E132" s="74">
        <v>1818.9839999999999</v>
      </c>
      <c r="F132" s="74"/>
      <c r="G132" s="74">
        <v>2222.9839999999999</v>
      </c>
      <c r="H132" s="74"/>
      <c r="I132" s="74">
        <v>2816.9839999999999</v>
      </c>
      <c r="J132" s="74"/>
      <c r="K132" s="71"/>
      <c r="L132" s="71"/>
      <c r="M132" s="71"/>
      <c r="N132" s="71"/>
      <c r="O132" s="71"/>
    </row>
    <row r="133" spans="2:15" s="84" customFormat="1" ht="15.75" thickBot="1" x14ac:dyDescent="0.3">
      <c r="B133" s="85">
        <v>43577</v>
      </c>
      <c r="C133" s="75">
        <v>823.58790410958909</v>
      </c>
      <c r="D133" s="75"/>
      <c r="E133" s="75">
        <v>1818.9839999999999</v>
      </c>
      <c r="F133" s="75"/>
      <c r="G133" s="75">
        <v>2222.9839999999999</v>
      </c>
      <c r="H133" s="75"/>
      <c r="I133" s="75">
        <v>2816.9839999999999</v>
      </c>
      <c r="J133" s="75"/>
      <c r="K133" s="71"/>
      <c r="L133" s="71"/>
      <c r="M133" s="71"/>
      <c r="N133" s="71"/>
      <c r="O133" s="71"/>
    </row>
    <row r="134" spans="2:15" s="84" customFormat="1" ht="15.75" thickBot="1" x14ac:dyDescent="0.3">
      <c r="B134" s="85">
        <v>43578</v>
      </c>
      <c r="C134" s="74">
        <v>957.33690410958889</v>
      </c>
      <c r="D134" s="74"/>
      <c r="E134" s="74">
        <v>1818.9839999999999</v>
      </c>
      <c r="F134" s="74"/>
      <c r="G134" s="74">
        <v>2222.9839999999999</v>
      </c>
      <c r="H134" s="74"/>
      <c r="I134" s="74">
        <v>2816.9839999999999</v>
      </c>
      <c r="J134" s="74"/>
      <c r="K134" s="71"/>
      <c r="L134" s="71"/>
      <c r="M134" s="71"/>
      <c r="N134" s="71"/>
      <c r="O134" s="71"/>
    </row>
    <row r="135" spans="2:15" s="84" customFormat="1" ht="15.75" thickBot="1" x14ac:dyDescent="0.3">
      <c r="B135" s="85">
        <v>43579</v>
      </c>
      <c r="C135" s="75">
        <v>1053.281904109589</v>
      </c>
      <c r="D135" s="75"/>
      <c r="E135" s="75">
        <v>1818.9839999999999</v>
      </c>
      <c r="F135" s="75"/>
      <c r="G135" s="75">
        <v>2222.9839999999999</v>
      </c>
      <c r="H135" s="75"/>
      <c r="I135" s="75">
        <v>2816.9839999999999</v>
      </c>
      <c r="J135" s="75"/>
      <c r="K135" s="71"/>
      <c r="L135" s="71"/>
      <c r="M135" s="71"/>
      <c r="N135" s="71"/>
      <c r="O135" s="71"/>
    </row>
    <row r="136" spans="2:15" s="84" customFormat="1" ht="15.75" thickBot="1" x14ac:dyDescent="0.3">
      <c r="B136" s="85">
        <v>43580</v>
      </c>
      <c r="C136" s="74">
        <v>784.74790410958906</v>
      </c>
      <c r="D136" s="74"/>
      <c r="E136" s="74">
        <v>1818.9839999999999</v>
      </c>
      <c r="F136" s="74"/>
      <c r="G136" s="74">
        <v>2222.9839999999999</v>
      </c>
      <c r="H136" s="74"/>
      <c r="I136" s="74">
        <v>2816.9839999999999</v>
      </c>
      <c r="J136" s="74"/>
      <c r="K136" s="71"/>
      <c r="L136" s="71"/>
      <c r="M136" s="71"/>
      <c r="N136" s="71"/>
      <c r="O136" s="71"/>
    </row>
    <row r="137" spans="2:15" s="84" customFormat="1" ht="15.75" thickBot="1" x14ac:dyDescent="0.3">
      <c r="B137" s="85">
        <v>43581</v>
      </c>
      <c r="C137" s="75">
        <v>1065.9239041095889</v>
      </c>
      <c r="D137" s="75"/>
      <c r="E137" s="75">
        <v>1818.9839999999999</v>
      </c>
      <c r="F137" s="75"/>
      <c r="G137" s="75">
        <v>2222.9839999999999</v>
      </c>
      <c r="H137" s="75"/>
      <c r="I137" s="75">
        <v>2816.9839999999999</v>
      </c>
      <c r="J137" s="75"/>
      <c r="K137" s="71"/>
      <c r="L137" s="71"/>
      <c r="M137" s="71"/>
      <c r="N137" s="71"/>
      <c r="O137" s="71"/>
    </row>
    <row r="138" spans="2:15" s="84" customFormat="1" ht="15.75" thickBot="1" x14ac:dyDescent="0.3">
      <c r="B138" s="85">
        <v>43582</v>
      </c>
      <c r="C138" s="74">
        <v>1133.9469041095888</v>
      </c>
      <c r="D138" s="74"/>
      <c r="E138" s="74">
        <v>1818.9839999999999</v>
      </c>
      <c r="F138" s="74"/>
      <c r="G138" s="74">
        <v>2222.9839999999999</v>
      </c>
      <c r="H138" s="74"/>
      <c r="I138" s="74">
        <v>2816.9839999999999</v>
      </c>
      <c r="J138" s="74"/>
      <c r="K138" s="71"/>
      <c r="L138" s="71"/>
      <c r="M138" s="71"/>
      <c r="N138" s="71"/>
      <c r="O138" s="71"/>
    </row>
    <row r="139" spans="2:15" s="84" customFormat="1" ht="15.75" thickBot="1" x14ac:dyDescent="0.3">
      <c r="B139" s="85">
        <v>43583</v>
      </c>
      <c r="C139" s="75">
        <v>1128.3519041095888</v>
      </c>
      <c r="D139" s="75"/>
      <c r="E139" s="75">
        <v>1818.9839999999999</v>
      </c>
      <c r="F139" s="75"/>
      <c r="G139" s="75">
        <v>2222.9839999999999</v>
      </c>
      <c r="H139" s="75"/>
      <c r="I139" s="75">
        <v>2816.9839999999999</v>
      </c>
      <c r="J139" s="75"/>
      <c r="K139" s="71"/>
      <c r="L139" s="71"/>
      <c r="M139" s="71"/>
      <c r="N139" s="71"/>
      <c r="O139" s="71"/>
    </row>
    <row r="140" spans="2:15" s="84" customFormat="1" ht="15.75" thickBot="1" x14ac:dyDescent="0.3">
      <c r="B140" s="85">
        <v>43584</v>
      </c>
      <c r="C140" s="74">
        <v>1373.3839041095887</v>
      </c>
      <c r="D140" s="74"/>
      <c r="E140" s="74">
        <v>1818.9839999999999</v>
      </c>
      <c r="F140" s="74"/>
      <c r="G140" s="74">
        <v>2222.9839999999999</v>
      </c>
      <c r="H140" s="74"/>
      <c r="I140" s="74">
        <v>2816.9839999999999</v>
      </c>
      <c r="J140" s="74"/>
      <c r="K140" s="71"/>
      <c r="L140" s="71"/>
      <c r="M140" s="71"/>
      <c r="N140" s="71"/>
      <c r="O140" s="71"/>
    </row>
    <row r="141" spans="2:15" s="84" customFormat="1" ht="15.75" thickBot="1" x14ac:dyDescent="0.3">
      <c r="B141" s="85">
        <v>43585</v>
      </c>
      <c r="C141" s="75">
        <v>1286.1459041095891</v>
      </c>
      <c r="D141" s="75"/>
      <c r="E141" s="75">
        <v>1818.9839999999999</v>
      </c>
      <c r="F141" s="75"/>
      <c r="G141" s="75">
        <v>2222.9839999999999</v>
      </c>
      <c r="H141" s="75"/>
      <c r="I141" s="75">
        <v>2816.9839999999999</v>
      </c>
      <c r="J141" s="75"/>
      <c r="K141" s="71"/>
      <c r="L141" s="71"/>
      <c r="M141" s="71"/>
      <c r="N141" s="71"/>
      <c r="O141" s="71"/>
    </row>
    <row r="142" spans="2:15" s="84" customFormat="1" ht="15.75" thickBot="1" x14ac:dyDescent="0.3">
      <c r="B142" s="85">
        <v>43586</v>
      </c>
      <c r="C142" s="74">
        <v>1188.0579041095889</v>
      </c>
      <c r="D142" s="74"/>
      <c r="E142" s="74">
        <v>1818.9839999999999</v>
      </c>
      <c r="F142" s="74"/>
      <c r="G142" s="74">
        <v>2222.9839999999999</v>
      </c>
      <c r="H142" s="74"/>
      <c r="I142" s="74">
        <v>2816.9839999999999</v>
      </c>
      <c r="J142" s="74"/>
      <c r="K142" s="71"/>
      <c r="L142" s="71"/>
      <c r="M142" s="71"/>
      <c r="N142" s="71"/>
      <c r="O142" s="71"/>
    </row>
    <row r="143" spans="2:15" s="84" customFormat="1" ht="15.75" thickBot="1" x14ac:dyDescent="0.3">
      <c r="B143" s="85">
        <v>43587</v>
      </c>
      <c r="C143" s="75">
        <v>1178.6739041095889</v>
      </c>
      <c r="D143" s="75"/>
      <c r="E143" s="75">
        <v>1818.9839999999999</v>
      </c>
      <c r="F143" s="75"/>
      <c r="G143" s="75">
        <v>2222.9839999999999</v>
      </c>
      <c r="H143" s="75"/>
      <c r="I143" s="75">
        <v>2816.9839999999999</v>
      </c>
      <c r="J143" s="75"/>
      <c r="K143" s="71"/>
      <c r="L143" s="71"/>
      <c r="M143" s="71"/>
      <c r="N143" s="71"/>
      <c r="O143" s="71"/>
    </row>
    <row r="144" spans="2:15" s="84" customFormat="1" ht="15.75" thickBot="1" x14ac:dyDescent="0.3">
      <c r="B144" s="85">
        <v>43588</v>
      </c>
      <c r="C144" s="74">
        <v>1235.476904109589</v>
      </c>
      <c r="D144" s="74"/>
      <c r="E144" s="74">
        <v>1818.9839999999999</v>
      </c>
      <c r="F144" s="74"/>
      <c r="G144" s="74">
        <v>2222.9839999999999</v>
      </c>
      <c r="H144" s="74"/>
      <c r="I144" s="74">
        <v>2816.9839999999999</v>
      </c>
      <c r="J144" s="74"/>
      <c r="K144" s="71"/>
      <c r="L144" s="71"/>
      <c r="M144" s="71"/>
      <c r="N144" s="71"/>
      <c r="O144" s="71"/>
    </row>
    <row r="145" spans="2:15" s="84" customFormat="1" ht="15.75" thickBot="1" x14ac:dyDescent="0.3">
      <c r="B145" s="85">
        <v>43589</v>
      </c>
      <c r="C145" s="75">
        <v>1380.9939041095893</v>
      </c>
      <c r="D145" s="75"/>
      <c r="E145" s="75">
        <v>1818.9839999999999</v>
      </c>
      <c r="F145" s="75"/>
      <c r="G145" s="75">
        <v>2222.9839999999999</v>
      </c>
      <c r="H145" s="75"/>
      <c r="I145" s="75">
        <v>2816.9839999999999</v>
      </c>
      <c r="J145" s="75"/>
      <c r="K145" s="71"/>
      <c r="L145" s="71"/>
      <c r="M145" s="71"/>
      <c r="N145" s="71"/>
      <c r="O145" s="71"/>
    </row>
    <row r="146" spans="2:15" s="84" customFormat="1" ht="15.75" thickBot="1" x14ac:dyDescent="0.3">
      <c r="B146" s="85">
        <v>43590</v>
      </c>
      <c r="C146" s="74">
        <v>1462.4729041095891</v>
      </c>
      <c r="D146" s="74"/>
      <c r="E146" s="74">
        <v>1818.9839999999999</v>
      </c>
      <c r="F146" s="74"/>
      <c r="G146" s="74">
        <v>2222.9839999999999</v>
      </c>
      <c r="H146" s="74"/>
      <c r="I146" s="74">
        <v>2816.9839999999999</v>
      </c>
      <c r="J146" s="74"/>
      <c r="K146" s="71"/>
      <c r="L146" s="71"/>
      <c r="M146" s="71"/>
      <c r="N146" s="71"/>
      <c r="O146" s="71"/>
    </row>
    <row r="147" spans="2:15" s="84" customFormat="1" ht="15.75" thickBot="1" x14ac:dyDescent="0.3">
      <c r="B147" s="85">
        <v>43591</v>
      </c>
      <c r="C147" s="75">
        <v>1529.716904109589</v>
      </c>
      <c r="D147" s="75"/>
      <c r="E147" s="75">
        <v>1818.9839999999999</v>
      </c>
      <c r="F147" s="75"/>
      <c r="G147" s="75">
        <v>2222.9839999999999</v>
      </c>
      <c r="H147" s="75"/>
      <c r="I147" s="75">
        <v>2816.9839999999999</v>
      </c>
      <c r="J147" s="75"/>
      <c r="K147" s="71"/>
      <c r="L147" s="71"/>
      <c r="M147" s="71"/>
      <c r="N147" s="71"/>
      <c r="O147" s="71"/>
    </row>
    <row r="148" spans="2:15" s="84" customFormat="1" ht="15.75" thickBot="1" x14ac:dyDescent="0.3">
      <c r="B148" s="85">
        <v>43592</v>
      </c>
      <c r="C148" s="74">
        <v>1478.2089041095887</v>
      </c>
      <c r="D148" s="74"/>
      <c r="E148" s="74">
        <v>1818.9839999999999</v>
      </c>
      <c r="F148" s="74"/>
      <c r="G148" s="74">
        <v>2222.9839999999999</v>
      </c>
      <c r="H148" s="74"/>
      <c r="I148" s="74">
        <v>2816.9839999999999</v>
      </c>
      <c r="J148" s="74"/>
      <c r="K148" s="71"/>
      <c r="L148" s="71"/>
      <c r="M148" s="71"/>
      <c r="N148" s="71"/>
      <c r="O148" s="71"/>
    </row>
    <row r="149" spans="2:15" s="84" customFormat="1" ht="15.75" thickBot="1" x14ac:dyDescent="0.3">
      <c r="B149" s="85">
        <v>43593</v>
      </c>
      <c r="C149" s="75">
        <v>1559.3359041095889</v>
      </c>
      <c r="D149" s="75"/>
      <c r="E149" s="75">
        <v>1818.9839999999999</v>
      </c>
      <c r="F149" s="75"/>
      <c r="G149" s="75">
        <v>2222.9839999999999</v>
      </c>
      <c r="H149" s="75"/>
      <c r="I149" s="75">
        <v>2816.9839999999999</v>
      </c>
      <c r="J149" s="75"/>
      <c r="K149" s="71"/>
      <c r="L149" s="71"/>
      <c r="M149" s="71"/>
      <c r="N149" s="71"/>
      <c r="O149" s="71"/>
    </row>
    <row r="150" spans="2:15" s="84" customFormat="1" ht="15.75" thickBot="1" x14ac:dyDescent="0.3">
      <c r="B150" s="85">
        <v>43594</v>
      </c>
      <c r="C150" s="74">
        <v>1614.2379041095892</v>
      </c>
      <c r="D150" s="74"/>
      <c r="E150" s="74">
        <v>1818.9839999999999</v>
      </c>
      <c r="F150" s="74"/>
      <c r="G150" s="74">
        <v>2222.9839999999999</v>
      </c>
      <c r="H150" s="74"/>
      <c r="I150" s="74">
        <v>2816.9839999999999</v>
      </c>
      <c r="J150" s="74"/>
      <c r="K150" s="71"/>
      <c r="L150" s="71"/>
      <c r="M150" s="71"/>
      <c r="N150" s="71"/>
      <c r="O150" s="71"/>
    </row>
    <row r="151" spans="2:15" s="84" customFormat="1" ht="15.75" thickBot="1" x14ac:dyDescent="0.3">
      <c r="B151" s="85">
        <v>43595</v>
      </c>
      <c r="C151" s="75">
        <v>1639.8479041095891</v>
      </c>
      <c r="D151" s="75"/>
      <c r="E151" s="75">
        <v>1818.9839999999999</v>
      </c>
      <c r="F151" s="75"/>
      <c r="G151" s="75">
        <v>2222.9839999999999</v>
      </c>
      <c r="H151" s="75"/>
      <c r="I151" s="75">
        <v>2816.9839999999999</v>
      </c>
      <c r="J151" s="75"/>
      <c r="K151" s="71"/>
      <c r="L151" s="71"/>
      <c r="M151" s="71"/>
      <c r="N151" s="71"/>
      <c r="O151" s="71"/>
    </row>
    <row r="152" spans="2:15" s="84" customFormat="1" ht="15.75" thickBot="1" x14ac:dyDescent="0.3">
      <c r="B152" s="85">
        <v>43596</v>
      </c>
      <c r="C152" s="74">
        <v>1473.7389041095889</v>
      </c>
      <c r="D152" s="74"/>
      <c r="E152" s="74">
        <v>1818.9839999999999</v>
      </c>
      <c r="F152" s="74"/>
      <c r="G152" s="74">
        <v>2222.9839999999999</v>
      </c>
      <c r="H152" s="74"/>
      <c r="I152" s="74">
        <v>2816.9839999999999</v>
      </c>
      <c r="J152" s="74"/>
      <c r="K152" s="71"/>
      <c r="L152" s="71"/>
      <c r="M152" s="71"/>
      <c r="N152" s="71"/>
      <c r="O152" s="71"/>
    </row>
    <row r="153" spans="2:15" s="84" customFormat="1" ht="15.75" thickBot="1" x14ac:dyDescent="0.3">
      <c r="B153" s="85">
        <v>43597</v>
      </c>
      <c r="C153" s="75">
        <v>1449.9659041095888</v>
      </c>
      <c r="D153" s="75"/>
      <c r="E153" s="75">
        <v>1818.9839999999999</v>
      </c>
      <c r="F153" s="75"/>
      <c r="G153" s="75">
        <v>2222.9839999999999</v>
      </c>
      <c r="H153" s="75"/>
      <c r="I153" s="75">
        <v>2816.9839999999999</v>
      </c>
      <c r="J153" s="75"/>
      <c r="K153" s="71"/>
      <c r="L153" s="71"/>
      <c r="M153" s="71"/>
      <c r="N153" s="71"/>
      <c r="O153" s="71"/>
    </row>
    <row r="154" spans="2:15" s="84" customFormat="1" ht="15.75" thickBot="1" x14ac:dyDescent="0.3">
      <c r="B154" s="85">
        <v>43598</v>
      </c>
      <c r="C154" s="74">
        <v>1523.542904109589</v>
      </c>
      <c r="D154" s="74"/>
      <c r="E154" s="74">
        <v>1818.9839999999999</v>
      </c>
      <c r="F154" s="74"/>
      <c r="G154" s="74">
        <v>2222.9839999999999</v>
      </c>
      <c r="H154" s="74"/>
      <c r="I154" s="74">
        <v>2816.9839999999999</v>
      </c>
      <c r="J154" s="74"/>
      <c r="K154" s="71"/>
      <c r="L154" s="71"/>
      <c r="M154" s="71"/>
      <c r="N154" s="71"/>
      <c r="O154" s="71"/>
    </row>
    <row r="155" spans="2:15" s="84" customFormat="1" ht="15.75" thickBot="1" x14ac:dyDescent="0.3">
      <c r="B155" s="85">
        <v>43599</v>
      </c>
      <c r="C155" s="75">
        <v>1554.2789041095893</v>
      </c>
      <c r="D155" s="75"/>
      <c r="E155" s="75">
        <v>1818.9839999999999</v>
      </c>
      <c r="F155" s="75"/>
      <c r="G155" s="75">
        <v>2222.9839999999999</v>
      </c>
      <c r="H155" s="75"/>
      <c r="I155" s="75">
        <v>2816.9839999999999</v>
      </c>
      <c r="J155" s="75"/>
      <c r="K155" s="71"/>
      <c r="L155" s="71"/>
      <c r="M155" s="71"/>
      <c r="N155" s="71"/>
      <c r="O155" s="71"/>
    </row>
    <row r="156" spans="2:15" s="84" customFormat="1" ht="15.75" thickBot="1" x14ac:dyDescent="0.3">
      <c r="B156" s="85">
        <v>43600</v>
      </c>
      <c r="C156" s="74">
        <v>1482.6629041095887</v>
      </c>
      <c r="D156" s="74"/>
      <c r="E156" s="74">
        <v>1818.9839999999999</v>
      </c>
      <c r="F156" s="74"/>
      <c r="G156" s="74">
        <v>2222.9839999999999</v>
      </c>
      <c r="H156" s="74"/>
      <c r="I156" s="74">
        <v>2816.9839999999999</v>
      </c>
      <c r="J156" s="74"/>
      <c r="K156" s="71"/>
      <c r="L156" s="71"/>
      <c r="M156" s="71"/>
      <c r="N156" s="71"/>
      <c r="O156" s="71"/>
    </row>
    <row r="157" spans="2:15" s="84" customFormat="1" ht="15.75" thickBot="1" x14ac:dyDescent="0.3">
      <c r="B157" s="85">
        <v>43601</v>
      </c>
      <c r="C157" s="75">
        <v>1608.7089041095887</v>
      </c>
      <c r="D157" s="75"/>
      <c r="E157" s="75">
        <v>1818.9839999999999</v>
      </c>
      <c r="F157" s="75"/>
      <c r="G157" s="75">
        <v>2222.9839999999999</v>
      </c>
      <c r="H157" s="75"/>
      <c r="I157" s="75">
        <v>2816.9839999999999</v>
      </c>
      <c r="J157" s="75"/>
      <c r="K157" s="71"/>
      <c r="L157" s="71"/>
      <c r="M157" s="71"/>
      <c r="N157" s="71"/>
      <c r="O157" s="71"/>
    </row>
    <row r="158" spans="2:15" s="84" customFormat="1" ht="15.75" thickBot="1" x14ac:dyDescent="0.3">
      <c r="B158" s="85">
        <v>43602</v>
      </c>
      <c r="C158" s="74">
        <v>1584.2759041095887</v>
      </c>
      <c r="D158" s="74"/>
      <c r="E158" s="74">
        <v>1818.9839999999999</v>
      </c>
      <c r="F158" s="74"/>
      <c r="G158" s="74">
        <v>2222.9839999999999</v>
      </c>
      <c r="H158" s="74"/>
      <c r="I158" s="74">
        <v>2816.9839999999999</v>
      </c>
      <c r="J158" s="74"/>
      <c r="K158" s="71"/>
      <c r="L158" s="71"/>
      <c r="M158" s="71"/>
      <c r="N158" s="71"/>
      <c r="O158" s="71"/>
    </row>
    <row r="159" spans="2:15" s="84" customFormat="1" ht="15.75" thickBot="1" x14ac:dyDescent="0.3">
      <c r="B159" s="85">
        <v>43603</v>
      </c>
      <c r="C159" s="75">
        <v>1402.6629041095891</v>
      </c>
      <c r="D159" s="75"/>
      <c r="E159" s="75">
        <v>1818.9839999999999</v>
      </c>
      <c r="F159" s="75"/>
      <c r="G159" s="75">
        <v>2222.9839999999999</v>
      </c>
      <c r="H159" s="75"/>
      <c r="I159" s="75">
        <v>2816.9839999999999</v>
      </c>
      <c r="J159" s="75"/>
      <c r="K159" s="71"/>
      <c r="L159" s="71"/>
      <c r="M159" s="71"/>
      <c r="N159" s="71"/>
      <c r="O159" s="71"/>
    </row>
    <row r="160" spans="2:15" s="84" customFormat="1" ht="15.75" thickBot="1" x14ac:dyDescent="0.3">
      <c r="B160" s="85">
        <v>43604</v>
      </c>
      <c r="C160" s="74">
        <v>1223.0249041095888</v>
      </c>
      <c r="D160" s="74"/>
      <c r="E160" s="74">
        <v>1818.9839999999999</v>
      </c>
      <c r="F160" s="74"/>
      <c r="G160" s="74">
        <v>2222.9839999999999</v>
      </c>
      <c r="H160" s="74"/>
      <c r="I160" s="74">
        <v>2816.9839999999999</v>
      </c>
      <c r="J160" s="74"/>
      <c r="K160" s="71"/>
      <c r="L160" s="71"/>
      <c r="M160" s="71"/>
      <c r="N160" s="71"/>
      <c r="O160" s="71"/>
    </row>
    <row r="161" spans="2:15" s="84" customFormat="1" ht="15.75" thickBot="1" x14ac:dyDescent="0.3">
      <c r="B161" s="85">
        <v>43605</v>
      </c>
      <c r="C161" s="75">
        <v>1411.1749041095891</v>
      </c>
      <c r="D161" s="75"/>
      <c r="E161" s="75">
        <v>1818.9839999999999</v>
      </c>
      <c r="F161" s="75"/>
      <c r="G161" s="75">
        <v>2222.9839999999999</v>
      </c>
      <c r="H161" s="75"/>
      <c r="I161" s="75">
        <v>2816.9839999999999</v>
      </c>
      <c r="J161" s="75"/>
      <c r="K161" s="71"/>
      <c r="L161" s="71"/>
      <c r="M161" s="71"/>
      <c r="N161" s="71"/>
      <c r="O161" s="71"/>
    </row>
    <row r="162" spans="2:15" s="84" customFormat="1" ht="15.75" thickBot="1" x14ac:dyDescent="0.3">
      <c r="B162" s="85">
        <v>43606</v>
      </c>
      <c r="C162" s="74">
        <v>1468.513904109589</v>
      </c>
      <c r="D162" s="74"/>
      <c r="E162" s="74">
        <v>1818.9839999999999</v>
      </c>
      <c r="F162" s="74"/>
      <c r="G162" s="74">
        <v>2222.9839999999999</v>
      </c>
      <c r="H162" s="74"/>
      <c r="I162" s="74">
        <v>2816.9839999999999</v>
      </c>
      <c r="J162" s="74"/>
      <c r="K162" s="71"/>
      <c r="L162" s="71"/>
      <c r="M162" s="71"/>
      <c r="N162" s="71"/>
      <c r="O162" s="71"/>
    </row>
    <row r="163" spans="2:15" s="84" customFormat="1" ht="15.75" thickBot="1" x14ac:dyDescent="0.3">
      <c r="B163" s="85">
        <v>43607</v>
      </c>
      <c r="C163" s="75">
        <v>1490.1739041095889</v>
      </c>
      <c r="D163" s="75"/>
      <c r="E163" s="75">
        <v>1818.9839999999999</v>
      </c>
      <c r="F163" s="75"/>
      <c r="G163" s="75">
        <v>2222.9839999999999</v>
      </c>
      <c r="H163" s="75"/>
      <c r="I163" s="75">
        <v>2816.9839999999999</v>
      </c>
      <c r="J163" s="75"/>
      <c r="K163" s="71"/>
      <c r="L163" s="71"/>
      <c r="M163" s="71"/>
      <c r="N163" s="71"/>
      <c r="O163" s="71"/>
    </row>
    <row r="164" spans="2:15" s="84" customFormat="1" ht="15.75" thickBot="1" x14ac:dyDescent="0.3">
      <c r="B164" s="85">
        <v>43608</v>
      </c>
      <c r="C164" s="74">
        <v>1406.744904109589</v>
      </c>
      <c r="D164" s="74"/>
      <c r="E164" s="74">
        <v>1818.9839999999999</v>
      </c>
      <c r="F164" s="74"/>
      <c r="G164" s="74">
        <v>2222.9839999999999</v>
      </c>
      <c r="H164" s="74"/>
      <c r="I164" s="74">
        <v>2816.9839999999999</v>
      </c>
      <c r="J164" s="74"/>
      <c r="K164" s="71"/>
      <c r="L164" s="71"/>
      <c r="M164" s="71"/>
      <c r="N164" s="71"/>
      <c r="O164" s="71"/>
    </row>
    <row r="165" spans="2:15" s="84" customFormat="1" ht="15.75" thickBot="1" x14ac:dyDescent="0.3">
      <c r="B165" s="85">
        <v>43609</v>
      </c>
      <c r="C165" s="75">
        <v>1385.8009041095888</v>
      </c>
      <c r="D165" s="75"/>
      <c r="E165" s="75">
        <v>1818.9839999999999</v>
      </c>
      <c r="F165" s="75"/>
      <c r="G165" s="75">
        <v>2222.9839999999999</v>
      </c>
      <c r="H165" s="75"/>
      <c r="I165" s="75">
        <v>2816.9839999999999</v>
      </c>
      <c r="J165" s="75"/>
      <c r="K165" s="71"/>
      <c r="L165" s="71"/>
      <c r="M165" s="71"/>
      <c r="N165" s="71"/>
      <c r="O165" s="71"/>
    </row>
    <row r="166" spans="2:15" s="84" customFormat="1" ht="15.75" thickBot="1" x14ac:dyDescent="0.3">
      <c r="B166" s="85">
        <v>43610</v>
      </c>
      <c r="C166" s="74">
        <v>1210.9119041095889</v>
      </c>
      <c r="D166" s="74"/>
      <c r="E166" s="74">
        <v>1818.9839999999999</v>
      </c>
      <c r="F166" s="74"/>
      <c r="G166" s="74">
        <v>2222.9839999999999</v>
      </c>
      <c r="H166" s="74"/>
      <c r="I166" s="74">
        <v>2816.9839999999999</v>
      </c>
      <c r="J166" s="74"/>
      <c r="K166" s="71"/>
      <c r="L166" s="71"/>
      <c r="M166" s="71"/>
      <c r="N166" s="71"/>
      <c r="O166" s="71"/>
    </row>
    <row r="167" spans="2:15" s="84" customFormat="1" ht="15.75" thickBot="1" x14ac:dyDescent="0.3">
      <c r="B167" s="85">
        <v>43611</v>
      </c>
      <c r="C167" s="75">
        <v>1194.1709041095889</v>
      </c>
      <c r="D167" s="75"/>
      <c r="E167" s="75">
        <v>1818.9839999999999</v>
      </c>
      <c r="F167" s="75"/>
      <c r="G167" s="75">
        <v>2222.9839999999999</v>
      </c>
      <c r="H167" s="75"/>
      <c r="I167" s="75">
        <v>2816.9839999999999</v>
      </c>
      <c r="J167" s="75"/>
      <c r="K167" s="71"/>
      <c r="L167" s="71"/>
      <c r="M167" s="71"/>
      <c r="N167" s="71"/>
      <c r="O167" s="71"/>
    </row>
    <row r="168" spans="2:15" s="84" customFormat="1" ht="15.75" thickBot="1" x14ac:dyDescent="0.3">
      <c r="B168" s="85">
        <v>43612</v>
      </c>
      <c r="C168" s="74">
        <v>1753.0439041095888</v>
      </c>
      <c r="D168" s="74"/>
      <c r="E168" s="74">
        <v>1818.9839999999999</v>
      </c>
      <c r="F168" s="74"/>
      <c r="G168" s="74">
        <v>2222.9839999999999</v>
      </c>
      <c r="H168" s="74"/>
      <c r="I168" s="74">
        <v>2816.9839999999999</v>
      </c>
      <c r="J168" s="74"/>
      <c r="K168" s="71"/>
      <c r="L168" s="71"/>
      <c r="M168" s="71"/>
      <c r="N168" s="71"/>
      <c r="O168" s="71"/>
    </row>
    <row r="169" spans="2:15" s="84" customFormat="1" ht="15.75" thickBot="1" x14ac:dyDescent="0.3">
      <c r="B169" s="85">
        <v>43613</v>
      </c>
      <c r="C169" s="75">
        <v>1760.5999041095888</v>
      </c>
      <c r="D169" s="75"/>
      <c r="E169" s="75">
        <v>1818.9839999999999</v>
      </c>
      <c r="F169" s="75"/>
      <c r="G169" s="75">
        <v>2222.9839999999999</v>
      </c>
      <c r="H169" s="75"/>
      <c r="I169" s="75">
        <v>2816.9839999999999</v>
      </c>
      <c r="J169" s="75"/>
      <c r="K169" s="71"/>
      <c r="L169" s="71"/>
      <c r="M169" s="71"/>
      <c r="N169" s="71"/>
      <c r="O169" s="71"/>
    </row>
    <row r="170" spans="2:15" s="84" customFormat="1" ht="15.75" thickBot="1" x14ac:dyDescent="0.3">
      <c r="B170" s="85">
        <v>43614</v>
      </c>
      <c r="C170" s="74">
        <v>1935.0279041095891</v>
      </c>
      <c r="D170" s="74"/>
      <c r="E170" s="74">
        <v>1818.9839999999999</v>
      </c>
      <c r="F170" s="74"/>
      <c r="G170" s="74">
        <v>2222.9839999999999</v>
      </c>
      <c r="H170" s="74"/>
      <c r="I170" s="74">
        <v>2816.9839999999999</v>
      </c>
      <c r="J170" s="74"/>
      <c r="K170" s="71"/>
      <c r="L170" s="71"/>
      <c r="M170" s="71"/>
      <c r="N170" s="71"/>
      <c r="O170" s="71"/>
    </row>
    <row r="171" spans="2:15" s="84" customFormat="1" ht="15.75" thickBot="1" x14ac:dyDescent="0.3">
      <c r="B171" s="85">
        <v>43615</v>
      </c>
      <c r="C171" s="75">
        <v>1943.725904109589</v>
      </c>
      <c r="D171" s="75"/>
      <c r="E171" s="75">
        <v>1818.9839999999999</v>
      </c>
      <c r="F171" s="75"/>
      <c r="G171" s="75">
        <v>2222.9839999999999</v>
      </c>
      <c r="H171" s="75"/>
      <c r="I171" s="75">
        <v>2816.9839999999999</v>
      </c>
      <c r="J171" s="75"/>
      <c r="K171" s="71"/>
      <c r="L171" s="71"/>
      <c r="M171" s="71"/>
      <c r="N171" s="71"/>
      <c r="O171" s="71"/>
    </row>
    <row r="172" spans="2:15" s="84" customFormat="1" ht="15.75" thickBot="1" x14ac:dyDescent="0.3">
      <c r="B172" s="85">
        <v>43616</v>
      </c>
      <c r="C172" s="74">
        <v>1803.3309041095888</v>
      </c>
      <c r="D172" s="74"/>
      <c r="E172" s="74">
        <v>1818.9839999999999</v>
      </c>
      <c r="F172" s="74"/>
      <c r="G172" s="74">
        <v>2222.9839999999999</v>
      </c>
      <c r="H172" s="74"/>
      <c r="I172" s="74">
        <v>2816.9839999999999</v>
      </c>
      <c r="J172" s="74"/>
      <c r="K172" s="71"/>
      <c r="L172" s="71"/>
      <c r="M172" s="71"/>
      <c r="N172" s="71"/>
      <c r="O172" s="71"/>
    </row>
    <row r="173" spans="2:15" s="84" customFormat="1" ht="15.75" thickBot="1" x14ac:dyDescent="0.3">
      <c r="B173" s="85">
        <v>43617</v>
      </c>
      <c r="C173" s="75">
        <v>1620.3599041095888</v>
      </c>
      <c r="D173" s="75"/>
      <c r="E173" s="75">
        <v>1818.9839999999999</v>
      </c>
      <c r="F173" s="75"/>
      <c r="G173" s="75">
        <v>2222.9839999999999</v>
      </c>
      <c r="H173" s="75"/>
      <c r="I173" s="75">
        <v>2816.9839999999999</v>
      </c>
      <c r="J173" s="75"/>
      <c r="K173" s="71"/>
      <c r="L173" s="71"/>
      <c r="M173" s="71"/>
      <c r="N173" s="71"/>
      <c r="O173" s="71"/>
    </row>
    <row r="174" spans="2:15" s="84" customFormat="1" ht="15.75" thickBot="1" x14ac:dyDescent="0.3">
      <c r="B174" s="85">
        <v>43618</v>
      </c>
      <c r="C174" s="74">
        <v>1543.4099041095888</v>
      </c>
      <c r="D174" s="74"/>
      <c r="E174" s="74">
        <v>1818.9839999999999</v>
      </c>
      <c r="F174" s="74"/>
      <c r="G174" s="74">
        <v>2222.9839999999999</v>
      </c>
      <c r="H174" s="74"/>
      <c r="I174" s="74">
        <v>2816.9839999999999</v>
      </c>
      <c r="J174" s="74"/>
      <c r="K174" s="71"/>
      <c r="L174" s="71"/>
      <c r="M174" s="71"/>
      <c r="N174" s="71"/>
      <c r="O174" s="71"/>
    </row>
    <row r="175" spans="2:15" s="84" customFormat="1" ht="15.75" thickBot="1" x14ac:dyDescent="0.3">
      <c r="B175" s="85">
        <v>43619</v>
      </c>
      <c r="C175" s="75">
        <v>1883.4749041095888</v>
      </c>
      <c r="D175" s="75"/>
      <c r="E175" s="75">
        <v>1818.9839999999999</v>
      </c>
      <c r="F175" s="75"/>
      <c r="G175" s="75">
        <v>2222.9839999999999</v>
      </c>
      <c r="H175" s="75"/>
      <c r="I175" s="75">
        <v>2816.9839999999999</v>
      </c>
      <c r="J175" s="75"/>
      <c r="K175" s="71"/>
      <c r="L175" s="71"/>
      <c r="M175" s="71"/>
      <c r="N175" s="71"/>
      <c r="O175" s="71"/>
    </row>
    <row r="176" spans="2:15" s="84" customFormat="1" ht="15.75" thickBot="1" x14ac:dyDescent="0.3">
      <c r="B176" s="85">
        <v>43620</v>
      </c>
      <c r="C176" s="74">
        <v>2000.8389041095888</v>
      </c>
      <c r="D176" s="74"/>
      <c r="E176" s="74">
        <v>1818.9839999999999</v>
      </c>
      <c r="F176" s="74"/>
      <c r="G176" s="74">
        <v>2222.9839999999999</v>
      </c>
      <c r="H176" s="74"/>
      <c r="I176" s="74">
        <v>2816.9839999999999</v>
      </c>
      <c r="J176" s="74"/>
      <c r="K176" s="71"/>
      <c r="L176" s="71"/>
      <c r="M176" s="71"/>
      <c r="N176" s="71"/>
      <c r="O176" s="71"/>
    </row>
    <row r="177" spans="2:15" s="84" customFormat="1" ht="15.75" thickBot="1" x14ac:dyDescent="0.3">
      <c r="B177" s="85">
        <v>43621</v>
      </c>
      <c r="C177" s="75">
        <v>1831.689904109589</v>
      </c>
      <c r="D177" s="75"/>
      <c r="E177" s="75">
        <v>1818.9839999999999</v>
      </c>
      <c r="F177" s="75"/>
      <c r="G177" s="75">
        <v>2222.9839999999999</v>
      </c>
      <c r="H177" s="75"/>
      <c r="I177" s="75">
        <v>2816.9839999999999</v>
      </c>
      <c r="J177" s="75"/>
      <c r="K177" s="71"/>
      <c r="L177" s="71"/>
      <c r="M177" s="71"/>
      <c r="N177" s="71"/>
      <c r="O177" s="71"/>
    </row>
    <row r="178" spans="2:15" s="84" customFormat="1" ht="15.75" thickBot="1" x14ac:dyDescent="0.3">
      <c r="B178" s="85">
        <v>43622</v>
      </c>
      <c r="C178" s="74">
        <v>1960.216904109589</v>
      </c>
      <c r="D178" s="74"/>
      <c r="E178" s="74">
        <v>1818.9839999999999</v>
      </c>
      <c r="F178" s="74"/>
      <c r="G178" s="74">
        <v>2222.9839999999999</v>
      </c>
      <c r="H178" s="74"/>
      <c r="I178" s="74">
        <v>2816.9839999999999</v>
      </c>
      <c r="J178" s="74"/>
      <c r="K178" s="71"/>
      <c r="L178" s="71"/>
      <c r="M178" s="71"/>
      <c r="N178" s="71"/>
      <c r="O178" s="71"/>
    </row>
    <row r="179" spans="2:15" s="84" customFormat="1" ht="15.75" thickBot="1" x14ac:dyDescent="0.3">
      <c r="B179" s="85">
        <v>43623</v>
      </c>
      <c r="C179" s="75">
        <v>1842.9119041095887</v>
      </c>
      <c r="D179" s="75"/>
      <c r="E179" s="75">
        <v>1818.9839999999999</v>
      </c>
      <c r="F179" s="75"/>
      <c r="G179" s="75">
        <v>2222.9839999999999</v>
      </c>
      <c r="H179" s="75"/>
      <c r="I179" s="75">
        <v>2816.9839999999999</v>
      </c>
      <c r="J179" s="75"/>
      <c r="K179" s="71"/>
      <c r="L179" s="71"/>
      <c r="M179" s="71"/>
      <c r="N179" s="71"/>
      <c r="O179" s="71"/>
    </row>
    <row r="180" spans="2:15" s="84" customFormat="1" ht="15.75" thickBot="1" x14ac:dyDescent="0.3">
      <c r="B180" s="85">
        <v>43624</v>
      </c>
      <c r="C180" s="74">
        <v>1767.610904109589</v>
      </c>
      <c r="D180" s="74"/>
      <c r="E180" s="74">
        <v>1818.9839999999999</v>
      </c>
      <c r="F180" s="74"/>
      <c r="G180" s="74">
        <v>2222.9839999999999</v>
      </c>
      <c r="H180" s="74"/>
      <c r="I180" s="74">
        <v>2816.9839999999999</v>
      </c>
      <c r="J180" s="74"/>
      <c r="K180" s="71"/>
      <c r="L180" s="71"/>
      <c r="M180" s="71"/>
      <c r="N180" s="71"/>
      <c r="O180" s="71"/>
    </row>
    <row r="181" spans="2:15" s="84" customFormat="1" ht="15.75" thickBot="1" x14ac:dyDescent="0.3">
      <c r="B181" s="85">
        <v>43625</v>
      </c>
      <c r="C181" s="75">
        <v>1494.438904109589</v>
      </c>
      <c r="D181" s="75"/>
      <c r="E181" s="75">
        <v>1818.9839999999999</v>
      </c>
      <c r="F181" s="75"/>
      <c r="G181" s="75">
        <v>2222.9839999999999</v>
      </c>
      <c r="H181" s="75"/>
      <c r="I181" s="75">
        <v>2816.9839999999999</v>
      </c>
      <c r="J181" s="75"/>
      <c r="K181" s="71"/>
      <c r="L181" s="71"/>
      <c r="M181" s="71"/>
      <c r="N181" s="71"/>
      <c r="O181" s="71"/>
    </row>
    <row r="182" spans="2:15" s="84" customFormat="1" ht="15.75" thickBot="1" x14ac:dyDescent="0.3">
      <c r="B182" s="85">
        <v>43626</v>
      </c>
      <c r="C182" s="74">
        <v>1332.2659041095887</v>
      </c>
      <c r="D182" s="74"/>
      <c r="E182" s="74">
        <v>1818.9839999999999</v>
      </c>
      <c r="F182" s="74"/>
      <c r="G182" s="74">
        <v>2222.9839999999999</v>
      </c>
      <c r="H182" s="74"/>
      <c r="I182" s="74">
        <v>2816.9839999999999</v>
      </c>
      <c r="J182" s="74"/>
      <c r="K182" s="71"/>
      <c r="L182" s="71"/>
      <c r="M182" s="71"/>
      <c r="N182" s="71"/>
      <c r="O182" s="71"/>
    </row>
    <row r="183" spans="2:15" s="84" customFormat="1" ht="15.75" thickBot="1" x14ac:dyDescent="0.3">
      <c r="B183" s="85">
        <v>43627</v>
      </c>
      <c r="C183" s="75">
        <v>1407.8299041095888</v>
      </c>
      <c r="D183" s="75"/>
      <c r="E183" s="75">
        <v>1818.9839999999999</v>
      </c>
      <c r="F183" s="75"/>
      <c r="G183" s="75">
        <v>2222.9839999999999</v>
      </c>
      <c r="H183" s="75"/>
      <c r="I183" s="75">
        <v>2816.9839999999999</v>
      </c>
      <c r="J183" s="75"/>
      <c r="K183" s="71"/>
      <c r="L183" s="71"/>
      <c r="M183" s="71"/>
      <c r="N183" s="71"/>
      <c r="O183" s="71"/>
    </row>
    <row r="184" spans="2:15" s="84" customFormat="1" ht="15.75" thickBot="1" x14ac:dyDescent="0.3">
      <c r="B184" s="85">
        <v>43628</v>
      </c>
      <c r="C184" s="74">
        <v>1440.919904109589</v>
      </c>
      <c r="D184" s="74"/>
      <c r="E184" s="74">
        <v>1818.9839999999999</v>
      </c>
      <c r="F184" s="74"/>
      <c r="G184" s="74">
        <v>2222.9839999999999</v>
      </c>
      <c r="H184" s="74"/>
      <c r="I184" s="74">
        <v>2816.9839999999999</v>
      </c>
      <c r="J184" s="74"/>
      <c r="K184" s="71"/>
      <c r="L184" s="71"/>
      <c r="M184" s="71"/>
      <c r="N184" s="71"/>
      <c r="O184" s="71"/>
    </row>
    <row r="185" spans="2:15" s="84" customFormat="1" ht="15.75" thickBot="1" x14ac:dyDescent="0.3">
      <c r="B185" s="85">
        <v>43629</v>
      </c>
      <c r="C185" s="75">
        <v>1500.5669041095891</v>
      </c>
      <c r="D185" s="75"/>
      <c r="E185" s="75">
        <v>1818.9839999999999</v>
      </c>
      <c r="F185" s="75"/>
      <c r="G185" s="75">
        <v>2222.9839999999999</v>
      </c>
      <c r="H185" s="75"/>
      <c r="I185" s="75">
        <v>2816.9839999999999</v>
      </c>
      <c r="J185" s="75"/>
      <c r="K185" s="71"/>
      <c r="L185" s="71"/>
      <c r="M185" s="71"/>
      <c r="N185" s="71"/>
      <c r="O185" s="71"/>
    </row>
    <row r="186" spans="2:15" s="84" customFormat="1" ht="15.75" thickBot="1" x14ac:dyDescent="0.3">
      <c r="B186" s="85">
        <v>43630</v>
      </c>
      <c r="C186" s="74">
        <v>1643.3169041095889</v>
      </c>
      <c r="D186" s="74"/>
      <c r="E186" s="74">
        <v>1818.9839999999999</v>
      </c>
      <c r="F186" s="74"/>
      <c r="G186" s="74">
        <v>2222.9839999999999</v>
      </c>
      <c r="H186" s="74"/>
      <c r="I186" s="74">
        <v>2816.9839999999999</v>
      </c>
      <c r="J186" s="74"/>
      <c r="K186" s="71"/>
      <c r="L186" s="71"/>
      <c r="M186" s="71"/>
      <c r="N186" s="71"/>
      <c r="O186" s="71"/>
    </row>
    <row r="187" spans="2:15" s="84" customFormat="1" ht="15.75" thickBot="1" x14ac:dyDescent="0.3">
      <c r="B187" s="85">
        <v>43631</v>
      </c>
      <c r="C187" s="75">
        <v>1749.2379041095887</v>
      </c>
      <c r="D187" s="75"/>
      <c r="E187" s="75">
        <v>1818.9839999999999</v>
      </c>
      <c r="F187" s="75"/>
      <c r="G187" s="75">
        <v>2222.9839999999999</v>
      </c>
      <c r="H187" s="75"/>
      <c r="I187" s="75">
        <v>2816.9839999999999</v>
      </c>
      <c r="J187" s="75"/>
      <c r="K187" s="71"/>
      <c r="L187" s="71"/>
      <c r="M187" s="71"/>
      <c r="N187" s="71"/>
      <c r="O187" s="71"/>
    </row>
    <row r="188" spans="2:15" s="84" customFormat="1" ht="15.75" thickBot="1" x14ac:dyDescent="0.3">
      <c r="B188" s="85">
        <v>43632</v>
      </c>
      <c r="C188" s="74">
        <v>1738.1929041095889</v>
      </c>
      <c r="D188" s="74"/>
      <c r="E188" s="74">
        <v>1818.9839999999999</v>
      </c>
      <c r="F188" s="74"/>
      <c r="G188" s="74">
        <v>2222.9839999999999</v>
      </c>
      <c r="H188" s="74"/>
      <c r="I188" s="74">
        <v>2816.9839999999999</v>
      </c>
      <c r="J188" s="74"/>
      <c r="K188" s="71"/>
      <c r="L188" s="71"/>
      <c r="M188" s="71"/>
      <c r="N188" s="71"/>
      <c r="O188" s="71"/>
    </row>
    <row r="189" spans="2:15" s="84" customFormat="1" ht="15.75" thickBot="1" x14ac:dyDescent="0.3">
      <c r="B189" s="85">
        <v>43633</v>
      </c>
      <c r="C189" s="75">
        <v>1896.3109041095888</v>
      </c>
      <c r="D189" s="75"/>
      <c r="E189" s="75">
        <v>1818.9839999999999</v>
      </c>
      <c r="F189" s="75"/>
      <c r="G189" s="75">
        <v>2222.9839999999999</v>
      </c>
      <c r="H189" s="75"/>
      <c r="I189" s="75">
        <v>2816.9839999999999</v>
      </c>
      <c r="J189" s="75"/>
      <c r="K189" s="71"/>
      <c r="L189" s="71"/>
      <c r="M189" s="71"/>
      <c r="N189" s="71"/>
      <c r="O189" s="71"/>
    </row>
    <row r="190" spans="2:15" s="84" customFormat="1" ht="15.75" thickBot="1" x14ac:dyDescent="0.3">
      <c r="B190" s="85">
        <v>43634</v>
      </c>
      <c r="C190" s="74">
        <v>2086.3289041095886</v>
      </c>
      <c r="D190" s="74"/>
      <c r="E190" s="74">
        <v>1818.9839999999999</v>
      </c>
      <c r="F190" s="74"/>
      <c r="G190" s="74">
        <v>2222.9839999999999</v>
      </c>
      <c r="H190" s="74"/>
      <c r="I190" s="74">
        <v>2816.9839999999999</v>
      </c>
      <c r="J190" s="74"/>
      <c r="K190" s="71"/>
      <c r="L190" s="71"/>
      <c r="M190" s="71"/>
      <c r="N190" s="71"/>
      <c r="O190" s="71"/>
    </row>
    <row r="191" spans="2:15" s="84" customFormat="1" ht="15.75" thickBot="1" x14ac:dyDescent="0.3">
      <c r="B191" s="85">
        <v>43635</v>
      </c>
      <c r="C191" s="75">
        <v>2320.3549041095889</v>
      </c>
      <c r="D191" s="75"/>
      <c r="E191" s="75">
        <v>1818.9839999999999</v>
      </c>
      <c r="F191" s="75"/>
      <c r="G191" s="75">
        <v>2222.9839999999999</v>
      </c>
      <c r="H191" s="75"/>
      <c r="I191" s="75">
        <v>2816.9839999999999</v>
      </c>
      <c r="J191" s="75"/>
      <c r="K191" s="71"/>
      <c r="L191" s="71"/>
      <c r="M191" s="71"/>
      <c r="N191" s="71"/>
      <c r="O191" s="71"/>
    </row>
    <row r="192" spans="2:15" s="84" customFormat="1" ht="15.75" thickBot="1" x14ac:dyDescent="0.3">
      <c r="B192" s="85">
        <v>43636</v>
      </c>
      <c r="C192" s="74">
        <v>2340.245904109589</v>
      </c>
      <c r="D192" s="74"/>
      <c r="E192" s="74">
        <v>1818.9839999999999</v>
      </c>
      <c r="F192" s="74"/>
      <c r="G192" s="74">
        <v>2222.9839999999999</v>
      </c>
      <c r="H192" s="74"/>
      <c r="I192" s="74">
        <v>2816.9839999999999</v>
      </c>
      <c r="J192" s="74"/>
      <c r="K192" s="71"/>
      <c r="L192" s="71"/>
      <c r="M192" s="71"/>
      <c r="N192" s="71"/>
      <c r="O192" s="71"/>
    </row>
    <row r="193" spans="2:15" s="84" customFormat="1" ht="15.75" thickBot="1" x14ac:dyDescent="0.3">
      <c r="B193" s="85">
        <v>43637</v>
      </c>
      <c r="C193" s="75">
        <v>2186.2629041095888</v>
      </c>
      <c r="D193" s="75"/>
      <c r="E193" s="75">
        <v>1818.9839999999999</v>
      </c>
      <c r="F193" s="75"/>
      <c r="G193" s="75">
        <v>2222.9839999999999</v>
      </c>
      <c r="H193" s="75"/>
      <c r="I193" s="75">
        <v>2816.9839999999999</v>
      </c>
      <c r="J193" s="75"/>
      <c r="K193" s="71"/>
      <c r="L193" s="71"/>
      <c r="M193" s="71"/>
      <c r="N193" s="71"/>
      <c r="O193" s="71"/>
    </row>
    <row r="194" spans="2:15" s="84" customFormat="1" ht="15.75" thickBot="1" x14ac:dyDescent="0.3">
      <c r="B194" s="85">
        <v>43638</v>
      </c>
      <c r="C194" s="74">
        <v>2018.7519041095891</v>
      </c>
      <c r="D194" s="74"/>
      <c r="E194" s="74">
        <v>1818.9839999999999</v>
      </c>
      <c r="F194" s="74"/>
      <c r="G194" s="74">
        <v>2222.9839999999999</v>
      </c>
      <c r="H194" s="74"/>
      <c r="I194" s="74">
        <v>2816.9839999999999</v>
      </c>
      <c r="J194" s="74"/>
      <c r="K194" s="71"/>
      <c r="L194" s="71"/>
      <c r="M194" s="71"/>
      <c r="N194" s="71"/>
      <c r="O194" s="71"/>
    </row>
    <row r="195" spans="2:15" s="84" customFormat="1" ht="15.75" thickBot="1" x14ac:dyDescent="0.3">
      <c r="B195" s="85">
        <v>43639</v>
      </c>
      <c r="C195" s="75">
        <v>2111.2599041095891</v>
      </c>
      <c r="D195" s="75"/>
      <c r="E195" s="75">
        <v>1818.9839999999999</v>
      </c>
      <c r="F195" s="75"/>
      <c r="G195" s="75">
        <v>2222.9839999999999</v>
      </c>
      <c r="H195" s="75"/>
      <c r="I195" s="75">
        <v>2816.9839999999999</v>
      </c>
      <c r="J195" s="75"/>
      <c r="K195" s="71"/>
      <c r="L195" s="71"/>
      <c r="M195" s="71"/>
      <c r="N195" s="71"/>
      <c r="O195" s="71"/>
    </row>
    <row r="196" spans="2:15" s="84" customFormat="1" ht="15.75" thickBot="1" x14ac:dyDescent="0.3">
      <c r="B196" s="85">
        <v>43640</v>
      </c>
      <c r="C196" s="74">
        <v>2054.8339041095887</v>
      </c>
      <c r="D196" s="74"/>
      <c r="E196" s="74">
        <v>1818.9839999999999</v>
      </c>
      <c r="F196" s="74"/>
      <c r="G196" s="74">
        <v>2222.9839999999999</v>
      </c>
      <c r="H196" s="74"/>
      <c r="I196" s="74">
        <v>2816.9839999999999</v>
      </c>
      <c r="J196" s="74"/>
      <c r="K196" s="71"/>
      <c r="L196" s="71"/>
      <c r="M196" s="71"/>
      <c r="N196" s="71"/>
      <c r="O196" s="71"/>
    </row>
    <row r="197" spans="2:15" s="84" customFormat="1" ht="15.75" thickBot="1" x14ac:dyDescent="0.3">
      <c r="B197" s="85">
        <v>43641</v>
      </c>
      <c r="C197" s="75">
        <v>2052.957904109589</v>
      </c>
      <c r="D197" s="75"/>
      <c r="E197" s="75">
        <v>1818.9839999999999</v>
      </c>
      <c r="F197" s="75"/>
      <c r="G197" s="75">
        <v>2222.9839999999999</v>
      </c>
      <c r="H197" s="75"/>
      <c r="I197" s="75">
        <v>2816.9839999999999</v>
      </c>
      <c r="J197" s="75"/>
      <c r="K197" s="71"/>
      <c r="L197" s="71"/>
      <c r="M197" s="71"/>
      <c r="N197" s="71"/>
      <c r="O197" s="71"/>
    </row>
    <row r="198" spans="2:15" s="84" customFormat="1" ht="15.75" thickBot="1" x14ac:dyDescent="0.3">
      <c r="B198" s="85">
        <v>43642</v>
      </c>
      <c r="C198" s="74">
        <v>1842.9599041095889</v>
      </c>
      <c r="D198" s="74"/>
      <c r="E198" s="74">
        <v>1818.9839999999999</v>
      </c>
      <c r="F198" s="74"/>
      <c r="G198" s="74">
        <v>2222.9839999999999</v>
      </c>
      <c r="H198" s="74"/>
      <c r="I198" s="74">
        <v>2816.9839999999999</v>
      </c>
      <c r="J198" s="74"/>
      <c r="K198" s="71"/>
      <c r="L198" s="71"/>
      <c r="M198" s="71"/>
      <c r="N198" s="71"/>
      <c r="O198" s="71"/>
    </row>
    <row r="199" spans="2:15" s="84" customFormat="1" ht="15.75" thickBot="1" x14ac:dyDescent="0.3">
      <c r="B199" s="85">
        <v>43643</v>
      </c>
      <c r="C199" s="75">
        <v>1575.7879041095889</v>
      </c>
      <c r="D199" s="75"/>
      <c r="E199" s="75">
        <v>1818.9839999999999</v>
      </c>
      <c r="F199" s="75"/>
      <c r="G199" s="75">
        <v>2222.9839999999999</v>
      </c>
      <c r="H199" s="75"/>
      <c r="I199" s="75">
        <v>2816.9839999999999</v>
      </c>
      <c r="J199" s="75"/>
      <c r="K199" s="71"/>
      <c r="L199" s="71"/>
      <c r="M199" s="71"/>
      <c r="N199" s="71"/>
      <c r="O199" s="71"/>
    </row>
    <row r="200" spans="2:15" s="84" customFormat="1" ht="15.75" thickBot="1" x14ac:dyDescent="0.3">
      <c r="B200" s="85">
        <v>43644</v>
      </c>
      <c r="C200" s="74">
        <v>1367.3069041095887</v>
      </c>
      <c r="D200" s="74"/>
      <c r="E200" s="74">
        <v>1818.9839999999999</v>
      </c>
      <c r="F200" s="74"/>
      <c r="G200" s="74">
        <v>2222.9839999999999</v>
      </c>
      <c r="H200" s="74"/>
      <c r="I200" s="74">
        <v>2816.9839999999999</v>
      </c>
      <c r="J200" s="74"/>
      <c r="K200" s="71"/>
      <c r="L200" s="71"/>
      <c r="M200" s="71"/>
      <c r="N200" s="71"/>
      <c r="O200" s="71"/>
    </row>
    <row r="201" spans="2:15" s="84" customFormat="1" ht="15.75" thickBot="1" x14ac:dyDescent="0.3">
      <c r="B201" s="85">
        <v>43645</v>
      </c>
      <c r="C201" s="75">
        <v>1271.2089041095892</v>
      </c>
      <c r="D201" s="75"/>
      <c r="E201" s="75">
        <v>1818.9839999999999</v>
      </c>
      <c r="F201" s="75"/>
      <c r="G201" s="75">
        <v>2222.9839999999999</v>
      </c>
      <c r="H201" s="75"/>
      <c r="I201" s="75">
        <v>2816.9839999999999</v>
      </c>
      <c r="J201" s="75"/>
      <c r="K201" s="71"/>
      <c r="L201" s="71"/>
      <c r="M201" s="71"/>
      <c r="N201" s="71"/>
      <c r="O201" s="71"/>
    </row>
    <row r="202" spans="2:15" s="84" customFormat="1" ht="15.75" thickBot="1" x14ac:dyDescent="0.3">
      <c r="B202" s="85">
        <v>43646</v>
      </c>
      <c r="C202" s="74">
        <v>1546.9249041095891</v>
      </c>
      <c r="D202" s="74"/>
      <c r="E202" s="74">
        <v>1818.9839999999999</v>
      </c>
      <c r="F202" s="74"/>
      <c r="G202" s="74">
        <v>2222.9839999999999</v>
      </c>
      <c r="H202" s="74"/>
      <c r="I202" s="74">
        <v>2816.9839999999999</v>
      </c>
      <c r="J202" s="74"/>
      <c r="K202" s="71"/>
      <c r="L202" s="71"/>
      <c r="M202" s="71"/>
      <c r="N202" s="71"/>
      <c r="O202" s="71"/>
    </row>
    <row r="203" spans="2:15" s="84" customFormat="1" ht="15.75" thickBot="1" x14ac:dyDescent="0.3">
      <c r="B203" s="85">
        <v>43647</v>
      </c>
      <c r="C203" s="75">
        <v>1774.349904109589</v>
      </c>
      <c r="D203" s="75"/>
      <c r="E203" s="75">
        <v>1818.9839999999999</v>
      </c>
      <c r="F203" s="75"/>
      <c r="G203" s="75">
        <v>2222.9839999999999</v>
      </c>
      <c r="H203" s="75"/>
      <c r="I203" s="75">
        <v>2816.9839999999999</v>
      </c>
      <c r="J203" s="75"/>
      <c r="K203" s="71"/>
      <c r="L203" s="71"/>
      <c r="M203" s="71"/>
      <c r="N203" s="71"/>
      <c r="O203" s="71"/>
    </row>
    <row r="204" spans="2:15" s="84" customFormat="1" ht="15.75" thickBot="1" x14ac:dyDescent="0.3">
      <c r="B204" s="85">
        <v>43648</v>
      </c>
      <c r="C204" s="74">
        <v>1956.6079041095891</v>
      </c>
      <c r="D204" s="74"/>
      <c r="E204" s="74">
        <v>1818.9839999999999</v>
      </c>
      <c r="F204" s="74"/>
      <c r="G204" s="74">
        <v>2222.9839999999999</v>
      </c>
      <c r="H204" s="74"/>
      <c r="I204" s="74">
        <v>2816.9839999999999</v>
      </c>
      <c r="J204" s="74"/>
      <c r="K204" s="71"/>
      <c r="L204" s="71"/>
      <c r="M204" s="71"/>
      <c r="N204" s="71"/>
      <c r="O204" s="71"/>
    </row>
    <row r="205" spans="2:15" s="84" customFormat="1" ht="15.75" thickBot="1" x14ac:dyDescent="0.3">
      <c r="B205" s="85">
        <v>43649</v>
      </c>
      <c r="C205" s="75">
        <v>1883.6369041095888</v>
      </c>
      <c r="D205" s="75"/>
      <c r="E205" s="75">
        <v>1818.9839999999999</v>
      </c>
      <c r="F205" s="75"/>
      <c r="G205" s="75">
        <v>2222.9839999999999</v>
      </c>
      <c r="H205" s="75"/>
      <c r="I205" s="75">
        <v>2816.9839999999999</v>
      </c>
      <c r="J205" s="75"/>
      <c r="K205" s="71"/>
      <c r="L205" s="71"/>
      <c r="M205" s="71"/>
      <c r="N205" s="71"/>
      <c r="O205" s="71"/>
    </row>
    <row r="206" spans="2:15" s="84" customFormat="1" ht="15.75" thickBot="1" x14ac:dyDescent="0.3">
      <c r="B206" s="85">
        <v>43650</v>
      </c>
      <c r="C206" s="74">
        <v>1832.7089041095887</v>
      </c>
      <c r="D206" s="74"/>
      <c r="E206" s="74">
        <v>1818.9839999999999</v>
      </c>
      <c r="F206" s="74"/>
      <c r="G206" s="74">
        <v>2222.9839999999999</v>
      </c>
      <c r="H206" s="74"/>
      <c r="I206" s="74">
        <v>2816.9839999999999</v>
      </c>
      <c r="J206" s="74"/>
      <c r="K206" s="71"/>
      <c r="L206" s="71"/>
      <c r="M206" s="71"/>
      <c r="N206" s="71"/>
      <c r="O206" s="71"/>
    </row>
    <row r="207" spans="2:15" s="84" customFormat="1" ht="15.75" thickBot="1" x14ac:dyDescent="0.3">
      <c r="B207" s="85">
        <v>43651</v>
      </c>
      <c r="C207" s="75">
        <v>1612.3549041095887</v>
      </c>
      <c r="D207" s="75"/>
      <c r="E207" s="75">
        <v>1818.9839999999999</v>
      </c>
      <c r="F207" s="75"/>
      <c r="G207" s="75">
        <v>2222.9839999999999</v>
      </c>
      <c r="H207" s="75"/>
      <c r="I207" s="75">
        <v>2816.9839999999999</v>
      </c>
      <c r="J207" s="75"/>
      <c r="K207" s="71"/>
      <c r="L207" s="71"/>
      <c r="M207" s="71"/>
      <c r="N207" s="71"/>
      <c r="O207" s="71"/>
    </row>
    <row r="208" spans="2:15" s="84" customFormat="1" ht="15.75" thickBot="1" x14ac:dyDescent="0.3">
      <c r="B208" s="85">
        <v>43652</v>
      </c>
      <c r="C208" s="74">
        <v>1416.4699041095889</v>
      </c>
      <c r="D208" s="74"/>
      <c r="E208" s="74">
        <v>1818.9839999999999</v>
      </c>
      <c r="F208" s="74"/>
      <c r="G208" s="74">
        <v>2222.9839999999999</v>
      </c>
      <c r="H208" s="74"/>
      <c r="I208" s="74">
        <v>2816.9839999999999</v>
      </c>
      <c r="J208" s="74"/>
      <c r="K208" s="71"/>
      <c r="L208" s="71"/>
      <c r="M208" s="71"/>
      <c r="N208" s="71"/>
      <c r="O208" s="71"/>
    </row>
    <row r="209" spans="2:15" s="84" customFormat="1" ht="15.75" thickBot="1" x14ac:dyDescent="0.3">
      <c r="B209" s="85">
        <v>43653</v>
      </c>
      <c r="C209" s="75">
        <v>1580.7519041095891</v>
      </c>
      <c r="D209" s="75"/>
      <c r="E209" s="75">
        <v>1818.9839999999999</v>
      </c>
      <c r="F209" s="75"/>
      <c r="G209" s="75">
        <v>2222.9839999999999</v>
      </c>
      <c r="H209" s="75"/>
      <c r="I209" s="75">
        <v>2816.9839999999999</v>
      </c>
      <c r="J209" s="75"/>
      <c r="K209" s="71"/>
      <c r="L209" s="71"/>
      <c r="M209" s="71"/>
      <c r="N209" s="71"/>
      <c r="O209" s="71"/>
    </row>
    <row r="210" spans="2:15" s="84" customFormat="1" ht="15.75" thickBot="1" x14ac:dyDescent="0.3">
      <c r="B210" s="85">
        <v>43654</v>
      </c>
      <c r="C210" s="74">
        <v>1783.4669041095888</v>
      </c>
      <c r="D210" s="74"/>
      <c r="E210" s="74">
        <v>1818.9839999999999</v>
      </c>
      <c r="F210" s="74"/>
      <c r="G210" s="74">
        <v>2222.9839999999999</v>
      </c>
      <c r="H210" s="74"/>
      <c r="I210" s="74">
        <v>2816.9839999999999</v>
      </c>
      <c r="J210" s="74"/>
      <c r="K210" s="71"/>
      <c r="L210" s="71"/>
      <c r="M210" s="71"/>
      <c r="N210" s="71"/>
      <c r="O210" s="71"/>
    </row>
    <row r="211" spans="2:15" s="84" customFormat="1" ht="15.75" thickBot="1" x14ac:dyDescent="0.3">
      <c r="B211" s="85">
        <v>43655</v>
      </c>
      <c r="C211" s="75">
        <v>1913.1039041095892</v>
      </c>
      <c r="D211" s="75"/>
      <c r="E211" s="75">
        <v>1818.9839999999999</v>
      </c>
      <c r="F211" s="75"/>
      <c r="G211" s="75">
        <v>2222.9839999999999</v>
      </c>
      <c r="H211" s="75"/>
      <c r="I211" s="75">
        <v>2816.9839999999999</v>
      </c>
      <c r="J211" s="75"/>
      <c r="K211" s="71"/>
      <c r="L211" s="71"/>
      <c r="M211" s="71"/>
      <c r="N211" s="71"/>
      <c r="O211" s="71"/>
    </row>
    <row r="212" spans="2:15" s="84" customFormat="1" ht="15.75" thickBot="1" x14ac:dyDescent="0.3">
      <c r="B212" s="85">
        <v>43656</v>
      </c>
      <c r="C212" s="74">
        <v>1854.725904109589</v>
      </c>
      <c r="D212" s="74"/>
      <c r="E212" s="74">
        <v>1818.9839999999999</v>
      </c>
      <c r="F212" s="74"/>
      <c r="G212" s="74">
        <v>2222.9839999999999</v>
      </c>
      <c r="H212" s="74"/>
      <c r="I212" s="74">
        <v>2816.9839999999999</v>
      </c>
      <c r="J212" s="74"/>
      <c r="K212" s="71"/>
      <c r="L212" s="71"/>
      <c r="M212" s="71"/>
      <c r="N212" s="71"/>
      <c r="O212" s="71"/>
    </row>
    <row r="213" spans="2:15" s="84" customFormat="1" ht="15.75" thickBot="1" x14ac:dyDescent="0.3">
      <c r="B213" s="85">
        <v>43657</v>
      </c>
      <c r="C213" s="75">
        <v>1896.399904109589</v>
      </c>
      <c r="D213" s="75"/>
      <c r="E213" s="75">
        <v>1818.9839999999999</v>
      </c>
      <c r="F213" s="75"/>
      <c r="G213" s="75">
        <v>2222.9839999999999</v>
      </c>
      <c r="H213" s="75"/>
      <c r="I213" s="75">
        <v>2816.9839999999999</v>
      </c>
      <c r="J213" s="75"/>
      <c r="K213" s="71"/>
      <c r="L213" s="71"/>
      <c r="M213" s="71"/>
      <c r="N213" s="71"/>
      <c r="O213" s="71"/>
    </row>
    <row r="214" spans="2:15" s="84" customFormat="1" ht="15.75" thickBot="1" x14ac:dyDescent="0.3">
      <c r="B214" s="85">
        <v>43658</v>
      </c>
      <c r="C214" s="74">
        <v>1739.9809041095891</v>
      </c>
      <c r="D214" s="74"/>
      <c r="E214" s="74">
        <v>1818.9839999999999</v>
      </c>
      <c r="F214" s="74"/>
      <c r="G214" s="74">
        <v>2222.9839999999999</v>
      </c>
      <c r="H214" s="74"/>
      <c r="I214" s="74">
        <v>2816.9839999999999</v>
      </c>
      <c r="J214" s="74"/>
      <c r="K214" s="71"/>
      <c r="L214" s="71"/>
      <c r="M214" s="71"/>
      <c r="N214" s="71"/>
      <c r="O214" s="71"/>
    </row>
    <row r="215" spans="2:15" s="84" customFormat="1" ht="15.75" thickBot="1" x14ac:dyDescent="0.3">
      <c r="B215" s="85">
        <v>43659</v>
      </c>
      <c r="C215" s="75">
        <v>1829.4469041095888</v>
      </c>
      <c r="D215" s="75"/>
      <c r="E215" s="75">
        <v>1818.9839999999999</v>
      </c>
      <c r="F215" s="75"/>
      <c r="G215" s="75">
        <v>2222.9839999999999</v>
      </c>
      <c r="H215" s="75"/>
      <c r="I215" s="75">
        <v>2816.9839999999999</v>
      </c>
      <c r="J215" s="75"/>
      <c r="K215" s="71"/>
      <c r="L215" s="71"/>
      <c r="M215" s="71"/>
      <c r="N215" s="71"/>
      <c r="O215" s="71"/>
    </row>
    <row r="216" spans="2:15" s="84" customFormat="1" ht="15.75" thickBot="1" x14ac:dyDescent="0.3">
      <c r="B216" s="85">
        <v>43660</v>
      </c>
      <c r="C216" s="74">
        <v>1864.0939041095892</v>
      </c>
      <c r="D216" s="74"/>
      <c r="E216" s="74">
        <v>1818.9839999999999</v>
      </c>
      <c r="F216" s="74"/>
      <c r="G216" s="74">
        <v>2222.9839999999999</v>
      </c>
      <c r="H216" s="74"/>
      <c r="I216" s="74">
        <v>2816.9839999999999</v>
      </c>
      <c r="J216" s="74"/>
      <c r="K216" s="71"/>
      <c r="L216" s="71"/>
      <c r="M216" s="71"/>
      <c r="N216" s="71"/>
      <c r="O216" s="71"/>
    </row>
    <row r="217" spans="2:15" s="84" customFormat="1" ht="15.75" thickBot="1" x14ac:dyDescent="0.3">
      <c r="B217" s="85">
        <v>43661</v>
      </c>
      <c r="C217" s="75">
        <v>1849.381904109589</v>
      </c>
      <c r="D217" s="75"/>
      <c r="E217" s="75">
        <v>1818.9839999999999</v>
      </c>
      <c r="F217" s="75"/>
      <c r="G217" s="75">
        <v>2222.9839999999999</v>
      </c>
      <c r="H217" s="75"/>
      <c r="I217" s="75">
        <v>2816.9839999999999</v>
      </c>
      <c r="J217" s="75"/>
      <c r="K217" s="71"/>
      <c r="L217" s="71"/>
      <c r="M217" s="71"/>
      <c r="N217" s="71"/>
      <c r="O217" s="71"/>
    </row>
    <row r="218" spans="2:15" s="84" customFormat="1" ht="15.75" thickBot="1" x14ac:dyDescent="0.3">
      <c r="B218" s="85">
        <v>43662</v>
      </c>
      <c r="C218" s="74">
        <v>1810.9629041095891</v>
      </c>
      <c r="D218" s="74"/>
      <c r="E218" s="74">
        <v>1818.9839999999999</v>
      </c>
      <c r="F218" s="74"/>
      <c r="G218" s="74">
        <v>2222.9839999999999</v>
      </c>
      <c r="H218" s="74"/>
      <c r="I218" s="74">
        <v>2816.9839999999999</v>
      </c>
      <c r="J218" s="74"/>
      <c r="K218" s="71"/>
      <c r="L218" s="71"/>
      <c r="M218" s="71"/>
      <c r="N218" s="71"/>
      <c r="O218" s="71"/>
    </row>
    <row r="219" spans="2:15" s="84" customFormat="1" ht="15.75" thickBot="1" x14ac:dyDescent="0.3">
      <c r="B219" s="85">
        <v>43663</v>
      </c>
      <c r="C219" s="75">
        <v>1899.2679041095889</v>
      </c>
      <c r="D219" s="75"/>
      <c r="E219" s="75">
        <v>1818.9839999999999</v>
      </c>
      <c r="F219" s="75"/>
      <c r="G219" s="75">
        <v>2222.9839999999999</v>
      </c>
      <c r="H219" s="75"/>
      <c r="I219" s="75">
        <v>2816.9839999999999</v>
      </c>
      <c r="J219" s="75"/>
      <c r="K219" s="71"/>
      <c r="L219" s="71"/>
      <c r="M219" s="71"/>
      <c r="N219" s="71"/>
      <c r="O219" s="71"/>
    </row>
    <row r="220" spans="2:15" s="84" customFormat="1" ht="15.75" thickBot="1" x14ac:dyDescent="0.3">
      <c r="B220" s="85">
        <v>43664</v>
      </c>
      <c r="C220" s="74">
        <v>1916.0689041095889</v>
      </c>
      <c r="D220" s="74"/>
      <c r="E220" s="74">
        <v>1818.9839999999999</v>
      </c>
      <c r="F220" s="74"/>
      <c r="G220" s="74">
        <v>2222.9839999999999</v>
      </c>
      <c r="H220" s="74"/>
      <c r="I220" s="74">
        <v>2816.9839999999999</v>
      </c>
      <c r="J220" s="74"/>
      <c r="K220" s="71"/>
      <c r="L220" s="71"/>
      <c r="M220" s="71"/>
      <c r="N220" s="71"/>
      <c r="O220" s="71"/>
    </row>
    <row r="221" spans="2:15" s="84" customFormat="1" ht="15.75" thickBot="1" x14ac:dyDescent="0.3">
      <c r="B221" s="85">
        <v>43665</v>
      </c>
      <c r="C221" s="75">
        <v>1825.4039041095891</v>
      </c>
      <c r="D221" s="75"/>
      <c r="E221" s="75">
        <v>1818.9839999999999</v>
      </c>
      <c r="F221" s="75"/>
      <c r="G221" s="75">
        <v>2222.9839999999999</v>
      </c>
      <c r="H221" s="75"/>
      <c r="I221" s="75">
        <v>2816.9839999999999</v>
      </c>
      <c r="J221" s="75"/>
      <c r="K221" s="71"/>
      <c r="L221" s="71"/>
      <c r="M221" s="71"/>
      <c r="N221" s="71"/>
      <c r="O221" s="71"/>
    </row>
    <row r="222" spans="2:15" s="84" customFormat="1" ht="15.75" thickBot="1" x14ac:dyDescent="0.3">
      <c r="B222" s="85">
        <v>43666</v>
      </c>
      <c r="C222" s="74">
        <v>1516.390904109589</v>
      </c>
      <c r="D222" s="74"/>
      <c r="E222" s="74">
        <v>1818.9839999999999</v>
      </c>
      <c r="F222" s="74"/>
      <c r="G222" s="74">
        <v>2222.9839999999999</v>
      </c>
      <c r="H222" s="74"/>
      <c r="I222" s="74">
        <v>2816.9839999999999</v>
      </c>
      <c r="J222" s="74"/>
      <c r="K222" s="71"/>
      <c r="L222" s="71"/>
      <c r="M222" s="71"/>
      <c r="N222" s="71"/>
      <c r="O222" s="71"/>
    </row>
    <row r="223" spans="2:15" s="84" customFormat="1" ht="15.75" thickBot="1" x14ac:dyDescent="0.3">
      <c r="B223" s="85">
        <v>43667</v>
      </c>
      <c r="C223" s="75">
        <v>1420.1099041095886</v>
      </c>
      <c r="D223" s="75"/>
      <c r="E223" s="75">
        <v>1818.9839999999999</v>
      </c>
      <c r="F223" s="75"/>
      <c r="G223" s="75">
        <v>2222.9839999999999</v>
      </c>
      <c r="H223" s="75"/>
      <c r="I223" s="75">
        <v>2816.9839999999999</v>
      </c>
      <c r="J223" s="75"/>
      <c r="K223" s="71"/>
      <c r="L223" s="71"/>
      <c r="M223" s="71"/>
      <c r="N223" s="71"/>
      <c r="O223" s="71"/>
    </row>
    <row r="224" spans="2:15" s="84" customFormat="1" ht="15.75" thickBot="1" x14ac:dyDescent="0.3">
      <c r="B224" s="85">
        <v>43668</v>
      </c>
      <c r="C224" s="74">
        <v>1653.7339041095888</v>
      </c>
      <c r="D224" s="74"/>
      <c r="E224" s="74">
        <v>1818.9839999999999</v>
      </c>
      <c r="F224" s="74"/>
      <c r="G224" s="74">
        <v>2222.9839999999999</v>
      </c>
      <c r="H224" s="74"/>
      <c r="I224" s="74">
        <v>2816.9839999999999</v>
      </c>
      <c r="J224" s="74"/>
      <c r="K224" s="71"/>
      <c r="L224" s="71"/>
      <c r="M224" s="71"/>
      <c r="N224" s="71"/>
      <c r="O224" s="71"/>
    </row>
    <row r="225" spans="2:15" s="84" customFormat="1" ht="15.75" thickBot="1" x14ac:dyDescent="0.3">
      <c r="B225" s="85">
        <v>43669</v>
      </c>
      <c r="C225" s="75">
        <v>1671.185904109589</v>
      </c>
      <c r="D225" s="75"/>
      <c r="E225" s="75">
        <v>1818.9839999999999</v>
      </c>
      <c r="F225" s="75"/>
      <c r="G225" s="75">
        <v>2222.9839999999999</v>
      </c>
      <c r="H225" s="75"/>
      <c r="I225" s="75">
        <v>2816.9839999999999</v>
      </c>
      <c r="J225" s="75"/>
      <c r="K225" s="71"/>
      <c r="L225" s="71"/>
      <c r="M225" s="71"/>
      <c r="N225" s="71"/>
      <c r="O225" s="71"/>
    </row>
    <row r="226" spans="2:15" s="84" customFormat="1" ht="15.75" thickBot="1" x14ac:dyDescent="0.3">
      <c r="B226" s="85">
        <v>43670</v>
      </c>
      <c r="C226" s="74">
        <v>1808.6679041095888</v>
      </c>
      <c r="D226" s="74"/>
      <c r="E226" s="74">
        <v>1818.9839999999999</v>
      </c>
      <c r="F226" s="74"/>
      <c r="G226" s="74">
        <v>2222.9839999999999</v>
      </c>
      <c r="H226" s="74"/>
      <c r="I226" s="74">
        <v>2816.9839999999999</v>
      </c>
      <c r="J226" s="74"/>
      <c r="K226" s="71"/>
      <c r="L226" s="71"/>
      <c r="M226" s="71"/>
      <c r="N226" s="71"/>
      <c r="O226" s="71"/>
    </row>
    <row r="227" spans="2:15" s="84" customFormat="1" ht="15.75" thickBot="1" x14ac:dyDescent="0.3">
      <c r="B227" s="85">
        <v>43671</v>
      </c>
      <c r="C227" s="75">
        <v>1744.3729041095892</v>
      </c>
      <c r="D227" s="75"/>
      <c r="E227" s="75">
        <v>1818.9839999999999</v>
      </c>
      <c r="F227" s="75"/>
      <c r="G227" s="75">
        <v>2222.9839999999999</v>
      </c>
      <c r="H227" s="75"/>
      <c r="I227" s="75">
        <v>2816.9839999999999</v>
      </c>
      <c r="J227" s="75"/>
      <c r="K227" s="71"/>
      <c r="L227" s="71"/>
      <c r="M227" s="71"/>
      <c r="N227" s="71"/>
      <c r="O227" s="71"/>
    </row>
    <row r="228" spans="2:15" s="84" customFormat="1" ht="15.75" thickBot="1" x14ac:dyDescent="0.3">
      <c r="B228" s="85">
        <v>43672</v>
      </c>
      <c r="C228" s="74">
        <v>1928.381904109589</v>
      </c>
      <c r="D228" s="74"/>
      <c r="E228" s="74">
        <v>1818.9839999999999</v>
      </c>
      <c r="F228" s="74"/>
      <c r="G228" s="74">
        <v>2222.9839999999999</v>
      </c>
      <c r="H228" s="74"/>
      <c r="I228" s="74">
        <v>2816.9839999999999</v>
      </c>
      <c r="J228" s="74"/>
      <c r="K228" s="71"/>
      <c r="L228" s="71"/>
      <c r="M228" s="71"/>
      <c r="N228" s="71"/>
      <c r="O228" s="71"/>
    </row>
    <row r="229" spans="2:15" s="84" customFormat="1" ht="15.75" thickBot="1" x14ac:dyDescent="0.3">
      <c r="B229" s="85">
        <v>43673</v>
      </c>
      <c r="C229" s="75">
        <v>1642.7659041095887</v>
      </c>
      <c r="D229" s="75"/>
      <c r="E229" s="75">
        <v>1818.9839999999999</v>
      </c>
      <c r="F229" s="75"/>
      <c r="G229" s="75">
        <v>2222.9839999999999</v>
      </c>
      <c r="H229" s="75"/>
      <c r="I229" s="75">
        <v>2816.9839999999999</v>
      </c>
      <c r="J229" s="75"/>
      <c r="K229" s="71"/>
      <c r="L229" s="71"/>
      <c r="M229" s="71"/>
      <c r="N229" s="71"/>
      <c r="O229" s="71"/>
    </row>
    <row r="230" spans="2:15" s="84" customFormat="1" ht="15.75" thickBot="1" x14ac:dyDescent="0.3">
      <c r="B230" s="85">
        <v>43674</v>
      </c>
      <c r="C230" s="74">
        <v>1645.0069041095887</v>
      </c>
      <c r="D230" s="74"/>
      <c r="E230" s="74">
        <v>1818.9839999999999</v>
      </c>
      <c r="F230" s="74"/>
      <c r="G230" s="74">
        <v>2222.9839999999999</v>
      </c>
      <c r="H230" s="74"/>
      <c r="I230" s="74">
        <v>2816.9839999999999</v>
      </c>
      <c r="J230" s="74"/>
      <c r="K230" s="71"/>
      <c r="L230" s="71"/>
      <c r="M230" s="71"/>
      <c r="N230" s="71"/>
      <c r="O230" s="71"/>
    </row>
    <row r="231" spans="2:15" s="84" customFormat="1" ht="15.75" thickBot="1" x14ac:dyDescent="0.3">
      <c r="B231" s="85">
        <v>43675</v>
      </c>
      <c r="C231" s="75">
        <v>1843.2399041095889</v>
      </c>
      <c r="D231" s="75"/>
      <c r="E231" s="75">
        <v>1818.9839999999999</v>
      </c>
      <c r="F231" s="75"/>
      <c r="G231" s="75">
        <v>2222.9839999999999</v>
      </c>
      <c r="H231" s="75"/>
      <c r="I231" s="75">
        <v>2816.9839999999999</v>
      </c>
      <c r="J231" s="75"/>
      <c r="K231" s="71"/>
      <c r="L231" s="71"/>
      <c r="M231" s="71"/>
      <c r="N231" s="71"/>
      <c r="O231" s="71"/>
    </row>
    <row r="232" spans="2:15" s="84" customFormat="1" ht="15.75" thickBot="1" x14ac:dyDescent="0.3">
      <c r="B232" s="85">
        <v>43676</v>
      </c>
      <c r="C232" s="74">
        <v>2121.6689041095888</v>
      </c>
      <c r="D232" s="74"/>
      <c r="E232" s="74">
        <v>1818.9839999999999</v>
      </c>
      <c r="F232" s="74"/>
      <c r="G232" s="74">
        <v>2222.9839999999999</v>
      </c>
      <c r="H232" s="74"/>
      <c r="I232" s="74">
        <v>2816.9839999999999</v>
      </c>
      <c r="J232" s="74"/>
      <c r="K232" s="71"/>
      <c r="L232" s="71"/>
      <c r="M232" s="71"/>
      <c r="N232" s="71"/>
      <c r="O232" s="71"/>
    </row>
    <row r="233" spans="2:15" s="84" customFormat="1" ht="15.75" thickBot="1" x14ac:dyDescent="0.3">
      <c r="B233" s="85">
        <v>43677</v>
      </c>
      <c r="C233" s="75">
        <v>2147.609904109589</v>
      </c>
      <c r="D233" s="75"/>
      <c r="E233" s="75">
        <v>1818.9839999999999</v>
      </c>
      <c r="F233" s="75"/>
      <c r="G233" s="75">
        <v>2222.9839999999999</v>
      </c>
      <c r="H233" s="75"/>
      <c r="I233" s="75">
        <v>2816.9839999999999</v>
      </c>
      <c r="J233" s="75"/>
      <c r="K233" s="71"/>
      <c r="L233" s="71"/>
      <c r="M233" s="71"/>
      <c r="N233" s="71"/>
      <c r="O233" s="71"/>
    </row>
    <row r="234" spans="2:15" s="84" customFormat="1" ht="15.75" thickBot="1" x14ac:dyDescent="0.3">
      <c r="B234" s="85">
        <v>43678</v>
      </c>
      <c r="C234" s="74">
        <v>2063.0999041095888</v>
      </c>
      <c r="D234" s="74"/>
      <c r="E234" s="74">
        <v>1818.9839999999999</v>
      </c>
      <c r="F234" s="74"/>
      <c r="G234" s="74">
        <v>2222.9839999999999</v>
      </c>
      <c r="H234" s="74"/>
      <c r="I234" s="74">
        <v>2816.9839999999999</v>
      </c>
      <c r="J234" s="74"/>
      <c r="K234" s="71"/>
      <c r="L234" s="71"/>
      <c r="M234" s="71"/>
      <c r="N234" s="71"/>
      <c r="O234" s="71"/>
    </row>
    <row r="235" spans="2:15" s="84" customFormat="1" ht="15.75" thickBot="1" x14ac:dyDescent="0.3">
      <c r="B235" s="85">
        <v>43679</v>
      </c>
      <c r="C235" s="75">
        <v>2038.406904109589</v>
      </c>
      <c r="D235" s="75"/>
      <c r="E235" s="75">
        <v>1818.9839999999999</v>
      </c>
      <c r="F235" s="75"/>
      <c r="G235" s="75">
        <v>2222.9839999999999</v>
      </c>
      <c r="H235" s="75"/>
      <c r="I235" s="75">
        <v>2816.9839999999999</v>
      </c>
      <c r="J235" s="75"/>
      <c r="K235" s="71"/>
      <c r="L235" s="71"/>
      <c r="M235" s="71"/>
      <c r="N235" s="71"/>
      <c r="O235" s="71"/>
    </row>
    <row r="236" spans="2:15" s="84" customFormat="1" ht="15.75" thickBot="1" x14ac:dyDescent="0.3">
      <c r="B236" s="85">
        <v>43680</v>
      </c>
      <c r="C236" s="74">
        <v>1917.9039041095889</v>
      </c>
      <c r="D236" s="74"/>
      <c r="E236" s="74">
        <v>1818.9839999999999</v>
      </c>
      <c r="F236" s="74"/>
      <c r="G236" s="74">
        <v>2222.9839999999999</v>
      </c>
      <c r="H236" s="74"/>
      <c r="I236" s="74">
        <v>2816.9839999999999</v>
      </c>
      <c r="J236" s="74"/>
      <c r="K236" s="71"/>
      <c r="L236" s="71"/>
      <c r="M236" s="71"/>
      <c r="N236" s="71"/>
      <c r="O236" s="71"/>
    </row>
    <row r="237" spans="2:15" s="84" customFormat="1" ht="15.75" thickBot="1" x14ac:dyDescent="0.3">
      <c r="B237" s="85">
        <v>43681</v>
      </c>
      <c r="C237" s="75">
        <v>1868.5199041095893</v>
      </c>
      <c r="D237" s="75"/>
      <c r="E237" s="75">
        <v>1818.9839999999999</v>
      </c>
      <c r="F237" s="75"/>
      <c r="G237" s="75">
        <v>2222.9839999999999</v>
      </c>
      <c r="H237" s="75"/>
      <c r="I237" s="75">
        <v>2816.9839999999999</v>
      </c>
      <c r="J237" s="75"/>
      <c r="K237" s="71"/>
      <c r="L237" s="71"/>
      <c r="M237" s="71"/>
      <c r="N237" s="71"/>
      <c r="O237" s="71"/>
    </row>
    <row r="238" spans="2:15" s="84" customFormat="1" ht="15.75" thickBot="1" x14ac:dyDescent="0.3">
      <c r="B238" s="85">
        <v>43682</v>
      </c>
      <c r="C238" s="74">
        <v>1893.783904109589</v>
      </c>
      <c r="D238" s="74"/>
      <c r="E238" s="74">
        <v>1818.9839999999999</v>
      </c>
      <c r="F238" s="74"/>
      <c r="G238" s="74">
        <v>2222.9839999999999</v>
      </c>
      <c r="H238" s="74"/>
      <c r="I238" s="74">
        <v>2816.9839999999999</v>
      </c>
      <c r="J238" s="74"/>
      <c r="K238" s="71"/>
      <c r="L238" s="71"/>
      <c r="M238" s="71"/>
      <c r="N238" s="71"/>
      <c r="O238" s="71"/>
    </row>
    <row r="239" spans="2:15" s="84" customFormat="1" ht="15.75" thickBot="1" x14ac:dyDescent="0.3">
      <c r="B239" s="85">
        <v>43683</v>
      </c>
      <c r="C239" s="75">
        <v>1974.3879041095888</v>
      </c>
      <c r="D239" s="75"/>
      <c r="E239" s="75">
        <v>1818.9839999999999</v>
      </c>
      <c r="F239" s="75"/>
      <c r="G239" s="75">
        <v>2222.9839999999999</v>
      </c>
      <c r="H239" s="75"/>
      <c r="I239" s="75">
        <v>2816.9839999999999</v>
      </c>
      <c r="J239" s="75"/>
      <c r="K239" s="71"/>
      <c r="L239" s="71"/>
      <c r="M239" s="71"/>
      <c r="N239" s="71"/>
      <c r="O239" s="71"/>
    </row>
    <row r="240" spans="2:15" s="84" customFormat="1" ht="15.75" thickBot="1" x14ac:dyDescent="0.3">
      <c r="B240" s="85">
        <v>43684</v>
      </c>
      <c r="C240" s="74">
        <v>2106.7829041095893</v>
      </c>
      <c r="D240" s="74"/>
      <c r="E240" s="74">
        <v>1818.9839999999999</v>
      </c>
      <c r="F240" s="74"/>
      <c r="G240" s="74">
        <v>2222.9839999999999</v>
      </c>
      <c r="H240" s="74"/>
      <c r="I240" s="74">
        <v>2816.9839999999999</v>
      </c>
      <c r="J240" s="74"/>
      <c r="K240" s="71"/>
      <c r="L240" s="71"/>
      <c r="M240" s="71"/>
      <c r="N240" s="71"/>
      <c r="O240" s="71"/>
    </row>
    <row r="241" spans="2:15" s="84" customFormat="1" ht="15.75" thickBot="1" x14ac:dyDescent="0.3">
      <c r="B241" s="85">
        <v>43685</v>
      </c>
      <c r="C241" s="75">
        <v>2082.4039041095889</v>
      </c>
      <c r="D241" s="75"/>
      <c r="E241" s="75">
        <v>1818.9839999999999</v>
      </c>
      <c r="F241" s="75"/>
      <c r="G241" s="75">
        <v>2222.9839999999999</v>
      </c>
      <c r="H241" s="75"/>
      <c r="I241" s="75">
        <v>2816.9839999999999</v>
      </c>
      <c r="J241" s="75"/>
      <c r="K241" s="71"/>
      <c r="L241" s="71"/>
      <c r="M241" s="71"/>
      <c r="N241" s="71"/>
      <c r="O241" s="71"/>
    </row>
    <row r="242" spans="2:15" s="84" customFormat="1" ht="15.75" thickBot="1" x14ac:dyDescent="0.3">
      <c r="B242" s="85">
        <v>43686</v>
      </c>
      <c r="C242" s="74">
        <v>2173.7999041095891</v>
      </c>
      <c r="D242" s="74"/>
      <c r="E242" s="74">
        <v>1818.9839999999999</v>
      </c>
      <c r="F242" s="74"/>
      <c r="G242" s="74">
        <v>2222.9839999999999</v>
      </c>
      <c r="H242" s="74"/>
      <c r="I242" s="74">
        <v>2816.9839999999999</v>
      </c>
      <c r="J242" s="74"/>
      <c r="K242" s="71"/>
      <c r="L242" s="71"/>
      <c r="M242" s="71"/>
      <c r="N242" s="71"/>
      <c r="O242" s="71"/>
    </row>
    <row r="243" spans="2:15" s="84" customFormat="1" ht="15.75" thickBot="1" x14ac:dyDescent="0.3">
      <c r="B243" s="85">
        <v>43687</v>
      </c>
      <c r="C243" s="75">
        <v>2082.3379041095886</v>
      </c>
      <c r="D243" s="75"/>
      <c r="E243" s="75">
        <v>1818.9839999999999</v>
      </c>
      <c r="F243" s="75"/>
      <c r="G243" s="75">
        <v>2222.9839999999999</v>
      </c>
      <c r="H243" s="75"/>
      <c r="I243" s="75">
        <v>2816.9839999999999</v>
      </c>
      <c r="J243" s="75"/>
      <c r="K243" s="71"/>
      <c r="L243" s="71"/>
      <c r="M243" s="71"/>
      <c r="N243" s="71"/>
      <c r="O243" s="71"/>
    </row>
    <row r="244" spans="2:15" s="84" customFormat="1" ht="15.75" thickBot="1" x14ac:dyDescent="0.3">
      <c r="B244" s="85">
        <v>43688</v>
      </c>
      <c r="C244" s="74">
        <v>2074.8989041095888</v>
      </c>
      <c r="D244" s="74"/>
      <c r="E244" s="74">
        <v>1818.9839999999999</v>
      </c>
      <c r="F244" s="74"/>
      <c r="G244" s="74">
        <v>2222.9839999999999</v>
      </c>
      <c r="H244" s="74"/>
      <c r="I244" s="74">
        <v>2816.9839999999999</v>
      </c>
      <c r="J244" s="74"/>
      <c r="K244" s="71"/>
      <c r="L244" s="71"/>
      <c r="M244" s="71"/>
      <c r="N244" s="71"/>
      <c r="O244" s="71"/>
    </row>
    <row r="245" spans="2:15" s="84" customFormat="1" ht="15.75" thickBot="1" x14ac:dyDescent="0.3">
      <c r="B245" s="85">
        <v>43689</v>
      </c>
      <c r="C245" s="75">
        <v>2161.6619041095892</v>
      </c>
      <c r="D245" s="75"/>
      <c r="E245" s="75">
        <v>1818.9839999999999</v>
      </c>
      <c r="F245" s="75"/>
      <c r="G245" s="75">
        <v>2222.9839999999999</v>
      </c>
      <c r="H245" s="75"/>
      <c r="I245" s="75">
        <v>2816.9839999999999</v>
      </c>
      <c r="J245" s="75"/>
      <c r="K245" s="71"/>
      <c r="L245" s="71"/>
      <c r="M245" s="71"/>
      <c r="N245" s="71"/>
      <c r="O245" s="71"/>
    </row>
    <row r="246" spans="2:15" s="84" customFormat="1" ht="15.75" thickBot="1" x14ac:dyDescent="0.3">
      <c r="B246" s="85">
        <v>43690</v>
      </c>
      <c r="C246" s="74">
        <v>2158.4879041095887</v>
      </c>
      <c r="D246" s="74"/>
      <c r="E246" s="74">
        <v>1818.9839999999999</v>
      </c>
      <c r="F246" s="74"/>
      <c r="G246" s="74">
        <v>2222.9839999999999</v>
      </c>
      <c r="H246" s="74"/>
      <c r="I246" s="74">
        <v>2816.9839999999999</v>
      </c>
      <c r="J246" s="74"/>
      <c r="K246" s="71"/>
      <c r="L246" s="71"/>
      <c r="M246" s="71"/>
      <c r="N246" s="71"/>
      <c r="O246" s="71"/>
    </row>
    <row r="247" spans="2:15" s="84" customFormat="1" ht="15.75" thickBot="1" x14ac:dyDescent="0.3">
      <c r="B247" s="85">
        <v>43691</v>
      </c>
      <c r="C247" s="75">
        <v>2057.4139041095887</v>
      </c>
      <c r="D247" s="75"/>
      <c r="E247" s="75">
        <v>1818.9839999999999</v>
      </c>
      <c r="F247" s="75"/>
      <c r="G247" s="75">
        <v>2222.9839999999999</v>
      </c>
      <c r="H247" s="75"/>
      <c r="I247" s="75">
        <v>2816.9839999999999</v>
      </c>
      <c r="J247" s="75"/>
      <c r="K247" s="71"/>
      <c r="L247" s="71"/>
      <c r="M247" s="71"/>
      <c r="N247" s="71"/>
      <c r="O247" s="71"/>
    </row>
    <row r="248" spans="2:15" s="84" customFormat="1" ht="15.75" thickBot="1" x14ac:dyDescent="0.3">
      <c r="B248" s="85">
        <v>43692</v>
      </c>
      <c r="C248" s="74">
        <v>1870.6059041095887</v>
      </c>
      <c r="D248" s="74"/>
      <c r="E248" s="74">
        <v>1818.9839999999999</v>
      </c>
      <c r="F248" s="74"/>
      <c r="G248" s="74">
        <v>2222.9839999999999</v>
      </c>
      <c r="H248" s="74"/>
      <c r="I248" s="74">
        <v>2816.9839999999999</v>
      </c>
      <c r="J248" s="74"/>
      <c r="K248" s="71"/>
      <c r="L248" s="71"/>
      <c r="M248" s="71"/>
      <c r="N248" s="71"/>
      <c r="O248" s="71"/>
    </row>
    <row r="249" spans="2:15" s="84" customFormat="1" ht="15.75" thickBot="1" x14ac:dyDescent="0.3">
      <c r="B249" s="85">
        <v>43693</v>
      </c>
      <c r="C249" s="75">
        <v>1873.4149041095889</v>
      </c>
      <c r="D249" s="75"/>
      <c r="E249" s="75">
        <v>1818.9839999999999</v>
      </c>
      <c r="F249" s="75"/>
      <c r="G249" s="75">
        <v>2222.9839999999999</v>
      </c>
      <c r="H249" s="75"/>
      <c r="I249" s="75">
        <v>2816.9839999999999</v>
      </c>
      <c r="J249" s="75"/>
      <c r="K249" s="71"/>
      <c r="L249" s="71"/>
      <c r="M249" s="71"/>
      <c r="N249" s="71"/>
      <c r="O249" s="71"/>
    </row>
    <row r="250" spans="2:15" s="84" customFormat="1" ht="15.75" thickBot="1" x14ac:dyDescent="0.3">
      <c r="B250" s="85">
        <v>43694</v>
      </c>
      <c r="C250" s="74">
        <v>1624.140904109589</v>
      </c>
      <c r="D250" s="74"/>
      <c r="E250" s="74">
        <v>1818.9839999999999</v>
      </c>
      <c r="F250" s="74"/>
      <c r="G250" s="74">
        <v>2222.9839999999999</v>
      </c>
      <c r="H250" s="74"/>
      <c r="I250" s="74">
        <v>2816.9839999999999</v>
      </c>
      <c r="J250" s="74"/>
      <c r="K250" s="71"/>
      <c r="L250" s="71"/>
      <c r="M250" s="71"/>
      <c r="N250" s="71"/>
      <c r="O250" s="71"/>
    </row>
    <row r="251" spans="2:15" s="84" customFormat="1" ht="15.75" thickBot="1" x14ac:dyDescent="0.3">
      <c r="B251" s="85">
        <v>43695</v>
      </c>
      <c r="C251" s="75">
        <v>1487.3619041095887</v>
      </c>
      <c r="D251" s="75"/>
      <c r="E251" s="75">
        <v>1818.9839999999999</v>
      </c>
      <c r="F251" s="75"/>
      <c r="G251" s="75">
        <v>2222.9839999999999</v>
      </c>
      <c r="H251" s="75"/>
      <c r="I251" s="75">
        <v>2816.9839999999999</v>
      </c>
      <c r="J251" s="75"/>
      <c r="K251" s="71"/>
      <c r="L251" s="71"/>
      <c r="M251" s="71"/>
      <c r="N251" s="71"/>
      <c r="O251" s="71"/>
    </row>
    <row r="252" spans="2:15" s="84" customFormat="1" ht="15.75" thickBot="1" x14ac:dyDescent="0.3">
      <c r="B252" s="85">
        <v>43696</v>
      </c>
      <c r="C252" s="74">
        <v>1913.7059041095888</v>
      </c>
      <c r="D252" s="74"/>
      <c r="E252" s="74">
        <v>1818.9839999999999</v>
      </c>
      <c r="F252" s="74"/>
      <c r="G252" s="74">
        <v>2222.9839999999999</v>
      </c>
      <c r="H252" s="74"/>
      <c r="I252" s="74">
        <v>2816.9839999999999</v>
      </c>
      <c r="J252" s="74"/>
      <c r="K252" s="71"/>
      <c r="L252" s="71"/>
      <c r="M252" s="71"/>
      <c r="N252" s="71"/>
      <c r="O252" s="71"/>
    </row>
    <row r="253" spans="2:15" s="84" customFormat="1" ht="15.75" thickBot="1" x14ac:dyDescent="0.3">
      <c r="B253" s="85">
        <v>43697</v>
      </c>
      <c r="C253" s="75">
        <v>1717.9429041095889</v>
      </c>
      <c r="D253" s="75"/>
      <c r="E253" s="75">
        <v>1818.9839999999999</v>
      </c>
      <c r="F253" s="75"/>
      <c r="G253" s="75">
        <v>2222.9839999999999</v>
      </c>
      <c r="H253" s="75"/>
      <c r="I253" s="75">
        <v>2816.9839999999999</v>
      </c>
      <c r="J253" s="75"/>
      <c r="K253" s="71"/>
      <c r="L253" s="71"/>
      <c r="M253" s="71"/>
      <c r="N253" s="71"/>
      <c r="O253" s="71"/>
    </row>
    <row r="254" spans="2:15" s="84" customFormat="1" ht="15.75" thickBot="1" x14ac:dyDescent="0.3">
      <c r="B254" s="85">
        <v>43698</v>
      </c>
      <c r="C254" s="74">
        <v>1569.5799041095891</v>
      </c>
      <c r="D254" s="74"/>
      <c r="E254" s="74">
        <v>1818.9839999999999</v>
      </c>
      <c r="F254" s="74"/>
      <c r="G254" s="74">
        <v>2222.9839999999999</v>
      </c>
      <c r="H254" s="74"/>
      <c r="I254" s="74">
        <v>2816.9839999999999</v>
      </c>
      <c r="J254" s="74"/>
      <c r="K254" s="71"/>
      <c r="L254" s="71"/>
      <c r="M254" s="71"/>
      <c r="N254" s="71"/>
      <c r="O254" s="71"/>
    </row>
    <row r="255" spans="2:15" s="84" customFormat="1" ht="15.75" thickBot="1" x14ac:dyDescent="0.3">
      <c r="B255" s="85">
        <v>43699</v>
      </c>
      <c r="C255" s="75">
        <v>1853.726904109589</v>
      </c>
      <c r="D255" s="75"/>
      <c r="E255" s="75">
        <v>1818.9839999999999</v>
      </c>
      <c r="F255" s="75"/>
      <c r="G255" s="75">
        <v>2222.9839999999999</v>
      </c>
      <c r="H255" s="75"/>
      <c r="I255" s="75">
        <v>2816.9839999999999</v>
      </c>
      <c r="J255" s="75"/>
      <c r="K255" s="71"/>
      <c r="L255" s="71"/>
      <c r="M255" s="71"/>
      <c r="N255" s="71"/>
      <c r="O255" s="71"/>
    </row>
    <row r="256" spans="2:15" s="84" customFormat="1" ht="15.75" thickBot="1" x14ac:dyDescent="0.3">
      <c r="B256" s="85">
        <v>43700</v>
      </c>
      <c r="C256" s="74">
        <v>1701.3949041095889</v>
      </c>
      <c r="D256" s="74"/>
      <c r="E256" s="74">
        <v>1818.9839999999999</v>
      </c>
      <c r="F256" s="74"/>
      <c r="G256" s="74">
        <v>2222.9839999999999</v>
      </c>
      <c r="H256" s="74"/>
      <c r="I256" s="74">
        <v>2816.9839999999999</v>
      </c>
      <c r="J256" s="74"/>
      <c r="K256" s="71"/>
      <c r="L256" s="71"/>
      <c r="M256" s="71"/>
      <c r="N256" s="71"/>
      <c r="O256" s="71"/>
    </row>
    <row r="257" spans="2:15" s="84" customFormat="1" ht="15.75" thickBot="1" x14ac:dyDescent="0.3">
      <c r="B257" s="85">
        <v>43701</v>
      </c>
      <c r="C257" s="75">
        <v>1520.2479041095889</v>
      </c>
      <c r="D257" s="75"/>
      <c r="E257" s="75">
        <v>1818.9839999999999</v>
      </c>
      <c r="F257" s="75"/>
      <c r="G257" s="75">
        <v>2222.9839999999999</v>
      </c>
      <c r="H257" s="75"/>
      <c r="I257" s="75">
        <v>2816.9839999999999</v>
      </c>
      <c r="J257" s="75"/>
      <c r="K257" s="71"/>
      <c r="L257" s="71"/>
      <c r="M257" s="71"/>
      <c r="N257" s="71"/>
      <c r="O257" s="71"/>
    </row>
    <row r="258" spans="2:15" s="84" customFormat="1" ht="15.75" thickBot="1" x14ac:dyDescent="0.3">
      <c r="B258" s="85">
        <v>43702</v>
      </c>
      <c r="C258" s="74">
        <v>1687.8059041095889</v>
      </c>
      <c r="D258" s="74"/>
      <c r="E258" s="74">
        <v>1818.9839999999999</v>
      </c>
      <c r="F258" s="74"/>
      <c r="G258" s="74">
        <v>2222.9839999999999</v>
      </c>
      <c r="H258" s="74"/>
      <c r="I258" s="74">
        <v>2816.9839999999999</v>
      </c>
      <c r="J258" s="74"/>
      <c r="K258" s="71"/>
      <c r="L258" s="71"/>
      <c r="M258" s="71"/>
      <c r="N258" s="71"/>
      <c r="O258" s="71"/>
    </row>
    <row r="259" spans="2:15" s="84" customFormat="1" ht="15.75" thickBot="1" x14ac:dyDescent="0.3">
      <c r="B259" s="85">
        <v>43703</v>
      </c>
      <c r="C259" s="75">
        <v>1994.1249041095891</v>
      </c>
      <c r="D259" s="75"/>
      <c r="E259" s="75">
        <v>1818.9839999999999</v>
      </c>
      <c r="F259" s="75"/>
      <c r="G259" s="75">
        <v>2222.9839999999999</v>
      </c>
      <c r="H259" s="75"/>
      <c r="I259" s="75">
        <v>2816.9839999999999</v>
      </c>
      <c r="J259" s="75"/>
      <c r="K259" s="71"/>
      <c r="L259" s="71"/>
      <c r="M259" s="71"/>
      <c r="N259" s="71"/>
      <c r="O259" s="71"/>
    </row>
    <row r="260" spans="2:15" s="84" customFormat="1" ht="15.75" thickBot="1" x14ac:dyDescent="0.3">
      <c r="B260" s="85">
        <v>43704</v>
      </c>
      <c r="C260" s="74">
        <v>1964.6829041095887</v>
      </c>
      <c r="D260" s="74"/>
      <c r="E260" s="74">
        <v>1818.9839999999999</v>
      </c>
      <c r="F260" s="74"/>
      <c r="G260" s="74">
        <v>2222.9839999999999</v>
      </c>
      <c r="H260" s="74"/>
      <c r="I260" s="74">
        <v>2816.9839999999999</v>
      </c>
      <c r="J260" s="74"/>
      <c r="K260" s="71"/>
      <c r="L260" s="71"/>
      <c r="M260" s="71"/>
      <c r="N260" s="71"/>
      <c r="O260" s="71"/>
    </row>
    <row r="261" spans="2:15" s="84" customFormat="1" ht="15.75" thickBot="1" x14ac:dyDescent="0.3">
      <c r="B261" s="85">
        <v>43705</v>
      </c>
      <c r="C261" s="75">
        <v>2021.8469041095891</v>
      </c>
      <c r="D261" s="75"/>
      <c r="E261" s="75">
        <v>1818.9839999999999</v>
      </c>
      <c r="F261" s="75"/>
      <c r="G261" s="75">
        <v>2222.9839999999999</v>
      </c>
      <c r="H261" s="75"/>
      <c r="I261" s="75">
        <v>2816.9839999999999</v>
      </c>
      <c r="J261" s="75"/>
      <c r="K261" s="71"/>
      <c r="L261" s="71"/>
      <c r="M261" s="71"/>
      <c r="N261" s="71"/>
      <c r="O261" s="71"/>
    </row>
    <row r="262" spans="2:15" s="84" customFormat="1" ht="15.75" thickBot="1" x14ac:dyDescent="0.3">
      <c r="B262" s="85">
        <v>43706</v>
      </c>
      <c r="C262" s="74">
        <v>2069.3099041095893</v>
      </c>
      <c r="D262" s="74"/>
      <c r="E262" s="74">
        <v>1818.9839999999999</v>
      </c>
      <c r="F262" s="74"/>
      <c r="G262" s="74">
        <v>2222.9839999999999</v>
      </c>
      <c r="H262" s="74"/>
      <c r="I262" s="74">
        <v>2816.9839999999999</v>
      </c>
      <c r="J262" s="74"/>
      <c r="K262" s="71"/>
      <c r="L262" s="71"/>
      <c r="M262" s="71"/>
      <c r="N262" s="71"/>
      <c r="O262" s="71"/>
    </row>
    <row r="263" spans="2:15" s="84" customFormat="1" ht="15.75" thickBot="1" x14ac:dyDescent="0.3">
      <c r="B263" s="85">
        <v>43707</v>
      </c>
      <c r="C263" s="75">
        <v>2060.9789041095892</v>
      </c>
      <c r="D263" s="75"/>
      <c r="E263" s="75">
        <v>1818.9839999999999</v>
      </c>
      <c r="F263" s="75"/>
      <c r="G263" s="75">
        <v>2222.9839999999999</v>
      </c>
      <c r="H263" s="75"/>
      <c r="I263" s="75">
        <v>2816.9839999999999</v>
      </c>
      <c r="J263" s="75"/>
      <c r="K263" s="71"/>
      <c r="L263" s="71"/>
      <c r="M263" s="71"/>
      <c r="N263" s="71"/>
      <c r="O263" s="71"/>
    </row>
    <row r="264" spans="2:15" s="84" customFormat="1" ht="15.75" thickBot="1" x14ac:dyDescent="0.3">
      <c r="B264" s="85">
        <v>43708</v>
      </c>
      <c r="C264" s="74">
        <v>1643.2489041095891</v>
      </c>
      <c r="D264" s="74"/>
      <c r="E264" s="74">
        <v>1818.9839999999999</v>
      </c>
      <c r="F264" s="74"/>
      <c r="G264" s="74">
        <v>2222.9839999999999</v>
      </c>
      <c r="H264" s="74"/>
      <c r="I264" s="74">
        <v>2816.9839999999999</v>
      </c>
      <c r="J264" s="74"/>
      <c r="K264" s="71"/>
      <c r="L264" s="71"/>
      <c r="M264" s="71"/>
      <c r="N264" s="71"/>
      <c r="O264" s="71"/>
    </row>
    <row r="265" spans="2:15" s="84" customFormat="1" ht="15.75" thickBot="1" x14ac:dyDescent="0.3">
      <c r="B265" s="85">
        <v>43709</v>
      </c>
      <c r="C265" s="75">
        <v>1492.302904109589</v>
      </c>
      <c r="D265" s="75"/>
      <c r="E265" s="75">
        <v>1818.9839999999999</v>
      </c>
      <c r="F265" s="75"/>
      <c r="G265" s="75">
        <v>2222.9839999999999</v>
      </c>
      <c r="H265" s="75"/>
      <c r="I265" s="75">
        <v>2816.9839999999999</v>
      </c>
      <c r="J265" s="75"/>
      <c r="K265" s="71"/>
      <c r="L265" s="71"/>
      <c r="M265" s="71"/>
      <c r="N265" s="71"/>
      <c r="O265" s="71"/>
    </row>
    <row r="266" spans="2:15" s="84" customFormat="1" ht="15.75" thickBot="1" x14ac:dyDescent="0.3">
      <c r="B266" s="85">
        <v>43710</v>
      </c>
      <c r="C266" s="74">
        <v>1552.888904109589</v>
      </c>
      <c r="D266" s="74"/>
      <c r="E266" s="74">
        <v>1818.9839999999999</v>
      </c>
      <c r="F266" s="74"/>
      <c r="G266" s="74">
        <v>2222.9839999999999</v>
      </c>
      <c r="H266" s="74"/>
      <c r="I266" s="74">
        <v>2816.9839999999999</v>
      </c>
      <c r="J266" s="74"/>
      <c r="K266" s="71"/>
      <c r="L266" s="71"/>
      <c r="M266" s="71"/>
      <c r="N266" s="71"/>
      <c r="O266" s="71"/>
    </row>
    <row r="267" spans="2:15" s="84" customFormat="1" ht="15.75" thickBot="1" x14ac:dyDescent="0.3">
      <c r="B267" s="85">
        <v>43711</v>
      </c>
      <c r="C267" s="75">
        <v>1432.3379041095891</v>
      </c>
      <c r="D267" s="75"/>
      <c r="E267" s="75">
        <v>1818.9839999999999</v>
      </c>
      <c r="F267" s="75"/>
      <c r="G267" s="75">
        <v>2222.9839999999999</v>
      </c>
      <c r="H267" s="75"/>
      <c r="I267" s="75">
        <v>2816.9839999999999</v>
      </c>
      <c r="J267" s="75"/>
      <c r="K267" s="71"/>
      <c r="L267" s="71"/>
      <c r="M267" s="71"/>
      <c r="N267" s="71"/>
      <c r="O267" s="71"/>
    </row>
    <row r="268" spans="2:15" s="84" customFormat="1" ht="15.75" thickBot="1" x14ac:dyDescent="0.3">
      <c r="B268" s="85">
        <v>43712</v>
      </c>
      <c r="C268" s="74">
        <v>1656.0059041095892</v>
      </c>
      <c r="D268" s="74"/>
      <c r="E268" s="74">
        <v>1818.9839999999999</v>
      </c>
      <c r="F268" s="74"/>
      <c r="G268" s="74">
        <v>2222.9839999999999</v>
      </c>
      <c r="H268" s="74"/>
      <c r="I268" s="74">
        <v>2816.9839999999999</v>
      </c>
      <c r="J268" s="74"/>
      <c r="K268" s="71"/>
      <c r="L268" s="71"/>
      <c r="M268" s="71"/>
      <c r="N268" s="71"/>
      <c r="O268" s="71"/>
    </row>
    <row r="269" spans="2:15" s="84" customFormat="1" ht="15.75" thickBot="1" x14ac:dyDescent="0.3">
      <c r="B269" s="85">
        <v>43713</v>
      </c>
      <c r="C269" s="75">
        <v>1502.4329041095887</v>
      </c>
      <c r="D269" s="75"/>
      <c r="E269" s="75">
        <v>1818.9839999999999</v>
      </c>
      <c r="F269" s="75"/>
      <c r="G269" s="75">
        <v>2222.9839999999999</v>
      </c>
      <c r="H269" s="75"/>
      <c r="I269" s="75">
        <v>2816.9839999999999</v>
      </c>
      <c r="J269" s="75"/>
      <c r="K269" s="71"/>
      <c r="L269" s="71"/>
      <c r="M269" s="71"/>
      <c r="N269" s="71"/>
      <c r="O269" s="71"/>
    </row>
    <row r="270" spans="2:15" s="84" customFormat="1" ht="15.75" thickBot="1" x14ac:dyDescent="0.3">
      <c r="B270" s="85">
        <v>43714</v>
      </c>
      <c r="C270" s="74">
        <v>1545.5949041095889</v>
      </c>
      <c r="D270" s="74"/>
      <c r="E270" s="74">
        <v>1818.9839999999999</v>
      </c>
      <c r="F270" s="74"/>
      <c r="G270" s="74">
        <v>2222.9839999999999</v>
      </c>
      <c r="H270" s="74"/>
      <c r="I270" s="74">
        <v>2816.9839999999999</v>
      </c>
      <c r="J270" s="74"/>
      <c r="K270" s="71"/>
      <c r="L270" s="71"/>
      <c r="M270" s="71"/>
      <c r="N270" s="71"/>
      <c r="O270" s="71"/>
    </row>
    <row r="271" spans="2:15" s="84" customFormat="1" ht="15.75" thickBot="1" x14ac:dyDescent="0.3">
      <c r="B271" s="85">
        <v>43715</v>
      </c>
      <c r="C271" s="75">
        <v>1623.7009041095891</v>
      </c>
      <c r="D271" s="75"/>
      <c r="E271" s="75">
        <v>1818.9839999999999</v>
      </c>
      <c r="F271" s="75"/>
      <c r="G271" s="75">
        <v>2222.9839999999999</v>
      </c>
      <c r="H271" s="75"/>
      <c r="I271" s="75">
        <v>2816.9839999999999</v>
      </c>
      <c r="J271" s="75"/>
      <c r="K271" s="71"/>
      <c r="L271" s="71"/>
      <c r="M271" s="71"/>
      <c r="N271" s="71"/>
      <c r="O271" s="71"/>
    </row>
    <row r="272" spans="2:15" s="84" customFormat="1" ht="15.75" thickBot="1" x14ac:dyDescent="0.3">
      <c r="B272" s="85">
        <v>43716</v>
      </c>
      <c r="C272" s="74">
        <v>1617.3289041095891</v>
      </c>
      <c r="D272" s="74"/>
      <c r="E272" s="74">
        <v>1818.9839999999999</v>
      </c>
      <c r="F272" s="74"/>
      <c r="G272" s="74">
        <v>2222.9839999999999</v>
      </c>
      <c r="H272" s="74"/>
      <c r="I272" s="74">
        <v>2816.9839999999999</v>
      </c>
      <c r="J272" s="74"/>
      <c r="K272" s="71"/>
      <c r="L272" s="71"/>
      <c r="M272" s="71"/>
      <c r="N272" s="71"/>
      <c r="O272" s="71"/>
    </row>
    <row r="273" spans="2:15" s="84" customFormat="1" ht="15.75" thickBot="1" x14ac:dyDescent="0.3">
      <c r="B273" s="85">
        <v>43717</v>
      </c>
      <c r="C273" s="75">
        <v>1953.4499041095889</v>
      </c>
      <c r="D273" s="75"/>
      <c r="E273" s="75">
        <v>1818.9839999999999</v>
      </c>
      <c r="F273" s="75"/>
      <c r="G273" s="75">
        <v>2222.9839999999999</v>
      </c>
      <c r="H273" s="75"/>
      <c r="I273" s="75">
        <v>2816.9839999999999</v>
      </c>
      <c r="J273" s="75"/>
      <c r="K273" s="71"/>
      <c r="L273" s="71"/>
      <c r="M273" s="71"/>
      <c r="N273" s="71"/>
      <c r="O273" s="71"/>
    </row>
    <row r="274" spans="2:15" s="84" customFormat="1" ht="15.75" thickBot="1" x14ac:dyDescent="0.3">
      <c r="B274" s="85">
        <v>43718</v>
      </c>
      <c r="C274" s="74">
        <v>1941.9139041095889</v>
      </c>
      <c r="D274" s="74"/>
      <c r="E274" s="74">
        <v>1818.9839999999999</v>
      </c>
      <c r="F274" s="74"/>
      <c r="G274" s="74">
        <v>2222.9839999999999</v>
      </c>
      <c r="H274" s="74"/>
      <c r="I274" s="74">
        <v>2816.9839999999999</v>
      </c>
      <c r="J274" s="74"/>
      <c r="K274" s="71"/>
      <c r="L274" s="71"/>
      <c r="M274" s="71"/>
      <c r="N274" s="71"/>
      <c r="O274" s="71"/>
    </row>
    <row r="275" spans="2:15" s="84" customFormat="1" ht="15.75" thickBot="1" x14ac:dyDescent="0.3">
      <c r="B275" s="85">
        <v>43719</v>
      </c>
      <c r="C275" s="75">
        <v>1624.8239041095887</v>
      </c>
      <c r="D275" s="75"/>
      <c r="E275" s="75">
        <v>1818.9839999999999</v>
      </c>
      <c r="F275" s="75"/>
      <c r="G275" s="75">
        <v>2222.9839999999999</v>
      </c>
      <c r="H275" s="75"/>
      <c r="I275" s="75">
        <v>2816.9839999999999</v>
      </c>
      <c r="J275" s="75"/>
      <c r="K275" s="71"/>
      <c r="L275" s="71"/>
      <c r="M275" s="71"/>
      <c r="N275" s="71"/>
      <c r="O275" s="71"/>
    </row>
    <row r="276" spans="2:15" s="84" customFormat="1" ht="15.75" thickBot="1" x14ac:dyDescent="0.3">
      <c r="B276" s="85">
        <v>43720</v>
      </c>
      <c r="C276" s="74">
        <v>1528.7289041095887</v>
      </c>
      <c r="D276" s="74"/>
      <c r="E276" s="74">
        <v>1818.9839999999999</v>
      </c>
      <c r="F276" s="74"/>
      <c r="G276" s="74">
        <v>2222.9839999999999</v>
      </c>
      <c r="H276" s="74"/>
      <c r="I276" s="74">
        <v>2816.9839999999999</v>
      </c>
      <c r="J276" s="74"/>
      <c r="K276" s="71"/>
      <c r="L276" s="71"/>
      <c r="M276" s="71"/>
      <c r="N276" s="71"/>
      <c r="O276" s="71"/>
    </row>
    <row r="277" spans="2:15" s="84" customFormat="1" ht="15.75" thickBot="1" x14ac:dyDescent="0.3">
      <c r="B277" s="85">
        <v>43721</v>
      </c>
      <c r="C277" s="75">
        <v>1633.705904109589</v>
      </c>
      <c r="D277" s="75"/>
      <c r="E277" s="75">
        <v>1818.9839999999999</v>
      </c>
      <c r="F277" s="75"/>
      <c r="G277" s="75">
        <v>2222.9839999999999</v>
      </c>
      <c r="H277" s="75"/>
      <c r="I277" s="75">
        <v>2816.9839999999999</v>
      </c>
      <c r="J277" s="75"/>
      <c r="K277" s="71"/>
      <c r="L277" s="71"/>
      <c r="M277" s="71"/>
      <c r="N277" s="71"/>
      <c r="O277" s="71"/>
    </row>
    <row r="278" spans="2:15" s="84" customFormat="1" ht="15.75" thickBot="1" x14ac:dyDescent="0.3">
      <c r="B278" s="85">
        <v>43722</v>
      </c>
      <c r="C278" s="74">
        <v>1353.091904109589</v>
      </c>
      <c r="D278" s="74"/>
      <c r="E278" s="74">
        <v>1818.9839999999999</v>
      </c>
      <c r="F278" s="74"/>
      <c r="G278" s="74">
        <v>2222.9839999999999</v>
      </c>
      <c r="H278" s="74"/>
      <c r="I278" s="74">
        <v>2816.9839999999999</v>
      </c>
      <c r="J278" s="74"/>
      <c r="K278" s="71"/>
      <c r="L278" s="71"/>
      <c r="M278" s="71"/>
      <c r="N278" s="71"/>
      <c r="O278" s="71"/>
    </row>
    <row r="279" spans="2:15" s="84" customFormat="1" ht="15.75" thickBot="1" x14ac:dyDescent="0.3">
      <c r="B279" s="85">
        <v>43723</v>
      </c>
      <c r="C279" s="75">
        <v>1280.5579041095889</v>
      </c>
      <c r="D279" s="75"/>
      <c r="E279" s="75">
        <v>1818.9839999999999</v>
      </c>
      <c r="F279" s="75"/>
      <c r="G279" s="75">
        <v>2222.9839999999999</v>
      </c>
      <c r="H279" s="75"/>
      <c r="I279" s="75">
        <v>2816.9839999999999</v>
      </c>
      <c r="J279" s="75"/>
      <c r="K279" s="71"/>
      <c r="L279" s="71"/>
      <c r="M279" s="71"/>
      <c r="N279" s="71"/>
      <c r="O279" s="71"/>
    </row>
    <row r="280" spans="2:15" s="84" customFormat="1" ht="15.75" thickBot="1" x14ac:dyDescent="0.3">
      <c r="B280" s="85">
        <v>43724</v>
      </c>
      <c r="C280" s="74">
        <v>1657.1879041095888</v>
      </c>
      <c r="D280" s="74"/>
      <c r="E280" s="74">
        <v>1818.9839999999999</v>
      </c>
      <c r="F280" s="74"/>
      <c r="G280" s="74">
        <v>2222.9839999999999</v>
      </c>
      <c r="H280" s="74"/>
      <c r="I280" s="74">
        <v>2816.9839999999999</v>
      </c>
      <c r="J280" s="74"/>
      <c r="K280" s="71"/>
      <c r="L280" s="71"/>
      <c r="M280" s="71"/>
      <c r="N280" s="71"/>
      <c r="O280" s="71"/>
    </row>
    <row r="281" spans="2:15" s="84" customFormat="1" ht="15.75" thickBot="1" x14ac:dyDescent="0.3">
      <c r="B281" s="85">
        <v>43725</v>
      </c>
      <c r="C281" s="75">
        <v>1958.9349041095888</v>
      </c>
      <c r="D281" s="75"/>
      <c r="E281" s="75">
        <v>1818.9839999999999</v>
      </c>
      <c r="F281" s="75"/>
      <c r="G281" s="75">
        <v>2222.9839999999999</v>
      </c>
      <c r="H281" s="75"/>
      <c r="I281" s="75">
        <v>2816.9839999999999</v>
      </c>
      <c r="J281" s="75"/>
      <c r="K281" s="71"/>
      <c r="L281" s="71"/>
      <c r="M281" s="71"/>
      <c r="N281" s="71"/>
      <c r="O281" s="71"/>
    </row>
    <row r="282" spans="2:15" s="84" customFormat="1" ht="15.75" thickBot="1" x14ac:dyDescent="0.3">
      <c r="B282" s="85">
        <v>43726</v>
      </c>
      <c r="C282" s="74">
        <v>1760.6279041095888</v>
      </c>
      <c r="D282" s="74"/>
      <c r="E282" s="74">
        <v>1818.9839999999999</v>
      </c>
      <c r="F282" s="74"/>
      <c r="G282" s="74">
        <v>2222.9839999999999</v>
      </c>
      <c r="H282" s="74"/>
      <c r="I282" s="74">
        <v>2816.9839999999999</v>
      </c>
      <c r="J282" s="74"/>
      <c r="K282" s="71"/>
      <c r="L282" s="71"/>
      <c r="M282" s="71"/>
      <c r="N282" s="71"/>
      <c r="O282" s="71"/>
    </row>
    <row r="283" spans="2:15" s="84" customFormat="1" ht="15.75" thickBot="1" x14ac:dyDescent="0.3">
      <c r="B283" s="85">
        <v>43727</v>
      </c>
      <c r="C283" s="75">
        <v>1344.9979041095889</v>
      </c>
      <c r="D283" s="75"/>
      <c r="E283" s="75">
        <v>1818.9839999999999</v>
      </c>
      <c r="F283" s="75"/>
      <c r="G283" s="75">
        <v>2222.9839999999999</v>
      </c>
      <c r="H283" s="75"/>
      <c r="I283" s="75">
        <v>2816.9839999999999</v>
      </c>
      <c r="J283" s="75"/>
      <c r="K283" s="71"/>
      <c r="L283" s="71"/>
      <c r="M283" s="71"/>
      <c r="N283" s="71"/>
      <c r="O283" s="71"/>
    </row>
    <row r="284" spans="2:15" s="84" customFormat="1" ht="15.75" thickBot="1" x14ac:dyDescent="0.3">
      <c r="B284" s="85">
        <v>43728</v>
      </c>
      <c r="C284" s="74">
        <v>1210.2619041095888</v>
      </c>
      <c r="D284" s="74"/>
      <c r="E284" s="74">
        <v>1818.9839999999999</v>
      </c>
      <c r="F284" s="74"/>
      <c r="G284" s="74">
        <v>2222.9839999999999</v>
      </c>
      <c r="H284" s="74"/>
      <c r="I284" s="74">
        <v>2816.9839999999999</v>
      </c>
      <c r="J284" s="74"/>
      <c r="K284" s="71"/>
      <c r="L284" s="71"/>
      <c r="M284" s="71"/>
      <c r="N284" s="71"/>
      <c r="O284" s="71"/>
    </row>
    <row r="285" spans="2:15" s="84" customFormat="1" ht="15.75" thickBot="1" x14ac:dyDescent="0.3">
      <c r="B285" s="85">
        <v>43729</v>
      </c>
      <c r="C285" s="75">
        <v>1185.003904109589</v>
      </c>
      <c r="D285" s="75"/>
      <c r="E285" s="75">
        <v>1818.9839999999999</v>
      </c>
      <c r="F285" s="75"/>
      <c r="G285" s="75">
        <v>2222.9839999999999</v>
      </c>
      <c r="H285" s="75"/>
      <c r="I285" s="75">
        <v>2816.9839999999999</v>
      </c>
      <c r="J285" s="75"/>
      <c r="K285" s="71"/>
      <c r="L285" s="71"/>
      <c r="M285" s="71"/>
      <c r="N285" s="71"/>
      <c r="O285" s="71"/>
    </row>
    <row r="286" spans="2:15" s="84" customFormat="1" ht="15.75" thickBot="1" x14ac:dyDescent="0.3">
      <c r="B286" s="85">
        <v>43730</v>
      </c>
      <c r="C286" s="74">
        <v>1361.3669041095886</v>
      </c>
      <c r="D286" s="74"/>
      <c r="E286" s="74">
        <v>1818.9839999999999</v>
      </c>
      <c r="F286" s="74"/>
      <c r="G286" s="74">
        <v>2222.9839999999999</v>
      </c>
      <c r="H286" s="74"/>
      <c r="I286" s="74">
        <v>2816.9839999999999</v>
      </c>
      <c r="J286" s="74"/>
      <c r="K286" s="71"/>
      <c r="L286" s="71"/>
      <c r="M286" s="71"/>
      <c r="N286" s="71"/>
      <c r="O286" s="71"/>
    </row>
    <row r="287" spans="2:15" s="84" customFormat="1" ht="15.75" thickBot="1" x14ac:dyDescent="0.3">
      <c r="B287" s="85">
        <v>43731</v>
      </c>
      <c r="C287" s="75">
        <v>1650.5019041095888</v>
      </c>
      <c r="D287" s="75"/>
      <c r="E287" s="75">
        <v>1818.9839999999999</v>
      </c>
      <c r="F287" s="75"/>
      <c r="G287" s="75">
        <v>2222.9839999999999</v>
      </c>
      <c r="H287" s="75"/>
      <c r="I287" s="75">
        <v>2816.9839999999999</v>
      </c>
      <c r="J287" s="75"/>
      <c r="K287" s="71"/>
      <c r="L287" s="71"/>
      <c r="M287" s="71"/>
      <c r="N287" s="71"/>
      <c r="O287" s="71"/>
    </row>
    <row r="288" spans="2:15" s="84" customFormat="1" ht="15.75" thickBot="1" x14ac:dyDescent="0.3">
      <c r="B288" s="85">
        <v>43732</v>
      </c>
      <c r="C288" s="74">
        <v>1778.6969041095888</v>
      </c>
      <c r="D288" s="74"/>
      <c r="E288" s="74">
        <v>1818.9839999999999</v>
      </c>
      <c r="F288" s="74"/>
      <c r="G288" s="74">
        <v>2222.9839999999999</v>
      </c>
      <c r="H288" s="74"/>
      <c r="I288" s="74">
        <v>2816.9839999999999</v>
      </c>
      <c r="J288" s="74"/>
      <c r="K288" s="71"/>
      <c r="L288" s="71"/>
      <c r="M288" s="71"/>
      <c r="N288" s="71"/>
      <c r="O288" s="71"/>
    </row>
    <row r="289" spans="2:15" s="84" customFormat="1" ht="15.75" thickBot="1" x14ac:dyDescent="0.3">
      <c r="B289" s="85">
        <v>43733</v>
      </c>
      <c r="C289" s="75">
        <v>1797.2419041095889</v>
      </c>
      <c r="D289" s="75"/>
      <c r="E289" s="75">
        <v>1818.9839999999999</v>
      </c>
      <c r="F289" s="75"/>
      <c r="G289" s="75">
        <v>2222.9839999999999</v>
      </c>
      <c r="H289" s="75"/>
      <c r="I289" s="75">
        <v>2816.9839999999999</v>
      </c>
      <c r="J289" s="75"/>
      <c r="K289" s="71"/>
      <c r="L289" s="71"/>
      <c r="M289" s="71"/>
      <c r="N289" s="71"/>
      <c r="O289" s="71"/>
    </row>
    <row r="290" spans="2:15" s="84" customFormat="1" ht="15.75" thickBot="1" x14ac:dyDescent="0.3">
      <c r="B290" s="85">
        <v>43734</v>
      </c>
      <c r="C290" s="74">
        <v>1580.4989041095887</v>
      </c>
      <c r="D290" s="74"/>
      <c r="E290" s="74">
        <v>1818.9839999999999</v>
      </c>
      <c r="F290" s="74"/>
      <c r="G290" s="74">
        <v>2222.9839999999999</v>
      </c>
      <c r="H290" s="74"/>
      <c r="I290" s="74">
        <v>2816.9839999999999</v>
      </c>
      <c r="J290" s="74"/>
      <c r="K290" s="71"/>
      <c r="L290" s="71"/>
      <c r="M290" s="71"/>
      <c r="N290" s="71"/>
      <c r="O290" s="71"/>
    </row>
    <row r="291" spans="2:15" s="84" customFormat="1" ht="15.75" thickBot="1" x14ac:dyDescent="0.3">
      <c r="B291" s="85">
        <v>43735</v>
      </c>
      <c r="C291" s="75">
        <v>1493.7589041095889</v>
      </c>
      <c r="D291" s="75"/>
      <c r="E291" s="75">
        <v>1818.9839999999999</v>
      </c>
      <c r="F291" s="75"/>
      <c r="G291" s="75">
        <v>2222.9839999999999</v>
      </c>
      <c r="H291" s="75"/>
      <c r="I291" s="75">
        <v>2816.9839999999999</v>
      </c>
      <c r="J291" s="75"/>
      <c r="K291" s="71"/>
      <c r="L291" s="71"/>
      <c r="M291" s="71"/>
      <c r="N291" s="71"/>
      <c r="O291" s="71"/>
    </row>
    <row r="292" spans="2:15" s="84" customFormat="1" ht="15.75" thickBot="1" x14ac:dyDescent="0.3">
      <c r="B292" s="85">
        <v>43736</v>
      </c>
      <c r="C292" s="74">
        <v>1603.6159041095889</v>
      </c>
      <c r="D292" s="74"/>
      <c r="E292" s="74">
        <v>1818.9839999999999</v>
      </c>
      <c r="F292" s="74"/>
      <c r="G292" s="74">
        <v>2222.9839999999999</v>
      </c>
      <c r="H292" s="74"/>
      <c r="I292" s="74">
        <v>2816.9839999999999</v>
      </c>
      <c r="J292" s="74"/>
      <c r="K292" s="71"/>
      <c r="L292" s="71"/>
      <c r="M292" s="71"/>
      <c r="N292" s="71"/>
      <c r="O292" s="71"/>
    </row>
    <row r="293" spans="2:15" s="84" customFormat="1" ht="15.75" thickBot="1" x14ac:dyDescent="0.3">
      <c r="B293" s="85">
        <v>43737</v>
      </c>
      <c r="C293" s="75">
        <v>1418.4249041095891</v>
      </c>
      <c r="D293" s="75"/>
      <c r="E293" s="75">
        <v>1818.9839999999999</v>
      </c>
      <c r="F293" s="75"/>
      <c r="G293" s="75">
        <v>2222.9839999999999</v>
      </c>
      <c r="H293" s="75"/>
      <c r="I293" s="75">
        <v>2816.9839999999999</v>
      </c>
      <c r="J293" s="75"/>
      <c r="K293" s="71"/>
      <c r="L293" s="71"/>
      <c r="M293" s="71"/>
      <c r="N293" s="71"/>
      <c r="O293" s="71"/>
    </row>
    <row r="294" spans="2:15" s="84" customFormat="1" ht="15.75" thickBot="1" x14ac:dyDescent="0.3">
      <c r="B294" s="85">
        <v>43738</v>
      </c>
      <c r="C294" s="74">
        <v>1606.4239041095889</v>
      </c>
      <c r="D294" s="74"/>
      <c r="E294" s="74">
        <v>1818.9839999999999</v>
      </c>
      <c r="F294" s="74"/>
      <c r="G294" s="74">
        <v>2222.9839999999999</v>
      </c>
      <c r="H294" s="74"/>
      <c r="I294" s="74">
        <v>2816.9839999999999</v>
      </c>
      <c r="J294" s="74"/>
      <c r="K294" s="71"/>
      <c r="L294" s="71"/>
      <c r="M294" s="71"/>
      <c r="N294" s="71"/>
      <c r="O294" s="71"/>
    </row>
    <row r="295" spans="2:15" s="84" customFormat="1" ht="15.75" thickBot="1" x14ac:dyDescent="0.3">
      <c r="B295" s="85">
        <v>43739</v>
      </c>
      <c r="C295" s="75">
        <v>1455.0509041095891</v>
      </c>
      <c r="D295" s="75"/>
      <c r="E295" s="75">
        <v>1818.9839999999999</v>
      </c>
      <c r="F295" s="75"/>
      <c r="G295" s="75">
        <v>2222.9839999999999</v>
      </c>
      <c r="H295" s="75"/>
      <c r="I295" s="75">
        <v>2816.9839999999999</v>
      </c>
      <c r="J295" s="75"/>
      <c r="K295" s="71"/>
      <c r="L295" s="71"/>
      <c r="M295" s="71"/>
      <c r="N295" s="71"/>
      <c r="O295" s="71"/>
    </row>
    <row r="296" spans="2:15" s="84" customFormat="1" ht="15.75" thickBot="1" x14ac:dyDescent="0.3">
      <c r="B296" s="85">
        <v>43740</v>
      </c>
      <c r="C296" s="74">
        <v>1238.9759041095888</v>
      </c>
      <c r="D296" s="74"/>
      <c r="E296" s="74">
        <v>1818.9839999999999</v>
      </c>
      <c r="F296" s="74"/>
      <c r="G296" s="74">
        <v>2222.9839999999999</v>
      </c>
      <c r="H296" s="74"/>
      <c r="I296" s="74">
        <v>2816.9839999999999</v>
      </c>
      <c r="J296" s="74"/>
      <c r="K296" s="71"/>
      <c r="L296" s="71"/>
      <c r="M296" s="71"/>
      <c r="N296" s="71"/>
      <c r="O296" s="71"/>
    </row>
    <row r="297" spans="2:15" s="84" customFormat="1" ht="15.75" thickBot="1" x14ac:dyDescent="0.3">
      <c r="B297" s="85">
        <v>43741</v>
      </c>
      <c r="C297" s="75">
        <v>1256.9639041095888</v>
      </c>
      <c r="D297" s="75"/>
      <c r="E297" s="75">
        <v>1818.9839999999999</v>
      </c>
      <c r="F297" s="75"/>
      <c r="G297" s="75">
        <v>2222.9839999999999</v>
      </c>
      <c r="H297" s="75"/>
      <c r="I297" s="75">
        <v>2816.9839999999999</v>
      </c>
      <c r="J297" s="75"/>
      <c r="K297" s="71"/>
      <c r="L297" s="71"/>
      <c r="M297" s="71"/>
      <c r="N297" s="71"/>
      <c r="O297" s="71"/>
    </row>
    <row r="298" spans="2:15" s="84" customFormat="1" ht="15.75" thickBot="1" x14ac:dyDescent="0.3">
      <c r="B298" s="85">
        <v>43742</v>
      </c>
      <c r="C298" s="74">
        <v>1354.4689041095889</v>
      </c>
      <c r="D298" s="74"/>
      <c r="E298" s="74">
        <v>1818.9839999999999</v>
      </c>
      <c r="F298" s="74"/>
      <c r="G298" s="74">
        <v>2222.9839999999999</v>
      </c>
      <c r="H298" s="74"/>
      <c r="I298" s="74">
        <v>2816.9839999999999</v>
      </c>
      <c r="J298" s="74"/>
      <c r="K298" s="71"/>
      <c r="L298" s="71"/>
      <c r="M298" s="71"/>
      <c r="N298" s="71"/>
      <c r="O298" s="71"/>
    </row>
    <row r="299" spans="2:15" s="84" customFormat="1" ht="15.75" thickBot="1" x14ac:dyDescent="0.3">
      <c r="B299" s="85">
        <v>43743</v>
      </c>
      <c r="C299" s="75">
        <v>1149.881904109589</v>
      </c>
      <c r="D299" s="75"/>
      <c r="E299" s="75">
        <v>1818.9839999999999</v>
      </c>
      <c r="F299" s="75"/>
      <c r="G299" s="75">
        <v>2222.9839999999999</v>
      </c>
      <c r="H299" s="75"/>
      <c r="I299" s="75">
        <v>2816.9839999999999</v>
      </c>
      <c r="J299" s="75"/>
      <c r="K299" s="71"/>
      <c r="L299" s="71"/>
      <c r="M299" s="71"/>
      <c r="N299" s="71"/>
      <c r="O299" s="71"/>
    </row>
    <row r="300" spans="2:15" s="84" customFormat="1" ht="15.75" thickBot="1" x14ac:dyDescent="0.3">
      <c r="B300" s="85">
        <v>43744</v>
      </c>
      <c r="C300" s="74">
        <v>937.71490410958904</v>
      </c>
      <c r="D300" s="74"/>
      <c r="E300" s="74">
        <v>1818.9839999999999</v>
      </c>
      <c r="F300" s="74"/>
      <c r="G300" s="74">
        <v>2222.9839999999999</v>
      </c>
      <c r="H300" s="74"/>
      <c r="I300" s="74">
        <v>2816.9839999999999</v>
      </c>
      <c r="J300" s="74"/>
      <c r="K300" s="71"/>
      <c r="L300" s="71"/>
      <c r="M300" s="71"/>
      <c r="N300" s="71"/>
      <c r="O300" s="71"/>
    </row>
    <row r="301" spans="2:15" s="84" customFormat="1" ht="15.75" thickBot="1" x14ac:dyDescent="0.3">
      <c r="B301" s="85">
        <v>43745</v>
      </c>
      <c r="C301" s="75">
        <v>1224.9149041095889</v>
      </c>
      <c r="D301" s="75"/>
      <c r="E301" s="75">
        <v>1818.9839999999999</v>
      </c>
      <c r="F301" s="75"/>
      <c r="G301" s="75">
        <v>2222.9839999999999</v>
      </c>
      <c r="H301" s="75"/>
      <c r="I301" s="75">
        <v>2816.9839999999999</v>
      </c>
      <c r="J301" s="75"/>
      <c r="K301" s="71"/>
      <c r="L301" s="71"/>
      <c r="M301" s="71"/>
      <c r="N301" s="71"/>
      <c r="O301" s="71"/>
    </row>
    <row r="302" spans="2:15" s="84" customFormat="1" ht="15.75" thickBot="1" x14ac:dyDescent="0.3">
      <c r="B302" s="85">
        <v>43746</v>
      </c>
      <c r="C302" s="74">
        <v>1577.1349041095891</v>
      </c>
      <c r="D302" s="74"/>
      <c r="E302" s="74">
        <v>1818.9839999999999</v>
      </c>
      <c r="F302" s="74"/>
      <c r="G302" s="74">
        <v>2222.9839999999999</v>
      </c>
      <c r="H302" s="74"/>
      <c r="I302" s="74">
        <v>2816.9839999999999</v>
      </c>
      <c r="J302" s="74"/>
      <c r="K302" s="71"/>
      <c r="L302" s="71"/>
      <c r="M302" s="71"/>
      <c r="N302" s="71"/>
      <c r="O302" s="71"/>
    </row>
    <row r="303" spans="2:15" s="84" customFormat="1" ht="15.75" thickBot="1" x14ac:dyDescent="0.3">
      <c r="B303" s="85">
        <v>43747</v>
      </c>
      <c r="C303" s="75">
        <v>1674.2689041095891</v>
      </c>
      <c r="D303" s="75"/>
      <c r="E303" s="75">
        <v>1818.9839999999999</v>
      </c>
      <c r="F303" s="75"/>
      <c r="G303" s="75">
        <v>2222.9839999999999</v>
      </c>
      <c r="H303" s="75"/>
      <c r="I303" s="75">
        <v>2816.9839999999999</v>
      </c>
      <c r="J303" s="75"/>
      <c r="K303" s="71"/>
      <c r="L303" s="71"/>
      <c r="M303" s="71"/>
      <c r="N303" s="71"/>
      <c r="O303" s="71"/>
    </row>
    <row r="304" spans="2:15" s="84" customFormat="1" ht="15.75" thickBot="1" x14ac:dyDescent="0.3">
      <c r="B304" s="85">
        <v>43748</v>
      </c>
      <c r="C304" s="74">
        <v>1721.4379041095888</v>
      </c>
      <c r="D304" s="74"/>
      <c r="E304" s="74">
        <v>1818.9839999999999</v>
      </c>
      <c r="F304" s="74"/>
      <c r="G304" s="74">
        <v>2222.9839999999999</v>
      </c>
      <c r="H304" s="74"/>
      <c r="I304" s="74">
        <v>2816.9839999999999</v>
      </c>
      <c r="J304" s="74"/>
      <c r="K304" s="71"/>
      <c r="L304" s="71"/>
      <c r="M304" s="71"/>
      <c r="N304" s="71"/>
      <c r="O304" s="71"/>
    </row>
    <row r="305" spans="2:15" s="84" customFormat="1" ht="15.75" thickBot="1" x14ac:dyDescent="0.3">
      <c r="B305" s="85">
        <v>43749</v>
      </c>
      <c r="C305" s="75">
        <v>1554.2229041095889</v>
      </c>
      <c r="D305" s="75"/>
      <c r="E305" s="75">
        <v>1818.9839999999999</v>
      </c>
      <c r="F305" s="75"/>
      <c r="G305" s="75">
        <v>2222.9839999999999</v>
      </c>
      <c r="H305" s="75"/>
      <c r="I305" s="75">
        <v>2816.9839999999999</v>
      </c>
      <c r="J305" s="75"/>
      <c r="K305" s="71"/>
      <c r="L305" s="71"/>
      <c r="M305" s="71"/>
      <c r="N305" s="71"/>
      <c r="O305" s="71"/>
    </row>
    <row r="306" spans="2:15" s="84" customFormat="1" ht="15.75" thickBot="1" x14ac:dyDescent="0.3">
      <c r="B306" s="85">
        <v>43750</v>
      </c>
      <c r="C306" s="74">
        <v>1357.7609041095891</v>
      </c>
      <c r="D306" s="74"/>
      <c r="E306" s="74">
        <v>1818.9839999999999</v>
      </c>
      <c r="F306" s="74"/>
      <c r="G306" s="74">
        <v>2222.9839999999999</v>
      </c>
      <c r="H306" s="74"/>
      <c r="I306" s="74">
        <v>2816.9839999999999</v>
      </c>
      <c r="J306" s="74"/>
      <c r="K306" s="71"/>
      <c r="L306" s="71"/>
      <c r="M306" s="71"/>
      <c r="N306" s="71"/>
      <c r="O306" s="71"/>
    </row>
    <row r="307" spans="2:15" s="84" customFormat="1" ht="15.75" thickBot="1" x14ac:dyDescent="0.3">
      <c r="B307" s="85">
        <v>43751</v>
      </c>
      <c r="C307" s="75">
        <v>1274.0479041095891</v>
      </c>
      <c r="D307" s="75"/>
      <c r="E307" s="75">
        <v>1818.9839999999999</v>
      </c>
      <c r="F307" s="75"/>
      <c r="G307" s="75">
        <v>2222.9839999999999</v>
      </c>
      <c r="H307" s="75"/>
      <c r="I307" s="75">
        <v>2816.9839999999999</v>
      </c>
      <c r="J307" s="75"/>
      <c r="K307" s="71"/>
      <c r="L307" s="71"/>
      <c r="M307" s="71"/>
      <c r="N307" s="71"/>
      <c r="O307" s="71"/>
    </row>
    <row r="308" spans="2:15" s="84" customFormat="1" ht="15.75" thickBot="1" x14ac:dyDescent="0.3">
      <c r="B308" s="85">
        <v>43752</v>
      </c>
      <c r="C308" s="74">
        <v>1329.0309041095888</v>
      </c>
      <c r="D308" s="74"/>
      <c r="E308" s="74">
        <v>1818.9839999999999</v>
      </c>
      <c r="F308" s="74"/>
      <c r="G308" s="74">
        <v>2222.9839999999999</v>
      </c>
      <c r="H308" s="74"/>
      <c r="I308" s="74">
        <v>2816.9839999999999</v>
      </c>
      <c r="J308" s="74"/>
      <c r="K308" s="71"/>
      <c r="L308" s="71"/>
      <c r="M308" s="71"/>
      <c r="N308" s="71"/>
      <c r="O308" s="71"/>
    </row>
    <row r="309" spans="2:15" s="84" customFormat="1" ht="15.75" thickBot="1" x14ac:dyDescent="0.3">
      <c r="B309" s="85">
        <v>43753</v>
      </c>
      <c r="C309" s="75">
        <v>1344.9039041095891</v>
      </c>
      <c r="D309" s="75"/>
      <c r="E309" s="75">
        <v>1818.9839999999999</v>
      </c>
      <c r="F309" s="75"/>
      <c r="G309" s="75">
        <v>2222.9839999999999</v>
      </c>
      <c r="H309" s="75"/>
      <c r="I309" s="75">
        <v>2816.9839999999999</v>
      </c>
      <c r="J309" s="75"/>
      <c r="K309" s="71"/>
      <c r="L309" s="71"/>
      <c r="M309" s="71"/>
      <c r="N309" s="71"/>
      <c r="O309" s="71"/>
    </row>
    <row r="310" spans="2:15" s="84" customFormat="1" ht="15.75" thickBot="1" x14ac:dyDescent="0.3">
      <c r="B310" s="85">
        <v>43754</v>
      </c>
      <c r="C310" s="74">
        <v>1409.9629041095889</v>
      </c>
      <c r="D310" s="74"/>
      <c r="E310" s="74">
        <v>1818.9839999999999</v>
      </c>
      <c r="F310" s="74"/>
      <c r="G310" s="74">
        <v>2222.9839999999999</v>
      </c>
      <c r="H310" s="74"/>
      <c r="I310" s="74">
        <v>2816.9839999999999</v>
      </c>
      <c r="J310" s="74"/>
      <c r="K310" s="71"/>
      <c r="L310" s="71"/>
      <c r="M310" s="71"/>
      <c r="N310" s="71"/>
      <c r="O310" s="71"/>
    </row>
    <row r="311" spans="2:15" s="84" customFormat="1" ht="15.75" thickBot="1" x14ac:dyDescent="0.3">
      <c r="B311" s="85">
        <v>43755</v>
      </c>
      <c r="C311" s="75">
        <v>1510.5659041095889</v>
      </c>
      <c r="D311" s="75"/>
      <c r="E311" s="75">
        <v>1818.9839999999999</v>
      </c>
      <c r="F311" s="75"/>
      <c r="G311" s="75">
        <v>2222.9839999999999</v>
      </c>
      <c r="H311" s="75"/>
      <c r="I311" s="75">
        <v>2816.9839999999999</v>
      </c>
      <c r="J311" s="75"/>
      <c r="K311" s="71"/>
      <c r="L311" s="71"/>
      <c r="M311" s="71"/>
      <c r="N311" s="71"/>
      <c r="O311" s="71"/>
    </row>
    <row r="312" spans="2:15" s="84" customFormat="1" ht="15.75" thickBot="1" x14ac:dyDescent="0.3">
      <c r="B312" s="85">
        <v>43756</v>
      </c>
      <c r="C312" s="74">
        <v>1386.4599041095889</v>
      </c>
      <c r="D312" s="74"/>
      <c r="E312" s="74">
        <v>1818.9839999999999</v>
      </c>
      <c r="F312" s="74"/>
      <c r="G312" s="74">
        <v>2222.9839999999999</v>
      </c>
      <c r="H312" s="74"/>
      <c r="I312" s="74">
        <v>2816.9839999999999</v>
      </c>
      <c r="J312" s="74"/>
      <c r="K312" s="71"/>
      <c r="L312" s="71"/>
      <c r="M312" s="71"/>
      <c r="N312" s="71"/>
      <c r="O312" s="71"/>
    </row>
    <row r="313" spans="2:15" s="84" customFormat="1" ht="15.75" thickBot="1" x14ac:dyDescent="0.3">
      <c r="B313" s="85">
        <v>43757</v>
      </c>
      <c r="C313" s="75">
        <v>1308.323904109589</v>
      </c>
      <c r="D313" s="75"/>
      <c r="E313" s="75">
        <v>1818.9839999999999</v>
      </c>
      <c r="F313" s="75"/>
      <c r="G313" s="75">
        <v>2222.9839999999999</v>
      </c>
      <c r="H313" s="75"/>
      <c r="I313" s="75">
        <v>2816.9839999999999</v>
      </c>
      <c r="J313" s="75"/>
      <c r="K313" s="71"/>
      <c r="L313" s="71"/>
      <c r="M313" s="71"/>
      <c r="N313" s="71"/>
      <c r="O313" s="71"/>
    </row>
    <row r="314" spans="2:15" s="84" customFormat="1" ht="15.75" thickBot="1" x14ac:dyDescent="0.3">
      <c r="B314" s="85">
        <v>43758</v>
      </c>
      <c r="C314" s="74">
        <v>1227.8289041095888</v>
      </c>
      <c r="D314" s="74"/>
      <c r="E314" s="74">
        <v>1818.9839999999999</v>
      </c>
      <c r="F314" s="74"/>
      <c r="G314" s="74">
        <v>2222.9839999999999</v>
      </c>
      <c r="H314" s="74"/>
      <c r="I314" s="74">
        <v>2816.9839999999999</v>
      </c>
      <c r="J314" s="74"/>
      <c r="K314" s="71"/>
      <c r="L314" s="71"/>
      <c r="M314" s="71"/>
      <c r="N314" s="71"/>
      <c r="O314" s="71"/>
    </row>
    <row r="315" spans="2:15" s="84" customFormat="1" ht="15.75" thickBot="1" x14ac:dyDescent="0.3">
      <c r="B315" s="85">
        <v>43759</v>
      </c>
      <c r="C315" s="75">
        <v>1445.5029041095891</v>
      </c>
      <c r="D315" s="75"/>
      <c r="E315" s="75">
        <v>1818.9839999999999</v>
      </c>
      <c r="F315" s="75"/>
      <c r="G315" s="75">
        <v>2222.9839999999999</v>
      </c>
      <c r="H315" s="75"/>
      <c r="I315" s="75">
        <v>2816.9839999999999</v>
      </c>
      <c r="J315" s="75"/>
      <c r="K315" s="71"/>
      <c r="L315" s="71"/>
      <c r="M315" s="71"/>
      <c r="N315" s="71"/>
      <c r="O315" s="71"/>
    </row>
    <row r="316" spans="2:15" s="84" customFormat="1" ht="15.75" thickBot="1" x14ac:dyDescent="0.3">
      <c r="B316" s="85">
        <v>43760</v>
      </c>
      <c r="C316" s="74">
        <v>1367.849904109589</v>
      </c>
      <c r="D316" s="74"/>
      <c r="E316" s="74">
        <v>1818.9839999999999</v>
      </c>
      <c r="F316" s="74"/>
      <c r="G316" s="74">
        <v>2222.9839999999999</v>
      </c>
      <c r="H316" s="74"/>
      <c r="I316" s="74">
        <v>2816.9839999999999</v>
      </c>
      <c r="J316" s="74"/>
      <c r="K316" s="71"/>
      <c r="L316" s="71"/>
      <c r="M316" s="71"/>
      <c r="N316" s="71"/>
      <c r="O316" s="71"/>
    </row>
    <row r="317" spans="2:15" s="84" customFormat="1" ht="15.75" thickBot="1" x14ac:dyDescent="0.3">
      <c r="B317" s="85">
        <v>43761</v>
      </c>
      <c r="C317" s="75">
        <v>1352.4239041095889</v>
      </c>
      <c r="D317" s="75"/>
      <c r="E317" s="75">
        <v>1818.9839999999999</v>
      </c>
      <c r="F317" s="75"/>
      <c r="G317" s="75">
        <v>2222.9839999999999</v>
      </c>
      <c r="H317" s="75"/>
      <c r="I317" s="75">
        <v>2816.9839999999999</v>
      </c>
      <c r="J317" s="75"/>
      <c r="K317" s="71"/>
      <c r="L317" s="71"/>
      <c r="M317" s="71"/>
      <c r="N317" s="71"/>
      <c r="O317" s="71"/>
    </row>
    <row r="318" spans="2:15" s="84" customFormat="1" ht="15.75" thickBot="1" x14ac:dyDescent="0.3">
      <c r="B318" s="85">
        <v>43762</v>
      </c>
      <c r="C318" s="74">
        <v>1172.3549041095889</v>
      </c>
      <c r="D318" s="74"/>
      <c r="E318" s="74">
        <v>1818.9839999999999</v>
      </c>
      <c r="F318" s="74"/>
      <c r="G318" s="74">
        <v>2222.9839999999999</v>
      </c>
      <c r="H318" s="74"/>
      <c r="I318" s="74">
        <v>2816.9839999999999</v>
      </c>
      <c r="J318" s="74"/>
      <c r="K318" s="71"/>
      <c r="L318" s="71"/>
      <c r="M318" s="71"/>
      <c r="N318" s="71"/>
      <c r="O318" s="71"/>
    </row>
    <row r="319" spans="2:15" s="84" customFormat="1" ht="15.75" thickBot="1" x14ac:dyDescent="0.3">
      <c r="B319" s="85">
        <v>43763</v>
      </c>
      <c r="C319" s="75">
        <v>1136.6859041095888</v>
      </c>
      <c r="D319" s="75"/>
      <c r="E319" s="75">
        <v>1818.9839999999999</v>
      </c>
      <c r="F319" s="75"/>
      <c r="G319" s="75">
        <v>2222.9839999999999</v>
      </c>
      <c r="H319" s="75"/>
      <c r="I319" s="75">
        <v>2816.9839999999999</v>
      </c>
      <c r="J319" s="75"/>
      <c r="K319" s="71"/>
      <c r="L319" s="71"/>
      <c r="M319" s="71"/>
      <c r="N319" s="71"/>
      <c r="O319" s="71"/>
    </row>
    <row r="320" spans="2:15" s="84" customFormat="1" ht="15.75" thickBot="1" x14ac:dyDescent="0.3">
      <c r="B320" s="85">
        <v>43764</v>
      </c>
      <c r="C320" s="74">
        <v>996.78190410958894</v>
      </c>
      <c r="D320" s="74"/>
      <c r="E320" s="74">
        <v>1818.9839999999999</v>
      </c>
      <c r="F320" s="74"/>
      <c r="G320" s="74">
        <v>2222.9839999999999</v>
      </c>
      <c r="H320" s="74"/>
      <c r="I320" s="74">
        <v>2816.9839999999999</v>
      </c>
      <c r="J320" s="74"/>
      <c r="K320" s="71"/>
      <c r="L320" s="71"/>
      <c r="M320" s="71"/>
      <c r="N320" s="71"/>
      <c r="O320" s="71"/>
    </row>
    <row r="321" spans="2:15" s="84" customFormat="1" ht="15.75" thickBot="1" x14ac:dyDescent="0.3">
      <c r="B321" s="85">
        <v>43765</v>
      </c>
      <c r="C321" s="75">
        <v>1130.7239041095888</v>
      </c>
      <c r="D321" s="75"/>
      <c r="E321" s="75">
        <v>1818.9839999999999</v>
      </c>
      <c r="F321" s="75"/>
      <c r="G321" s="75">
        <v>2222.9839999999999</v>
      </c>
      <c r="H321" s="75"/>
      <c r="I321" s="75">
        <v>2816.9839999999999</v>
      </c>
      <c r="J321" s="75"/>
      <c r="K321" s="71"/>
      <c r="L321" s="71"/>
      <c r="M321" s="71"/>
      <c r="N321" s="71"/>
      <c r="O321" s="71"/>
    </row>
    <row r="322" spans="2:15" s="84" customFormat="1" ht="15.75" thickBot="1" x14ac:dyDescent="0.3">
      <c r="B322" s="85">
        <v>43766</v>
      </c>
      <c r="C322" s="74">
        <v>1399.8589041095888</v>
      </c>
      <c r="D322" s="74"/>
      <c r="E322" s="74">
        <v>1818.9839999999999</v>
      </c>
      <c r="F322" s="74"/>
      <c r="G322" s="74">
        <v>2222.9839999999999</v>
      </c>
      <c r="H322" s="74"/>
      <c r="I322" s="74">
        <v>2816.9839999999999</v>
      </c>
      <c r="J322" s="74"/>
      <c r="K322" s="71"/>
      <c r="L322" s="71"/>
      <c r="M322" s="71"/>
      <c r="N322" s="71"/>
      <c r="O322" s="71"/>
    </row>
    <row r="323" spans="2:15" s="84" customFormat="1" ht="15.75" thickBot="1" x14ac:dyDescent="0.3">
      <c r="B323" s="85">
        <v>43767</v>
      </c>
      <c r="C323" s="75">
        <v>1315.504904109589</v>
      </c>
      <c r="D323" s="75"/>
      <c r="E323" s="75">
        <v>1818.9839999999999</v>
      </c>
      <c r="F323" s="75"/>
      <c r="G323" s="75">
        <v>2222.9839999999999</v>
      </c>
      <c r="H323" s="75"/>
      <c r="I323" s="75">
        <v>2816.9839999999999</v>
      </c>
      <c r="J323" s="75"/>
      <c r="K323" s="71"/>
      <c r="L323" s="71"/>
      <c r="M323" s="71"/>
      <c r="N323" s="71"/>
      <c r="O323" s="71"/>
    </row>
    <row r="324" spans="2:15" s="84" customFormat="1" ht="15.75" thickBot="1" x14ac:dyDescent="0.3">
      <c r="B324" s="85">
        <v>43768</v>
      </c>
      <c r="C324" s="74">
        <v>1341.5789041095888</v>
      </c>
      <c r="D324" s="74"/>
      <c r="E324" s="74">
        <v>1818.9839999999999</v>
      </c>
      <c r="F324" s="74"/>
      <c r="G324" s="74">
        <v>2222.9839999999999</v>
      </c>
      <c r="H324" s="74"/>
      <c r="I324" s="74">
        <v>2816.9839999999999</v>
      </c>
      <c r="J324" s="74"/>
      <c r="K324" s="71"/>
      <c r="L324" s="71"/>
      <c r="M324" s="71"/>
      <c r="N324" s="71"/>
      <c r="O324" s="71"/>
    </row>
    <row r="325" spans="2:15" s="84" customFormat="1" ht="15.75" thickBot="1" x14ac:dyDescent="0.3">
      <c r="B325" s="85">
        <v>43769</v>
      </c>
      <c r="C325" s="75">
        <v>1235.0989041095891</v>
      </c>
      <c r="D325" s="75"/>
      <c r="E325" s="75">
        <v>1818.9839999999999</v>
      </c>
      <c r="F325" s="75"/>
      <c r="G325" s="75">
        <v>2222.9839999999999</v>
      </c>
      <c r="H325" s="75"/>
      <c r="I325" s="75">
        <v>2816.9839999999999</v>
      </c>
      <c r="J325" s="75"/>
      <c r="K325" s="71"/>
      <c r="L325" s="71"/>
      <c r="M325" s="71"/>
      <c r="N325" s="71"/>
      <c r="O325" s="71"/>
    </row>
    <row r="326" spans="2:15" s="84" customFormat="1" ht="15.75" thickBot="1" x14ac:dyDescent="0.3">
      <c r="B326" s="85">
        <v>43770</v>
      </c>
      <c r="C326" s="74">
        <v>1049.2229041095893</v>
      </c>
      <c r="D326" s="74"/>
      <c r="E326" s="74">
        <v>1818.9839999999999</v>
      </c>
      <c r="F326" s="74"/>
      <c r="G326" s="74">
        <v>2222.9839999999999</v>
      </c>
      <c r="H326" s="74"/>
      <c r="I326" s="74">
        <v>2816.9839999999999</v>
      </c>
      <c r="J326" s="74"/>
      <c r="K326" s="71"/>
      <c r="L326" s="71"/>
      <c r="M326" s="71"/>
      <c r="N326" s="71"/>
      <c r="O326" s="71"/>
    </row>
    <row r="327" spans="2:15" s="84" customFormat="1" ht="15.75" thickBot="1" x14ac:dyDescent="0.3">
      <c r="B327" s="85">
        <v>43771</v>
      </c>
      <c r="C327" s="75">
        <v>936.45990410958893</v>
      </c>
      <c r="D327" s="75"/>
      <c r="E327" s="75">
        <v>1818.9839999999999</v>
      </c>
      <c r="F327" s="75"/>
      <c r="G327" s="75">
        <v>2222.9839999999999</v>
      </c>
      <c r="H327" s="75"/>
      <c r="I327" s="75">
        <v>2816.9839999999999</v>
      </c>
      <c r="J327" s="75"/>
      <c r="K327" s="71"/>
      <c r="L327" s="71"/>
      <c r="M327" s="71"/>
      <c r="N327" s="71"/>
      <c r="O327" s="71"/>
    </row>
    <row r="328" spans="2:15" s="84" customFormat="1" ht="15.75" thickBot="1" x14ac:dyDescent="0.3">
      <c r="B328" s="85">
        <v>43772</v>
      </c>
      <c r="C328" s="74">
        <v>909.639904109589</v>
      </c>
      <c r="D328" s="74"/>
      <c r="E328" s="74">
        <v>1818.9839999999999</v>
      </c>
      <c r="F328" s="74"/>
      <c r="G328" s="74">
        <v>2222.9839999999999</v>
      </c>
      <c r="H328" s="74"/>
      <c r="I328" s="74">
        <v>2816.9839999999999</v>
      </c>
      <c r="J328" s="74"/>
      <c r="K328" s="71"/>
      <c r="L328" s="71"/>
      <c r="M328" s="71"/>
      <c r="N328" s="71"/>
      <c r="O328" s="71"/>
    </row>
    <row r="329" spans="2:15" s="84" customFormat="1" ht="15.75" thickBot="1" x14ac:dyDescent="0.3">
      <c r="B329" s="85">
        <v>43773</v>
      </c>
      <c r="C329" s="75">
        <v>1249.342904109589</v>
      </c>
      <c r="D329" s="75"/>
      <c r="E329" s="75">
        <v>1818.9839999999999</v>
      </c>
      <c r="F329" s="75"/>
      <c r="G329" s="75">
        <v>2222.9839999999999</v>
      </c>
      <c r="H329" s="75"/>
      <c r="I329" s="75">
        <v>2816.9839999999999</v>
      </c>
      <c r="J329" s="75"/>
      <c r="K329" s="71"/>
      <c r="L329" s="71"/>
      <c r="M329" s="71"/>
      <c r="N329" s="71"/>
      <c r="O329" s="71"/>
    </row>
    <row r="330" spans="2:15" s="84" customFormat="1" ht="15.75" thickBot="1" x14ac:dyDescent="0.3">
      <c r="B330" s="85">
        <v>43774</v>
      </c>
      <c r="C330" s="74">
        <v>1187.1259041095891</v>
      </c>
      <c r="D330" s="74"/>
      <c r="E330" s="74">
        <v>1818.9839999999999</v>
      </c>
      <c r="F330" s="74"/>
      <c r="G330" s="74">
        <v>2222.9839999999999</v>
      </c>
      <c r="H330" s="74"/>
      <c r="I330" s="74">
        <v>2816.9839999999999</v>
      </c>
      <c r="J330" s="74"/>
      <c r="K330" s="71"/>
      <c r="L330" s="71"/>
      <c r="M330" s="71"/>
      <c r="N330" s="71"/>
      <c r="O330" s="71"/>
    </row>
    <row r="331" spans="2:15" s="84" customFormat="1" ht="15.75" thickBot="1" x14ac:dyDescent="0.3">
      <c r="B331" s="85">
        <v>43775</v>
      </c>
      <c r="C331" s="75">
        <v>1017.0159041095889</v>
      </c>
      <c r="D331" s="75"/>
      <c r="E331" s="75">
        <v>1818.9839999999999</v>
      </c>
      <c r="F331" s="75"/>
      <c r="G331" s="75">
        <v>2222.9839999999999</v>
      </c>
      <c r="H331" s="75"/>
      <c r="I331" s="75">
        <v>2816.9839999999999</v>
      </c>
      <c r="J331" s="75"/>
      <c r="K331" s="71"/>
      <c r="L331" s="71"/>
      <c r="M331" s="71"/>
      <c r="N331" s="71"/>
      <c r="O331" s="71"/>
    </row>
    <row r="332" spans="2:15" s="84" customFormat="1" ht="15.75" thickBot="1" x14ac:dyDescent="0.3">
      <c r="B332" s="85">
        <v>43776</v>
      </c>
      <c r="C332" s="74">
        <v>1075.6819041095891</v>
      </c>
      <c r="D332" s="74"/>
      <c r="E332" s="74">
        <v>1818.9839999999999</v>
      </c>
      <c r="F332" s="74"/>
      <c r="G332" s="74">
        <v>2222.9839999999999</v>
      </c>
      <c r="H332" s="74"/>
      <c r="I332" s="74">
        <v>2816.9839999999999</v>
      </c>
      <c r="J332" s="74"/>
      <c r="K332" s="71"/>
      <c r="L332" s="71"/>
      <c r="M332" s="71"/>
      <c r="N332" s="71"/>
      <c r="O332" s="71"/>
    </row>
    <row r="333" spans="2:15" s="84" customFormat="1" ht="15.75" thickBot="1" x14ac:dyDescent="0.3">
      <c r="B333" s="85">
        <v>43777</v>
      </c>
      <c r="C333" s="75">
        <v>1185.784904109589</v>
      </c>
      <c r="D333" s="75"/>
      <c r="E333" s="75">
        <v>1818.9839999999999</v>
      </c>
      <c r="F333" s="75"/>
      <c r="G333" s="75">
        <v>2222.9839999999999</v>
      </c>
      <c r="H333" s="75"/>
      <c r="I333" s="75">
        <v>2816.9839999999999</v>
      </c>
      <c r="J333" s="75"/>
      <c r="K333" s="71"/>
      <c r="L333" s="71"/>
      <c r="M333" s="71"/>
      <c r="N333" s="71"/>
      <c r="O333" s="71"/>
    </row>
    <row r="334" spans="2:15" s="84" customFormat="1" ht="15.75" thickBot="1" x14ac:dyDescent="0.3">
      <c r="B334" s="85">
        <v>43778</v>
      </c>
      <c r="C334" s="74">
        <v>1439.5309041095888</v>
      </c>
      <c r="D334" s="74"/>
      <c r="E334" s="74">
        <v>1818.9839999999999</v>
      </c>
      <c r="F334" s="74"/>
      <c r="G334" s="74">
        <v>2222.9839999999999</v>
      </c>
      <c r="H334" s="74"/>
      <c r="I334" s="74">
        <v>2816.9839999999999</v>
      </c>
      <c r="J334" s="74"/>
      <c r="K334" s="71"/>
      <c r="L334" s="71"/>
      <c r="M334" s="71"/>
      <c r="N334" s="71"/>
      <c r="O334" s="71"/>
    </row>
    <row r="335" spans="2:15" s="84" customFormat="1" ht="15.75" thickBot="1" x14ac:dyDescent="0.3">
      <c r="B335" s="85">
        <v>43779</v>
      </c>
      <c r="C335" s="75">
        <v>1224.841904109589</v>
      </c>
      <c r="D335" s="75"/>
      <c r="E335" s="75">
        <v>1818.9839999999999</v>
      </c>
      <c r="F335" s="75"/>
      <c r="G335" s="75">
        <v>2222.9839999999999</v>
      </c>
      <c r="H335" s="75"/>
      <c r="I335" s="75">
        <v>2816.9839999999999</v>
      </c>
      <c r="J335" s="75"/>
      <c r="K335" s="71"/>
      <c r="L335" s="71"/>
      <c r="M335" s="71"/>
      <c r="N335" s="71"/>
      <c r="O335" s="71"/>
    </row>
    <row r="336" spans="2:15" s="84" customFormat="1" ht="15.75" thickBot="1" x14ac:dyDescent="0.3">
      <c r="B336" s="85">
        <v>43780</v>
      </c>
      <c r="C336" s="74">
        <v>1140.2479041095892</v>
      </c>
      <c r="D336" s="74"/>
      <c r="E336" s="74">
        <v>1818.9839999999999</v>
      </c>
      <c r="F336" s="74"/>
      <c r="G336" s="74">
        <v>2222.9839999999999</v>
      </c>
      <c r="H336" s="74"/>
      <c r="I336" s="74">
        <v>2816.9839999999999</v>
      </c>
      <c r="J336" s="74"/>
      <c r="K336" s="71"/>
      <c r="L336" s="71"/>
      <c r="M336" s="71"/>
      <c r="N336" s="71"/>
      <c r="O336" s="71"/>
    </row>
    <row r="337" spans="2:15" s="84" customFormat="1" ht="15.75" thickBot="1" x14ac:dyDescent="0.3">
      <c r="B337" s="85">
        <v>43781</v>
      </c>
      <c r="C337" s="75">
        <v>1206.830904109589</v>
      </c>
      <c r="D337" s="75"/>
      <c r="E337" s="75">
        <v>1818.9839999999999</v>
      </c>
      <c r="F337" s="75"/>
      <c r="G337" s="75">
        <v>2222.9839999999999</v>
      </c>
      <c r="H337" s="75"/>
      <c r="I337" s="75">
        <v>2816.9839999999999</v>
      </c>
      <c r="J337" s="75"/>
      <c r="K337" s="71"/>
      <c r="L337" s="71"/>
      <c r="M337" s="71"/>
      <c r="N337" s="71"/>
      <c r="O337" s="71"/>
    </row>
    <row r="338" spans="2:15" s="84" customFormat="1" ht="15.75" thickBot="1" x14ac:dyDescent="0.3">
      <c r="B338" s="85">
        <v>43782</v>
      </c>
      <c r="C338" s="74">
        <v>1235.5919041095888</v>
      </c>
      <c r="D338" s="74"/>
      <c r="E338" s="74">
        <v>1818.9839999999999</v>
      </c>
      <c r="F338" s="74"/>
      <c r="G338" s="74">
        <v>2222.9839999999999</v>
      </c>
      <c r="H338" s="74"/>
      <c r="I338" s="74">
        <v>2816.9839999999999</v>
      </c>
      <c r="J338" s="74"/>
      <c r="K338" s="71"/>
      <c r="L338" s="71"/>
      <c r="M338" s="71"/>
      <c r="N338" s="71"/>
      <c r="O338" s="71"/>
    </row>
    <row r="339" spans="2:15" s="84" customFormat="1" ht="15.75" thickBot="1" x14ac:dyDescent="0.3">
      <c r="B339" s="85">
        <v>43783</v>
      </c>
      <c r="C339" s="75">
        <v>1204.6149041095891</v>
      </c>
      <c r="D339" s="75"/>
      <c r="E339" s="75">
        <v>1818.9839999999999</v>
      </c>
      <c r="F339" s="75"/>
      <c r="G339" s="75">
        <v>2222.9839999999999</v>
      </c>
      <c r="H339" s="75"/>
      <c r="I339" s="75">
        <v>2816.9839999999999</v>
      </c>
      <c r="J339" s="75"/>
      <c r="K339" s="71"/>
      <c r="L339" s="71"/>
      <c r="M339" s="71"/>
      <c r="N339" s="71"/>
      <c r="O339" s="71"/>
    </row>
    <row r="340" spans="2:15" s="84" customFormat="1" ht="15.75" thickBot="1" x14ac:dyDescent="0.3">
      <c r="B340" s="85">
        <v>43784</v>
      </c>
      <c r="C340" s="74">
        <v>1175.4059041095888</v>
      </c>
      <c r="D340" s="74"/>
      <c r="E340" s="74">
        <v>1818.9839999999999</v>
      </c>
      <c r="F340" s="74"/>
      <c r="G340" s="74">
        <v>2222.9839999999999</v>
      </c>
      <c r="H340" s="74"/>
      <c r="I340" s="74">
        <v>2816.9839999999999</v>
      </c>
      <c r="J340" s="74"/>
      <c r="K340" s="71"/>
      <c r="L340" s="71"/>
      <c r="M340" s="71"/>
      <c r="N340" s="71"/>
      <c r="O340" s="71"/>
    </row>
    <row r="341" spans="2:15" s="84" customFormat="1" ht="15.75" thickBot="1" x14ac:dyDescent="0.3">
      <c r="B341" s="85">
        <v>43785</v>
      </c>
      <c r="C341" s="75">
        <v>1138.2319041095889</v>
      </c>
      <c r="D341" s="75"/>
      <c r="E341" s="75">
        <v>1818.9839999999999</v>
      </c>
      <c r="F341" s="75"/>
      <c r="G341" s="75">
        <v>2222.9839999999999</v>
      </c>
      <c r="H341" s="75"/>
      <c r="I341" s="75">
        <v>2816.9839999999999</v>
      </c>
      <c r="J341" s="75"/>
      <c r="K341" s="71"/>
      <c r="L341" s="71"/>
      <c r="M341" s="71"/>
      <c r="N341" s="71"/>
      <c r="O341" s="71"/>
    </row>
    <row r="342" spans="2:15" s="84" customFormat="1" ht="15.75" thickBot="1" x14ac:dyDescent="0.3">
      <c r="B342" s="85">
        <v>43786</v>
      </c>
      <c r="C342" s="74">
        <v>1066.7909041095888</v>
      </c>
      <c r="D342" s="74"/>
      <c r="E342" s="74">
        <v>1818.9839999999999</v>
      </c>
      <c r="F342" s="74"/>
      <c r="G342" s="74">
        <v>2222.9839999999999</v>
      </c>
      <c r="H342" s="74"/>
      <c r="I342" s="74">
        <v>2816.9839999999999</v>
      </c>
      <c r="J342" s="74"/>
      <c r="K342" s="71"/>
      <c r="L342" s="71"/>
      <c r="M342" s="71"/>
      <c r="N342" s="71"/>
      <c r="O342" s="71"/>
    </row>
    <row r="343" spans="2:15" s="84" customFormat="1" ht="15.75" thickBot="1" x14ac:dyDescent="0.3">
      <c r="B343" s="85">
        <v>43787</v>
      </c>
      <c r="C343" s="75">
        <v>1115.331904109589</v>
      </c>
      <c r="D343" s="75"/>
      <c r="E343" s="75">
        <v>1818.9839999999999</v>
      </c>
      <c r="F343" s="75"/>
      <c r="G343" s="75">
        <v>2222.9839999999999</v>
      </c>
      <c r="H343" s="75"/>
      <c r="I343" s="75">
        <v>2816.9839999999999</v>
      </c>
      <c r="J343" s="75"/>
      <c r="K343" s="71"/>
      <c r="L343" s="71"/>
      <c r="M343" s="71"/>
      <c r="N343" s="71"/>
      <c r="O343" s="71"/>
    </row>
    <row r="344" spans="2:15" s="84" customFormat="1" ht="15.75" thickBot="1" x14ac:dyDescent="0.3">
      <c r="B344" s="85">
        <v>43788</v>
      </c>
      <c r="C344" s="74">
        <v>1012.2179041095889</v>
      </c>
      <c r="D344" s="74"/>
      <c r="E344" s="74">
        <v>1818.9839999999999</v>
      </c>
      <c r="F344" s="74"/>
      <c r="G344" s="74">
        <v>2222.9839999999999</v>
      </c>
      <c r="H344" s="74"/>
      <c r="I344" s="74">
        <v>2816.9839999999999</v>
      </c>
      <c r="J344" s="74"/>
      <c r="K344" s="71"/>
      <c r="L344" s="71"/>
      <c r="M344" s="71"/>
      <c r="N344" s="71"/>
      <c r="O344" s="71"/>
    </row>
    <row r="345" spans="2:15" s="84" customFormat="1" ht="15.75" thickBot="1" x14ac:dyDescent="0.3">
      <c r="B345" s="85">
        <v>43789</v>
      </c>
      <c r="C345" s="75">
        <v>1002.9639041095888</v>
      </c>
      <c r="D345" s="75"/>
      <c r="E345" s="75">
        <v>1818.9839999999999</v>
      </c>
      <c r="F345" s="75"/>
      <c r="G345" s="75">
        <v>2222.9839999999999</v>
      </c>
      <c r="H345" s="75"/>
      <c r="I345" s="75">
        <v>2816.9839999999999</v>
      </c>
      <c r="J345" s="75"/>
      <c r="K345" s="71"/>
      <c r="L345" s="71"/>
      <c r="M345" s="71"/>
      <c r="N345" s="71"/>
      <c r="O345" s="71"/>
    </row>
    <row r="346" spans="2:15" s="84" customFormat="1" ht="15.75" thickBot="1" x14ac:dyDescent="0.3">
      <c r="B346" s="85">
        <v>43790</v>
      </c>
      <c r="C346" s="74">
        <v>906.65190410958905</v>
      </c>
      <c r="D346" s="74"/>
      <c r="E346" s="74">
        <v>1818.9839999999999</v>
      </c>
      <c r="F346" s="74"/>
      <c r="G346" s="74">
        <v>2222.9839999999999</v>
      </c>
      <c r="H346" s="74"/>
      <c r="I346" s="74">
        <v>2816.9839999999999</v>
      </c>
      <c r="J346" s="74"/>
      <c r="K346" s="71"/>
      <c r="L346" s="71"/>
      <c r="M346" s="71"/>
      <c r="N346" s="71"/>
      <c r="O346" s="71"/>
    </row>
    <row r="347" spans="2:15" s="84" customFormat="1" ht="15.75" thickBot="1" x14ac:dyDescent="0.3">
      <c r="B347" s="85">
        <v>43791</v>
      </c>
      <c r="C347" s="75">
        <v>982.5059041095891</v>
      </c>
      <c r="D347" s="75"/>
      <c r="E347" s="75">
        <v>1818.9839999999999</v>
      </c>
      <c r="F347" s="75"/>
      <c r="G347" s="75">
        <v>2222.9839999999999</v>
      </c>
      <c r="H347" s="75"/>
      <c r="I347" s="75">
        <v>2816.9839999999999</v>
      </c>
      <c r="J347" s="75"/>
      <c r="K347" s="71"/>
      <c r="L347" s="71"/>
      <c r="M347" s="71"/>
      <c r="N347" s="71"/>
      <c r="O347" s="71"/>
    </row>
    <row r="348" spans="2:15" s="84" customFormat="1" ht="15.75" thickBot="1" x14ac:dyDescent="0.3">
      <c r="B348" s="85">
        <v>43792</v>
      </c>
      <c r="C348" s="74">
        <v>811.21290410958909</v>
      </c>
      <c r="D348" s="74"/>
      <c r="E348" s="74">
        <v>1818.9839999999999</v>
      </c>
      <c r="F348" s="74"/>
      <c r="G348" s="74">
        <v>2222.9839999999999</v>
      </c>
      <c r="H348" s="74"/>
      <c r="I348" s="74">
        <v>2816.9839999999999</v>
      </c>
      <c r="J348" s="74"/>
      <c r="K348" s="71"/>
      <c r="L348" s="71"/>
      <c r="M348" s="71"/>
      <c r="N348" s="71"/>
      <c r="O348" s="71"/>
    </row>
    <row r="349" spans="2:15" s="84" customFormat="1" ht="15.75" thickBot="1" x14ac:dyDescent="0.3">
      <c r="B349" s="85">
        <v>43793</v>
      </c>
      <c r="C349" s="75">
        <v>647.44290410958911</v>
      </c>
      <c r="D349" s="75"/>
      <c r="E349" s="75">
        <v>1818.9839999999999</v>
      </c>
      <c r="F349" s="75"/>
      <c r="G349" s="75">
        <v>2222.9839999999999</v>
      </c>
      <c r="H349" s="75"/>
      <c r="I349" s="75">
        <v>2816.9839999999999</v>
      </c>
      <c r="J349" s="75"/>
      <c r="K349" s="71"/>
      <c r="L349" s="71"/>
      <c r="M349" s="71"/>
      <c r="N349" s="71"/>
      <c r="O349" s="71"/>
    </row>
    <row r="350" spans="2:15" s="84" customFormat="1" ht="15.75" thickBot="1" x14ac:dyDescent="0.3">
      <c r="B350" s="85">
        <v>43794</v>
      </c>
      <c r="C350" s="74">
        <v>887.96090410958925</v>
      </c>
      <c r="D350" s="74"/>
      <c r="E350" s="74">
        <v>1818.9839999999999</v>
      </c>
      <c r="F350" s="74"/>
      <c r="G350" s="74">
        <v>2222.9839999999999</v>
      </c>
      <c r="H350" s="74"/>
      <c r="I350" s="74">
        <v>2816.9839999999999</v>
      </c>
      <c r="J350" s="74"/>
      <c r="K350" s="71"/>
      <c r="L350" s="71"/>
      <c r="M350" s="71"/>
      <c r="N350" s="71"/>
      <c r="O350" s="71"/>
    </row>
    <row r="351" spans="2:15" s="84" customFormat="1" ht="15.75" thickBot="1" x14ac:dyDescent="0.3">
      <c r="B351" s="85">
        <v>43795</v>
      </c>
      <c r="C351" s="75">
        <v>974.03790410958891</v>
      </c>
      <c r="D351" s="75"/>
      <c r="E351" s="75">
        <v>1818.9839999999999</v>
      </c>
      <c r="F351" s="75"/>
      <c r="G351" s="75">
        <v>2222.9839999999999</v>
      </c>
      <c r="H351" s="75"/>
      <c r="I351" s="75">
        <v>2816.9839999999999</v>
      </c>
      <c r="J351" s="75"/>
      <c r="K351" s="71"/>
      <c r="L351" s="71"/>
      <c r="M351" s="71"/>
      <c r="N351" s="71"/>
      <c r="O351" s="71"/>
    </row>
    <row r="352" spans="2:15" s="84" customFormat="1" ht="15.75" thickBot="1" x14ac:dyDescent="0.3">
      <c r="B352" s="85">
        <v>43796</v>
      </c>
      <c r="C352" s="74">
        <v>1016.4849041095888</v>
      </c>
      <c r="D352" s="74"/>
      <c r="E352" s="74">
        <v>1818.9839999999999</v>
      </c>
      <c r="F352" s="74"/>
      <c r="G352" s="74">
        <v>2222.9839999999999</v>
      </c>
      <c r="H352" s="74"/>
      <c r="I352" s="74">
        <v>2816.9839999999999</v>
      </c>
      <c r="J352" s="74"/>
      <c r="K352" s="71"/>
      <c r="L352" s="71"/>
      <c r="M352" s="71"/>
      <c r="N352" s="71"/>
      <c r="O352" s="71"/>
    </row>
    <row r="353" spans="2:15" s="84" customFormat="1" ht="15.75" thickBot="1" x14ac:dyDescent="0.3">
      <c r="B353" s="85">
        <v>43797</v>
      </c>
      <c r="C353" s="75">
        <v>904.96990410958892</v>
      </c>
      <c r="D353" s="75"/>
      <c r="E353" s="75">
        <v>1818.9839999999999</v>
      </c>
      <c r="F353" s="75"/>
      <c r="G353" s="75">
        <v>2222.9839999999999</v>
      </c>
      <c r="H353" s="75"/>
      <c r="I353" s="75">
        <v>2816.9839999999999</v>
      </c>
      <c r="J353" s="75"/>
      <c r="K353" s="71"/>
      <c r="L353" s="71"/>
      <c r="M353" s="71"/>
      <c r="N353" s="71"/>
      <c r="O353" s="71"/>
    </row>
    <row r="354" spans="2:15" s="84" customFormat="1" ht="15.75" thickBot="1" x14ac:dyDescent="0.3">
      <c r="B354" s="85">
        <v>43798</v>
      </c>
      <c r="C354" s="74">
        <v>849.17990410958919</v>
      </c>
      <c r="D354" s="74"/>
      <c r="E354" s="74">
        <v>1818.9839999999999</v>
      </c>
      <c r="F354" s="74"/>
      <c r="G354" s="74">
        <v>2222.9839999999999</v>
      </c>
      <c r="H354" s="74"/>
      <c r="I354" s="74">
        <v>2816.9839999999999</v>
      </c>
      <c r="J354" s="74"/>
      <c r="K354" s="71"/>
      <c r="L354" s="71"/>
      <c r="M354" s="71"/>
      <c r="N354" s="71"/>
      <c r="O354" s="71"/>
    </row>
    <row r="355" spans="2:15" s="84" customFormat="1" ht="15.75" thickBot="1" x14ac:dyDescent="0.3">
      <c r="B355" s="85">
        <v>43799</v>
      </c>
      <c r="C355" s="75">
        <v>905.51390410958913</v>
      </c>
      <c r="D355" s="75"/>
      <c r="E355" s="75">
        <v>1818.9839999999999</v>
      </c>
      <c r="F355" s="75"/>
      <c r="G355" s="75">
        <v>2222.9839999999999</v>
      </c>
      <c r="H355" s="75"/>
      <c r="I355" s="75">
        <v>2816.9839999999999</v>
      </c>
      <c r="J355" s="75"/>
      <c r="K355" s="71"/>
      <c r="L355" s="71"/>
      <c r="M355" s="71"/>
      <c r="N355" s="71"/>
      <c r="O355" s="71"/>
    </row>
    <row r="356" spans="2:15" s="84" customFormat="1" ht="15.75" thickBot="1" x14ac:dyDescent="0.3">
      <c r="B356" s="85">
        <v>43800</v>
      </c>
      <c r="C356" s="74">
        <v>890.99090410958911</v>
      </c>
      <c r="D356" s="74"/>
      <c r="E356" s="74">
        <v>1818.9839999999999</v>
      </c>
      <c r="F356" s="74"/>
      <c r="G356" s="74">
        <v>2222.9839999999999</v>
      </c>
      <c r="H356" s="74"/>
      <c r="I356" s="74">
        <v>2816.9839999999999</v>
      </c>
      <c r="J356" s="74"/>
      <c r="K356" s="71"/>
      <c r="L356" s="71"/>
      <c r="M356" s="71"/>
      <c r="N356" s="71"/>
      <c r="O356" s="71"/>
    </row>
    <row r="357" spans="2:15" s="84" customFormat="1" ht="15.75" thickBot="1" x14ac:dyDescent="0.3">
      <c r="B357" s="85">
        <v>43801</v>
      </c>
      <c r="C357" s="75">
        <v>1028.035904109589</v>
      </c>
      <c r="D357" s="75"/>
      <c r="E357" s="75">
        <v>1818.9839999999999</v>
      </c>
      <c r="F357" s="75"/>
      <c r="G357" s="75">
        <v>2222.9839999999999</v>
      </c>
      <c r="H357" s="75"/>
      <c r="I357" s="75">
        <v>2816.9839999999999</v>
      </c>
      <c r="J357" s="75"/>
      <c r="K357" s="71"/>
      <c r="L357" s="71"/>
      <c r="M357" s="71"/>
      <c r="N357" s="71"/>
      <c r="O357" s="71"/>
    </row>
    <row r="358" spans="2:15" s="84" customFormat="1" ht="15.75" thickBot="1" x14ac:dyDescent="0.3">
      <c r="B358" s="85">
        <v>43802</v>
      </c>
      <c r="C358" s="74">
        <v>970.01090410958909</v>
      </c>
      <c r="D358" s="74"/>
      <c r="E358" s="74">
        <v>1818.9839999999999</v>
      </c>
      <c r="F358" s="74"/>
      <c r="G358" s="74">
        <v>2222.9839999999999</v>
      </c>
      <c r="H358" s="74"/>
      <c r="I358" s="74">
        <v>2816.9839999999999</v>
      </c>
      <c r="J358" s="74"/>
      <c r="K358" s="71"/>
      <c r="L358" s="71"/>
      <c r="M358" s="71"/>
      <c r="N358" s="71"/>
      <c r="O358" s="71"/>
    </row>
    <row r="359" spans="2:15" s="84" customFormat="1" ht="15.75" thickBot="1" x14ac:dyDescent="0.3">
      <c r="B359" s="85">
        <v>43803</v>
      </c>
      <c r="C359" s="75">
        <v>1029.119904109589</v>
      </c>
      <c r="D359" s="75"/>
      <c r="E359" s="75">
        <v>1818.9839999999999</v>
      </c>
      <c r="F359" s="75"/>
      <c r="G359" s="75">
        <v>2222.9839999999999</v>
      </c>
      <c r="H359" s="75"/>
      <c r="I359" s="75">
        <v>2816.9839999999999</v>
      </c>
      <c r="J359" s="75"/>
      <c r="K359" s="71"/>
      <c r="L359" s="71"/>
      <c r="M359" s="71"/>
      <c r="N359" s="71"/>
      <c r="O359" s="71"/>
    </row>
    <row r="360" spans="2:15" s="84" customFormat="1" ht="15.75" thickBot="1" x14ac:dyDescent="0.3">
      <c r="B360" s="85">
        <v>43804</v>
      </c>
      <c r="C360" s="74">
        <v>898.22090410958913</v>
      </c>
      <c r="D360" s="74"/>
      <c r="E360" s="74">
        <v>1818.9839999999999</v>
      </c>
      <c r="F360" s="74"/>
      <c r="G360" s="74">
        <v>2222.9839999999999</v>
      </c>
      <c r="H360" s="74"/>
      <c r="I360" s="74">
        <v>2816.9839999999999</v>
      </c>
      <c r="J360" s="74"/>
      <c r="K360" s="71"/>
      <c r="L360" s="71"/>
      <c r="M360" s="71"/>
      <c r="N360" s="71"/>
      <c r="O360" s="71"/>
    </row>
    <row r="361" spans="2:15" s="84" customFormat="1" ht="15.75" thickBot="1" x14ac:dyDescent="0.3">
      <c r="B361" s="85">
        <v>43805</v>
      </c>
      <c r="C361" s="75">
        <v>829.88690410958895</v>
      </c>
      <c r="D361" s="75"/>
      <c r="E361" s="75">
        <v>1818.9839999999999</v>
      </c>
      <c r="F361" s="75"/>
      <c r="G361" s="75">
        <v>2222.9839999999999</v>
      </c>
      <c r="H361" s="75"/>
      <c r="I361" s="75">
        <v>2816.9839999999999</v>
      </c>
      <c r="J361" s="75"/>
      <c r="K361" s="71"/>
      <c r="L361" s="71"/>
      <c r="M361" s="71"/>
      <c r="N361" s="71"/>
      <c r="O361" s="71"/>
    </row>
    <row r="362" spans="2:15" s="84" customFormat="1" ht="15.75" thickBot="1" x14ac:dyDescent="0.3">
      <c r="B362" s="85">
        <v>43806</v>
      </c>
      <c r="C362" s="74">
        <v>807.26290410958904</v>
      </c>
      <c r="D362" s="74"/>
      <c r="E362" s="74">
        <v>1818.9839999999999</v>
      </c>
      <c r="F362" s="74"/>
      <c r="G362" s="74">
        <v>2222.9839999999999</v>
      </c>
      <c r="H362" s="74"/>
      <c r="I362" s="74">
        <v>2816.9839999999999</v>
      </c>
      <c r="J362" s="74"/>
      <c r="K362" s="71"/>
      <c r="L362" s="71"/>
      <c r="M362" s="71"/>
      <c r="N362" s="71"/>
      <c r="O362" s="71"/>
    </row>
    <row r="363" spans="2:15" s="84" customFormat="1" ht="15.75" thickBot="1" x14ac:dyDescent="0.3">
      <c r="B363" s="85">
        <v>43807</v>
      </c>
      <c r="C363" s="75">
        <v>805.00990410958923</v>
      </c>
      <c r="D363" s="75"/>
      <c r="E363" s="75">
        <v>1818.9839999999999</v>
      </c>
      <c r="F363" s="75"/>
      <c r="G363" s="75">
        <v>2222.9839999999999</v>
      </c>
      <c r="H363" s="75"/>
      <c r="I363" s="75">
        <v>2816.9839999999999</v>
      </c>
      <c r="J363" s="75"/>
      <c r="K363" s="71"/>
      <c r="L363" s="71"/>
      <c r="M363" s="71"/>
      <c r="N363" s="71"/>
      <c r="O363" s="71"/>
    </row>
    <row r="364" spans="2:15" s="84" customFormat="1" ht="15.75" thickBot="1" x14ac:dyDescent="0.3">
      <c r="B364" s="85">
        <v>43808</v>
      </c>
      <c r="C364" s="74">
        <v>897.36490410958913</v>
      </c>
      <c r="D364" s="74"/>
      <c r="E364" s="74">
        <v>1818.9839999999999</v>
      </c>
      <c r="F364" s="74"/>
      <c r="G364" s="74">
        <v>2222.9839999999999</v>
      </c>
      <c r="H364" s="74"/>
      <c r="I364" s="74">
        <v>2816.9839999999999</v>
      </c>
      <c r="J364" s="74"/>
      <c r="K364" s="71"/>
      <c r="L364" s="71"/>
      <c r="M364" s="71"/>
      <c r="N364" s="71"/>
      <c r="O364" s="71"/>
    </row>
    <row r="365" spans="2:15" s="84" customFormat="1" ht="15.75" thickBot="1" x14ac:dyDescent="0.3">
      <c r="B365" s="85">
        <v>43809</v>
      </c>
      <c r="C365" s="75">
        <v>944.64290410958904</v>
      </c>
      <c r="D365" s="75"/>
      <c r="E365" s="75">
        <v>1818.9839999999999</v>
      </c>
      <c r="F365" s="75"/>
      <c r="G365" s="75">
        <v>2222.9839999999999</v>
      </c>
      <c r="H365" s="75"/>
      <c r="I365" s="75">
        <v>2816.9839999999999</v>
      </c>
      <c r="J365" s="75"/>
      <c r="K365" s="71"/>
      <c r="L365" s="71"/>
      <c r="M365" s="71"/>
      <c r="N365" s="71"/>
      <c r="O365" s="71"/>
    </row>
    <row r="366" spans="2:15" s="84" customFormat="1" ht="15.75" thickBot="1" x14ac:dyDescent="0.3">
      <c r="B366" s="85">
        <v>43810</v>
      </c>
      <c r="C366" s="74">
        <v>941.64390410958913</v>
      </c>
      <c r="D366" s="74"/>
      <c r="E366" s="74">
        <v>1818.9839999999999</v>
      </c>
      <c r="F366" s="74"/>
      <c r="G366" s="74">
        <v>2222.9839999999999</v>
      </c>
      <c r="H366" s="74"/>
      <c r="I366" s="74">
        <v>2816.9839999999999</v>
      </c>
      <c r="J366" s="74"/>
      <c r="K366" s="71"/>
      <c r="L366" s="71"/>
      <c r="M366" s="71"/>
      <c r="N366" s="71"/>
      <c r="O366" s="71"/>
    </row>
    <row r="367" spans="2:15" s="84" customFormat="1" ht="15.75" thickBot="1" x14ac:dyDescent="0.3">
      <c r="B367" s="85">
        <v>43811</v>
      </c>
      <c r="C367" s="75">
        <v>880.99390410958904</v>
      </c>
      <c r="D367" s="75"/>
      <c r="E367" s="75">
        <v>1818.9839999999999</v>
      </c>
      <c r="F367" s="75"/>
      <c r="G367" s="75">
        <v>2222.9839999999999</v>
      </c>
      <c r="H367" s="75"/>
      <c r="I367" s="75">
        <v>2816.9839999999999</v>
      </c>
      <c r="J367" s="75"/>
      <c r="K367" s="71"/>
      <c r="L367" s="71"/>
      <c r="M367" s="71"/>
      <c r="N367" s="71"/>
      <c r="O367" s="71"/>
    </row>
    <row r="368" spans="2:15" s="84" customFormat="1" ht="15.75" thickBot="1" x14ac:dyDescent="0.3">
      <c r="B368" s="85">
        <v>43812</v>
      </c>
      <c r="C368" s="74">
        <v>821.4719041095891</v>
      </c>
      <c r="D368" s="74"/>
      <c r="E368" s="74">
        <v>1818.9839999999999</v>
      </c>
      <c r="F368" s="74"/>
      <c r="G368" s="74">
        <v>2222.9839999999999</v>
      </c>
      <c r="H368" s="74"/>
      <c r="I368" s="74">
        <v>2816.9839999999999</v>
      </c>
      <c r="J368" s="74"/>
      <c r="K368" s="71"/>
      <c r="L368" s="71"/>
      <c r="M368" s="71"/>
      <c r="N368" s="71"/>
      <c r="O368" s="71"/>
    </row>
    <row r="369" spans="2:15" s="84" customFormat="1" ht="15.75" thickBot="1" x14ac:dyDescent="0.3">
      <c r="B369" s="85">
        <v>43813</v>
      </c>
      <c r="C369" s="75">
        <v>864.29790410958901</v>
      </c>
      <c r="D369" s="75"/>
      <c r="E369" s="75">
        <v>1818.9839999999999</v>
      </c>
      <c r="F369" s="75"/>
      <c r="G369" s="75">
        <v>2222.9839999999999</v>
      </c>
      <c r="H369" s="75"/>
      <c r="I369" s="75">
        <v>2816.9839999999999</v>
      </c>
      <c r="J369" s="75"/>
      <c r="K369" s="71"/>
      <c r="L369" s="71"/>
      <c r="M369" s="71"/>
      <c r="N369" s="71"/>
      <c r="O369" s="71"/>
    </row>
    <row r="370" spans="2:15" s="84" customFormat="1" ht="15.75" thickBot="1" x14ac:dyDescent="0.3">
      <c r="B370" s="85">
        <v>43814</v>
      </c>
      <c r="C370" s="74">
        <v>891.73890410958916</v>
      </c>
      <c r="D370" s="74"/>
      <c r="E370" s="74">
        <v>1818.9839999999999</v>
      </c>
      <c r="F370" s="74"/>
      <c r="G370" s="74">
        <v>2222.9839999999999</v>
      </c>
      <c r="H370" s="74"/>
      <c r="I370" s="74">
        <v>2816.9839999999999</v>
      </c>
      <c r="J370" s="74"/>
      <c r="K370" s="71"/>
      <c r="L370" s="71"/>
      <c r="M370" s="71"/>
      <c r="N370" s="71"/>
      <c r="O370" s="71"/>
    </row>
    <row r="371" spans="2:15" s="84" customFormat="1" ht="15.75" thickBot="1" x14ac:dyDescent="0.3">
      <c r="B371" s="85">
        <v>43815</v>
      </c>
      <c r="C371" s="75">
        <v>945.68090410958894</v>
      </c>
      <c r="D371" s="75"/>
      <c r="E371" s="75">
        <v>1818.9839999999999</v>
      </c>
      <c r="F371" s="75"/>
      <c r="G371" s="75">
        <v>2222.9839999999999</v>
      </c>
      <c r="H371" s="75"/>
      <c r="I371" s="75">
        <v>2816.9839999999999</v>
      </c>
      <c r="J371" s="75"/>
      <c r="K371" s="71"/>
      <c r="L371" s="71"/>
      <c r="M371" s="71"/>
      <c r="N371" s="71"/>
      <c r="O371" s="71"/>
    </row>
    <row r="372" spans="2:15" s="84" customFormat="1" ht="15.75" thickBot="1" x14ac:dyDescent="0.3">
      <c r="B372" s="85">
        <v>43816</v>
      </c>
      <c r="C372" s="74">
        <v>1097.2049041095891</v>
      </c>
      <c r="D372" s="74"/>
      <c r="E372" s="74">
        <v>1818.9839999999999</v>
      </c>
      <c r="F372" s="74"/>
      <c r="G372" s="74">
        <v>2222.9839999999999</v>
      </c>
      <c r="H372" s="74"/>
      <c r="I372" s="74">
        <v>2816.9839999999999</v>
      </c>
      <c r="J372" s="74"/>
      <c r="K372" s="71"/>
      <c r="L372" s="71"/>
      <c r="M372" s="71"/>
      <c r="N372" s="71"/>
      <c r="O372" s="71"/>
    </row>
    <row r="373" spans="2:15" s="84" customFormat="1" ht="15.75" thickBot="1" x14ac:dyDescent="0.3">
      <c r="B373" s="85">
        <v>43817</v>
      </c>
      <c r="C373" s="75">
        <v>1166.8809041095888</v>
      </c>
      <c r="D373" s="75"/>
      <c r="E373" s="75">
        <v>1818.9839999999999</v>
      </c>
      <c r="F373" s="75"/>
      <c r="G373" s="75">
        <v>2222.9839999999999</v>
      </c>
      <c r="H373" s="75"/>
      <c r="I373" s="75">
        <v>2816.9839999999999</v>
      </c>
      <c r="J373" s="75"/>
      <c r="K373" s="71"/>
      <c r="L373" s="71"/>
      <c r="M373" s="71"/>
      <c r="N373" s="71"/>
      <c r="O373" s="71"/>
    </row>
    <row r="374" spans="2:15" s="84" customFormat="1" ht="15.75" thickBot="1" x14ac:dyDescent="0.3">
      <c r="B374" s="85">
        <v>43818</v>
      </c>
      <c r="C374" s="74">
        <v>1116.390904109589</v>
      </c>
      <c r="D374" s="74"/>
      <c r="E374" s="74">
        <v>1818.9839999999999</v>
      </c>
      <c r="F374" s="74"/>
      <c r="G374" s="74">
        <v>2222.9839999999999</v>
      </c>
      <c r="H374" s="74"/>
      <c r="I374" s="74">
        <v>2816.9839999999999</v>
      </c>
      <c r="J374" s="74"/>
      <c r="K374" s="71"/>
      <c r="L374" s="71"/>
      <c r="M374" s="71"/>
      <c r="N374" s="71"/>
      <c r="O374" s="71"/>
    </row>
    <row r="375" spans="2:15" s="84" customFormat="1" ht="15.75" thickBot="1" x14ac:dyDescent="0.3">
      <c r="B375" s="85">
        <v>43819</v>
      </c>
      <c r="C375" s="75">
        <v>1074.630904109589</v>
      </c>
      <c r="D375" s="75"/>
      <c r="E375" s="75">
        <v>1818.9839999999999</v>
      </c>
      <c r="F375" s="75"/>
      <c r="G375" s="75">
        <v>2222.9839999999999</v>
      </c>
      <c r="H375" s="75"/>
      <c r="I375" s="75">
        <v>2816.9839999999999</v>
      </c>
      <c r="J375" s="75"/>
      <c r="K375" s="71"/>
      <c r="L375" s="71"/>
      <c r="M375" s="71"/>
      <c r="N375" s="71"/>
      <c r="O375" s="71"/>
    </row>
    <row r="376" spans="2:15" s="84" customFormat="1" ht="15.75" thickBot="1" x14ac:dyDescent="0.3">
      <c r="B376" s="85">
        <v>43820</v>
      </c>
      <c r="C376" s="74">
        <v>786.44290410958899</v>
      </c>
      <c r="D376" s="74"/>
      <c r="E376" s="74">
        <v>1818.9839999999999</v>
      </c>
      <c r="F376" s="74"/>
      <c r="G376" s="74">
        <v>2222.9839999999999</v>
      </c>
      <c r="H376" s="74"/>
      <c r="I376" s="74">
        <v>2816.9839999999999</v>
      </c>
      <c r="J376" s="74"/>
      <c r="K376" s="71"/>
      <c r="L376" s="71"/>
      <c r="M376" s="71"/>
      <c r="N376" s="71"/>
      <c r="O376" s="71"/>
    </row>
    <row r="377" spans="2:15" s="84" customFormat="1" ht="15.75" thickBot="1" x14ac:dyDescent="0.3">
      <c r="B377" s="85">
        <v>43821</v>
      </c>
      <c r="C377" s="75">
        <v>750.38790410958916</v>
      </c>
      <c r="D377" s="75"/>
      <c r="E377" s="75">
        <v>1818.9839999999999</v>
      </c>
      <c r="F377" s="75"/>
      <c r="G377" s="75">
        <v>2222.9839999999999</v>
      </c>
      <c r="H377" s="75"/>
      <c r="I377" s="75">
        <v>2816.9839999999999</v>
      </c>
      <c r="J377" s="75"/>
      <c r="K377" s="71"/>
      <c r="L377" s="71"/>
      <c r="M377" s="71"/>
      <c r="N377" s="71"/>
      <c r="O377" s="71"/>
    </row>
    <row r="378" spans="2:15" s="84" customFormat="1" ht="15.75" thickBot="1" x14ac:dyDescent="0.3">
      <c r="B378" s="85">
        <v>43822</v>
      </c>
      <c r="C378" s="74">
        <v>741.79190410958904</v>
      </c>
      <c r="D378" s="74"/>
      <c r="E378" s="74">
        <v>1818.9839999999999</v>
      </c>
      <c r="F378" s="74"/>
      <c r="G378" s="74">
        <v>2222.9839999999999</v>
      </c>
      <c r="H378" s="74"/>
      <c r="I378" s="74">
        <v>2816.9839999999999</v>
      </c>
      <c r="J378" s="74"/>
      <c r="K378" s="71"/>
      <c r="L378" s="71"/>
      <c r="M378" s="71"/>
      <c r="N378" s="71"/>
      <c r="O378" s="71"/>
    </row>
    <row r="379" spans="2:15" s="84" customFormat="1" ht="15.75" thickBot="1" x14ac:dyDescent="0.3">
      <c r="B379" s="85">
        <v>43823</v>
      </c>
      <c r="C379" s="75">
        <v>726.41090410958907</v>
      </c>
      <c r="D379" s="75"/>
      <c r="E379" s="75">
        <v>1818.9839999999999</v>
      </c>
      <c r="F379" s="75"/>
      <c r="G379" s="75">
        <v>2222.9839999999999</v>
      </c>
      <c r="H379" s="75"/>
      <c r="I379" s="75">
        <v>2816.9839999999999</v>
      </c>
      <c r="J379" s="75"/>
      <c r="K379" s="71"/>
      <c r="L379" s="71"/>
      <c r="M379" s="71"/>
      <c r="N379" s="71"/>
      <c r="O379" s="71"/>
    </row>
    <row r="380" spans="2:15" s="84" customFormat="1" ht="15.75" thickBot="1" x14ac:dyDescent="0.3">
      <c r="B380" s="85">
        <v>43824</v>
      </c>
      <c r="C380" s="74">
        <v>663.30590410958916</v>
      </c>
      <c r="D380" s="74"/>
      <c r="E380" s="74">
        <v>1818.9839999999999</v>
      </c>
      <c r="F380" s="74"/>
      <c r="G380" s="74">
        <v>2222.9839999999999</v>
      </c>
      <c r="H380" s="74"/>
      <c r="I380" s="74">
        <v>2816.9839999999999</v>
      </c>
      <c r="J380" s="74"/>
      <c r="K380" s="71"/>
      <c r="L380" s="71"/>
      <c r="M380" s="71"/>
      <c r="N380" s="71"/>
      <c r="O380" s="71"/>
    </row>
    <row r="381" spans="2:15" s="84" customFormat="1" ht="15.75" thickBot="1" x14ac:dyDescent="0.3">
      <c r="B381" s="85">
        <v>43825</v>
      </c>
      <c r="C381" s="75">
        <v>605.63490410958912</v>
      </c>
      <c r="D381" s="75"/>
      <c r="E381" s="75">
        <v>1818.9839999999999</v>
      </c>
      <c r="F381" s="75"/>
      <c r="G381" s="75">
        <v>2222.9839999999999</v>
      </c>
      <c r="H381" s="75"/>
      <c r="I381" s="75">
        <v>2816.9839999999999</v>
      </c>
      <c r="J381" s="75"/>
      <c r="K381" s="71"/>
      <c r="L381" s="71"/>
      <c r="M381" s="71"/>
      <c r="N381" s="71"/>
      <c r="O381" s="71"/>
    </row>
    <row r="382" spans="2:15" s="84" customFormat="1" ht="15.75" thickBot="1" x14ac:dyDescent="0.3">
      <c r="B382" s="85">
        <v>43826</v>
      </c>
      <c r="C382" s="74">
        <v>669.89090410958897</v>
      </c>
      <c r="D382" s="74"/>
      <c r="E382" s="74">
        <v>1818.9839999999999</v>
      </c>
      <c r="F382" s="74"/>
      <c r="G382" s="74">
        <v>2222.9839999999999</v>
      </c>
      <c r="H382" s="74"/>
      <c r="I382" s="74">
        <v>2816.9839999999999</v>
      </c>
      <c r="J382" s="74"/>
      <c r="K382" s="71"/>
      <c r="L382" s="71"/>
      <c r="M382" s="71"/>
      <c r="N382" s="71"/>
      <c r="O382" s="71"/>
    </row>
    <row r="383" spans="2:15" s="84" customFormat="1" ht="15.75" thickBot="1" x14ac:dyDescent="0.3">
      <c r="B383" s="85">
        <v>43827</v>
      </c>
      <c r="C383" s="75">
        <v>779.0489041095891</v>
      </c>
      <c r="D383" s="75"/>
      <c r="E383" s="75">
        <v>1818.9839999999999</v>
      </c>
      <c r="F383" s="75"/>
      <c r="G383" s="75">
        <v>2222.9839999999999</v>
      </c>
      <c r="H383" s="75"/>
      <c r="I383" s="75">
        <v>2816.9839999999999</v>
      </c>
      <c r="J383" s="75"/>
      <c r="K383" s="71"/>
      <c r="L383" s="71"/>
      <c r="M383" s="71"/>
      <c r="N383" s="71"/>
      <c r="O383" s="71"/>
    </row>
    <row r="384" spans="2:15" s="84" customFormat="1" ht="15.75" thickBot="1" x14ac:dyDescent="0.3">
      <c r="B384" s="85">
        <v>43828</v>
      </c>
      <c r="C384" s="74">
        <v>797.41290410958914</v>
      </c>
      <c r="D384" s="74"/>
      <c r="E384" s="74">
        <v>1818.9839999999999</v>
      </c>
      <c r="F384" s="74"/>
      <c r="G384" s="74">
        <v>2222.9839999999999</v>
      </c>
      <c r="H384" s="74"/>
      <c r="I384" s="74">
        <v>2816.9839999999999</v>
      </c>
      <c r="J384" s="74"/>
      <c r="K384" s="71"/>
      <c r="L384" s="71"/>
      <c r="M384" s="71"/>
      <c r="N384" s="71"/>
      <c r="O384" s="71"/>
    </row>
    <row r="385" spans="2:15" s="84" customFormat="1" ht="15.75" thickBot="1" x14ac:dyDescent="0.3">
      <c r="B385" s="85">
        <v>43829</v>
      </c>
      <c r="C385" s="75">
        <v>862.5449041095892</v>
      </c>
      <c r="D385" s="75"/>
      <c r="E385" s="75">
        <v>1818.9839999999999</v>
      </c>
      <c r="F385" s="75"/>
      <c r="G385" s="75">
        <v>2222.9839999999999</v>
      </c>
      <c r="H385" s="75"/>
      <c r="I385" s="75">
        <v>2816.9839999999999</v>
      </c>
      <c r="J385" s="75"/>
      <c r="K385" s="71"/>
      <c r="L385" s="71"/>
      <c r="M385" s="71"/>
      <c r="N385" s="71"/>
      <c r="O385" s="71"/>
    </row>
    <row r="386" spans="2:15" s="84" customFormat="1" ht="15.75" thickBot="1" x14ac:dyDescent="0.3">
      <c r="B386" s="85">
        <v>43830</v>
      </c>
      <c r="C386" s="74">
        <v>756.63390410958925</v>
      </c>
      <c r="D386" s="74"/>
      <c r="E386" s="74"/>
      <c r="F386" s="74"/>
      <c r="G386" s="74"/>
      <c r="H386" s="74"/>
      <c r="I386" s="74"/>
      <c r="J386" s="74"/>
      <c r="K386" s="71"/>
      <c r="L386" s="71"/>
      <c r="M386" s="71"/>
      <c r="N386" s="71"/>
      <c r="O386" s="71"/>
    </row>
    <row r="387" spans="2:15" s="84" customFormat="1" ht="15.75" thickBot="1" x14ac:dyDescent="0.3">
      <c r="B387" s="85">
        <v>43831</v>
      </c>
      <c r="C387" s="75">
        <v>711.50699999999995</v>
      </c>
      <c r="D387" s="75"/>
      <c r="E387" s="75">
        <v>1708.5409999999999</v>
      </c>
      <c r="F387" s="75"/>
      <c r="G387" s="75">
        <v>2112.5410000000002</v>
      </c>
      <c r="H387" s="75"/>
      <c r="I387" s="75">
        <v>2706.5410000000002</v>
      </c>
      <c r="J387" s="75"/>
      <c r="K387" s="71"/>
      <c r="L387" s="71"/>
      <c r="M387" s="71"/>
      <c r="N387" s="71"/>
      <c r="O387" s="71"/>
    </row>
    <row r="388" spans="2:15" s="84" customFormat="1" ht="15.75" thickBot="1" x14ac:dyDescent="0.3">
      <c r="B388" s="85">
        <v>43832</v>
      </c>
      <c r="C388" s="74">
        <v>735.63000000000011</v>
      </c>
      <c r="D388" s="74"/>
      <c r="E388" s="74">
        <v>1708.5409999999999</v>
      </c>
      <c r="F388" s="74"/>
      <c r="G388" s="74">
        <v>2112.5410000000002</v>
      </c>
      <c r="H388" s="74"/>
      <c r="I388" s="74">
        <v>2706.5410000000002</v>
      </c>
      <c r="J388" s="74"/>
      <c r="K388" s="71"/>
      <c r="L388" s="71"/>
      <c r="M388" s="71"/>
      <c r="N388" s="71"/>
      <c r="O388" s="71"/>
    </row>
    <row r="389" spans="2:15" s="84" customFormat="1" ht="15.75" thickBot="1" x14ac:dyDescent="0.3">
      <c r="B389" s="85">
        <v>43833</v>
      </c>
      <c r="C389" s="75">
        <v>827.99299999999994</v>
      </c>
      <c r="D389" s="75"/>
      <c r="E389" s="75">
        <v>1708.5409999999999</v>
      </c>
      <c r="F389" s="75"/>
      <c r="G389" s="75">
        <v>2112.5410000000002</v>
      </c>
      <c r="H389" s="75"/>
      <c r="I389" s="75">
        <v>2706.5410000000002</v>
      </c>
      <c r="J389" s="75"/>
      <c r="K389" s="71"/>
      <c r="L389" s="71"/>
      <c r="M389" s="71"/>
      <c r="N389" s="71"/>
      <c r="O389" s="71"/>
    </row>
    <row r="390" spans="2:15" s="84" customFormat="1" ht="15.75" thickBot="1" x14ac:dyDescent="0.3">
      <c r="B390" s="85">
        <v>43834</v>
      </c>
      <c r="C390" s="74">
        <v>512.79</v>
      </c>
      <c r="D390" s="74"/>
      <c r="E390" s="74">
        <v>1708.5409999999999</v>
      </c>
      <c r="F390" s="74"/>
      <c r="G390" s="74">
        <v>2112.5410000000002</v>
      </c>
      <c r="H390" s="74"/>
      <c r="I390" s="74">
        <v>2706.5410000000002</v>
      </c>
      <c r="J390" s="74"/>
      <c r="K390" s="71"/>
      <c r="L390" s="71"/>
      <c r="M390" s="71"/>
      <c r="N390" s="71"/>
      <c r="O390" s="71"/>
    </row>
    <row r="391" spans="2:15" s="84" customFormat="1" ht="15.75" thickBot="1" x14ac:dyDescent="0.3">
      <c r="B391" s="85">
        <v>43835</v>
      </c>
      <c r="C391" s="75">
        <v>463.69900000000001</v>
      </c>
      <c r="D391" s="75"/>
      <c r="E391" s="75">
        <v>1708.5409999999999</v>
      </c>
      <c r="F391" s="75"/>
      <c r="G391" s="75">
        <v>2112.5410000000002</v>
      </c>
      <c r="H391" s="75"/>
      <c r="I391" s="75">
        <v>2706.5410000000002</v>
      </c>
      <c r="J391" s="75"/>
      <c r="K391" s="71"/>
      <c r="L391" s="71"/>
      <c r="M391" s="71"/>
      <c r="N391" s="71"/>
      <c r="O391" s="71"/>
    </row>
    <row r="392" spans="2:15" s="84" customFormat="1" ht="15.75" thickBot="1" x14ac:dyDescent="0.3">
      <c r="B392" s="85">
        <v>43836</v>
      </c>
      <c r="C392" s="74">
        <v>797.76800000000003</v>
      </c>
      <c r="D392" s="74"/>
      <c r="E392" s="74">
        <v>1708.5409999999999</v>
      </c>
      <c r="F392" s="74"/>
      <c r="G392" s="74">
        <v>2112.5410000000002</v>
      </c>
      <c r="H392" s="74"/>
      <c r="I392" s="74">
        <v>2706.5410000000002</v>
      </c>
      <c r="J392" s="74"/>
      <c r="K392" s="71"/>
      <c r="L392" s="71"/>
      <c r="M392" s="71"/>
      <c r="N392" s="71"/>
      <c r="O392" s="71"/>
    </row>
    <row r="393" spans="2:15" s="84" customFormat="1" ht="15.75" thickBot="1" x14ac:dyDescent="0.3">
      <c r="B393" s="85">
        <v>43837</v>
      </c>
      <c r="C393" s="75">
        <v>790.57899999999995</v>
      </c>
      <c r="D393" s="75"/>
      <c r="E393" s="75">
        <v>1708.5409999999999</v>
      </c>
      <c r="F393" s="75"/>
      <c r="G393" s="75">
        <v>2112.5410000000002</v>
      </c>
      <c r="H393" s="75"/>
      <c r="I393" s="75">
        <v>2706.5410000000002</v>
      </c>
      <c r="J393" s="75"/>
      <c r="K393" s="71"/>
      <c r="L393" s="71"/>
      <c r="M393" s="71"/>
      <c r="N393" s="71"/>
      <c r="O393" s="71"/>
    </row>
    <row r="394" spans="2:15" s="84" customFormat="1" ht="15.75" thickBot="1" x14ac:dyDescent="0.3">
      <c r="B394" s="85">
        <v>43838</v>
      </c>
      <c r="C394" s="74">
        <v>820.44900000000007</v>
      </c>
      <c r="D394" s="74"/>
      <c r="E394" s="74">
        <v>1708.5409999999999</v>
      </c>
      <c r="F394" s="74"/>
      <c r="G394" s="74">
        <v>2112.5410000000002</v>
      </c>
      <c r="H394" s="74"/>
      <c r="I394" s="74">
        <v>2706.5410000000002</v>
      </c>
      <c r="J394" s="74"/>
      <c r="K394" s="71"/>
      <c r="L394" s="71"/>
      <c r="M394" s="71"/>
      <c r="N394" s="71"/>
      <c r="O394" s="71"/>
    </row>
    <row r="395" spans="2:15" s="84" customFormat="1" ht="15.75" thickBot="1" x14ac:dyDescent="0.3">
      <c r="B395" s="85">
        <v>43839</v>
      </c>
      <c r="C395" s="75">
        <v>814.20500000000015</v>
      </c>
      <c r="D395" s="75"/>
      <c r="E395" s="75">
        <v>1708.5409999999999</v>
      </c>
      <c r="F395" s="75"/>
      <c r="G395" s="75">
        <v>2112.5410000000002</v>
      </c>
      <c r="H395" s="75"/>
      <c r="I395" s="75">
        <v>2706.5410000000002</v>
      </c>
      <c r="J395" s="75"/>
      <c r="K395" s="71"/>
      <c r="L395" s="71"/>
      <c r="M395" s="71"/>
      <c r="N395" s="71"/>
      <c r="O395" s="71"/>
    </row>
    <row r="396" spans="2:15" s="84" customFormat="1" ht="15.75" thickBot="1" x14ac:dyDescent="0.3">
      <c r="B396" s="85">
        <v>43840</v>
      </c>
      <c r="C396" s="74">
        <v>840.79</v>
      </c>
      <c r="D396" s="74"/>
      <c r="E396" s="74">
        <v>1708.5409999999999</v>
      </c>
      <c r="F396" s="74"/>
      <c r="G396" s="74">
        <v>2112.5410000000002</v>
      </c>
      <c r="H396" s="74"/>
      <c r="I396" s="74">
        <v>2706.5410000000002</v>
      </c>
      <c r="J396" s="74"/>
      <c r="K396" s="71"/>
      <c r="L396" s="71"/>
      <c r="M396" s="71"/>
      <c r="N396" s="71"/>
      <c r="O396" s="71"/>
    </row>
    <row r="397" spans="2:15" s="84" customFormat="1" ht="15.75" thickBot="1" x14ac:dyDescent="0.3">
      <c r="B397" s="85">
        <v>43841</v>
      </c>
      <c r="C397" s="75">
        <v>736.64300000000003</v>
      </c>
      <c r="D397" s="75"/>
      <c r="E397" s="75">
        <v>1708.5409999999999</v>
      </c>
      <c r="F397" s="75"/>
      <c r="G397" s="75">
        <v>2112.5410000000002</v>
      </c>
      <c r="H397" s="75"/>
      <c r="I397" s="75">
        <v>2706.5410000000002</v>
      </c>
      <c r="J397" s="75"/>
      <c r="K397" s="71"/>
      <c r="L397" s="71"/>
      <c r="M397" s="71"/>
      <c r="N397" s="71"/>
      <c r="O397" s="71"/>
    </row>
    <row r="398" spans="2:15" s="84" customFormat="1" ht="15.75" thickBot="1" x14ac:dyDescent="0.3">
      <c r="B398" s="85">
        <v>43842</v>
      </c>
      <c r="C398" s="74">
        <v>602.79900000000009</v>
      </c>
      <c r="D398" s="74"/>
      <c r="E398" s="74">
        <v>1708.5409999999999</v>
      </c>
      <c r="F398" s="74"/>
      <c r="G398" s="74">
        <v>2112.5410000000002</v>
      </c>
      <c r="H398" s="74"/>
      <c r="I398" s="74">
        <v>2706.5410000000002</v>
      </c>
      <c r="J398" s="74"/>
      <c r="K398" s="71"/>
      <c r="L398" s="71"/>
      <c r="M398" s="71"/>
      <c r="N398" s="71"/>
      <c r="O398" s="71"/>
    </row>
    <row r="399" spans="2:15" s="84" customFormat="1" ht="15.75" thickBot="1" x14ac:dyDescent="0.3">
      <c r="B399" s="85">
        <v>43843</v>
      </c>
      <c r="C399" s="75">
        <v>853.44800000000009</v>
      </c>
      <c r="D399" s="75"/>
      <c r="E399" s="75">
        <v>1708.5409999999999</v>
      </c>
      <c r="F399" s="75"/>
      <c r="G399" s="75">
        <v>2112.5410000000002</v>
      </c>
      <c r="H399" s="75"/>
      <c r="I399" s="75">
        <v>2706.5410000000002</v>
      </c>
      <c r="J399" s="75"/>
      <c r="K399" s="71"/>
      <c r="L399" s="71"/>
      <c r="M399" s="71"/>
      <c r="N399" s="71"/>
      <c r="O399" s="71"/>
    </row>
    <row r="400" spans="2:15" s="84" customFormat="1" ht="15.75" thickBot="1" x14ac:dyDescent="0.3">
      <c r="B400" s="85">
        <v>43844</v>
      </c>
      <c r="C400" s="74">
        <v>884.97199999999998</v>
      </c>
      <c r="D400" s="74"/>
      <c r="E400" s="74">
        <v>1708.5409999999999</v>
      </c>
      <c r="F400" s="74"/>
      <c r="G400" s="74">
        <v>2112.5410000000002</v>
      </c>
      <c r="H400" s="74"/>
      <c r="I400" s="74">
        <v>2706.5410000000002</v>
      </c>
      <c r="J400" s="74"/>
      <c r="K400" s="71"/>
      <c r="L400" s="71"/>
      <c r="M400" s="71"/>
      <c r="N400" s="71"/>
      <c r="O400" s="71"/>
    </row>
    <row r="401" spans="2:15" s="84" customFormat="1" ht="15.75" thickBot="1" x14ac:dyDescent="0.3">
      <c r="B401" s="85">
        <v>43845</v>
      </c>
      <c r="C401" s="75">
        <v>908.4190000000001</v>
      </c>
      <c r="D401" s="75"/>
      <c r="E401" s="75">
        <v>1708.5409999999999</v>
      </c>
      <c r="F401" s="75"/>
      <c r="G401" s="75">
        <v>2112.5410000000002</v>
      </c>
      <c r="H401" s="75"/>
      <c r="I401" s="75">
        <v>2706.5410000000002</v>
      </c>
      <c r="J401" s="75"/>
      <c r="K401" s="71"/>
      <c r="L401" s="71"/>
      <c r="M401" s="71"/>
      <c r="N401" s="71"/>
      <c r="O401" s="71"/>
    </row>
    <row r="402" spans="2:15" s="84" customFormat="1" ht="15.75" thickBot="1" x14ac:dyDescent="0.3">
      <c r="B402" s="85">
        <v>43846</v>
      </c>
      <c r="C402" s="74">
        <v>661.97699999999998</v>
      </c>
      <c r="D402" s="74"/>
      <c r="E402" s="74">
        <v>1708.5409999999999</v>
      </c>
      <c r="F402" s="74"/>
      <c r="G402" s="74">
        <v>2112.5410000000002</v>
      </c>
      <c r="H402" s="74"/>
      <c r="I402" s="74">
        <v>2706.5410000000002</v>
      </c>
      <c r="J402" s="74"/>
      <c r="K402" s="71"/>
      <c r="L402" s="71"/>
      <c r="M402" s="71"/>
      <c r="N402" s="71"/>
      <c r="O402" s="71"/>
    </row>
    <row r="403" spans="2:15" s="84" customFormat="1" ht="15.75" thickBot="1" x14ac:dyDescent="0.3">
      <c r="B403" s="85">
        <v>43847</v>
      </c>
      <c r="C403" s="75">
        <v>725.4910000000001</v>
      </c>
      <c r="D403" s="75"/>
      <c r="E403" s="75">
        <v>1708.5409999999999</v>
      </c>
      <c r="F403" s="75"/>
      <c r="G403" s="75">
        <v>2112.5410000000002</v>
      </c>
      <c r="H403" s="75"/>
      <c r="I403" s="75">
        <v>2706.5410000000002</v>
      </c>
      <c r="J403" s="75"/>
      <c r="K403" s="71"/>
      <c r="L403" s="71"/>
      <c r="M403" s="71"/>
      <c r="N403" s="71"/>
      <c r="O403" s="71"/>
    </row>
    <row r="404" spans="2:15" s="84" customFormat="1" ht="15.75" thickBot="1" x14ac:dyDescent="0.3">
      <c r="B404" s="85">
        <v>43848</v>
      </c>
      <c r="C404" s="74">
        <v>682.21199999999999</v>
      </c>
      <c r="D404" s="74"/>
      <c r="E404" s="74">
        <v>1708.5409999999999</v>
      </c>
      <c r="F404" s="74"/>
      <c r="G404" s="74">
        <v>2112.5410000000002</v>
      </c>
      <c r="H404" s="74"/>
      <c r="I404" s="74">
        <v>2706.5410000000002</v>
      </c>
      <c r="J404" s="74"/>
      <c r="K404" s="71"/>
      <c r="L404" s="71"/>
      <c r="M404" s="71"/>
      <c r="N404" s="71"/>
      <c r="O404" s="71"/>
    </row>
    <row r="405" spans="2:15" s="84" customFormat="1" ht="15.75" thickBot="1" x14ac:dyDescent="0.3">
      <c r="B405" s="85">
        <v>43849</v>
      </c>
      <c r="C405" s="75">
        <v>669.32900000000006</v>
      </c>
      <c r="D405" s="75"/>
      <c r="E405" s="75">
        <v>1708.5409999999999</v>
      </c>
      <c r="F405" s="75"/>
      <c r="G405" s="75">
        <v>2112.5410000000002</v>
      </c>
      <c r="H405" s="75"/>
      <c r="I405" s="75">
        <v>2706.5410000000002</v>
      </c>
      <c r="J405" s="75"/>
      <c r="K405" s="71"/>
      <c r="L405" s="71"/>
      <c r="M405" s="71"/>
      <c r="N405" s="71"/>
      <c r="O405" s="71"/>
    </row>
    <row r="406" spans="2:15" s="84" customFormat="1" ht="15.75" thickBot="1" x14ac:dyDescent="0.3">
      <c r="B406" s="85">
        <v>43850</v>
      </c>
      <c r="C406" s="74">
        <v>803.69100000000003</v>
      </c>
      <c r="D406" s="74"/>
      <c r="E406" s="74">
        <v>1708.5409999999999</v>
      </c>
      <c r="F406" s="74"/>
      <c r="G406" s="74">
        <v>2112.5410000000002</v>
      </c>
      <c r="H406" s="74"/>
      <c r="I406" s="74">
        <v>2706.5410000000002</v>
      </c>
      <c r="J406" s="74"/>
      <c r="K406" s="71"/>
      <c r="L406" s="71"/>
      <c r="M406" s="71"/>
      <c r="N406" s="71"/>
      <c r="O406" s="71"/>
    </row>
    <row r="407" spans="2:15" s="84" customFormat="1" ht="15.75" thickBot="1" x14ac:dyDescent="0.3">
      <c r="B407" s="85">
        <v>43851</v>
      </c>
      <c r="C407" s="75">
        <v>848.61300000000006</v>
      </c>
      <c r="D407" s="75"/>
      <c r="E407" s="75">
        <v>1708.5409999999999</v>
      </c>
      <c r="F407" s="75"/>
      <c r="G407" s="75">
        <v>2112.5410000000002</v>
      </c>
      <c r="H407" s="75"/>
      <c r="I407" s="75">
        <v>2706.5410000000002</v>
      </c>
      <c r="J407" s="75"/>
      <c r="K407" s="71"/>
      <c r="L407" s="71"/>
      <c r="M407" s="71"/>
      <c r="N407" s="71"/>
      <c r="O407" s="71"/>
    </row>
    <row r="408" spans="2:15" s="84" customFormat="1" ht="15.75" thickBot="1" x14ac:dyDescent="0.3">
      <c r="B408" s="85">
        <v>43852</v>
      </c>
      <c r="C408" s="74">
        <v>707.79399999999998</v>
      </c>
      <c r="D408" s="74"/>
      <c r="E408" s="74">
        <v>1708.5409999999999</v>
      </c>
      <c r="F408" s="74"/>
      <c r="G408" s="74">
        <v>2112.5410000000002</v>
      </c>
      <c r="H408" s="74"/>
      <c r="I408" s="74">
        <v>2706.5410000000002</v>
      </c>
      <c r="J408" s="74"/>
      <c r="K408" s="71"/>
      <c r="L408" s="71"/>
      <c r="M408" s="71"/>
      <c r="N408" s="71"/>
      <c r="O408" s="71"/>
    </row>
    <row r="409" spans="2:15" s="84" customFormat="1" ht="15.75" thickBot="1" x14ac:dyDescent="0.3">
      <c r="B409" s="85">
        <v>43853</v>
      </c>
      <c r="C409" s="75">
        <v>801.58299999999997</v>
      </c>
      <c r="D409" s="75"/>
      <c r="E409" s="75">
        <v>1708.5409999999999</v>
      </c>
      <c r="F409" s="75"/>
      <c r="G409" s="75">
        <v>2112.5410000000002</v>
      </c>
      <c r="H409" s="75"/>
      <c r="I409" s="75">
        <v>2706.5410000000002</v>
      </c>
      <c r="J409" s="75"/>
      <c r="K409" s="71"/>
      <c r="L409" s="71"/>
      <c r="M409" s="71"/>
      <c r="N409" s="71"/>
      <c r="O409" s="71"/>
    </row>
    <row r="410" spans="2:15" s="84" customFormat="1" ht="15.75" thickBot="1" x14ac:dyDescent="0.3">
      <c r="B410" s="85">
        <v>43854</v>
      </c>
      <c r="C410" s="74">
        <v>824.11</v>
      </c>
      <c r="D410" s="74"/>
      <c r="E410" s="74">
        <v>1708.5409999999999</v>
      </c>
      <c r="F410" s="74"/>
      <c r="G410" s="74">
        <v>2112.5410000000002</v>
      </c>
      <c r="H410" s="74"/>
      <c r="I410" s="74">
        <v>2706.5410000000002</v>
      </c>
      <c r="J410" s="74"/>
      <c r="K410" s="71"/>
      <c r="L410" s="71"/>
      <c r="M410" s="71"/>
      <c r="N410" s="71"/>
      <c r="O410" s="71"/>
    </row>
    <row r="411" spans="2:15" s="84" customFormat="1" ht="15.75" thickBot="1" x14ac:dyDescent="0.3">
      <c r="B411" s="85">
        <v>43855</v>
      </c>
      <c r="C411" s="75">
        <v>732.75299999999993</v>
      </c>
      <c r="D411" s="75"/>
      <c r="E411" s="75">
        <v>1708.5409999999999</v>
      </c>
      <c r="F411" s="75"/>
      <c r="G411" s="75">
        <v>2112.5410000000002</v>
      </c>
      <c r="H411" s="75"/>
      <c r="I411" s="75">
        <v>2706.5410000000002</v>
      </c>
      <c r="J411" s="75"/>
      <c r="K411" s="71"/>
      <c r="L411" s="71"/>
      <c r="M411" s="71"/>
      <c r="N411" s="71"/>
      <c r="O411" s="71"/>
    </row>
    <row r="412" spans="2:15" s="84" customFormat="1" ht="15.75" thickBot="1" x14ac:dyDescent="0.3">
      <c r="B412" s="85">
        <v>43856</v>
      </c>
      <c r="C412" s="74">
        <v>664.03400000000011</v>
      </c>
      <c r="D412" s="74"/>
      <c r="E412" s="74">
        <v>1708.5409999999999</v>
      </c>
      <c r="F412" s="74"/>
      <c r="G412" s="74">
        <v>2112.5410000000002</v>
      </c>
      <c r="H412" s="74"/>
      <c r="I412" s="74">
        <v>2706.5410000000002</v>
      </c>
      <c r="J412" s="74"/>
      <c r="K412" s="71"/>
      <c r="L412" s="71"/>
      <c r="M412" s="71"/>
      <c r="N412" s="71"/>
      <c r="O412" s="71"/>
    </row>
    <row r="413" spans="2:15" s="84" customFormat="1" ht="15.75" thickBot="1" x14ac:dyDescent="0.3">
      <c r="B413" s="85">
        <v>43857</v>
      </c>
      <c r="C413" s="75">
        <v>722.75699999999995</v>
      </c>
      <c r="D413" s="75"/>
      <c r="E413" s="75">
        <v>1708.5409999999999</v>
      </c>
      <c r="F413" s="75"/>
      <c r="G413" s="75">
        <v>2112.5410000000002</v>
      </c>
      <c r="H413" s="75"/>
      <c r="I413" s="75">
        <v>2706.5410000000002</v>
      </c>
      <c r="J413" s="75"/>
      <c r="K413" s="71"/>
      <c r="L413" s="71"/>
      <c r="M413" s="71"/>
      <c r="N413" s="71"/>
      <c r="O413" s="71"/>
    </row>
    <row r="414" spans="2:15" s="84" customFormat="1" ht="15.75" thickBot="1" x14ac:dyDescent="0.3">
      <c r="B414" s="85">
        <v>43858</v>
      </c>
      <c r="C414" s="74">
        <v>845.85899999999992</v>
      </c>
      <c r="D414" s="74"/>
      <c r="E414" s="74">
        <v>1708.5409999999999</v>
      </c>
      <c r="F414" s="74"/>
      <c r="G414" s="74">
        <v>2112.5410000000002</v>
      </c>
      <c r="H414" s="74"/>
      <c r="I414" s="74">
        <v>2706.5410000000002</v>
      </c>
      <c r="J414" s="74"/>
      <c r="K414" s="71"/>
      <c r="L414" s="71"/>
      <c r="M414" s="71"/>
      <c r="N414" s="71"/>
      <c r="O414" s="71"/>
    </row>
    <row r="415" spans="2:15" s="84" customFormat="1" ht="15.75" thickBot="1" x14ac:dyDescent="0.3">
      <c r="B415" s="85">
        <v>43859</v>
      </c>
      <c r="C415" s="75">
        <v>919.24899999999991</v>
      </c>
      <c r="D415" s="75"/>
      <c r="E415" s="75">
        <v>1708.5409999999999</v>
      </c>
      <c r="F415" s="75"/>
      <c r="G415" s="75">
        <v>2112.5410000000002</v>
      </c>
      <c r="H415" s="75"/>
      <c r="I415" s="75">
        <v>2706.5410000000002</v>
      </c>
      <c r="J415" s="75"/>
      <c r="K415" s="71"/>
      <c r="L415" s="71"/>
      <c r="M415" s="71"/>
      <c r="N415" s="71"/>
      <c r="O415" s="71"/>
    </row>
    <row r="416" spans="2:15" s="84" customFormat="1" ht="15.75" thickBot="1" x14ac:dyDescent="0.3">
      <c r="B416" s="85">
        <v>43860</v>
      </c>
      <c r="C416" s="74">
        <v>1133.3990000000001</v>
      </c>
      <c r="D416" s="74"/>
      <c r="E416" s="74">
        <v>1708.5409999999999</v>
      </c>
      <c r="F416" s="74"/>
      <c r="G416" s="74">
        <v>2112.5410000000002</v>
      </c>
      <c r="H416" s="74"/>
      <c r="I416" s="74">
        <v>2706.5410000000002</v>
      </c>
      <c r="J416" s="74"/>
      <c r="K416" s="71"/>
      <c r="L416" s="71"/>
      <c r="M416" s="71"/>
      <c r="N416" s="71"/>
      <c r="O416" s="71"/>
    </row>
    <row r="417" spans="2:15" s="84" customFormat="1" ht="15.75" thickBot="1" x14ac:dyDescent="0.3">
      <c r="B417" s="85">
        <v>43861</v>
      </c>
      <c r="C417" s="75">
        <v>1354.7340000000002</v>
      </c>
      <c r="D417" s="75"/>
      <c r="E417" s="75">
        <v>1708.5409999999999</v>
      </c>
      <c r="F417" s="75"/>
      <c r="G417" s="75">
        <v>2112.5410000000002</v>
      </c>
      <c r="H417" s="75"/>
      <c r="I417" s="75">
        <v>2706.5410000000002</v>
      </c>
      <c r="J417" s="75"/>
      <c r="K417" s="71"/>
      <c r="L417" s="71"/>
      <c r="M417" s="71"/>
      <c r="N417" s="71"/>
      <c r="O417" s="71"/>
    </row>
    <row r="418" spans="2:15" s="84" customFormat="1" ht="15.75" thickBot="1" x14ac:dyDescent="0.3">
      <c r="B418" s="85">
        <v>43862</v>
      </c>
      <c r="C418" s="74">
        <v>1097.807</v>
      </c>
      <c r="D418" s="74"/>
      <c r="E418" s="74">
        <v>1708.5409999999999</v>
      </c>
      <c r="F418" s="74"/>
      <c r="G418" s="74">
        <v>2112.5410000000002</v>
      </c>
      <c r="H418" s="74"/>
      <c r="I418" s="74">
        <v>2706.5410000000002</v>
      </c>
      <c r="J418" s="74"/>
      <c r="K418" s="71"/>
      <c r="L418" s="71"/>
      <c r="M418" s="71"/>
      <c r="N418" s="71"/>
      <c r="O418" s="71"/>
    </row>
    <row r="419" spans="2:15" s="84" customFormat="1" ht="15.75" thickBot="1" x14ac:dyDescent="0.3">
      <c r="B419" s="85">
        <v>43863</v>
      </c>
      <c r="C419" s="75">
        <v>1022.9689999999999</v>
      </c>
      <c r="D419" s="75"/>
      <c r="E419" s="75">
        <v>1708.5409999999999</v>
      </c>
      <c r="F419" s="75"/>
      <c r="G419" s="75">
        <v>2112.5410000000002</v>
      </c>
      <c r="H419" s="75"/>
      <c r="I419" s="75">
        <v>2706.5410000000002</v>
      </c>
      <c r="J419" s="75"/>
      <c r="K419" s="71"/>
      <c r="L419" s="71"/>
      <c r="M419" s="71"/>
      <c r="N419" s="71"/>
      <c r="O419" s="71"/>
    </row>
    <row r="420" spans="2:15" s="84" customFormat="1" ht="15.75" thickBot="1" x14ac:dyDescent="0.3">
      <c r="B420" s="85">
        <v>43864</v>
      </c>
      <c r="C420" s="74">
        <v>1015.5649999999999</v>
      </c>
      <c r="D420" s="74"/>
      <c r="E420" s="74">
        <v>1708.5409999999999</v>
      </c>
      <c r="F420" s="74"/>
      <c r="G420" s="74">
        <v>2112.5410000000002</v>
      </c>
      <c r="H420" s="74"/>
      <c r="I420" s="74">
        <v>2706.5410000000002</v>
      </c>
      <c r="J420" s="74"/>
      <c r="K420" s="71"/>
      <c r="L420" s="71"/>
      <c r="M420" s="71"/>
      <c r="N420" s="71"/>
      <c r="O420" s="71"/>
    </row>
    <row r="421" spans="2:15" s="84" customFormat="1" ht="15.75" thickBot="1" x14ac:dyDescent="0.3">
      <c r="B421" s="85">
        <v>43865</v>
      </c>
      <c r="C421" s="75">
        <v>944.21399999999994</v>
      </c>
      <c r="D421" s="75"/>
      <c r="E421" s="75">
        <v>1708.5409999999999</v>
      </c>
      <c r="F421" s="75"/>
      <c r="G421" s="75">
        <v>2112.5410000000002</v>
      </c>
      <c r="H421" s="75"/>
      <c r="I421" s="75">
        <v>2706.5410000000002</v>
      </c>
      <c r="J421" s="75"/>
      <c r="K421" s="71"/>
      <c r="L421" s="71"/>
      <c r="M421" s="71"/>
      <c r="N421" s="71"/>
      <c r="O421" s="71"/>
    </row>
    <row r="422" spans="2:15" s="84" customFormat="1" ht="15.75" thickBot="1" x14ac:dyDescent="0.3">
      <c r="B422" s="85">
        <v>43866</v>
      </c>
      <c r="C422" s="74">
        <v>1069.2530000000002</v>
      </c>
      <c r="D422" s="74"/>
      <c r="E422" s="74">
        <v>1708.5409999999999</v>
      </c>
      <c r="F422" s="74"/>
      <c r="G422" s="74">
        <v>2112.5410000000002</v>
      </c>
      <c r="H422" s="74"/>
      <c r="I422" s="74">
        <v>2706.5410000000002</v>
      </c>
      <c r="J422" s="74"/>
      <c r="K422" s="71"/>
      <c r="L422" s="71"/>
      <c r="M422" s="71"/>
      <c r="N422" s="71"/>
      <c r="O422" s="71"/>
    </row>
    <row r="423" spans="2:15" s="84" customFormat="1" ht="15.75" thickBot="1" x14ac:dyDescent="0.3">
      <c r="B423" s="85">
        <v>43867</v>
      </c>
      <c r="C423" s="75">
        <v>993.24099999999999</v>
      </c>
      <c r="D423" s="75"/>
      <c r="E423" s="75">
        <v>1708.5409999999999</v>
      </c>
      <c r="F423" s="75"/>
      <c r="G423" s="75">
        <v>2112.5410000000002</v>
      </c>
      <c r="H423" s="75"/>
      <c r="I423" s="75">
        <v>2706.5410000000002</v>
      </c>
      <c r="J423" s="75"/>
      <c r="K423" s="71"/>
      <c r="L423" s="71"/>
      <c r="M423" s="71"/>
      <c r="N423" s="71"/>
      <c r="O423" s="71"/>
    </row>
    <row r="424" spans="2:15" s="84" customFormat="1" ht="15.75" thickBot="1" x14ac:dyDescent="0.3">
      <c r="B424" s="85">
        <v>43868</v>
      </c>
      <c r="C424" s="74">
        <v>939.54299999999989</v>
      </c>
      <c r="D424" s="74"/>
      <c r="E424" s="74">
        <v>1708.5409999999999</v>
      </c>
      <c r="F424" s="74"/>
      <c r="G424" s="74">
        <v>2112.5410000000002</v>
      </c>
      <c r="H424" s="74"/>
      <c r="I424" s="74">
        <v>2706.5410000000002</v>
      </c>
      <c r="J424" s="74"/>
      <c r="K424" s="71"/>
      <c r="L424" s="71"/>
      <c r="M424" s="71"/>
      <c r="N424" s="71"/>
      <c r="O424" s="71"/>
    </row>
    <row r="425" spans="2:15" s="84" customFormat="1" ht="15.75" thickBot="1" x14ac:dyDescent="0.3">
      <c r="B425" s="85">
        <v>43869</v>
      </c>
      <c r="C425" s="75">
        <v>885.98399999999992</v>
      </c>
      <c r="D425" s="75"/>
      <c r="E425" s="75">
        <v>1708.5409999999999</v>
      </c>
      <c r="F425" s="75"/>
      <c r="G425" s="75">
        <v>2112.5410000000002</v>
      </c>
      <c r="H425" s="75"/>
      <c r="I425" s="75">
        <v>2706.5410000000002</v>
      </c>
      <c r="J425" s="75"/>
      <c r="K425" s="71"/>
      <c r="L425" s="71"/>
      <c r="M425" s="71"/>
      <c r="N425" s="71"/>
      <c r="O425" s="71"/>
    </row>
    <row r="426" spans="2:15" s="84" customFormat="1" ht="15.75" thickBot="1" x14ac:dyDescent="0.3">
      <c r="B426" s="85">
        <v>43870</v>
      </c>
      <c r="C426" s="74">
        <v>890.04899999999986</v>
      </c>
      <c r="D426" s="74"/>
      <c r="E426" s="74">
        <v>1708.5409999999999</v>
      </c>
      <c r="F426" s="74"/>
      <c r="G426" s="74">
        <v>2112.5410000000002</v>
      </c>
      <c r="H426" s="74"/>
      <c r="I426" s="74">
        <v>2706.5410000000002</v>
      </c>
      <c r="J426" s="74"/>
      <c r="K426" s="71"/>
      <c r="L426" s="71"/>
      <c r="M426" s="71"/>
      <c r="N426" s="71"/>
      <c r="O426" s="71"/>
    </row>
    <row r="427" spans="2:15" s="84" customFormat="1" ht="15.75" thickBot="1" x14ac:dyDescent="0.3">
      <c r="B427" s="85">
        <v>43871</v>
      </c>
      <c r="C427" s="75">
        <v>1027.181</v>
      </c>
      <c r="D427" s="75"/>
      <c r="E427" s="75">
        <v>1708.5409999999999</v>
      </c>
      <c r="F427" s="75"/>
      <c r="G427" s="75">
        <v>2112.5410000000002</v>
      </c>
      <c r="H427" s="75"/>
      <c r="I427" s="75">
        <v>2706.5410000000002</v>
      </c>
      <c r="J427" s="75"/>
      <c r="K427" s="71"/>
      <c r="L427" s="71"/>
      <c r="M427" s="71"/>
      <c r="N427" s="71"/>
      <c r="O427" s="71"/>
    </row>
    <row r="428" spans="2:15" s="84" customFormat="1" ht="15.75" thickBot="1" x14ac:dyDescent="0.3">
      <c r="B428" s="85">
        <v>43872</v>
      </c>
      <c r="C428" s="74">
        <v>972.99899999999991</v>
      </c>
      <c r="D428" s="74"/>
      <c r="E428" s="74">
        <v>1708.5409999999999</v>
      </c>
      <c r="F428" s="74"/>
      <c r="G428" s="74">
        <v>2112.5410000000002</v>
      </c>
      <c r="H428" s="74"/>
      <c r="I428" s="74">
        <v>2706.5410000000002</v>
      </c>
      <c r="J428" s="74"/>
      <c r="K428" s="71"/>
      <c r="L428" s="71"/>
      <c r="M428" s="71"/>
      <c r="N428" s="71"/>
      <c r="O428" s="71"/>
    </row>
    <row r="429" spans="2:15" s="84" customFormat="1" ht="15.75" thickBot="1" x14ac:dyDescent="0.3">
      <c r="B429" s="85">
        <v>43873</v>
      </c>
      <c r="C429" s="75">
        <v>954.45600000000013</v>
      </c>
      <c r="D429" s="75"/>
      <c r="E429" s="75">
        <v>1708.5409999999999</v>
      </c>
      <c r="F429" s="75"/>
      <c r="G429" s="75">
        <v>2112.5410000000002</v>
      </c>
      <c r="H429" s="75"/>
      <c r="I429" s="75">
        <v>2706.5410000000002</v>
      </c>
      <c r="J429" s="75"/>
      <c r="K429" s="71"/>
      <c r="L429" s="71"/>
      <c r="M429" s="71"/>
      <c r="N429" s="71"/>
      <c r="O429" s="71"/>
    </row>
    <row r="430" spans="2:15" s="84" customFormat="1" ht="15.75" thickBot="1" x14ac:dyDescent="0.3">
      <c r="B430" s="85">
        <v>43874</v>
      </c>
      <c r="C430" s="74">
        <v>954.7650000000001</v>
      </c>
      <c r="D430" s="74"/>
      <c r="E430" s="74">
        <v>1708.5409999999999</v>
      </c>
      <c r="F430" s="74"/>
      <c r="G430" s="74">
        <v>2112.5410000000002</v>
      </c>
      <c r="H430" s="74"/>
      <c r="I430" s="74">
        <v>2706.5410000000002</v>
      </c>
      <c r="J430" s="74"/>
      <c r="K430" s="71"/>
      <c r="L430" s="71"/>
      <c r="M430" s="71"/>
      <c r="N430" s="71"/>
      <c r="O430" s="71"/>
    </row>
    <row r="431" spans="2:15" s="84" customFormat="1" ht="15.75" thickBot="1" x14ac:dyDescent="0.3">
      <c r="B431" s="85">
        <v>43875</v>
      </c>
      <c r="C431" s="75">
        <v>981.28000000000009</v>
      </c>
      <c r="D431" s="75"/>
      <c r="E431" s="75">
        <v>1708.5409999999999</v>
      </c>
      <c r="F431" s="75"/>
      <c r="G431" s="75">
        <v>2112.5410000000002</v>
      </c>
      <c r="H431" s="75"/>
      <c r="I431" s="75">
        <v>2706.5410000000002</v>
      </c>
      <c r="J431" s="75"/>
      <c r="K431" s="71"/>
      <c r="L431" s="71"/>
      <c r="M431" s="71"/>
      <c r="N431" s="71"/>
      <c r="O431" s="71"/>
    </row>
    <row r="432" spans="2:15" s="84" customFormat="1" ht="15.75" thickBot="1" x14ac:dyDescent="0.3">
      <c r="B432" s="85">
        <v>43876</v>
      </c>
      <c r="C432" s="74">
        <v>939.84400000000005</v>
      </c>
      <c r="D432" s="74"/>
      <c r="E432" s="74">
        <v>1708.5409999999999</v>
      </c>
      <c r="F432" s="74"/>
      <c r="G432" s="74">
        <v>2112.5410000000002</v>
      </c>
      <c r="H432" s="74"/>
      <c r="I432" s="74">
        <v>2706.5410000000002</v>
      </c>
      <c r="J432" s="74"/>
      <c r="K432" s="71"/>
      <c r="L432" s="71"/>
      <c r="M432" s="71"/>
      <c r="N432" s="71"/>
      <c r="O432" s="71"/>
    </row>
    <row r="433" spans="2:15" s="84" customFormat="1" ht="15.75" thickBot="1" x14ac:dyDescent="0.3">
      <c r="B433" s="85">
        <v>43877</v>
      </c>
      <c r="C433" s="75">
        <v>973.43300000000011</v>
      </c>
      <c r="D433" s="75"/>
      <c r="E433" s="75">
        <v>1708.5409999999999</v>
      </c>
      <c r="F433" s="75"/>
      <c r="G433" s="75">
        <v>2112.5410000000002</v>
      </c>
      <c r="H433" s="75"/>
      <c r="I433" s="75">
        <v>2706.5410000000002</v>
      </c>
      <c r="J433" s="75"/>
      <c r="K433" s="71"/>
      <c r="L433" s="71"/>
      <c r="M433" s="71"/>
      <c r="N433" s="71"/>
      <c r="O433" s="71"/>
    </row>
    <row r="434" spans="2:15" s="84" customFormat="1" ht="15.75" thickBot="1" x14ac:dyDescent="0.3">
      <c r="B434" s="85">
        <v>43878</v>
      </c>
      <c r="C434" s="74">
        <v>1021.376</v>
      </c>
      <c r="D434" s="74"/>
      <c r="E434" s="74">
        <v>1708.5409999999999</v>
      </c>
      <c r="F434" s="74"/>
      <c r="G434" s="74">
        <v>2112.5410000000002</v>
      </c>
      <c r="H434" s="74"/>
      <c r="I434" s="74">
        <v>2706.5410000000002</v>
      </c>
      <c r="J434" s="74"/>
      <c r="K434" s="71"/>
      <c r="L434" s="71"/>
      <c r="M434" s="71"/>
      <c r="N434" s="71"/>
      <c r="O434" s="71"/>
    </row>
    <row r="435" spans="2:15" s="84" customFormat="1" ht="15.75" thickBot="1" x14ac:dyDescent="0.3">
      <c r="B435" s="85">
        <v>43879</v>
      </c>
      <c r="C435" s="75">
        <v>887.08900000000006</v>
      </c>
      <c r="D435" s="75"/>
      <c r="E435" s="75">
        <v>1708.5409999999999</v>
      </c>
      <c r="F435" s="75"/>
      <c r="G435" s="75">
        <v>2112.5410000000002</v>
      </c>
      <c r="H435" s="75"/>
      <c r="I435" s="75">
        <v>2706.5410000000002</v>
      </c>
      <c r="J435" s="75"/>
      <c r="K435" s="71"/>
      <c r="L435" s="71"/>
      <c r="M435" s="71"/>
      <c r="N435" s="71"/>
      <c r="O435" s="71"/>
    </row>
    <row r="436" spans="2:15" s="84" customFormat="1" ht="15.75" thickBot="1" x14ac:dyDescent="0.3">
      <c r="B436" s="85">
        <v>43880</v>
      </c>
      <c r="C436" s="74">
        <v>917.51</v>
      </c>
      <c r="D436" s="74"/>
      <c r="E436" s="74">
        <v>1708.5409999999999</v>
      </c>
      <c r="F436" s="74"/>
      <c r="G436" s="74">
        <v>2112.5410000000002</v>
      </c>
      <c r="H436" s="74"/>
      <c r="I436" s="74">
        <v>2706.5410000000002</v>
      </c>
      <c r="J436" s="74"/>
      <c r="K436" s="71"/>
      <c r="L436" s="71"/>
      <c r="M436" s="71"/>
      <c r="N436" s="71"/>
      <c r="O436" s="71"/>
    </row>
    <row r="437" spans="2:15" s="84" customFormat="1" ht="15.75" thickBot="1" x14ac:dyDescent="0.3">
      <c r="B437" s="85">
        <v>43881</v>
      </c>
      <c r="C437" s="75">
        <v>961.30099999999993</v>
      </c>
      <c r="D437" s="75"/>
      <c r="E437" s="75">
        <v>1708.5409999999999</v>
      </c>
      <c r="F437" s="75"/>
      <c r="G437" s="75">
        <v>2112.5410000000002</v>
      </c>
      <c r="H437" s="75"/>
      <c r="I437" s="75">
        <v>2706.5410000000002</v>
      </c>
      <c r="J437" s="75"/>
      <c r="K437" s="71"/>
      <c r="L437" s="71"/>
      <c r="M437" s="71"/>
      <c r="N437" s="71"/>
      <c r="O437" s="71"/>
    </row>
    <row r="438" spans="2:15" s="84" customFormat="1" ht="15.75" thickBot="1" x14ac:dyDescent="0.3">
      <c r="B438" s="85">
        <v>43882</v>
      </c>
      <c r="C438" s="74">
        <v>873.25399999999991</v>
      </c>
      <c r="D438" s="74"/>
      <c r="E438" s="74">
        <v>1708.5409999999999</v>
      </c>
      <c r="F438" s="74"/>
      <c r="G438" s="74">
        <v>2112.5410000000002</v>
      </c>
      <c r="H438" s="74"/>
      <c r="I438" s="74">
        <v>2706.5410000000002</v>
      </c>
      <c r="J438" s="74"/>
      <c r="K438" s="71"/>
      <c r="L438" s="71"/>
      <c r="M438" s="71"/>
      <c r="N438" s="71"/>
      <c r="O438" s="71"/>
    </row>
    <row r="439" spans="2:15" s="84" customFormat="1" ht="15.75" thickBot="1" x14ac:dyDescent="0.3">
      <c r="B439" s="85">
        <v>43883</v>
      </c>
      <c r="C439" s="75">
        <v>719.827</v>
      </c>
      <c r="D439" s="75"/>
      <c r="E439" s="75">
        <v>1708.5409999999999</v>
      </c>
      <c r="F439" s="75"/>
      <c r="G439" s="75">
        <v>2112.5410000000002</v>
      </c>
      <c r="H439" s="75"/>
      <c r="I439" s="75">
        <v>2706.5410000000002</v>
      </c>
      <c r="J439" s="75"/>
      <c r="K439" s="71"/>
      <c r="L439" s="71"/>
      <c r="M439" s="71"/>
      <c r="N439" s="71"/>
      <c r="O439" s="71"/>
    </row>
    <row r="440" spans="2:15" s="84" customFormat="1" ht="15.75" thickBot="1" x14ac:dyDescent="0.3">
      <c r="B440" s="85">
        <v>43884</v>
      </c>
      <c r="C440" s="74">
        <v>815.53500000000008</v>
      </c>
      <c r="D440" s="74"/>
      <c r="E440" s="74">
        <v>1708.5409999999999</v>
      </c>
      <c r="F440" s="74"/>
      <c r="G440" s="74">
        <v>2112.5410000000002</v>
      </c>
      <c r="H440" s="74"/>
      <c r="I440" s="74">
        <v>2706.5410000000002</v>
      </c>
      <c r="J440" s="74"/>
      <c r="K440" s="71"/>
      <c r="L440" s="71"/>
      <c r="M440" s="71"/>
      <c r="N440" s="71"/>
      <c r="O440" s="71"/>
    </row>
    <row r="441" spans="2:15" s="84" customFormat="1" ht="15.75" thickBot="1" x14ac:dyDescent="0.3">
      <c r="B441" s="85">
        <v>43885</v>
      </c>
      <c r="C441" s="75">
        <v>927.55300000000011</v>
      </c>
      <c r="D441" s="75"/>
      <c r="E441" s="75">
        <v>1708.5409999999999</v>
      </c>
      <c r="F441" s="75"/>
      <c r="G441" s="75">
        <v>2112.5410000000002</v>
      </c>
      <c r="H441" s="75"/>
      <c r="I441" s="75">
        <v>2706.5410000000002</v>
      </c>
      <c r="J441" s="75"/>
      <c r="K441" s="71"/>
      <c r="L441" s="71"/>
      <c r="M441" s="71"/>
      <c r="N441" s="71"/>
      <c r="O441" s="71"/>
    </row>
    <row r="442" spans="2:15" s="84" customFormat="1" ht="15.75" thickBot="1" x14ac:dyDescent="0.3">
      <c r="B442" s="85">
        <v>43886</v>
      </c>
      <c r="C442" s="74">
        <v>933.46899999999994</v>
      </c>
      <c r="D442" s="74"/>
      <c r="E442" s="74">
        <v>1708.5409999999999</v>
      </c>
      <c r="F442" s="74"/>
      <c r="G442" s="74">
        <v>2112.5410000000002</v>
      </c>
      <c r="H442" s="74"/>
      <c r="I442" s="74">
        <v>2706.5410000000002</v>
      </c>
      <c r="J442" s="74"/>
      <c r="K442" s="71"/>
      <c r="L442" s="71"/>
      <c r="M442" s="71"/>
      <c r="N442" s="71"/>
      <c r="O442" s="71"/>
    </row>
    <row r="443" spans="2:15" s="84" customFormat="1" ht="15.75" thickBot="1" x14ac:dyDescent="0.3">
      <c r="B443" s="85">
        <v>43887</v>
      </c>
      <c r="C443" s="75">
        <v>911.03100000000006</v>
      </c>
      <c r="D443" s="75"/>
      <c r="E443" s="75">
        <v>1708.5409999999999</v>
      </c>
      <c r="F443" s="75"/>
      <c r="G443" s="75">
        <v>2112.5410000000002</v>
      </c>
      <c r="H443" s="75"/>
      <c r="I443" s="75">
        <v>2706.5410000000002</v>
      </c>
      <c r="J443" s="75"/>
      <c r="K443" s="71"/>
      <c r="L443" s="71"/>
      <c r="M443" s="71"/>
      <c r="N443" s="71"/>
      <c r="O443" s="71"/>
    </row>
    <row r="444" spans="2:15" s="84" customFormat="1" ht="15.75" thickBot="1" x14ac:dyDescent="0.3">
      <c r="B444" s="85">
        <v>43888</v>
      </c>
      <c r="C444" s="74">
        <v>874.572</v>
      </c>
      <c r="D444" s="74"/>
      <c r="E444" s="74">
        <v>1708.5409999999999</v>
      </c>
      <c r="F444" s="74"/>
      <c r="G444" s="74">
        <v>2112.5410000000002</v>
      </c>
      <c r="H444" s="74"/>
      <c r="I444" s="74">
        <v>2706.5410000000002</v>
      </c>
      <c r="J444" s="74"/>
      <c r="K444" s="71"/>
      <c r="L444" s="71"/>
      <c r="M444" s="71"/>
      <c r="N444" s="71"/>
      <c r="O444" s="71"/>
    </row>
    <row r="445" spans="2:15" s="84" customFormat="1" ht="15.75" thickBot="1" x14ac:dyDescent="0.3">
      <c r="B445" s="85">
        <v>43889</v>
      </c>
      <c r="C445" s="75">
        <v>802.1819999999999</v>
      </c>
      <c r="D445" s="75"/>
      <c r="E445" s="75">
        <v>1708.5409999999999</v>
      </c>
      <c r="F445" s="75"/>
      <c r="G445" s="75">
        <v>2112.5410000000002</v>
      </c>
      <c r="H445" s="75"/>
      <c r="I445" s="75">
        <v>2706.5410000000002</v>
      </c>
      <c r="J445" s="75"/>
      <c r="K445" s="71"/>
      <c r="L445" s="71"/>
      <c r="M445" s="71"/>
      <c r="N445" s="71"/>
      <c r="O445" s="71"/>
    </row>
    <row r="446" spans="2:15" s="84" customFormat="1" ht="15.75" thickBot="1" x14ac:dyDescent="0.3">
      <c r="B446" s="85">
        <v>43890</v>
      </c>
      <c r="C446" s="74">
        <v>767.21100000000001</v>
      </c>
      <c r="D446" s="74"/>
      <c r="E446" s="74">
        <v>1708.5409999999999</v>
      </c>
      <c r="F446" s="74"/>
      <c r="G446" s="74">
        <v>2112.5410000000002</v>
      </c>
      <c r="H446" s="74"/>
      <c r="I446" s="74">
        <v>2706.5410000000002</v>
      </c>
      <c r="J446" s="74"/>
      <c r="K446" s="71"/>
      <c r="L446" s="71"/>
      <c r="M446" s="71"/>
      <c r="N446" s="71"/>
      <c r="O446" s="71"/>
    </row>
    <row r="447" spans="2:15" s="84" customFormat="1" ht="15.75" thickBot="1" x14ac:dyDescent="0.3">
      <c r="B447" s="85">
        <v>43891</v>
      </c>
      <c r="C447" s="75">
        <v>754.57200000000012</v>
      </c>
      <c r="D447" s="75"/>
      <c r="E447" s="75">
        <v>1708.5409999999999</v>
      </c>
      <c r="F447" s="75"/>
      <c r="G447" s="75">
        <v>2112.5410000000002</v>
      </c>
      <c r="H447" s="75"/>
      <c r="I447" s="75">
        <v>2706.5410000000002</v>
      </c>
      <c r="J447" s="75"/>
      <c r="K447" s="71"/>
      <c r="L447" s="71"/>
      <c r="M447" s="71"/>
      <c r="N447" s="71"/>
      <c r="O447" s="71"/>
    </row>
    <row r="448" spans="2:15" s="84" customFormat="1" ht="15.75" thickBot="1" x14ac:dyDescent="0.3">
      <c r="B448" s="85">
        <v>43892</v>
      </c>
      <c r="C448" s="74">
        <v>885.49299999999994</v>
      </c>
      <c r="D448" s="74"/>
      <c r="E448" s="74">
        <v>1708.5409999999999</v>
      </c>
      <c r="F448" s="74"/>
      <c r="G448" s="74">
        <v>2112.5410000000002</v>
      </c>
      <c r="H448" s="74"/>
      <c r="I448" s="74">
        <v>2706.5410000000002</v>
      </c>
      <c r="J448" s="74"/>
      <c r="K448" s="71"/>
      <c r="L448" s="71"/>
      <c r="M448" s="71"/>
      <c r="N448" s="71"/>
      <c r="O448" s="71"/>
    </row>
    <row r="449" spans="2:15" s="84" customFormat="1" ht="15.75" thickBot="1" x14ac:dyDescent="0.3">
      <c r="B449" s="85">
        <v>43893</v>
      </c>
      <c r="C449" s="75">
        <v>816.63199999999995</v>
      </c>
      <c r="D449" s="75"/>
      <c r="E449" s="75">
        <v>1708.5409999999999</v>
      </c>
      <c r="F449" s="75"/>
      <c r="G449" s="75">
        <v>2112.5410000000002</v>
      </c>
      <c r="H449" s="75"/>
      <c r="I449" s="75">
        <v>2706.5410000000002</v>
      </c>
      <c r="J449" s="75"/>
      <c r="K449" s="71"/>
      <c r="L449" s="71"/>
      <c r="M449" s="71"/>
      <c r="N449" s="71"/>
      <c r="O449" s="71"/>
    </row>
    <row r="450" spans="2:15" s="84" customFormat="1" ht="15.75" thickBot="1" x14ac:dyDescent="0.3">
      <c r="B450" s="85">
        <v>43894</v>
      </c>
      <c r="C450" s="74">
        <v>969.4670000000001</v>
      </c>
      <c r="D450" s="74"/>
      <c r="E450" s="74">
        <v>1708.5409999999999</v>
      </c>
      <c r="F450" s="74"/>
      <c r="G450" s="74">
        <v>2112.5410000000002</v>
      </c>
      <c r="H450" s="74"/>
      <c r="I450" s="74">
        <v>2706.5410000000002</v>
      </c>
      <c r="J450" s="74"/>
      <c r="K450" s="71"/>
      <c r="L450" s="71"/>
      <c r="M450" s="71"/>
      <c r="N450" s="71"/>
      <c r="O450" s="71"/>
    </row>
    <row r="451" spans="2:15" s="84" customFormat="1" ht="15.75" thickBot="1" x14ac:dyDescent="0.3">
      <c r="B451" s="85">
        <v>43895</v>
      </c>
      <c r="C451" s="75">
        <v>933.59500000000003</v>
      </c>
      <c r="D451" s="75"/>
      <c r="E451" s="75">
        <v>1708.5409999999999</v>
      </c>
      <c r="F451" s="75"/>
      <c r="G451" s="75">
        <v>2112.5410000000002</v>
      </c>
      <c r="H451" s="75"/>
      <c r="I451" s="75">
        <v>2706.5410000000002</v>
      </c>
      <c r="J451" s="75"/>
      <c r="K451" s="71"/>
      <c r="L451" s="71"/>
      <c r="M451" s="71"/>
      <c r="N451" s="71"/>
      <c r="O451" s="71"/>
    </row>
    <row r="452" spans="2:15" s="84" customFormat="1" ht="15.75" thickBot="1" x14ac:dyDescent="0.3">
      <c r="B452" s="85">
        <v>43896</v>
      </c>
      <c r="C452" s="74">
        <v>875.98599999999999</v>
      </c>
      <c r="D452" s="74"/>
      <c r="E452" s="74">
        <v>1708.5409999999999</v>
      </c>
      <c r="F452" s="74"/>
      <c r="G452" s="74">
        <v>2112.5410000000002</v>
      </c>
      <c r="H452" s="74"/>
      <c r="I452" s="74">
        <v>2706.5410000000002</v>
      </c>
      <c r="J452" s="74"/>
      <c r="K452" s="71"/>
      <c r="L452" s="71"/>
      <c r="M452" s="71"/>
      <c r="N452" s="71"/>
      <c r="O452" s="71"/>
    </row>
    <row r="453" spans="2:15" s="84" customFormat="1" ht="15.75" thickBot="1" x14ac:dyDescent="0.3">
      <c r="B453" s="85">
        <v>43897</v>
      </c>
      <c r="C453" s="75">
        <v>781.62300000000005</v>
      </c>
      <c r="D453" s="75"/>
      <c r="E453" s="75">
        <v>1708.5409999999999</v>
      </c>
      <c r="F453" s="75"/>
      <c r="G453" s="75">
        <v>2112.5410000000002</v>
      </c>
      <c r="H453" s="75"/>
      <c r="I453" s="75">
        <v>2706.5410000000002</v>
      </c>
      <c r="J453" s="75"/>
      <c r="K453" s="71"/>
      <c r="L453" s="71"/>
      <c r="M453" s="71"/>
      <c r="N453" s="71"/>
      <c r="O453" s="71"/>
    </row>
    <row r="454" spans="2:15" s="84" customFormat="1" ht="15.75" thickBot="1" x14ac:dyDescent="0.3">
      <c r="B454" s="85">
        <v>43898</v>
      </c>
      <c r="C454" s="74">
        <v>827.54799999999989</v>
      </c>
      <c r="D454" s="74"/>
      <c r="E454" s="74">
        <v>1708.5409999999999</v>
      </c>
      <c r="F454" s="74"/>
      <c r="G454" s="74">
        <v>2112.5410000000002</v>
      </c>
      <c r="H454" s="74"/>
      <c r="I454" s="74">
        <v>2706.5410000000002</v>
      </c>
      <c r="J454" s="74"/>
      <c r="K454" s="71"/>
      <c r="L454" s="71"/>
      <c r="M454" s="71"/>
      <c r="N454" s="71"/>
      <c r="O454" s="71"/>
    </row>
    <row r="455" spans="2:15" s="84" customFormat="1" ht="15.75" thickBot="1" x14ac:dyDescent="0.3">
      <c r="B455" s="85">
        <v>43899</v>
      </c>
      <c r="C455" s="75">
        <v>820.87200000000018</v>
      </c>
      <c r="D455" s="75"/>
      <c r="E455" s="75">
        <v>1708.5409999999999</v>
      </c>
      <c r="F455" s="75"/>
      <c r="G455" s="75">
        <v>2112.5410000000002</v>
      </c>
      <c r="H455" s="75"/>
      <c r="I455" s="75">
        <v>2706.5410000000002</v>
      </c>
      <c r="J455" s="75"/>
      <c r="K455" s="71"/>
      <c r="L455" s="71"/>
      <c r="M455" s="71"/>
      <c r="N455" s="71"/>
      <c r="O455" s="71"/>
    </row>
    <row r="456" spans="2:15" s="84" customFormat="1" ht="15.75" thickBot="1" x14ac:dyDescent="0.3">
      <c r="B456" s="85">
        <v>43900</v>
      </c>
      <c r="C456" s="74">
        <v>844.32999999999993</v>
      </c>
      <c r="D456" s="74"/>
      <c r="E456" s="74">
        <v>1708.5409999999999</v>
      </c>
      <c r="F456" s="74"/>
      <c r="G456" s="74">
        <v>2112.5410000000002</v>
      </c>
      <c r="H456" s="74"/>
      <c r="I456" s="74">
        <v>2706.5410000000002</v>
      </c>
      <c r="J456" s="74"/>
      <c r="K456" s="71"/>
      <c r="L456" s="71"/>
      <c r="M456" s="71"/>
      <c r="N456" s="71"/>
      <c r="O456" s="71"/>
    </row>
    <row r="457" spans="2:15" s="84" customFormat="1" ht="15.75" thickBot="1" x14ac:dyDescent="0.3">
      <c r="B457" s="85">
        <v>43901</v>
      </c>
      <c r="C457" s="75">
        <v>743.09699999999998</v>
      </c>
      <c r="D457" s="75"/>
      <c r="E457" s="75">
        <v>1708.5409999999999</v>
      </c>
      <c r="F457" s="75"/>
      <c r="G457" s="75">
        <v>2112.5410000000002</v>
      </c>
      <c r="H457" s="75"/>
      <c r="I457" s="75">
        <v>2706.5410000000002</v>
      </c>
      <c r="J457" s="75"/>
      <c r="K457" s="71"/>
      <c r="L457" s="71"/>
      <c r="M457" s="71"/>
      <c r="N457" s="71"/>
      <c r="O457" s="71"/>
    </row>
    <row r="458" spans="2:15" s="84" customFormat="1" ht="15.75" thickBot="1" x14ac:dyDescent="0.3">
      <c r="B458" s="85">
        <v>43902</v>
      </c>
      <c r="C458" s="74">
        <v>776.17100000000005</v>
      </c>
      <c r="D458" s="74"/>
      <c r="E458" s="74">
        <v>1708.5409999999999</v>
      </c>
      <c r="F458" s="74"/>
      <c r="G458" s="74">
        <v>2112.5410000000002</v>
      </c>
      <c r="H458" s="74"/>
      <c r="I458" s="74">
        <v>2706.5410000000002</v>
      </c>
      <c r="J458" s="74"/>
      <c r="K458" s="71"/>
      <c r="L458" s="71"/>
      <c r="M458" s="71"/>
      <c r="N458" s="71"/>
      <c r="O458" s="71"/>
    </row>
    <row r="459" spans="2:15" s="84" customFormat="1" ht="15.75" thickBot="1" x14ac:dyDescent="0.3">
      <c r="B459" s="85">
        <v>43903</v>
      </c>
      <c r="C459" s="75">
        <v>777.92700000000002</v>
      </c>
      <c r="D459" s="75"/>
      <c r="E459" s="75">
        <v>1708.5409999999999</v>
      </c>
      <c r="F459" s="75"/>
      <c r="G459" s="75">
        <v>2112.5410000000002</v>
      </c>
      <c r="H459" s="75"/>
      <c r="I459" s="75">
        <v>2706.5410000000002</v>
      </c>
      <c r="J459" s="75"/>
      <c r="K459" s="71"/>
      <c r="L459" s="71"/>
      <c r="M459" s="71"/>
      <c r="N459" s="71"/>
      <c r="O459" s="71"/>
    </row>
    <row r="460" spans="2:15" s="84" customFormat="1" ht="15.75" thickBot="1" x14ac:dyDescent="0.3">
      <c r="B460" s="85">
        <v>43904</v>
      </c>
      <c r="C460" s="74">
        <v>824.90100000000007</v>
      </c>
      <c r="D460" s="74"/>
      <c r="E460" s="74">
        <v>1708.5409999999999</v>
      </c>
      <c r="F460" s="74"/>
      <c r="G460" s="74">
        <v>2112.5410000000002</v>
      </c>
      <c r="H460" s="74"/>
      <c r="I460" s="74">
        <v>2706.5410000000002</v>
      </c>
      <c r="J460" s="74"/>
      <c r="K460" s="71"/>
      <c r="L460" s="71"/>
      <c r="M460" s="71"/>
      <c r="N460" s="71"/>
      <c r="O460" s="71"/>
    </row>
    <row r="461" spans="2:15" s="84" customFormat="1" ht="15.75" thickBot="1" x14ac:dyDescent="0.3">
      <c r="B461" s="85">
        <v>43905</v>
      </c>
      <c r="C461" s="75">
        <v>756.59999999999991</v>
      </c>
      <c r="D461" s="75"/>
      <c r="E461" s="75">
        <v>1708.5409999999999</v>
      </c>
      <c r="F461" s="75"/>
      <c r="G461" s="75">
        <v>2112.5410000000002</v>
      </c>
      <c r="H461" s="75"/>
      <c r="I461" s="75">
        <v>2706.5410000000002</v>
      </c>
      <c r="J461" s="75"/>
      <c r="K461" s="71"/>
      <c r="L461" s="71"/>
      <c r="M461" s="71"/>
      <c r="N461" s="71"/>
      <c r="O461" s="71"/>
    </row>
    <row r="462" spans="2:15" s="84" customFormat="1" ht="15.75" thickBot="1" x14ac:dyDescent="0.3">
      <c r="B462" s="85">
        <v>43906</v>
      </c>
      <c r="C462" s="74">
        <v>945.34199999999998</v>
      </c>
      <c r="D462" s="74"/>
      <c r="E462" s="74">
        <v>1708.5409999999999</v>
      </c>
      <c r="F462" s="74"/>
      <c r="G462" s="74">
        <v>2112.5410000000002</v>
      </c>
      <c r="H462" s="74"/>
      <c r="I462" s="74">
        <v>2706.5410000000002</v>
      </c>
      <c r="J462" s="74"/>
      <c r="K462" s="71"/>
      <c r="L462" s="71"/>
      <c r="M462" s="71"/>
      <c r="N462" s="71"/>
      <c r="O462" s="71"/>
    </row>
    <row r="463" spans="2:15" s="84" customFormat="1" ht="15.75" thickBot="1" x14ac:dyDescent="0.3">
      <c r="B463" s="85">
        <v>43907</v>
      </c>
      <c r="C463" s="75">
        <v>970.21399999999994</v>
      </c>
      <c r="D463" s="75"/>
      <c r="E463" s="75">
        <v>1708.5409999999999</v>
      </c>
      <c r="F463" s="75"/>
      <c r="G463" s="75">
        <v>2112.5410000000002</v>
      </c>
      <c r="H463" s="75"/>
      <c r="I463" s="75">
        <v>2706.5410000000002</v>
      </c>
      <c r="J463" s="75"/>
      <c r="K463" s="71"/>
      <c r="L463" s="71"/>
      <c r="M463" s="71"/>
      <c r="N463" s="71"/>
      <c r="O463" s="71"/>
    </row>
    <row r="464" spans="2:15" s="84" customFormat="1" ht="15.75" thickBot="1" x14ac:dyDescent="0.3">
      <c r="B464" s="85">
        <v>43908</v>
      </c>
      <c r="C464" s="74">
        <v>926.625</v>
      </c>
      <c r="D464" s="74"/>
      <c r="E464" s="74">
        <v>1708.5409999999999</v>
      </c>
      <c r="F464" s="74"/>
      <c r="G464" s="74">
        <v>2112.5410000000002</v>
      </c>
      <c r="H464" s="74"/>
      <c r="I464" s="74">
        <v>2706.5410000000002</v>
      </c>
      <c r="J464" s="74"/>
      <c r="K464" s="71"/>
      <c r="L464" s="71"/>
      <c r="M464" s="71"/>
      <c r="N464" s="71"/>
      <c r="O464" s="71"/>
    </row>
    <row r="465" spans="2:15" s="84" customFormat="1" ht="15.75" thickBot="1" x14ac:dyDescent="0.3">
      <c r="B465" s="85">
        <v>43909</v>
      </c>
      <c r="C465" s="75">
        <v>845.9860000000001</v>
      </c>
      <c r="D465" s="75"/>
      <c r="E465" s="75">
        <v>1708.5409999999999</v>
      </c>
      <c r="F465" s="75"/>
      <c r="G465" s="75">
        <v>2112.5410000000002</v>
      </c>
      <c r="H465" s="75"/>
      <c r="I465" s="75">
        <v>2706.5410000000002</v>
      </c>
      <c r="J465" s="75"/>
      <c r="K465" s="71"/>
      <c r="L465" s="71"/>
      <c r="M465" s="71"/>
      <c r="N465" s="71"/>
      <c r="O465" s="71"/>
    </row>
    <row r="466" spans="2:15" s="84" customFormat="1" ht="15.75" thickBot="1" x14ac:dyDescent="0.3">
      <c r="B466" s="85">
        <v>43910</v>
      </c>
      <c r="C466" s="74">
        <v>885.35799999999995</v>
      </c>
      <c r="D466" s="74"/>
      <c r="E466" s="74">
        <v>1708.5409999999999</v>
      </c>
      <c r="F466" s="74"/>
      <c r="G466" s="74">
        <v>2112.5410000000002</v>
      </c>
      <c r="H466" s="74"/>
      <c r="I466" s="74">
        <v>2706.5410000000002</v>
      </c>
      <c r="J466" s="74"/>
      <c r="K466" s="71"/>
      <c r="L466" s="71"/>
      <c r="M466" s="71"/>
      <c r="N466" s="71"/>
      <c r="O466" s="71"/>
    </row>
    <row r="467" spans="2:15" s="84" customFormat="1" ht="15.75" thickBot="1" x14ac:dyDescent="0.3">
      <c r="B467" s="85">
        <v>43911</v>
      </c>
      <c r="C467" s="75">
        <v>784.9670000000001</v>
      </c>
      <c r="D467" s="75"/>
      <c r="E467" s="75">
        <v>1708.5409999999999</v>
      </c>
      <c r="F467" s="75"/>
      <c r="G467" s="75">
        <v>2112.5410000000002</v>
      </c>
      <c r="H467" s="75"/>
      <c r="I467" s="75">
        <v>2706.5410000000002</v>
      </c>
      <c r="J467" s="75"/>
      <c r="K467" s="71"/>
      <c r="L467" s="71"/>
      <c r="M467" s="71"/>
      <c r="N467" s="71"/>
      <c r="O467" s="71"/>
    </row>
    <row r="468" spans="2:15" s="84" customFormat="1" ht="15.75" thickBot="1" x14ac:dyDescent="0.3">
      <c r="B468" s="85">
        <v>43912</v>
      </c>
      <c r="C468" s="74">
        <v>822.52099999999996</v>
      </c>
      <c r="D468" s="74"/>
      <c r="E468" s="74">
        <v>1708.5409999999999</v>
      </c>
      <c r="F468" s="74"/>
      <c r="G468" s="74">
        <v>2112.5410000000002</v>
      </c>
      <c r="H468" s="74"/>
      <c r="I468" s="74">
        <v>2706.5410000000002</v>
      </c>
      <c r="J468" s="74"/>
      <c r="K468" s="71"/>
      <c r="L468" s="71"/>
      <c r="M468" s="71"/>
      <c r="N468" s="71"/>
      <c r="O468" s="71"/>
    </row>
    <row r="469" spans="2:15" s="84" customFormat="1" ht="15.75" thickBot="1" x14ac:dyDescent="0.3">
      <c r="B469" s="85">
        <v>43913</v>
      </c>
      <c r="C469" s="75">
        <v>1009.449</v>
      </c>
      <c r="D469" s="75"/>
      <c r="E469" s="75">
        <v>1708.5409999999999</v>
      </c>
      <c r="F469" s="75"/>
      <c r="G469" s="75">
        <v>2112.5410000000002</v>
      </c>
      <c r="H469" s="75"/>
      <c r="I469" s="75">
        <v>2706.5410000000002</v>
      </c>
      <c r="J469" s="75"/>
      <c r="K469" s="71"/>
      <c r="L469" s="71"/>
      <c r="M469" s="71"/>
      <c r="N469" s="71"/>
      <c r="O469" s="71"/>
    </row>
    <row r="470" spans="2:15" s="84" customFormat="1" ht="15.75" thickBot="1" x14ac:dyDescent="0.3">
      <c r="B470" s="85">
        <v>43914</v>
      </c>
      <c r="C470" s="74">
        <v>1158.357</v>
      </c>
      <c r="D470" s="74"/>
      <c r="E470" s="74">
        <v>1708.5409999999999</v>
      </c>
      <c r="F470" s="74"/>
      <c r="G470" s="74">
        <v>2112.5410000000002</v>
      </c>
      <c r="H470" s="74"/>
      <c r="I470" s="74">
        <v>2706.5410000000002</v>
      </c>
      <c r="J470" s="74"/>
      <c r="K470" s="71"/>
      <c r="L470" s="71"/>
      <c r="M470" s="71"/>
      <c r="N470" s="71"/>
      <c r="O470" s="71"/>
    </row>
    <row r="471" spans="2:15" s="84" customFormat="1" ht="15.75" thickBot="1" x14ac:dyDescent="0.3">
      <c r="B471" s="85">
        <v>43915</v>
      </c>
      <c r="C471" s="75">
        <v>1001.9899999999999</v>
      </c>
      <c r="D471" s="75"/>
      <c r="E471" s="75">
        <v>1708.5409999999999</v>
      </c>
      <c r="F471" s="75"/>
      <c r="G471" s="75">
        <v>2112.5410000000002</v>
      </c>
      <c r="H471" s="75"/>
      <c r="I471" s="75">
        <v>2706.5410000000002</v>
      </c>
      <c r="J471" s="75"/>
      <c r="K471" s="71"/>
      <c r="L471" s="71"/>
      <c r="M471" s="71"/>
      <c r="N471" s="71"/>
      <c r="O471" s="71"/>
    </row>
    <row r="472" spans="2:15" s="84" customFormat="1" ht="15.75" thickBot="1" x14ac:dyDescent="0.3">
      <c r="B472" s="85">
        <v>43916</v>
      </c>
      <c r="C472" s="74">
        <v>1019.6959999999999</v>
      </c>
      <c r="D472" s="74"/>
      <c r="E472" s="74">
        <v>1708.5409999999999</v>
      </c>
      <c r="F472" s="74"/>
      <c r="G472" s="74">
        <v>2112.5410000000002</v>
      </c>
      <c r="H472" s="74"/>
      <c r="I472" s="74">
        <v>2706.5410000000002</v>
      </c>
      <c r="J472" s="74"/>
      <c r="K472" s="71"/>
      <c r="L472" s="71"/>
      <c r="M472" s="71"/>
      <c r="N472" s="71"/>
      <c r="O472" s="71"/>
    </row>
    <row r="473" spans="2:15" s="84" customFormat="1" ht="15.75" thickBot="1" x14ac:dyDescent="0.3">
      <c r="B473" s="85">
        <v>43917</v>
      </c>
      <c r="C473" s="75">
        <v>1020.394</v>
      </c>
      <c r="D473" s="75"/>
      <c r="E473" s="75">
        <v>1708.5409999999999</v>
      </c>
      <c r="F473" s="75"/>
      <c r="G473" s="75">
        <v>2112.5410000000002</v>
      </c>
      <c r="H473" s="75"/>
      <c r="I473" s="75">
        <v>2706.5410000000002</v>
      </c>
      <c r="J473" s="75"/>
      <c r="K473" s="71"/>
      <c r="L473" s="71"/>
      <c r="M473" s="71"/>
      <c r="N473" s="71"/>
      <c r="O473" s="71"/>
    </row>
    <row r="474" spans="2:15" s="84" customFormat="1" ht="15.75" thickBot="1" x14ac:dyDescent="0.3">
      <c r="B474" s="85">
        <v>43918</v>
      </c>
      <c r="C474" s="74">
        <v>1062.8</v>
      </c>
      <c r="D474" s="74"/>
      <c r="E474" s="74">
        <v>1708.5409999999999</v>
      </c>
      <c r="F474" s="74"/>
      <c r="G474" s="74">
        <v>2112.5410000000002</v>
      </c>
      <c r="H474" s="74"/>
      <c r="I474" s="74">
        <v>2706.5410000000002</v>
      </c>
      <c r="J474" s="74"/>
      <c r="K474" s="71"/>
      <c r="L474" s="71"/>
      <c r="M474" s="71"/>
      <c r="N474" s="71"/>
      <c r="O474" s="71"/>
    </row>
    <row r="475" spans="2:15" s="84" customFormat="1" ht="15.75" thickBot="1" x14ac:dyDescent="0.3">
      <c r="B475" s="85">
        <v>43919</v>
      </c>
      <c r="C475" s="75">
        <v>881.91499999999996</v>
      </c>
      <c r="D475" s="75"/>
      <c r="E475" s="75">
        <v>1708.5409999999999</v>
      </c>
      <c r="F475" s="75"/>
      <c r="G475" s="75">
        <v>2112.5410000000002</v>
      </c>
      <c r="H475" s="75"/>
      <c r="I475" s="75">
        <v>2706.5410000000002</v>
      </c>
      <c r="J475" s="75"/>
      <c r="K475" s="71"/>
      <c r="L475" s="71"/>
      <c r="M475" s="71"/>
      <c r="N475" s="71"/>
      <c r="O475" s="71"/>
    </row>
    <row r="476" spans="2:15" s="84" customFormat="1" ht="15.75" thickBot="1" x14ac:dyDescent="0.3">
      <c r="B476" s="85">
        <v>43920</v>
      </c>
      <c r="C476" s="74">
        <v>1062.212</v>
      </c>
      <c r="D476" s="74"/>
      <c r="E476" s="74">
        <v>1708.5409999999999</v>
      </c>
      <c r="F476" s="74"/>
      <c r="G476" s="74">
        <v>2112.5410000000002</v>
      </c>
      <c r="H476" s="74"/>
      <c r="I476" s="74">
        <v>2706.5410000000002</v>
      </c>
      <c r="J476" s="74"/>
      <c r="K476" s="71"/>
      <c r="L476" s="71"/>
      <c r="M476" s="71"/>
      <c r="N476" s="71"/>
      <c r="O476" s="71"/>
    </row>
    <row r="477" spans="2:15" s="84" customFormat="1" ht="15.75" thickBot="1" x14ac:dyDescent="0.3">
      <c r="B477" s="85">
        <v>43921</v>
      </c>
      <c r="C477" s="75">
        <v>1192.68</v>
      </c>
      <c r="D477" s="75"/>
      <c r="E477" s="75">
        <v>1708.5409999999999</v>
      </c>
      <c r="F477" s="75"/>
      <c r="G477" s="75">
        <v>2112.5410000000002</v>
      </c>
      <c r="H477" s="75"/>
      <c r="I477" s="75">
        <v>2706.5410000000002</v>
      </c>
      <c r="J477" s="75"/>
      <c r="K477" s="71"/>
      <c r="L477" s="71"/>
      <c r="M477" s="71"/>
      <c r="N477" s="71"/>
      <c r="O477" s="71"/>
    </row>
    <row r="478" spans="2:15" s="84" customFormat="1" ht="15.75" thickBot="1" x14ac:dyDescent="0.3">
      <c r="B478" s="85">
        <v>43922</v>
      </c>
      <c r="C478" s="74">
        <v>1186.002</v>
      </c>
      <c r="D478" s="74"/>
      <c r="E478" s="74">
        <v>1708.5409999999999</v>
      </c>
      <c r="F478" s="74"/>
      <c r="G478" s="74">
        <v>2112.5410000000002</v>
      </c>
      <c r="H478" s="74"/>
      <c r="I478" s="74">
        <v>2706.5410000000002</v>
      </c>
      <c r="J478" s="74"/>
      <c r="K478" s="71"/>
      <c r="L478" s="71"/>
      <c r="M478" s="71"/>
      <c r="N478" s="71"/>
      <c r="O478" s="71"/>
    </row>
    <row r="479" spans="2:15" s="84" customFormat="1" ht="15.75" thickBot="1" x14ac:dyDescent="0.3">
      <c r="B479" s="85">
        <v>43923</v>
      </c>
      <c r="C479" s="75">
        <v>1065.0130000000001</v>
      </c>
      <c r="D479" s="75"/>
      <c r="E479" s="75">
        <v>1708.5409999999999</v>
      </c>
      <c r="F479" s="75"/>
      <c r="G479" s="75">
        <v>2112.5410000000002</v>
      </c>
      <c r="H479" s="75"/>
      <c r="I479" s="75">
        <v>2706.5410000000002</v>
      </c>
      <c r="J479" s="75"/>
      <c r="K479" s="71"/>
      <c r="L479" s="71"/>
      <c r="M479" s="71"/>
      <c r="N479" s="71"/>
      <c r="O479" s="71"/>
    </row>
    <row r="480" spans="2:15" s="84" customFormat="1" ht="15.75" thickBot="1" x14ac:dyDescent="0.3">
      <c r="B480" s="85">
        <v>43924</v>
      </c>
      <c r="C480" s="74">
        <v>952.54700000000003</v>
      </c>
      <c r="D480" s="74"/>
      <c r="E480" s="74">
        <v>1708.5409999999999</v>
      </c>
      <c r="F480" s="74"/>
      <c r="G480" s="74">
        <v>2112.5410000000002</v>
      </c>
      <c r="H480" s="74"/>
      <c r="I480" s="74">
        <v>2706.5410000000002</v>
      </c>
      <c r="J480" s="74"/>
      <c r="K480" s="71"/>
      <c r="L480" s="71"/>
      <c r="M480" s="71"/>
      <c r="N480" s="71"/>
      <c r="O480" s="71"/>
    </row>
    <row r="481" spans="2:15" s="84" customFormat="1" ht="15.75" thickBot="1" x14ac:dyDescent="0.3">
      <c r="B481" s="85">
        <v>43925</v>
      </c>
      <c r="C481" s="75">
        <v>1068.5910000000001</v>
      </c>
      <c r="D481" s="75"/>
      <c r="E481" s="75">
        <v>1708.5409999999999</v>
      </c>
      <c r="F481" s="75"/>
      <c r="G481" s="75">
        <v>2112.5410000000002</v>
      </c>
      <c r="H481" s="75"/>
      <c r="I481" s="75">
        <v>2706.5410000000002</v>
      </c>
      <c r="J481" s="75"/>
      <c r="K481" s="71"/>
      <c r="L481" s="71"/>
      <c r="M481" s="71"/>
      <c r="N481" s="71"/>
      <c r="O481" s="71"/>
    </row>
    <row r="482" spans="2:15" s="84" customFormat="1" ht="15.75" thickBot="1" x14ac:dyDescent="0.3">
      <c r="B482" s="85">
        <v>43926</v>
      </c>
      <c r="C482" s="74">
        <v>1100.5889999999999</v>
      </c>
      <c r="D482" s="74"/>
      <c r="E482" s="74">
        <v>1708.5409999999999</v>
      </c>
      <c r="F482" s="74"/>
      <c r="G482" s="74">
        <v>2112.5410000000002</v>
      </c>
      <c r="H482" s="74"/>
      <c r="I482" s="74">
        <v>2706.5410000000002</v>
      </c>
      <c r="J482" s="74"/>
      <c r="K482" s="71"/>
      <c r="L482" s="71"/>
      <c r="M482" s="71"/>
      <c r="N482" s="71"/>
      <c r="O482" s="71"/>
    </row>
    <row r="483" spans="2:15" s="84" customFormat="1" ht="15.75" thickBot="1" x14ac:dyDescent="0.3">
      <c r="B483" s="85">
        <v>43927</v>
      </c>
      <c r="C483" s="75">
        <v>1255.6640000000002</v>
      </c>
      <c r="D483" s="75"/>
      <c r="E483" s="75">
        <v>1708.5409999999999</v>
      </c>
      <c r="F483" s="75"/>
      <c r="G483" s="75">
        <v>2112.5410000000002</v>
      </c>
      <c r="H483" s="75"/>
      <c r="I483" s="75">
        <v>2706.5410000000002</v>
      </c>
      <c r="J483" s="75"/>
      <c r="K483" s="71"/>
      <c r="L483" s="71"/>
      <c r="M483" s="71"/>
      <c r="N483" s="71"/>
      <c r="O483" s="71"/>
    </row>
    <row r="484" spans="2:15" s="84" customFormat="1" ht="15.75" thickBot="1" x14ac:dyDescent="0.3">
      <c r="B484" s="85">
        <v>43928</v>
      </c>
      <c r="C484" s="74">
        <v>1215.597</v>
      </c>
      <c r="D484" s="74"/>
      <c r="E484" s="74">
        <v>1708.5409999999999</v>
      </c>
      <c r="F484" s="74"/>
      <c r="G484" s="74">
        <v>2112.5410000000002</v>
      </c>
      <c r="H484" s="74"/>
      <c r="I484" s="74">
        <v>2706.5410000000002</v>
      </c>
      <c r="J484" s="74"/>
      <c r="K484" s="71"/>
      <c r="L484" s="71"/>
      <c r="M484" s="71"/>
      <c r="N484" s="71"/>
      <c r="O484" s="71"/>
    </row>
    <row r="485" spans="2:15" s="84" customFormat="1" ht="15.75" thickBot="1" x14ac:dyDescent="0.3">
      <c r="B485" s="85">
        <v>43929</v>
      </c>
      <c r="C485" s="75">
        <v>1109.521</v>
      </c>
      <c r="D485" s="75"/>
      <c r="E485" s="75">
        <v>1708.5409999999999</v>
      </c>
      <c r="F485" s="75"/>
      <c r="G485" s="75">
        <v>2112.5410000000002</v>
      </c>
      <c r="H485" s="75"/>
      <c r="I485" s="75">
        <v>2706.5410000000002</v>
      </c>
      <c r="J485" s="75"/>
      <c r="K485" s="71"/>
      <c r="L485" s="71"/>
      <c r="M485" s="71"/>
      <c r="N485" s="71"/>
      <c r="O485" s="71"/>
    </row>
    <row r="486" spans="2:15" s="84" customFormat="1" ht="15.75" thickBot="1" x14ac:dyDescent="0.3">
      <c r="B486" s="85">
        <v>43930</v>
      </c>
      <c r="C486" s="74">
        <v>1003.692</v>
      </c>
      <c r="D486" s="74"/>
      <c r="E486" s="74">
        <v>1708.5409999999999</v>
      </c>
      <c r="F486" s="74"/>
      <c r="G486" s="74">
        <v>2112.5410000000002</v>
      </c>
      <c r="H486" s="74"/>
      <c r="I486" s="74">
        <v>2706.5410000000002</v>
      </c>
      <c r="J486" s="74"/>
      <c r="K486" s="71"/>
      <c r="L486" s="71"/>
      <c r="M486" s="71"/>
      <c r="N486" s="71"/>
      <c r="O486" s="71"/>
    </row>
    <row r="487" spans="2:15" s="84" customFormat="1" ht="15.75" thickBot="1" x14ac:dyDescent="0.3">
      <c r="B487" s="85">
        <v>43931</v>
      </c>
      <c r="C487" s="75">
        <v>883.79799999999989</v>
      </c>
      <c r="D487" s="75"/>
      <c r="E487" s="75">
        <v>1708.5409999999999</v>
      </c>
      <c r="F487" s="75"/>
      <c r="G487" s="75">
        <v>2112.5410000000002</v>
      </c>
      <c r="H487" s="75"/>
      <c r="I487" s="75">
        <v>2706.5410000000002</v>
      </c>
      <c r="J487" s="75"/>
      <c r="K487" s="71"/>
      <c r="L487" s="71"/>
      <c r="M487" s="71"/>
      <c r="N487" s="71"/>
      <c r="O487" s="71"/>
    </row>
    <row r="488" spans="2:15" s="84" customFormat="1" ht="15.75" thickBot="1" x14ac:dyDescent="0.3">
      <c r="B488" s="85">
        <v>43932</v>
      </c>
      <c r="C488" s="74">
        <v>978.16399999999999</v>
      </c>
      <c r="D488" s="74"/>
      <c r="E488" s="74">
        <v>1708.5409999999999</v>
      </c>
      <c r="F488" s="74"/>
      <c r="G488" s="74">
        <v>2112.5410000000002</v>
      </c>
      <c r="H488" s="74"/>
      <c r="I488" s="74">
        <v>2706.5410000000002</v>
      </c>
      <c r="J488" s="74"/>
      <c r="K488" s="71"/>
      <c r="L488" s="71"/>
      <c r="M488" s="71"/>
      <c r="N488" s="71"/>
      <c r="O488" s="71"/>
    </row>
    <row r="489" spans="2:15" s="84" customFormat="1" ht="15.75" thickBot="1" x14ac:dyDescent="0.3">
      <c r="B489" s="85">
        <v>43933</v>
      </c>
      <c r="C489" s="75">
        <v>1042.1669999999999</v>
      </c>
      <c r="D489" s="75"/>
      <c r="E489" s="75">
        <v>1708.5409999999999</v>
      </c>
      <c r="F489" s="75"/>
      <c r="G489" s="75">
        <v>2112.5410000000002</v>
      </c>
      <c r="H489" s="75"/>
      <c r="I489" s="75">
        <v>2706.5410000000002</v>
      </c>
      <c r="J489" s="75"/>
      <c r="K489" s="71"/>
      <c r="L489" s="71"/>
      <c r="M489" s="71"/>
      <c r="N489" s="71"/>
      <c r="O489" s="71"/>
    </row>
    <row r="490" spans="2:15" s="84" customFormat="1" ht="15.75" thickBot="1" x14ac:dyDescent="0.3">
      <c r="B490" s="85">
        <v>43934</v>
      </c>
      <c r="C490" s="74">
        <v>917.70499999999993</v>
      </c>
      <c r="D490" s="74"/>
      <c r="E490" s="74">
        <v>1708.5409999999999</v>
      </c>
      <c r="F490" s="74"/>
      <c r="G490" s="74">
        <v>2112.5410000000002</v>
      </c>
      <c r="H490" s="74"/>
      <c r="I490" s="74">
        <v>2706.5410000000002</v>
      </c>
      <c r="J490" s="74"/>
      <c r="K490" s="71"/>
      <c r="L490" s="71"/>
      <c r="M490" s="71"/>
      <c r="N490" s="71"/>
      <c r="O490" s="71"/>
    </row>
    <row r="491" spans="2:15" s="84" customFormat="1" ht="15.75" thickBot="1" x14ac:dyDescent="0.3">
      <c r="B491" s="85">
        <v>43935</v>
      </c>
      <c r="C491" s="75">
        <v>922.89700000000016</v>
      </c>
      <c r="D491" s="75"/>
      <c r="E491" s="75">
        <v>1708.5409999999999</v>
      </c>
      <c r="F491" s="75"/>
      <c r="G491" s="75">
        <v>2112.5410000000002</v>
      </c>
      <c r="H491" s="75"/>
      <c r="I491" s="75">
        <v>2706.5410000000002</v>
      </c>
      <c r="J491" s="75"/>
      <c r="K491" s="71"/>
      <c r="L491" s="71"/>
      <c r="M491" s="71"/>
      <c r="N491" s="71"/>
      <c r="O491" s="71"/>
    </row>
    <row r="492" spans="2:15" s="84" customFormat="1" ht="15.75" thickBot="1" x14ac:dyDescent="0.3">
      <c r="B492" s="85">
        <v>43936</v>
      </c>
      <c r="C492" s="74">
        <v>880.0440000000001</v>
      </c>
      <c r="D492" s="74"/>
      <c r="E492" s="74">
        <v>1708.5409999999999</v>
      </c>
      <c r="F492" s="74"/>
      <c r="G492" s="74">
        <v>2112.5410000000002</v>
      </c>
      <c r="H492" s="74"/>
      <c r="I492" s="74">
        <v>2706.5410000000002</v>
      </c>
      <c r="J492" s="74"/>
      <c r="K492" s="71"/>
      <c r="L492" s="71"/>
      <c r="M492" s="71"/>
      <c r="N492" s="71"/>
      <c r="O492" s="71"/>
    </row>
    <row r="493" spans="2:15" s="84" customFormat="1" ht="15.75" thickBot="1" x14ac:dyDescent="0.3">
      <c r="B493" s="85">
        <v>43937</v>
      </c>
      <c r="C493" s="75">
        <v>811.62499999999989</v>
      </c>
      <c r="D493" s="75"/>
      <c r="E493" s="75">
        <v>1708.5409999999999</v>
      </c>
      <c r="F493" s="75"/>
      <c r="G493" s="75">
        <v>2112.5410000000002</v>
      </c>
      <c r="H493" s="75"/>
      <c r="I493" s="75">
        <v>2706.5410000000002</v>
      </c>
      <c r="J493" s="75"/>
      <c r="K493" s="71"/>
      <c r="L493" s="71"/>
      <c r="M493" s="71"/>
      <c r="N493" s="71"/>
      <c r="O493" s="71"/>
    </row>
    <row r="494" spans="2:15" s="84" customFormat="1" ht="15.75" thickBot="1" x14ac:dyDescent="0.3">
      <c r="B494" s="85">
        <v>43938</v>
      </c>
      <c r="C494" s="74">
        <v>1007.735</v>
      </c>
      <c r="D494" s="74"/>
      <c r="E494" s="74">
        <v>1708.5409999999999</v>
      </c>
      <c r="F494" s="74"/>
      <c r="G494" s="74">
        <v>2112.5410000000002</v>
      </c>
      <c r="H494" s="74"/>
      <c r="I494" s="74">
        <v>2706.5410000000002</v>
      </c>
      <c r="J494" s="74"/>
      <c r="K494" s="71"/>
      <c r="L494" s="71"/>
      <c r="M494" s="71"/>
      <c r="N494" s="71"/>
      <c r="O494" s="71"/>
    </row>
    <row r="495" spans="2:15" s="84" customFormat="1" ht="15.75" thickBot="1" x14ac:dyDescent="0.3">
      <c r="B495" s="85">
        <v>43939</v>
      </c>
      <c r="C495" s="75">
        <v>1008.044</v>
      </c>
      <c r="D495" s="75"/>
      <c r="E495" s="75">
        <v>1708.5409999999999</v>
      </c>
      <c r="F495" s="75"/>
      <c r="G495" s="75">
        <v>2112.5410000000002</v>
      </c>
      <c r="H495" s="75"/>
      <c r="I495" s="75">
        <v>2706.5410000000002</v>
      </c>
      <c r="J495" s="75"/>
      <c r="K495" s="71"/>
      <c r="L495" s="71"/>
      <c r="M495" s="71"/>
      <c r="N495" s="71"/>
      <c r="O495" s="71"/>
    </row>
    <row r="496" spans="2:15" s="84" customFormat="1" ht="15.75" thickBot="1" x14ac:dyDescent="0.3">
      <c r="B496" s="85">
        <v>43940</v>
      </c>
      <c r="C496" s="74">
        <v>934.86599999999999</v>
      </c>
      <c r="D496" s="74"/>
      <c r="E496" s="74">
        <v>1708.5409999999999</v>
      </c>
      <c r="F496" s="74"/>
      <c r="G496" s="74">
        <v>2112.5410000000002</v>
      </c>
      <c r="H496" s="74"/>
      <c r="I496" s="74">
        <v>2706.5410000000002</v>
      </c>
      <c r="J496" s="74"/>
      <c r="K496" s="71"/>
      <c r="L496" s="71"/>
      <c r="M496" s="71"/>
      <c r="N496" s="71"/>
      <c r="O496" s="71"/>
    </row>
    <row r="497" spans="2:15" s="84" customFormat="1" ht="15.75" thickBot="1" x14ac:dyDescent="0.3">
      <c r="B497" s="85">
        <v>43941</v>
      </c>
      <c r="C497" s="75">
        <v>1043.2269999999999</v>
      </c>
      <c r="D497" s="75"/>
      <c r="E497" s="75">
        <v>1708.5409999999999</v>
      </c>
      <c r="F497" s="75"/>
      <c r="G497" s="75">
        <v>2112.5410000000002</v>
      </c>
      <c r="H497" s="75"/>
      <c r="I497" s="75">
        <v>2706.5410000000002</v>
      </c>
      <c r="J497" s="75"/>
      <c r="K497" s="71"/>
      <c r="L497" s="71"/>
      <c r="M497" s="71"/>
      <c r="N497" s="71"/>
      <c r="O497" s="71"/>
    </row>
    <row r="498" spans="2:15" s="84" customFormat="1" ht="15.75" thickBot="1" x14ac:dyDescent="0.3">
      <c r="B498" s="85">
        <v>43942</v>
      </c>
      <c r="C498" s="74">
        <v>1037.79</v>
      </c>
      <c r="D498" s="74"/>
      <c r="E498" s="74">
        <v>1708.5409999999999</v>
      </c>
      <c r="F498" s="74"/>
      <c r="G498" s="74">
        <v>2112.5410000000002</v>
      </c>
      <c r="H498" s="74"/>
      <c r="I498" s="74">
        <v>2706.5410000000002</v>
      </c>
      <c r="J498" s="74"/>
      <c r="K498" s="71"/>
      <c r="L498" s="71"/>
      <c r="M498" s="71"/>
      <c r="N498" s="71"/>
      <c r="O498" s="71"/>
    </row>
    <row r="499" spans="2:15" s="84" customFormat="1" ht="15.75" thickBot="1" x14ac:dyDescent="0.3">
      <c r="B499" s="85">
        <v>43943</v>
      </c>
      <c r="C499" s="75">
        <v>994.78199999999993</v>
      </c>
      <c r="D499" s="75"/>
      <c r="E499" s="75">
        <v>1708.5409999999999</v>
      </c>
      <c r="F499" s="75"/>
      <c r="G499" s="75">
        <v>2112.5410000000002</v>
      </c>
      <c r="H499" s="75"/>
      <c r="I499" s="75">
        <v>2706.5410000000002</v>
      </c>
      <c r="J499" s="75"/>
      <c r="K499" s="71"/>
      <c r="L499" s="71"/>
      <c r="M499" s="71"/>
      <c r="N499" s="71"/>
      <c r="O499" s="71"/>
    </row>
    <row r="500" spans="2:15" s="84" customFormat="1" ht="15.75" thickBot="1" x14ac:dyDescent="0.3">
      <c r="B500" s="85">
        <v>43944</v>
      </c>
      <c r="C500" s="74">
        <v>1055.46</v>
      </c>
      <c r="D500" s="74"/>
      <c r="E500" s="74">
        <v>1708.5409999999999</v>
      </c>
      <c r="F500" s="74"/>
      <c r="G500" s="74">
        <v>2112.5410000000002</v>
      </c>
      <c r="H500" s="74"/>
      <c r="I500" s="74">
        <v>2706.5410000000002</v>
      </c>
      <c r="J500" s="74"/>
      <c r="K500" s="71"/>
      <c r="L500" s="71"/>
      <c r="M500" s="71"/>
      <c r="N500" s="71"/>
      <c r="O500" s="71"/>
    </row>
    <row r="501" spans="2:15" s="84" customFormat="1" ht="15.75" thickBot="1" x14ac:dyDescent="0.3">
      <c r="B501" s="85">
        <v>43945</v>
      </c>
      <c r="C501" s="75">
        <v>849.11300000000006</v>
      </c>
      <c r="D501" s="75"/>
      <c r="E501" s="75">
        <v>1708.5409999999999</v>
      </c>
      <c r="F501" s="75"/>
      <c r="G501" s="75">
        <v>2112.5410000000002</v>
      </c>
      <c r="H501" s="75"/>
      <c r="I501" s="75">
        <v>2706.5410000000002</v>
      </c>
      <c r="J501" s="75"/>
      <c r="K501" s="71"/>
      <c r="L501" s="71"/>
      <c r="M501" s="71"/>
      <c r="N501" s="71"/>
      <c r="O501" s="71"/>
    </row>
    <row r="502" spans="2:15" s="84" customFormat="1" ht="15.75" thickBot="1" x14ac:dyDescent="0.3">
      <c r="B502" s="85">
        <v>43946</v>
      </c>
      <c r="C502" s="74">
        <v>777.92700000000002</v>
      </c>
      <c r="D502" s="74"/>
      <c r="E502" s="74">
        <v>1708.5409999999999</v>
      </c>
      <c r="F502" s="74"/>
      <c r="G502" s="74">
        <v>2112.5410000000002</v>
      </c>
      <c r="H502" s="74"/>
      <c r="I502" s="74">
        <v>2706.5410000000002</v>
      </c>
      <c r="J502" s="74"/>
      <c r="K502" s="71"/>
      <c r="L502" s="71"/>
      <c r="M502" s="71"/>
      <c r="N502" s="71"/>
      <c r="O502" s="71"/>
    </row>
    <row r="503" spans="2:15" s="84" customFormat="1" ht="15.75" thickBot="1" x14ac:dyDescent="0.3">
      <c r="B503" s="85">
        <v>43947</v>
      </c>
      <c r="C503" s="75">
        <v>839.923</v>
      </c>
      <c r="D503" s="75"/>
      <c r="E503" s="75">
        <v>1708.5409999999999</v>
      </c>
      <c r="F503" s="75"/>
      <c r="G503" s="75">
        <v>2112.5410000000002</v>
      </c>
      <c r="H503" s="75"/>
      <c r="I503" s="75">
        <v>2706.5410000000002</v>
      </c>
      <c r="J503" s="75"/>
      <c r="K503" s="71"/>
      <c r="L503" s="71"/>
      <c r="M503" s="71"/>
      <c r="N503" s="71"/>
      <c r="O503" s="71"/>
    </row>
    <row r="504" spans="2:15" s="84" customFormat="1" ht="15.75" thickBot="1" x14ac:dyDescent="0.3">
      <c r="B504" s="85">
        <v>43948</v>
      </c>
      <c r="C504" s="74">
        <v>1070.67</v>
      </c>
      <c r="D504" s="74"/>
      <c r="E504" s="74">
        <v>1708.5409999999999</v>
      </c>
      <c r="F504" s="74"/>
      <c r="G504" s="74">
        <v>2112.5410000000002</v>
      </c>
      <c r="H504" s="74"/>
      <c r="I504" s="74">
        <v>2706.5410000000002</v>
      </c>
      <c r="J504" s="74"/>
      <c r="K504" s="71"/>
      <c r="L504" s="71"/>
      <c r="M504" s="71"/>
      <c r="N504" s="71"/>
      <c r="O504" s="71"/>
    </row>
    <row r="505" spans="2:15" s="84" customFormat="1" ht="15.75" thickBot="1" x14ac:dyDescent="0.3">
      <c r="B505" s="85">
        <v>43949</v>
      </c>
      <c r="C505" s="75">
        <v>1037.7750000000001</v>
      </c>
      <c r="D505" s="75"/>
      <c r="E505" s="75">
        <v>1708.5409999999999</v>
      </c>
      <c r="F505" s="75"/>
      <c r="G505" s="75">
        <v>2112.5410000000002</v>
      </c>
      <c r="H505" s="75"/>
      <c r="I505" s="75">
        <v>2706.5410000000002</v>
      </c>
      <c r="J505" s="75"/>
      <c r="K505" s="71"/>
      <c r="L505" s="71"/>
      <c r="M505" s="71"/>
      <c r="N505" s="71"/>
      <c r="O505" s="71"/>
    </row>
    <row r="506" spans="2:15" s="84" customFormat="1" ht="15.75" thickBot="1" x14ac:dyDescent="0.3">
      <c r="B506" s="85">
        <v>43950</v>
      </c>
      <c r="C506" s="74">
        <v>1169.6659999999999</v>
      </c>
      <c r="D506" s="74"/>
      <c r="E506" s="74">
        <v>1708.5409999999999</v>
      </c>
      <c r="F506" s="74"/>
      <c r="G506" s="74">
        <v>2112.5410000000002</v>
      </c>
      <c r="H506" s="74"/>
      <c r="I506" s="74">
        <v>2706.5410000000002</v>
      </c>
      <c r="J506" s="74"/>
      <c r="K506" s="71"/>
      <c r="L506" s="71"/>
      <c r="M506" s="71"/>
      <c r="N506" s="71"/>
      <c r="O506" s="71"/>
    </row>
    <row r="507" spans="2:15" s="84" customFormat="1" ht="15.75" thickBot="1" x14ac:dyDescent="0.3">
      <c r="B507" s="85">
        <v>43951</v>
      </c>
      <c r="C507" s="75">
        <v>1321.5820000000001</v>
      </c>
      <c r="D507" s="75"/>
      <c r="E507" s="75">
        <v>1708.5409999999999</v>
      </c>
      <c r="F507" s="75"/>
      <c r="G507" s="75">
        <v>2112.5410000000002</v>
      </c>
      <c r="H507" s="75"/>
      <c r="I507" s="75">
        <v>2706.5410000000002</v>
      </c>
      <c r="J507" s="75"/>
      <c r="K507" s="71"/>
      <c r="L507" s="71"/>
      <c r="M507" s="71"/>
      <c r="N507" s="71"/>
      <c r="O507" s="71"/>
    </row>
    <row r="508" spans="2:15" s="84" customFormat="1" ht="15.75" thickBot="1" x14ac:dyDescent="0.3">
      <c r="B508" s="85">
        <v>43952</v>
      </c>
      <c r="C508" s="74">
        <v>1517.3410000000001</v>
      </c>
      <c r="D508" s="74"/>
      <c r="E508" s="74">
        <v>1708.5409999999999</v>
      </c>
      <c r="F508" s="74"/>
      <c r="G508" s="74">
        <v>2112.5410000000002</v>
      </c>
      <c r="H508" s="74"/>
      <c r="I508" s="74">
        <v>2706.5410000000002</v>
      </c>
      <c r="J508" s="74"/>
      <c r="K508" s="71"/>
      <c r="L508" s="71"/>
      <c r="M508" s="71"/>
      <c r="N508" s="71"/>
      <c r="O508" s="71"/>
    </row>
    <row r="509" spans="2:15" s="84" customFormat="1" ht="15.75" thickBot="1" x14ac:dyDescent="0.3">
      <c r="B509" s="85">
        <v>43953</v>
      </c>
      <c r="C509" s="75">
        <v>1394.047</v>
      </c>
      <c r="D509" s="75"/>
      <c r="E509" s="75">
        <v>1708.5409999999999</v>
      </c>
      <c r="F509" s="75"/>
      <c r="G509" s="75">
        <v>2112.5410000000002</v>
      </c>
      <c r="H509" s="75"/>
      <c r="I509" s="75">
        <v>2706.5410000000002</v>
      </c>
      <c r="J509" s="75"/>
      <c r="K509" s="71"/>
      <c r="L509" s="71"/>
      <c r="M509" s="71"/>
      <c r="N509" s="71"/>
      <c r="O509" s="71"/>
    </row>
    <row r="510" spans="2:15" s="84" customFormat="1" ht="15.75" thickBot="1" x14ac:dyDescent="0.3">
      <c r="B510" s="85">
        <v>43954</v>
      </c>
      <c r="C510" s="74">
        <v>1358.2180000000001</v>
      </c>
      <c r="D510" s="74"/>
      <c r="E510" s="74">
        <v>1708.5409999999999</v>
      </c>
      <c r="F510" s="74"/>
      <c r="G510" s="74">
        <v>2112.5410000000002</v>
      </c>
      <c r="H510" s="74"/>
      <c r="I510" s="74">
        <v>2706.5410000000002</v>
      </c>
      <c r="J510" s="74"/>
      <c r="K510" s="71"/>
      <c r="L510" s="71"/>
      <c r="M510" s="71"/>
      <c r="N510" s="71"/>
      <c r="O510" s="71"/>
    </row>
    <row r="511" spans="2:15" s="84" customFormat="1" ht="15.75" thickBot="1" x14ac:dyDescent="0.3">
      <c r="B511" s="85">
        <v>43955</v>
      </c>
      <c r="C511" s="75">
        <v>1532.9499999999998</v>
      </c>
      <c r="D511" s="75"/>
      <c r="E511" s="75">
        <v>1708.5409999999999</v>
      </c>
      <c r="F511" s="75"/>
      <c r="G511" s="75">
        <v>2112.5410000000002</v>
      </c>
      <c r="H511" s="75"/>
      <c r="I511" s="75">
        <v>2706.5410000000002</v>
      </c>
      <c r="J511" s="75"/>
      <c r="K511" s="71"/>
      <c r="L511" s="71"/>
      <c r="M511" s="71"/>
      <c r="N511" s="71"/>
      <c r="O511" s="71"/>
    </row>
    <row r="512" spans="2:15" s="84" customFormat="1" ht="15.75" thickBot="1" x14ac:dyDescent="0.3">
      <c r="B512" s="85">
        <v>43956</v>
      </c>
      <c r="C512" s="74">
        <v>1348.5549999999998</v>
      </c>
      <c r="D512" s="74"/>
      <c r="E512" s="74">
        <v>1708.5409999999999</v>
      </c>
      <c r="F512" s="74"/>
      <c r="G512" s="74">
        <v>2112.5410000000002</v>
      </c>
      <c r="H512" s="74"/>
      <c r="I512" s="74">
        <v>2706.5410000000002</v>
      </c>
      <c r="J512" s="74"/>
      <c r="K512" s="71"/>
      <c r="L512" s="71"/>
      <c r="M512" s="71"/>
      <c r="N512" s="71"/>
      <c r="O512" s="71"/>
    </row>
    <row r="513" spans="2:15" s="84" customFormat="1" ht="15.75" thickBot="1" x14ac:dyDescent="0.3">
      <c r="B513" s="85">
        <v>43957</v>
      </c>
      <c r="C513" s="75">
        <v>1095.9050000000002</v>
      </c>
      <c r="D513" s="75"/>
      <c r="E513" s="75">
        <v>1708.5409999999999</v>
      </c>
      <c r="F513" s="75"/>
      <c r="G513" s="75">
        <v>2112.5410000000002</v>
      </c>
      <c r="H513" s="75"/>
      <c r="I513" s="75">
        <v>2706.5410000000002</v>
      </c>
      <c r="J513" s="75"/>
      <c r="K513" s="71"/>
      <c r="L513" s="71"/>
      <c r="M513" s="71"/>
      <c r="N513" s="71"/>
      <c r="O513" s="71"/>
    </row>
    <row r="514" spans="2:15" s="84" customFormat="1" ht="15.75" thickBot="1" x14ac:dyDescent="0.3">
      <c r="B514" s="85">
        <v>43958</v>
      </c>
      <c r="C514" s="74">
        <v>950.41500000000019</v>
      </c>
      <c r="D514" s="74"/>
      <c r="E514" s="74">
        <v>1708.5409999999999</v>
      </c>
      <c r="F514" s="74"/>
      <c r="G514" s="74">
        <v>2112.5410000000002</v>
      </c>
      <c r="H514" s="74"/>
      <c r="I514" s="74">
        <v>2706.5410000000002</v>
      </c>
      <c r="J514" s="74"/>
      <c r="K514" s="71"/>
      <c r="L514" s="71"/>
      <c r="M514" s="71"/>
      <c r="N514" s="71"/>
      <c r="O514" s="71"/>
    </row>
    <row r="515" spans="2:15" s="84" customFormat="1" ht="15.75" thickBot="1" x14ac:dyDescent="0.3">
      <c r="B515" s="85">
        <v>43959</v>
      </c>
      <c r="C515" s="75">
        <v>967.28499999999997</v>
      </c>
      <c r="D515" s="75"/>
      <c r="E515" s="75">
        <v>1708.5409999999999</v>
      </c>
      <c r="F515" s="75"/>
      <c r="G515" s="75">
        <v>2112.5410000000002</v>
      </c>
      <c r="H515" s="75"/>
      <c r="I515" s="75">
        <v>2706.5410000000002</v>
      </c>
      <c r="J515" s="75"/>
      <c r="K515" s="71"/>
      <c r="L515" s="71"/>
      <c r="M515" s="71"/>
      <c r="N515" s="71"/>
      <c r="O515" s="71"/>
    </row>
    <row r="516" spans="2:15" s="84" customFormat="1" ht="15.75" thickBot="1" x14ac:dyDescent="0.3">
      <c r="B516" s="85">
        <v>43960</v>
      </c>
      <c r="C516" s="74">
        <v>1128.7090000000003</v>
      </c>
      <c r="D516" s="74"/>
      <c r="E516" s="74">
        <v>1708.5409999999999</v>
      </c>
      <c r="F516" s="74"/>
      <c r="G516" s="74">
        <v>2112.5410000000002</v>
      </c>
      <c r="H516" s="74"/>
      <c r="I516" s="74">
        <v>2706.5410000000002</v>
      </c>
      <c r="J516" s="74"/>
      <c r="K516" s="71"/>
      <c r="L516" s="71"/>
      <c r="M516" s="71"/>
      <c r="N516" s="71"/>
      <c r="O516" s="71"/>
    </row>
    <row r="517" spans="2:15" s="84" customFormat="1" ht="15.75" thickBot="1" x14ac:dyDescent="0.3">
      <c r="B517" s="85">
        <v>43961</v>
      </c>
      <c r="C517" s="75">
        <v>1331.9839999999999</v>
      </c>
      <c r="D517" s="75"/>
      <c r="E517" s="75">
        <v>1708.5409999999999</v>
      </c>
      <c r="F517" s="75"/>
      <c r="G517" s="75">
        <v>2112.5410000000002</v>
      </c>
      <c r="H517" s="75"/>
      <c r="I517" s="75">
        <v>2706.5410000000002</v>
      </c>
      <c r="J517" s="75"/>
      <c r="K517" s="71"/>
      <c r="L517" s="71"/>
      <c r="M517" s="71"/>
      <c r="N517" s="71"/>
      <c r="O517" s="71"/>
    </row>
    <row r="518" spans="2:15" s="84" customFormat="1" ht="15.75" thickBot="1" x14ac:dyDescent="0.3">
      <c r="B518" s="85">
        <v>43962</v>
      </c>
      <c r="C518" s="74">
        <v>1411.9299999999998</v>
      </c>
      <c r="D518" s="74"/>
      <c r="E518" s="74">
        <v>1708.5409999999999</v>
      </c>
      <c r="F518" s="74"/>
      <c r="G518" s="74">
        <v>2112.5410000000002</v>
      </c>
      <c r="H518" s="74"/>
      <c r="I518" s="74">
        <v>2706.5410000000002</v>
      </c>
      <c r="J518" s="74"/>
      <c r="K518" s="71"/>
      <c r="L518" s="71"/>
      <c r="M518" s="71"/>
      <c r="N518" s="71"/>
      <c r="O518" s="71"/>
    </row>
    <row r="519" spans="2:15" s="84" customFormat="1" ht="15.75" thickBot="1" x14ac:dyDescent="0.3">
      <c r="B519" s="85">
        <v>43963</v>
      </c>
      <c r="C519" s="75">
        <v>1431.4169999999999</v>
      </c>
      <c r="D519" s="75"/>
      <c r="E519" s="75">
        <v>1708.5409999999999</v>
      </c>
      <c r="F519" s="75"/>
      <c r="G519" s="75">
        <v>2112.5410000000002</v>
      </c>
      <c r="H519" s="75"/>
      <c r="I519" s="75">
        <v>2706.5410000000002</v>
      </c>
      <c r="J519" s="75"/>
      <c r="K519" s="71"/>
      <c r="L519" s="71"/>
      <c r="M519" s="71"/>
      <c r="N519" s="71"/>
      <c r="O519" s="71"/>
    </row>
    <row r="520" spans="2:15" s="84" customFormat="1" ht="15.75" thickBot="1" x14ac:dyDescent="0.3">
      <c r="B520" s="85">
        <v>43964</v>
      </c>
      <c r="C520" s="74">
        <v>1638.739</v>
      </c>
      <c r="D520" s="74"/>
      <c r="E520" s="74">
        <v>1708.5409999999999</v>
      </c>
      <c r="F520" s="74"/>
      <c r="G520" s="74">
        <v>2112.5410000000002</v>
      </c>
      <c r="H520" s="74"/>
      <c r="I520" s="74">
        <v>2706.5410000000002</v>
      </c>
      <c r="J520" s="74"/>
      <c r="K520" s="71"/>
      <c r="L520" s="71"/>
      <c r="M520" s="71"/>
      <c r="N520" s="71"/>
      <c r="O520" s="71"/>
    </row>
    <row r="521" spans="2:15" s="84" customFormat="1" ht="15.75" thickBot="1" x14ac:dyDescent="0.3">
      <c r="B521" s="85">
        <v>43965</v>
      </c>
      <c r="C521" s="75">
        <v>1662.731</v>
      </c>
      <c r="D521" s="75"/>
      <c r="E521" s="75">
        <v>1708.5409999999999</v>
      </c>
      <c r="F521" s="75"/>
      <c r="G521" s="75">
        <v>2112.5410000000002</v>
      </c>
      <c r="H521" s="75"/>
      <c r="I521" s="75">
        <v>2706.5410000000002</v>
      </c>
      <c r="J521" s="75"/>
      <c r="K521" s="71"/>
      <c r="L521" s="71"/>
      <c r="M521" s="71"/>
      <c r="N521" s="71"/>
      <c r="O521" s="71"/>
    </row>
    <row r="522" spans="2:15" s="84" customFormat="1" ht="15.75" thickBot="1" x14ac:dyDescent="0.3">
      <c r="B522" s="85">
        <v>43966</v>
      </c>
      <c r="C522" s="74">
        <v>1630.7679999999998</v>
      </c>
      <c r="D522" s="74"/>
      <c r="E522" s="74">
        <v>1708.5409999999999</v>
      </c>
      <c r="F522" s="74"/>
      <c r="G522" s="74">
        <v>2112.5410000000002</v>
      </c>
      <c r="H522" s="74"/>
      <c r="I522" s="74">
        <v>2706.5410000000002</v>
      </c>
      <c r="J522" s="74"/>
      <c r="K522" s="71"/>
      <c r="L522" s="71"/>
      <c r="M522" s="71"/>
      <c r="N522" s="71"/>
      <c r="O522" s="71"/>
    </row>
    <row r="523" spans="2:15" s="84" customFormat="1" ht="15.75" thickBot="1" x14ac:dyDescent="0.3">
      <c r="B523" s="85">
        <v>43967</v>
      </c>
      <c r="C523" s="75">
        <v>1517.5639999999999</v>
      </c>
      <c r="D523" s="75"/>
      <c r="E523" s="75">
        <v>1708.5409999999999</v>
      </c>
      <c r="F523" s="75"/>
      <c r="G523" s="75">
        <v>2112.5410000000002</v>
      </c>
      <c r="H523" s="75"/>
      <c r="I523" s="75">
        <v>2706.5410000000002</v>
      </c>
      <c r="J523" s="75"/>
      <c r="K523" s="71"/>
      <c r="L523" s="71"/>
      <c r="M523" s="71"/>
      <c r="N523" s="71"/>
      <c r="O523" s="71"/>
    </row>
    <row r="524" spans="2:15" s="84" customFormat="1" ht="15.75" thickBot="1" x14ac:dyDescent="0.3">
      <c r="B524" s="85">
        <v>43968</v>
      </c>
      <c r="C524" s="74">
        <v>1435.511</v>
      </c>
      <c r="D524" s="74"/>
      <c r="E524" s="74">
        <v>1708.5409999999999</v>
      </c>
      <c r="F524" s="74"/>
      <c r="G524" s="74">
        <v>2112.5410000000002</v>
      </c>
      <c r="H524" s="74"/>
      <c r="I524" s="74">
        <v>2706.5410000000002</v>
      </c>
      <c r="J524" s="74"/>
      <c r="K524" s="71"/>
      <c r="L524" s="71"/>
      <c r="M524" s="71"/>
      <c r="N524" s="71"/>
      <c r="O524" s="71"/>
    </row>
    <row r="525" spans="2:15" s="84" customFormat="1" ht="15.75" thickBot="1" x14ac:dyDescent="0.3">
      <c r="B525" s="85">
        <v>43969</v>
      </c>
      <c r="C525" s="75">
        <v>1586.0059999999999</v>
      </c>
      <c r="D525" s="75"/>
      <c r="E525" s="75">
        <v>1708.5409999999999</v>
      </c>
      <c r="F525" s="75"/>
      <c r="G525" s="75">
        <v>2112.5410000000002</v>
      </c>
      <c r="H525" s="75"/>
      <c r="I525" s="75">
        <v>2706.5410000000002</v>
      </c>
      <c r="J525" s="75"/>
      <c r="K525" s="71"/>
      <c r="L525" s="71"/>
      <c r="M525" s="71"/>
      <c r="N525" s="71"/>
      <c r="O525" s="71"/>
    </row>
    <row r="526" spans="2:15" s="84" customFormat="1" ht="15.75" thickBot="1" x14ac:dyDescent="0.3">
      <c r="B526" s="85">
        <v>43970</v>
      </c>
      <c r="C526" s="74">
        <v>1481.2120000000002</v>
      </c>
      <c r="D526" s="74"/>
      <c r="E526" s="74">
        <v>1708.5409999999999</v>
      </c>
      <c r="F526" s="74"/>
      <c r="G526" s="74">
        <v>2112.5410000000002</v>
      </c>
      <c r="H526" s="74"/>
      <c r="I526" s="74">
        <v>2706.5410000000002</v>
      </c>
      <c r="J526" s="74"/>
      <c r="K526" s="71"/>
      <c r="L526" s="71"/>
      <c r="M526" s="71"/>
      <c r="N526" s="71"/>
      <c r="O526" s="71"/>
    </row>
    <row r="527" spans="2:15" s="84" customFormat="1" ht="15.75" thickBot="1" x14ac:dyDescent="0.3">
      <c r="B527" s="85">
        <v>43971</v>
      </c>
      <c r="C527" s="75">
        <v>1501.4140000000002</v>
      </c>
      <c r="D527" s="75"/>
      <c r="E527" s="75">
        <v>1708.5409999999999</v>
      </c>
      <c r="F527" s="75"/>
      <c r="G527" s="75">
        <v>2112.5410000000002</v>
      </c>
      <c r="H527" s="75"/>
      <c r="I527" s="75">
        <v>2706.5410000000002</v>
      </c>
      <c r="J527" s="75"/>
      <c r="K527" s="71"/>
      <c r="L527" s="71"/>
      <c r="M527" s="71"/>
      <c r="N527" s="71"/>
      <c r="O527" s="71"/>
    </row>
    <row r="528" spans="2:15" s="84" customFormat="1" ht="15.75" thickBot="1" x14ac:dyDescent="0.3">
      <c r="B528" s="85">
        <v>43972</v>
      </c>
      <c r="C528" s="74">
        <v>1716.0650000000001</v>
      </c>
      <c r="D528" s="74"/>
      <c r="E528" s="74">
        <v>1708.5409999999999</v>
      </c>
      <c r="F528" s="74"/>
      <c r="G528" s="74">
        <v>2112.5410000000002</v>
      </c>
      <c r="H528" s="74"/>
      <c r="I528" s="74">
        <v>2706.5410000000002</v>
      </c>
      <c r="J528" s="74"/>
      <c r="K528" s="71"/>
      <c r="L528" s="71"/>
      <c r="M528" s="71"/>
      <c r="N528" s="71"/>
      <c r="O528" s="71"/>
    </row>
    <row r="529" spans="2:15" s="84" customFormat="1" ht="15.75" thickBot="1" x14ac:dyDescent="0.3">
      <c r="B529" s="85">
        <v>43973</v>
      </c>
      <c r="C529" s="75">
        <v>1717.06</v>
      </c>
      <c r="D529" s="75"/>
      <c r="E529" s="75">
        <v>1708.5409999999999</v>
      </c>
      <c r="F529" s="75"/>
      <c r="G529" s="75">
        <v>2112.5410000000002</v>
      </c>
      <c r="H529" s="75"/>
      <c r="I529" s="75">
        <v>2706.5410000000002</v>
      </c>
      <c r="J529" s="75"/>
      <c r="K529" s="71"/>
      <c r="L529" s="71"/>
      <c r="M529" s="71"/>
      <c r="N529" s="71"/>
      <c r="O529" s="71"/>
    </row>
    <row r="530" spans="2:15" s="84" customFormat="1" ht="15.75" thickBot="1" x14ac:dyDescent="0.3">
      <c r="B530" s="85">
        <v>43974</v>
      </c>
      <c r="C530" s="74">
        <v>1438.9390000000001</v>
      </c>
      <c r="D530" s="74"/>
      <c r="E530" s="74">
        <v>1708.5409999999999</v>
      </c>
      <c r="F530" s="74"/>
      <c r="G530" s="74">
        <v>2112.5410000000002</v>
      </c>
      <c r="H530" s="74"/>
      <c r="I530" s="74">
        <v>2706.5410000000002</v>
      </c>
      <c r="J530" s="74"/>
      <c r="K530" s="71"/>
      <c r="L530" s="71"/>
      <c r="M530" s="71"/>
      <c r="N530" s="71"/>
      <c r="O530" s="71"/>
    </row>
    <row r="531" spans="2:15" s="84" customFormat="1" ht="15.75" thickBot="1" x14ac:dyDescent="0.3">
      <c r="B531" s="85">
        <v>43975</v>
      </c>
      <c r="C531" s="75">
        <v>1526.971</v>
      </c>
      <c r="D531" s="75"/>
      <c r="E531" s="75">
        <v>1708.5409999999999</v>
      </c>
      <c r="F531" s="75"/>
      <c r="G531" s="75">
        <v>2112.5410000000002</v>
      </c>
      <c r="H531" s="75"/>
      <c r="I531" s="75">
        <v>2706.5410000000002</v>
      </c>
      <c r="J531" s="75"/>
      <c r="K531" s="71"/>
      <c r="L531" s="71"/>
      <c r="M531" s="71"/>
      <c r="N531" s="71"/>
      <c r="O531" s="71"/>
    </row>
    <row r="532" spans="2:15" s="84" customFormat="1" ht="15.75" thickBot="1" x14ac:dyDescent="0.3">
      <c r="B532" s="85">
        <v>43976</v>
      </c>
      <c r="C532" s="74">
        <v>1556.799</v>
      </c>
      <c r="D532" s="74"/>
      <c r="E532" s="74">
        <v>1708.5409999999999</v>
      </c>
      <c r="F532" s="74"/>
      <c r="G532" s="74">
        <v>2112.5410000000002</v>
      </c>
      <c r="H532" s="74"/>
      <c r="I532" s="74">
        <v>2706.5410000000002</v>
      </c>
      <c r="J532" s="74"/>
      <c r="K532" s="71"/>
      <c r="L532" s="71"/>
      <c r="M532" s="71"/>
      <c r="N532" s="71"/>
      <c r="O532" s="71"/>
    </row>
    <row r="533" spans="2:15" s="84" customFormat="1" ht="15.75" thickBot="1" x14ac:dyDescent="0.3">
      <c r="B533" s="85">
        <v>43977</v>
      </c>
      <c r="C533" s="75">
        <v>1594.576</v>
      </c>
      <c r="D533" s="75"/>
      <c r="E533" s="75">
        <v>1708.5409999999999</v>
      </c>
      <c r="F533" s="75"/>
      <c r="G533" s="75">
        <v>2112.5410000000002</v>
      </c>
      <c r="H533" s="75"/>
      <c r="I533" s="75">
        <v>2706.5410000000002</v>
      </c>
      <c r="J533" s="75"/>
      <c r="K533" s="71"/>
      <c r="L533" s="71"/>
      <c r="M533" s="71"/>
      <c r="N533" s="71"/>
      <c r="O533" s="71"/>
    </row>
    <row r="534" spans="2:15" s="84" customFormat="1" ht="15.75" thickBot="1" x14ac:dyDescent="0.3">
      <c r="B534" s="85">
        <v>43978</v>
      </c>
      <c r="C534" s="74">
        <v>1651.981</v>
      </c>
      <c r="D534" s="74"/>
      <c r="E534" s="74">
        <v>1708.5409999999999</v>
      </c>
      <c r="F534" s="74"/>
      <c r="G534" s="74">
        <v>2112.5410000000002</v>
      </c>
      <c r="H534" s="74"/>
      <c r="I534" s="74">
        <v>2706.5410000000002</v>
      </c>
      <c r="J534" s="74"/>
      <c r="K534" s="71"/>
      <c r="L534" s="71"/>
      <c r="M534" s="71"/>
      <c r="N534" s="71"/>
      <c r="O534" s="71"/>
    </row>
    <row r="535" spans="2:15" s="84" customFormat="1" ht="15.75" thickBot="1" x14ac:dyDescent="0.3">
      <c r="B535" s="85">
        <v>43979</v>
      </c>
      <c r="C535" s="75">
        <v>1581.7800000000002</v>
      </c>
      <c r="D535" s="75"/>
      <c r="E535" s="75">
        <v>1708.5409999999999</v>
      </c>
      <c r="F535" s="75"/>
      <c r="G535" s="75">
        <v>2112.5410000000002</v>
      </c>
      <c r="H535" s="75"/>
      <c r="I535" s="75">
        <v>2706.5410000000002</v>
      </c>
      <c r="J535" s="75"/>
      <c r="K535" s="71"/>
      <c r="L535" s="71"/>
      <c r="M535" s="71"/>
      <c r="N535" s="71"/>
      <c r="O535" s="71"/>
    </row>
    <row r="536" spans="2:15" s="84" customFormat="1" ht="15.75" thickBot="1" x14ac:dyDescent="0.3">
      <c r="B536" s="85">
        <v>43980</v>
      </c>
      <c r="C536" s="74">
        <v>1535.7049999999999</v>
      </c>
      <c r="D536" s="74"/>
      <c r="E536" s="74">
        <v>1708.5409999999999</v>
      </c>
      <c r="F536" s="74"/>
      <c r="G536" s="74">
        <v>2112.5410000000002</v>
      </c>
      <c r="H536" s="74"/>
      <c r="I536" s="74">
        <v>2706.5410000000002</v>
      </c>
      <c r="J536" s="74"/>
      <c r="K536" s="71"/>
      <c r="L536" s="71"/>
      <c r="M536" s="71"/>
      <c r="N536" s="71"/>
      <c r="O536" s="71"/>
    </row>
    <row r="537" spans="2:15" s="84" customFormat="1" ht="15.75" thickBot="1" x14ac:dyDescent="0.3">
      <c r="B537" s="85">
        <v>43981</v>
      </c>
      <c r="C537" s="75">
        <v>1372.7080000000001</v>
      </c>
      <c r="D537" s="75"/>
      <c r="E537" s="75">
        <v>1708.5409999999999</v>
      </c>
      <c r="F537" s="75"/>
      <c r="G537" s="75">
        <v>2112.5410000000002</v>
      </c>
      <c r="H537" s="75"/>
      <c r="I537" s="75">
        <v>2706.5410000000002</v>
      </c>
      <c r="J537" s="75"/>
      <c r="K537" s="71"/>
      <c r="L537" s="71"/>
      <c r="M537" s="71"/>
      <c r="N537" s="71"/>
      <c r="O537" s="71"/>
    </row>
    <row r="538" spans="2:15" s="84" customFormat="1" ht="15.75" thickBot="1" x14ac:dyDescent="0.3">
      <c r="B538" s="85">
        <v>43982</v>
      </c>
      <c r="C538" s="74">
        <v>1272.357</v>
      </c>
      <c r="D538" s="74"/>
      <c r="E538" s="74">
        <v>1708.5409999999999</v>
      </c>
      <c r="F538" s="74"/>
      <c r="G538" s="74">
        <v>2112.5410000000002</v>
      </c>
      <c r="H538" s="74"/>
      <c r="I538" s="74">
        <v>2706.5410000000002</v>
      </c>
      <c r="J538" s="74"/>
      <c r="K538" s="71"/>
      <c r="L538" s="71"/>
      <c r="M538" s="71"/>
      <c r="N538" s="71"/>
      <c r="O538" s="71"/>
    </row>
    <row r="539" spans="2:15" s="84" customFormat="1" ht="15.75" thickBot="1" x14ac:dyDescent="0.3">
      <c r="B539" s="85">
        <v>43983</v>
      </c>
      <c r="C539" s="75">
        <v>1605.97</v>
      </c>
      <c r="D539" s="75"/>
      <c r="E539" s="75">
        <v>1708.5409999999999</v>
      </c>
      <c r="F539" s="75"/>
      <c r="G539" s="75">
        <v>2112.5410000000002</v>
      </c>
      <c r="H539" s="75"/>
      <c r="I539" s="75">
        <v>2706.5410000000002</v>
      </c>
      <c r="J539" s="75"/>
      <c r="K539" s="71"/>
      <c r="L539" s="71"/>
      <c r="M539" s="71"/>
      <c r="N539" s="71"/>
      <c r="O539" s="71"/>
    </row>
    <row r="540" spans="2:15" s="84" customFormat="1" ht="15.75" thickBot="1" x14ac:dyDescent="0.3">
      <c r="B540" s="85">
        <v>43984</v>
      </c>
      <c r="C540" s="74">
        <v>1587.116</v>
      </c>
      <c r="D540" s="74"/>
      <c r="E540" s="74">
        <v>1708.5409999999999</v>
      </c>
      <c r="F540" s="74"/>
      <c r="G540" s="74">
        <v>2112.5410000000002</v>
      </c>
      <c r="H540" s="74"/>
      <c r="I540" s="74">
        <v>2706.5410000000002</v>
      </c>
      <c r="J540" s="74"/>
      <c r="K540" s="71"/>
      <c r="L540" s="71"/>
      <c r="M540" s="71"/>
      <c r="N540" s="71"/>
      <c r="O540" s="71"/>
    </row>
    <row r="541" spans="2:15" s="84" customFormat="1" ht="15.75" thickBot="1" x14ac:dyDescent="0.3">
      <c r="B541" s="85">
        <v>43985</v>
      </c>
      <c r="C541" s="75">
        <v>1700.5970000000002</v>
      </c>
      <c r="D541" s="75"/>
      <c r="E541" s="75">
        <v>1708.5409999999999</v>
      </c>
      <c r="F541" s="75"/>
      <c r="G541" s="75">
        <v>2112.5410000000002</v>
      </c>
      <c r="H541" s="75"/>
      <c r="I541" s="75">
        <v>2706.5410000000002</v>
      </c>
      <c r="J541" s="75"/>
      <c r="K541" s="71"/>
      <c r="L541" s="71"/>
      <c r="M541" s="71"/>
      <c r="N541" s="71"/>
      <c r="O541" s="71"/>
    </row>
    <row r="542" spans="2:15" s="84" customFormat="1" ht="15.75" thickBot="1" x14ac:dyDescent="0.3">
      <c r="B542" s="85">
        <v>43986</v>
      </c>
      <c r="C542" s="74">
        <v>1685.8160000000003</v>
      </c>
      <c r="D542" s="74"/>
      <c r="E542" s="74">
        <v>1708.5409999999999</v>
      </c>
      <c r="F542" s="74"/>
      <c r="G542" s="74">
        <v>2112.5410000000002</v>
      </c>
      <c r="H542" s="74"/>
      <c r="I542" s="74">
        <v>2706.5410000000002</v>
      </c>
      <c r="J542" s="74"/>
      <c r="K542" s="71"/>
      <c r="L542" s="71"/>
      <c r="M542" s="71"/>
      <c r="N542" s="71"/>
      <c r="O542" s="71"/>
    </row>
    <row r="543" spans="2:15" s="84" customFormat="1" ht="15.75" thickBot="1" x14ac:dyDescent="0.3">
      <c r="B543" s="85">
        <v>43987</v>
      </c>
      <c r="C543" s="75">
        <v>1784.85</v>
      </c>
      <c r="D543" s="75"/>
      <c r="E543" s="75">
        <v>1708.5409999999999</v>
      </c>
      <c r="F543" s="75"/>
      <c r="G543" s="75">
        <v>2112.5410000000002</v>
      </c>
      <c r="H543" s="75"/>
      <c r="I543" s="75">
        <v>2706.5410000000002</v>
      </c>
      <c r="J543" s="75"/>
      <c r="K543" s="71"/>
      <c r="L543" s="71"/>
      <c r="M543" s="71"/>
      <c r="N543" s="71"/>
      <c r="O543" s="71"/>
    </row>
    <row r="544" spans="2:15" s="84" customFormat="1" ht="15.75" thickBot="1" x14ac:dyDescent="0.3">
      <c r="B544" s="85">
        <v>43988</v>
      </c>
      <c r="C544" s="74">
        <v>1601.8319999999999</v>
      </c>
      <c r="D544" s="74"/>
      <c r="E544" s="74">
        <v>1708.5409999999999</v>
      </c>
      <c r="F544" s="74"/>
      <c r="G544" s="74">
        <v>2112.5410000000002</v>
      </c>
      <c r="H544" s="74"/>
      <c r="I544" s="74">
        <v>2706.5410000000002</v>
      </c>
      <c r="J544" s="74"/>
      <c r="K544" s="71"/>
      <c r="L544" s="71"/>
      <c r="M544" s="71"/>
      <c r="N544" s="71"/>
      <c r="O544" s="71"/>
    </row>
    <row r="545" spans="2:15" s="84" customFormat="1" ht="15.75" thickBot="1" x14ac:dyDescent="0.3">
      <c r="B545" s="85">
        <v>43989</v>
      </c>
      <c r="C545" s="75">
        <v>1606.9900000000002</v>
      </c>
      <c r="D545" s="75"/>
      <c r="E545" s="75">
        <v>1708.5409999999999</v>
      </c>
      <c r="F545" s="75"/>
      <c r="G545" s="75">
        <v>2112.5410000000002</v>
      </c>
      <c r="H545" s="75"/>
      <c r="I545" s="75">
        <v>2706.5410000000002</v>
      </c>
      <c r="J545" s="75"/>
      <c r="K545" s="71"/>
      <c r="L545" s="71"/>
      <c r="M545" s="71"/>
      <c r="N545" s="71"/>
      <c r="O545" s="71"/>
    </row>
    <row r="546" spans="2:15" s="84" customFormat="1" ht="15.75" thickBot="1" x14ac:dyDescent="0.3">
      <c r="B546" s="85">
        <v>43990</v>
      </c>
      <c r="C546" s="74">
        <v>1721.8679999999999</v>
      </c>
      <c r="D546" s="74"/>
      <c r="E546" s="74">
        <v>1708.5409999999999</v>
      </c>
      <c r="F546" s="74"/>
      <c r="G546" s="74">
        <v>2112.5410000000002</v>
      </c>
      <c r="H546" s="74"/>
      <c r="I546" s="74">
        <v>2706.5410000000002</v>
      </c>
      <c r="J546" s="74"/>
      <c r="K546" s="71"/>
      <c r="L546" s="71"/>
      <c r="M546" s="71"/>
      <c r="N546" s="71"/>
      <c r="O546" s="71"/>
    </row>
    <row r="547" spans="2:15" s="84" customFormat="1" ht="15.75" thickBot="1" x14ac:dyDescent="0.3">
      <c r="B547" s="85">
        <v>43991</v>
      </c>
      <c r="C547" s="75">
        <v>1935.7150000000001</v>
      </c>
      <c r="D547" s="75"/>
      <c r="E547" s="75">
        <v>1708.5409999999999</v>
      </c>
      <c r="F547" s="75"/>
      <c r="G547" s="75">
        <v>2112.5410000000002</v>
      </c>
      <c r="H547" s="75"/>
      <c r="I547" s="75">
        <v>2706.5410000000002</v>
      </c>
      <c r="J547" s="75"/>
      <c r="K547" s="71"/>
      <c r="L547" s="71"/>
      <c r="M547" s="71"/>
      <c r="N547" s="71"/>
      <c r="O547" s="71"/>
    </row>
    <row r="548" spans="2:15" s="84" customFormat="1" ht="15.75" thickBot="1" x14ac:dyDescent="0.3">
      <c r="B548" s="85">
        <v>43992</v>
      </c>
      <c r="C548" s="74">
        <v>1866.9469999999997</v>
      </c>
      <c r="D548" s="74"/>
      <c r="E548" s="74">
        <v>1708.5409999999999</v>
      </c>
      <c r="F548" s="74"/>
      <c r="G548" s="74">
        <v>2112.5410000000002</v>
      </c>
      <c r="H548" s="74"/>
      <c r="I548" s="74">
        <v>2706.5410000000002</v>
      </c>
      <c r="J548" s="74"/>
      <c r="K548" s="71"/>
      <c r="L548" s="71"/>
      <c r="M548" s="71"/>
      <c r="N548" s="71"/>
      <c r="O548" s="71"/>
    </row>
    <row r="549" spans="2:15" s="84" customFormat="1" ht="15.75" thickBot="1" x14ac:dyDescent="0.3">
      <c r="B549" s="85">
        <v>43993</v>
      </c>
      <c r="C549" s="75">
        <v>1960.6849999999999</v>
      </c>
      <c r="D549" s="75"/>
      <c r="E549" s="75">
        <v>1708.5409999999999</v>
      </c>
      <c r="F549" s="75"/>
      <c r="G549" s="75">
        <v>2112.5410000000002</v>
      </c>
      <c r="H549" s="75"/>
      <c r="I549" s="75">
        <v>2706.5410000000002</v>
      </c>
      <c r="J549" s="75"/>
      <c r="K549" s="71"/>
      <c r="L549" s="71"/>
      <c r="M549" s="71"/>
      <c r="N549" s="71"/>
      <c r="O549" s="71"/>
    </row>
    <row r="550" spans="2:15" s="84" customFormat="1" ht="15.75" thickBot="1" x14ac:dyDescent="0.3">
      <c r="B550" s="85">
        <v>43994</v>
      </c>
      <c r="C550" s="74">
        <v>1749.125</v>
      </c>
      <c r="D550" s="74"/>
      <c r="E550" s="74">
        <v>1708.5409999999999</v>
      </c>
      <c r="F550" s="74"/>
      <c r="G550" s="74">
        <v>2112.5410000000002</v>
      </c>
      <c r="H550" s="74"/>
      <c r="I550" s="74">
        <v>2706.5410000000002</v>
      </c>
      <c r="J550" s="74"/>
      <c r="K550" s="71"/>
      <c r="L550" s="71"/>
      <c r="M550" s="71"/>
      <c r="N550" s="71"/>
      <c r="O550" s="71"/>
    </row>
    <row r="551" spans="2:15" s="84" customFormat="1" ht="15.75" thickBot="1" x14ac:dyDescent="0.3">
      <c r="B551" s="85">
        <v>43995</v>
      </c>
      <c r="C551" s="75">
        <v>1518.645</v>
      </c>
      <c r="D551" s="75"/>
      <c r="E551" s="75">
        <v>1708.5409999999999</v>
      </c>
      <c r="F551" s="75"/>
      <c r="G551" s="75">
        <v>2112.5410000000002</v>
      </c>
      <c r="H551" s="75"/>
      <c r="I551" s="75">
        <v>2706.5410000000002</v>
      </c>
      <c r="J551" s="75"/>
      <c r="K551" s="71"/>
      <c r="L551" s="71"/>
      <c r="M551" s="71"/>
      <c r="N551" s="71"/>
      <c r="O551" s="71"/>
    </row>
    <row r="552" spans="2:15" s="84" customFormat="1" ht="15.75" thickBot="1" x14ac:dyDescent="0.3">
      <c r="B552" s="85">
        <v>43996</v>
      </c>
      <c r="C552" s="74">
        <v>1431.1870000000001</v>
      </c>
      <c r="D552" s="74"/>
      <c r="E552" s="74">
        <v>1708.5409999999999</v>
      </c>
      <c r="F552" s="74"/>
      <c r="G552" s="74">
        <v>2112.5410000000002</v>
      </c>
      <c r="H552" s="74"/>
      <c r="I552" s="74">
        <v>2706.5410000000002</v>
      </c>
      <c r="J552" s="74"/>
      <c r="K552" s="71"/>
      <c r="L552" s="71"/>
      <c r="M552" s="71"/>
      <c r="N552" s="71"/>
      <c r="O552" s="71"/>
    </row>
    <row r="553" spans="2:15" s="84" customFormat="1" ht="15.75" thickBot="1" x14ac:dyDescent="0.3">
      <c r="B553" s="85">
        <v>43997</v>
      </c>
      <c r="C553" s="75">
        <v>1423.8049999999998</v>
      </c>
      <c r="D553" s="75"/>
      <c r="E553" s="75">
        <v>1708.5409999999999</v>
      </c>
      <c r="F553" s="75"/>
      <c r="G553" s="75">
        <v>2112.5410000000002</v>
      </c>
      <c r="H553" s="75"/>
      <c r="I553" s="75">
        <v>2706.5410000000002</v>
      </c>
      <c r="J553" s="75"/>
      <c r="K553" s="71"/>
      <c r="L553" s="71"/>
      <c r="M553" s="71"/>
      <c r="N553" s="71"/>
      <c r="O553" s="71"/>
    </row>
    <row r="554" spans="2:15" s="84" customFormat="1" ht="15.75" thickBot="1" x14ac:dyDescent="0.3">
      <c r="B554" s="85">
        <v>43998</v>
      </c>
      <c r="C554" s="74">
        <v>1438.2109999999998</v>
      </c>
      <c r="D554" s="74"/>
      <c r="E554" s="74">
        <v>1708.5409999999999</v>
      </c>
      <c r="F554" s="74"/>
      <c r="G554" s="74">
        <v>2112.5410000000002</v>
      </c>
      <c r="H554" s="74"/>
      <c r="I554" s="74">
        <v>2706.5410000000002</v>
      </c>
      <c r="J554" s="74"/>
      <c r="K554" s="71"/>
      <c r="L554" s="71"/>
      <c r="M554" s="71"/>
      <c r="N554" s="71"/>
      <c r="O554" s="71"/>
    </row>
    <row r="555" spans="2:15" s="84" customFormat="1" ht="15.75" thickBot="1" x14ac:dyDescent="0.3">
      <c r="B555" s="85">
        <v>43999</v>
      </c>
      <c r="C555" s="75">
        <v>1647.6100000000001</v>
      </c>
      <c r="D555" s="75"/>
      <c r="E555" s="75">
        <v>1708.5409999999999</v>
      </c>
      <c r="F555" s="75"/>
      <c r="G555" s="75">
        <v>2112.5410000000002</v>
      </c>
      <c r="H555" s="75"/>
      <c r="I555" s="75">
        <v>2706.5410000000002</v>
      </c>
      <c r="J555" s="75"/>
      <c r="K555" s="71"/>
      <c r="L555" s="71"/>
      <c r="M555" s="71"/>
      <c r="N555" s="71"/>
      <c r="O555" s="71"/>
    </row>
    <row r="556" spans="2:15" s="84" customFormat="1" ht="15.75" thickBot="1" x14ac:dyDescent="0.3">
      <c r="B556" s="85">
        <v>44000</v>
      </c>
      <c r="C556" s="74">
        <v>1587.8980000000001</v>
      </c>
      <c r="D556" s="74"/>
      <c r="E556" s="74">
        <v>1708.5409999999999</v>
      </c>
      <c r="F556" s="74"/>
      <c r="G556" s="74">
        <v>2112.5410000000002</v>
      </c>
      <c r="H556" s="74"/>
      <c r="I556" s="74">
        <v>2706.5410000000002</v>
      </c>
      <c r="J556" s="74"/>
      <c r="K556" s="71"/>
      <c r="L556" s="71"/>
      <c r="M556" s="71"/>
      <c r="N556" s="71"/>
      <c r="O556" s="71"/>
    </row>
    <row r="557" spans="2:15" s="84" customFormat="1" ht="15.75" thickBot="1" x14ac:dyDescent="0.3">
      <c r="B557" s="85">
        <v>44001</v>
      </c>
      <c r="C557" s="75">
        <v>1465.403</v>
      </c>
      <c r="D557" s="75"/>
      <c r="E557" s="75">
        <v>1708.5409999999999</v>
      </c>
      <c r="F557" s="75"/>
      <c r="G557" s="75">
        <v>2112.5410000000002</v>
      </c>
      <c r="H557" s="75"/>
      <c r="I557" s="75">
        <v>2706.5410000000002</v>
      </c>
      <c r="J557" s="75"/>
      <c r="K557" s="71"/>
      <c r="L557" s="71"/>
      <c r="M557" s="71"/>
      <c r="N557" s="71"/>
      <c r="O557" s="71"/>
    </row>
    <row r="558" spans="2:15" s="84" customFormat="1" ht="15.75" thickBot="1" x14ac:dyDescent="0.3">
      <c r="B558" s="85">
        <v>44002</v>
      </c>
      <c r="C558" s="74">
        <v>1394.079</v>
      </c>
      <c r="D558" s="74"/>
      <c r="E558" s="74">
        <v>1708.5409999999999</v>
      </c>
      <c r="F558" s="74"/>
      <c r="G558" s="74">
        <v>2112.5410000000002</v>
      </c>
      <c r="H558" s="74"/>
      <c r="I558" s="74">
        <v>2706.5410000000002</v>
      </c>
      <c r="J558" s="74"/>
      <c r="K558" s="71"/>
      <c r="L558" s="71"/>
      <c r="M558" s="71"/>
      <c r="N558" s="71"/>
      <c r="O558" s="71"/>
    </row>
    <row r="559" spans="2:15" s="84" customFormat="1" ht="15.75" thickBot="1" x14ac:dyDescent="0.3">
      <c r="B559" s="85">
        <v>44003</v>
      </c>
      <c r="C559" s="75">
        <v>1414.8940000000002</v>
      </c>
      <c r="D559" s="75"/>
      <c r="E559" s="75">
        <v>1708.5409999999999</v>
      </c>
      <c r="F559" s="75"/>
      <c r="G559" s="75">
        <v>2112.5410000000002</v>
      </c>
      <c r="H559" s="75"/>
      <c r="I559" s="75">
        <v>2706.5410000000002</v>
      </c>
      <c r="J559" s="75"/>
      <c r="K559" s="71"/>
      <c r="L559" s="71"/>
      <c r="M559" s="71"/>
      <c r="N559" s="71"/>
      <c r="O559" s="71"/>
    </row>
    <row r="560" spans="2:15" s="84" customFormat="1" ht="15.75" thickBot="1" x14ac:dyDescent="0.3">
      <c r="B560" s="85">
        <v>44004</v>
      </c>
      <c r="C560" s="74">
        <v>1580.2070000000001</v>
      </c>
      <c r="D560" s="74"/>
      <c r="E560" s="74">
        <v>1708.5409999999999</v>
      </c>
      <c r="F560" s="74"/>
      <c r="G560" s="74">
        <v>2112.5410000000002</v>
      </c>
      <c r="H560" s="74"/>
      <c r="I560" s="74">
        <v>2706.5410000000002</v>
      </c>
      <c r="J560" s="74"/>
      <c r="K560" s="71"/>
      <c r="L560" s="71"/>
      <c r="M560" s="71"/>
      <c r="N560" s="71"/>
      <c r="O560" s="71"/>
    </row>
    <row r="561" spans="2:15" s="84" customFormat="1" ht="15.75" thickBot="1" x14ac:dyDescent="0.3">
      <c r="B561" s="85">
        <v>44005</v>
      </c>
      <c r="C561" s="75">
        <v>1649.171</v>
      </c>
      <c r="D561" s="75"/>
      <c r="E561" s="75">
        <v>1708.5409999999999</v>
      </c>
      <c r="F561" s="75"/>
      <c r="G561" s="75">
        <v>2112.5410000000002</v>
      </c>
      <c r="H561" s="75"/>
      <c r="I561" s="75">
        <v>2706.5410000000002</v>
      </c>
      <c r="J561" s="75"/>
      <c r="K561" s="71"/>
      <c r="L561" s="71"/>
      <c r="M561" s="71"/>
      <c r="N561" s="71"/>
      <c r="O561" s="71"/>
    </row>
    <row r="562" spans="2:15" s="84" customFormat="1" ht="15.75" thickBot="1" x14ac:dyDescent="0.3">
      <c r="B562" s="85">
        <v>44006</v>
      </c>
      <c r="C562" s="74">
        <v>1662.0309999999999</v>
      </c>
      <c r="D562" s="74"/>
      <c r="E562" s="74">
        <v>1708.5409999999999</v>
      </c>
      <c r="F562" s="74"/>
      <c r="G562" s="74">
        <v>2112.5410000000002</v>
      </c>
      <c r="H562" s="74"/>
      <c r="I562" s="74">
        <v>2706.5410000000002</v>
      </c>
      <c r="J562" s="74"/>
      <c r="K562" s="71"/>
      <c r="L562" s="71"/>
      <c r="M562" s="71"/>
      <c r="N562" s="71"/>
      <c r="O562" s="71"/>
    </row>
    <row r="563" spans="2:15" s="84" customFormat="1" ht="15.75" thickBot="1" x14ac:dyDescent="0.3">
      <c r="B563" s="85">
        <v>44007</v>
      </c>
      <c r="C563" s="75">
        <v>1707.8389999999999</v>
      </c>
      <c r="D563" s="75"/>
      <c r="E563" s="75">
        <v>1708.5409999999999</v>
      </c>
      <c r="F563" s="75"/>
      <c r="G563" s="75">
        <v>2112.5410000000002</v>
      </c>
      <c r="H563" s="75"/>
      <c r="I563" s="75">
        <v>2706.5410000000002</v>
      </c>
      <c r="J563" s="75"/>
      <c r="K563" s="71"/>
      <c r="L563" s="71"/>
      <c r="M563" s="71"/>
      <c r="N563" s="71"/>
      <c r="O563" s="71"/>
    </row>
    <row r="564" spans="2:15" s="84" customFormat="1" ht="15.75" thickBot="1" x14ac:dyDescent="0.3">
      <c r="B564" s="85">
        <v>44008</v>
      </c>
      <c r="C564" s="74">
        <v>1815.8559999999998</v>
      </c>
      <c r="D564" s="74"/>
      <c r="E564" s="74">
        <v>1708.5409999999999</v>
      </c>
      <c r="F564" s="74"/>
      <c r="G564" s="74">
        <v>2112.5410000000002</v>
      </c>
      <c r="H564" s="74"/>
      <c r="I564" s="74">
        <v>2706.5410000000002</v>
      </c>
      <c r="J564" s="74"/>
      <c r="K564" s="71"/>
      <c r="L564" s="71"/>
      <c r="M564" s="71"/>
      <c r="N564" s="71"/>
      <c r="O564" s="71"/>
    </row>
    <row r="565" spans="2:15" s="84" customFormat="1" ht="15.75" thickBot="1" x14ac:dyDescent="0.3">
      <c r="B565" s="85">
        <v>44009</v>
      </c>
      <c r="C565" s="75">
        <v>1698.25</v>
      </c>
      <c r="D565" s="75"/>
      <c r="E565" s="75">
        <v>1708.5409999999999</v>
      </c>
      <c r="F565" s="75"/>
      <c r="G565" s="75">
        <v>2112.5410000000002</v>
      </c>
      <c r="H565" s="75"/>
      <c r="I565" s="75">
        <v>2706.5410000000002</v>
      </c>
      <c r="J565" s="75"/>
      <c r="K565" s="71"/>
      <c r="L565" s="71"/>
      <c r="M565" s="71"/>
      <c r="N565" s="71"/>
      <c r="O565" s="71"/>
    </row>
    <row r="566" spans="2:15" s="84" customFormat="1" ht="15.75" thickBot="1" x14ac:dyDescent="0.3">
      <c r="B566" s="85">
        <v>44010</v>
      </c>
      <c r="C566" s="74">
        <v>1784.3740000000003</v>
      </c>
      <c r="D566" s="74"/>
      <c r="E566" s="74">
        <v>1708.5409999999999</v>
      </c>
      <c r="F566" s="74"/>
      <c r="G566" s="74">
        <v>2112.5410000000002</v>
      </c>
      <c r="H566" s="74"/>
      <c r="I566" s="74">
        <v>2706.5410000000002</v>
      </c>
      <c r="J566" s="74"/>
      <c r="K566" s="71"/>
      <c r="L566" s="71"/>
      <c r="M566" s="71"/>
      <c r="N566" s="71"/>
      <c r="O566" s="71"/>
    </row>
    <row r="567" spans="2:15" s="84" customFormat="1" ht="15.75" thickBot="1" x14ac:dyDescent="0.3">
      <c r="B567" s="85">
        <v>44011</v>
      </c>
      <c r="C567" s="75">
        <v>1813.3239999999998</v>
      </c>
      <c r="D567" s="75"/>
      <c r="E567" s="75">
        <v>1708.5409999999999</v>
      </c>
      <c r="F567" s="75"/>
      <c r="G567" s="75">
        <v>2112.5410000000002</v>
      </c>
      <c r="H567" s="75"/>
      <c r="I567" s="75">
        <v>2706.5410000000002</v>
      </c>
      <c r="J567" s="75"/>
      <c r="K567" s="71"/>
      <c r="L567" s="71"/>
      <c r="M567" s="71"/>
      <c r="N567" s="71"/>
      <c r="O567" s="71"/>
    </row>
    <row r="568" spans="2:15" s="84" customFormat="1" ht="15.75" thickBot="1" x14ac:dyDescent="0.3">
      <c r="B568" s="85">
        <v>44012</v>
      </c>
      <c r="C568" s="74">
        <v>1717.84</v>
      </c>
      <c r="D568" s="74"/>
      <c r="E568" s="74">
        <v>1708.5409999999999</v>
      </c>
      <c r="F568" s="74"/>
      <c r="G568" s="74">
        <v>2112.5410000000002</v>
      </c>
      <c r="H568" s="74"/>
      <c r="I568" s="74">
        <v>2706.5410000000002</v>
      </c>
      <c r="J568" s="74"/>
      <c r="K568" s="71"/>
      <c r="L568" s="71"/>
      <c r="M568" s="71"/>
      <c r="N568" s="71"/>
      <c r="O568" s="71"/>
    </row>
    <row r="569" spans="2:15" s="84" customFormat="1" ht="15.75" thickBot="1" x14ac:dyDescent="0.3">
      <c r="B569" s="85">
        <v>44013</v>
      </c>
      <c r="C569" s="75">
        <v>1545.8889999999999</v>
      </c>
      <c r="D569" s="75"/>
      <c r="E569" s="75">
        <v>1708.5409999999999</v>
      </c>
      <c r="F569" s="75"/>
      <c r="G569" s="75">
        <v>2112.5410000000002</v>
      </c>
      <c r="H569" s="75"/>
      <c r="I569" s="75">
        <v>2706.5410000000002</v>
      </c>
      <c r="J569" s="75"/>
      <c r="K569" s="71"/>
      <c r="L569" s="71"/>
      <c r="M569" s="71"/>
      <c r="N569" s="71"/>
      <c r="O569" s="71"/>
    </row>
    <row r="570" spans="2:15" s="84" customFormat="1" ht="15.75" thickBot="1" x14ac:dyDescent="0.3">
      <c r="B570" s="85">
        <v>44014</v>
      </c>
      <c r="C570" s="74">
        <v>1572.3429999999998</v>
      </c>
      <c r="D570" s="74"/>
      <c r="E570" s="74">
        <v>1708.5409999999999</v>
      </c>
      <c r="F570" s="74"/>
      <c r="G570" s="74">
        <v>2112.5410000000002</v>
      </c>
      <c r="H570" s="74"/>
      <c r="I570" s="74">
        <v>2706.5410000000002</v>
      </c>
      <c r="J570" s="74"/>
      <c r="K570" s="71"/>
      <c r="L570" s="71"/>
      <c r="M570" s="71"/>
      <c r="N570" s="71"/>
      <c r="O570" s="71"/>
    </row>
    <row r="571" spans="2:15" s="84" customFormat="1" ht="15.75" thickBot="1" x14ac:dyDescent="0.3">
      <c r="B571" s="85">
        <v>44015</v>
      </c>
      <c r="C571" s="75">
        <v>1768.9749999999999</v>
      </c>
      <c r="D571" s="75"/>
      <c r="E571" s="75">
        <v>1708.5409999999999</v>
      </c>
      <c r="F571" s="75"/>
      <c r="G571" s="75">
        <v>2112.5410000000002</v>
      </c>
      <c r="H571" s="75"/>
      <c r="I571" s="75">
        <v>2706.5410000000002</v>
      </c>
      <c r="J571" s="75"/>
      <c r="K571" s="71"/>
      <c r="L571" s="71"/>
      <c r="M571" s="71"/>
      <c r="N571" s="71"/>
      <c r="O571" s="71"/>
    </row>
    <row r="572" spans="2:15" s="84" customFormat="1" ht="15.75" thickBot="1" x14ac:dyDescent="0.3">
      <c r="B572" s="85">
        <v>44016</v>
      </c>
      <c r="C572" s="74">
        <v>1712.579</v>
      </c>
      <c r="D572" s="74"/>
      <c r="E572" s="74">
        <v>1708.5409999999999</v>
      </c>
      <c r="F572" s="74"/>
      <c r="G572" s="74">
        <v>2112.5410000000002</v>
      </c>
      <c r="H572" s="74"/>
      <c r="I572" s="74">
        <v>2706.5410000000002</v>
      </c>
      <c r="J572" s="74"/>
      <c r="K572" s="71"/>
      <c r="L572" s="71"/>
      <c r="M572" s="71"/>
      <c r="N572" s="71"/>
      <c r="O572" s="71"/>
    </row>
    <row r="573" spans="2:15" s="84" customFormat="1" ht="15.75" thickBot="1" x14ac:dyDescent="0.3">
      <c r="B573" s="85">
        <v>44017</v>
      </c>
      <c r="C573" s="75">
        <v>1785.4080000000001</v>
      </c>
      <c r="D573" s="75"/>
      <c r="E573" s="75">
        <v>1708.5409999999999</v>
      </c>
      <c r="F573" s="75"/>
      <c r="G573" s="75">
        <v>2112.5410000000002</v>
      </c>
      <c r="H573" s="75"/>
      <c r="I573" s="75">
        <v>2706.5410000000002</v>
      </c>
      <c r="J573" s="75"/>
      <c r="K573" s="71"/>
      <c r="L573" s="71"/>
      <c r="M573" s="71"/>
      <c r="N573" s="71"/>
      <c r="O573" s="71"/>
    </row>
    <row r="574" spans="2:15" s="84" customFormat="1" ht="15.75" thickBot="1" x14ac:dyDescent="0.3">
      <c r="B574" s="85">
        <v>44018</v>
      </c>
      <c r="C574" s="74">
        <v>1880.9260000000002</v>
      </c>
      <c r="D574" s="74"/>
      <c r="E574" s="74">
        <v>1708.5409999999999</v>
      </c>
      <c r="F574" s="74"/>
      <c r="G574" s="74">
        <v>2112.5410000000002</v>
      </c>
      <c r="H574" s="74"/>
      <c r="I574" s="74">
        <v>2706.5410000000002</v>
      </c>
      <c r="J574" s="74"/>
      <c r="K574" s="71"/>
      <c r="L574" s="71"/>
      <c r="M574" s="71"/>
      <c r="N574" s="71"/>
      <c r="O574" s="71"/>
    </row>
    <row r="575" spans="2:15" s="84" customFormat="1" ht="15.75" thickBot="1" x14ac:dyDescent="0.3">
      <c r="B575" s="85">
        <v>44019</v>
      </c>
      <c r="C575" s="75">
        <v>1928.4929999999997</v>
      </c>
      <c r="D575" s="75"/>
      <c r="E575" s="75">
        <v>1708.5409999999999</v>
      </c>
      <c r="F575" s="75"/>
      <c r="G575" s="75">
        <v>2112.5410000000002</v>
      </c>
      <c r="H575" s="75"/>
      <c r="I575" s="75">
        <v>2706.5410000000002</v>
      </c>
      <c r="J575" s="75"/>
      <c r="K575" s="71"/>
      <c r="L575" s="71"/>
      <c r="M575" s="71"/>
      <c r="N575" s="71"/>
      <c r="O575" s="71"/>
    </row>
    <row r="576" spans="2:15" s="84" customFormat="1" ht="15.75" thickBot="1" x14ac:dyDescent="0.3">
      <c r="B576" s="85">
        <v>44020</v>
      </c>
      <c r="C576" s="74">
        <v>1960.8440000000001</v>
      </c>
      <c r="D576" s="74"/>
      <c r="E576" s="74">
        <v>1708.5409999999999</v>
      </c>
      <c r="F576" s="74"/>
      <c r="G576" s="74">
        <v>2112.5410000000002</v>
      </c>
      <c r="H576" s="74"/>
      <c r="I576" s="74">
        <v>2706.5410000000002</v>
      </c>
      <c r="J576" s="74"/>
      <c r="K576" s="71"/>
      <c r="L576" s="71"/>
      <c r="M576" s="71"/>
      <c r="N576" s="71"/>
      <c r="O576" s="71"/>
    </row>
    <row r="577" spans="2:15" s="84" customFormat="1" ht="15.75" thickBot="1" x14ac:dyDescent="0.3">
      <c r="B577" s="85">
        <v>44021</v>
      </c>
      <c r="C577" s="75">
        <v>1863.627</v>
      </c>
      <c r="D577" s="75"/>
      <c r="E577" s="75">
        <v>1708.5409999999999</v>
      </c>
      <c r="F577" s="75"/>
      <c r="G577" s="75">
        <v>2112.5410000000002</v>
      </c>
      <c r="H577" s="75"/>
      <c r="I577" s="75">
        <v>2706.5410000000002</v>
      </c>
      <c r="J577" s="75"/>
      <c r="K577" s="71"/>
      <c r="L577" s="71"/>
      <c r="M577" s="71"/>
      <c r="N577" s="71"/>
      <c r="O577" s="71"/>
    </row>
    <row r="578" spans="2:15" s="84" customFormat="1" ht="15.75" thickBot="1" x14ac:dyDescent="0.3">
      <c r="B578" s="85">
        <v>44022</v>
      </c>
      <c r="C578" s="74">
        <v>1845.9939999999999</v>
      </c>
      <c r="D578" s="74"/>
      <c r="E578" s="74">
        <v>1708.5409999999999</v>
      </c>
      <c r="F578" s="74"/>
      <c r="G578" s="74">
        <v>2112.5410000000002</v>
      </c>
      <c r="H578" s="74"/>
      <c r="I578" s="74">
        <v>2706.5410000000002</v>
      </c>
      <c r="J578" s="74"/>
      <c r="K578" s="71"/>
      <c r="L578" s="71"/>
      <c r="M578" s="71"/>
      <c r="N578" s="71"/>
      <c r="O578" s="71"/>
    </row>
    <row r="579" spans="2:15" s="84" customFormat="1" ht="15.75" thickBot="1" x14ac:dyDescent="0.3">
      <c r="B579" s="85">
        <v>44023</v>
      </c>
      <c r="C579" s="75">
        <v>1863.7600000000002</v>
      </c>
      <c r="D579" s="75"/>
      <c r="E579" s="75">
        <v>1708.5409999999999</v>
      </c>
      <c r="F579" s="75"/>
      <c r="G579" s="75">
        <v>2112.5410000000002</v>
      </c>
      <c r="H579" s="75"/>
      <c r="I579" s="75">
        <v>2706.5410000000002</v>
      </c>
      <c r="J579" s="75"/>
      <c r="K579" s="71"/>
      <c r="L579" s="71"/>
      <c r="M579" s="71"/>
      <c r="N579" s="71"/>
      <c r="O579" s="71"/>
    </row>
    <row r="580" spans="2:15" s="84" customFormat="1" ht="15.75" thickBot="1" x14ac:dyDescent="0.3">
      <c r="B580" s="85">
        <v>44024</v>
      </c>
      <c r="C580" s="74">
        <v>1846.616</v>
      </c>
      <c r="D580" s="74"/>
      <c r="E580" s="74">
        <v>1708.5409999999999</v>
      </c>
      <c r="F580" s="74"/>
      <c r="G580" s="74">
        <v>2112.5410000000002</v>
      </c>
      <c r="H580" s="74"/>
      <c r="I580" s="74">
        <v>2706.5410000000002</v>
      </c>
      <c r="J580" s="74"/>
      <c r="K580" s="71"/>
      <c r="L580" s="71"/>
      <c r="M580" s="71"/>
      <c r="N580" s="71"/>
      <c r="O580" s="71"/>
    </row>
    <row r="581" spans="2:15" s="84" customFormat="1" ht="15.75" thickBot="1" x14ac:dyDescent="0.3">
      <c r="B581" s="85">
        <v>44025</v>
      </c>
      <c r="C581" s="75">
        <v>1848.1949999999999</v>
      </c>
      <c r="D581" s="75"/>
      <c r="E581" s="75">
        <v>1708.5409999999999</v>
      </c>
      <c r="F581" s="75"/>
      <c r="G581" s="75">
        <v>2112.5410000000002</v>
      </c>
      <c r="H581" s="75"/>
      <c r="I581" s="75">
        <v>2706.5410000000002</v>
      </c>
      <c r="J581" s="75"/>
      <c r="K581" s="71"/>
      <c r="L581" s="71"/>
      <c r="M581" s="71"/>
      <c r="N581" s="71"/>
      <c r="O581" s="71"/>
    </row>
    <row r="582" spans="2:15" s="84" customFormat="1" ht="15.75" thickBot="1" x14ac:dyDescent="0.3">
      <c r="B582" s="85">
        <v>44026</v>
      </c>
      <c r="C582" s="74">
        <v>1887.4780000000001</v>
      </c>
      <c r="D582" s="74"/>
      <c r="E582" s="74">
        <v>1708.5409999999999</v>
      </c>
      <c r="F582" s="74"/>
      <c r="G582" s="74">
        <v>2112.5410000000002</v>
      </c>
      <c r="H582" s="74"/>
      <c r="I582" s="74">
        <v>2706.5410000000002</v>
      </c>
      <c r="J582" s="74"/>
      <c r="K582" s="71"/>
      <c r="L582" s="71"/>
      <c r="M582" s="71"/>
      <c r="N582" s="71"/>
      <c r="O582" s="71"/>
    </row>
    <row r="583" spans="2:15" s="84" customFormat="1" ht="15.75" thickBot="1" x14ac:dyDescent="0.3">
      <c r="B583" s="85">
        <v>44027</v>
      </c>
      <c r="C583" s="75">
        <v>1860.1809999999998</v>
      </c>
      <c r="D583" s="75"/>
      <c r="E583" s="75">
        <v>1708.5409999999999</v>
      </c>
      <c r="F583" s="75"/>
      <c r="G583" s="75">
        <v>2112.5410000000002</v>
      </c>
      <c r="H583" s="75"/>
      <c r="I583" s="75">
        <v>2706.5410000000002</v>
      </c>
      <c r="J583" s="75"/>
      <c r="K583" s="71"/>
      <c r="L583" s="71"/>
      <c r="M583" s="71"/>
      <c r="N583" s="71"/>
      <c r="O583" s="71"/>
    </row>
    <row r="584" spans="2:15" s="84" customFormat="1" ht="15.75" thickBot="1" x14ac:dyDescent="0.3">
      <c r="B584" s="85">
        <v>44028</v>
      </c>
      <c r="C584" s="74">
        <v>2093.7240000000002</v>
      </c>
      <c r="D584" s="74"/>
      <c r="E584" s="74">
        <v>1708.5409999999999</v>
      </c>
      <c r="F584" s="74"/>
      <c r="G584" s="74">
        <v>2112.5410000000002</v>
      </c>
      <c r="H584" s="74"/>
      <c r="I584" s="74">
        <v>2706.5410000000002</v>
      </c>
      <c r="J584" s="74"/>
      <c r="K584" s="71"/>
      <c r="L584" s="71"/>
      <c r="M584" s="71"/>
      <c r="N584" s="71"/>
      <c r="O584" s="71"/>
    </row>
    <row r="585" spans="2:15" s="84" customFormat="1" ht="15.75" thickBot="1" x14ac:dyDescent="0.3">
      <c r="B585" s="85">
        <v>44029</v>
      </c>
      <c r="C585" s="75">
        <v>1983.7699999999998</v>
      </c>
      <c r="D585" s="75"/>
      <c r="E585" s="75">
        <v>1708.5409999999999</v>
      </c>
      <c r="F585" s="75"/>
      <c r="G585" s="75">
        <v>2112.5410000000002</v>
      </c>
      <c r="H585" s="75"/>
      <c r="I585" s="75">
        <v>2706.5410000000002</v>
      </c>
      <c r="J585" s="75"/>
      <c r="K585" s="71"/>
      <c r="L585" s="71"/>
      <c r="M585" s="71"/>
      <c r="N585" s="71"/>
      <c r="O585" s="71"/>
    </row>
    <row r="586" spans="2:15" s="84" customFormat="1" ht="15.75" thickBot="1" x14ac:dyDescent="0.3">
      <c r="B586" s="85">
        <v>44030</v>
      </c>
      <c r="C586" s="74">
        <v>1815.7540000000004</v>
      </c>
      <c r="D586" s="74"/>
      <c r="E586" s="74">
        <v>1708.5409999999999</v>
      </c>
      <c r="F586" s="74"/>
      <c r="G586" s="74">
        <v>2112.5410000000002</v>
      </c>
      <c r="H586" s="74"/>
      <c r="I586" s="74">
        <v>2706.5410000000002</v>
      </c>
      <c r="J586" s="74"/>
      <c r="K586" s="71"/>
      <c r="L586" s="71"/>
      <c r="M586" s="71"/>
      <c r="N586" s="71"/>
      <c r="O586" s="71"/>
    </row>
    <row r="587" spans="2:15" s="84" customFormat="1" ht="15.75" thickBot="1" x14ac:dyDescent="0.3">
      <c r="B587" s="85">
        <v>44031</v>
      </c>
      <c r="C587" s="75">
        <v>1628.0630000000001</v>
      </c>
      <c r="D587" s="75"/>
      <c r="E587" s="75">
        <v>1708.5409999999999</v>
      </c>
      <c r="F587" s="75"/>
      <c r="G587" s="75">
        <v>2112.5410000000002</v>
      </c>
      <c r="H587" s="75"/>
      <c r="I587" s="75">
        <v>2706.5410000000002</v>
      </c>
      <c r="J587" s="75"/>
      <c r="K587" s="71"/>
      <c r="L587" s="71"/>
      <c r="M587" s="71"/>
      <c r="N587" s="71"/>
      <c r="O587" s="71"/>
    </row>
    <row r="588" spans="2:15" s="84" customFormat="1" ht="15.75" thickBot="1" x14ac:dyDescent="0.3">
      <c r="B588" s="85">
        <v>44032</v>
      </c>
      <c r="C588" s="74">
        <v>1886.2629999999999</v>
      </c>
      <c r="D588" s="74"/>
      <c r="E588" s="74">
        <v>1708.5409999999999</v>
      </c>
      <c r="F588" s="74"/>
      <c r="G588" s="74">
        <v>2112.5410000000002</v>
      </c>
      <c r="H588" s="74"/>
      <c r="I588" s="74">
        <v>2706.5410000000002</v>
      </c>
      <c r="J588" s="74"/>
      <c r="K588" s="71"/>
      <c r="L588" s="71"/>
      <c r="M588" s="71"/>
      <c r="N588" s="71"/>
      <c r="O588" s="71"/>
    </row>
    <row r="589" spans="2:15" s="84" customFormat="1" ht="15.75" thickBot="1" x14ac:dyDescent="0.3">
      <c r="B589" s="85">
        <v>44033</v>
      </c>
      <c r="C589" s="75">
        <v>1988.232</v>
      </c>
      <c r="D589" s="75"/>
      <c r="E589" s="75">
        <v>1708.5409999999999</v>
      </c>
      <c r="F589" s="75"/>
      <c r="G589" s="75">
        <v>2112.5410000000002</v>
      </c>
      <c r="H589" s="75"/>
      <c r="I589" s="75">
        <v>2706.5410000000002</v>
      </c>
      <c r="J589" s="75"/>
      <c r="K589" s="71"/>
      <c r="L589" s="71"/>
      <c r="M589" s="71"/>
      <c r="N589" s="71"/>
      <c r="O589" s="71"/>
    </row>
    <row r="590" spans="2:15" s="84" customFormat="1" ht="15.75" thickBot="1" x14ac:dyDescent="0.3">
      <c r="B590" s="85">
        <v>44034</v>
      </c>
      <c r="C590" s="74">
        <v>2028.741</v>
      </c>
      <c r="D590" s="74"/>
      <c r="E590" s="74">
        <v>1708.5409999999999</v>
      </c>
      <c r="F590" s="74"/>
      <c r="G590" s="74">
        <v>2112.5410000000002</v>
      </c>
      <c r="H590" s="74"/>
      <c r="I590" s="74">
        <v>2706.5410000000002</v>
      </c>
      <c r="J590" s="74"/>
      <c r="K590" s="71"/>
      <c r="L590" s="71"/>
      <c r="M590" s="71"/>
      <c r="N590" s="71"/>
      <c r="O590" s="71"/>
    </row>
    <row r="591" spans="2:15" s="84" customFormat="1" ht="15.75" thickBot="1" x14ac:dyDescent="0.3">
      <c r="B591" s="85">
        <v>44035</v>
      </c>
      <c r="C591" s="75">
        <v>2116.2199999999998</v>
      </c>
      <c r="D591" s="75"/>
      <c r="E591" s="75">
        <v>1708.5409999999999</v>
      </c>
      <c r="F591" s="75"/>
      <c r="G591" s="75">
        <v>2112.5410000000002</v>
      </c>
      <c r="H591" s="75"/>
      <c r="I591" s="75">
        <v>2706.5410000000002</v>
      </c>
      <c r="J591" s="75"/>
      <c r="K591" s="71"/>
      <c r="L591" s="71"/>
      <c r="M591" s="71"/>
      <c r="N591" s="71"/>
      <c r="O591" s="71"/>
    </row>
    <row r="592" spans="2:15" s="84" customFormat="1" ht="15.75" thickBot="1" x14ac:dyDescent="0.3">
      <c r="B592" s="85">
        <v>44036</v>
      </c>
      <c r="C592" s="74">
        <v>1983.9690000000001</v>
      </c>
      <c r="D592" s="74"/>
      <c r="E592" s="74">
        <v>1708.5409999999999</v>
      </c>
      <c r="F592" s="74"/>
      <c r="G592" s="74">
        <v>2112.5410000000002</v>
      </c>
      <c r="H592" s="74"/>
      <c r="I592" s="74">
        <v>2706.5410000000002</v>
      </c>
      <c r="J592" s="74"/>
      <c r="K592" s="71"/>
      <c r="L592" s="71"/>
      <c r="M592" s="71"/>
      <c r="N592" s="71"/>
      <c r="O592" s="71"/>
    </row>
    <row r="593" spans="2:15" s="84" customFormat="1" ht="15.75" thickBot="1" x14ac:dyDescent="0.3">
      <c r="B593" s="85">
        <v>44037</v>
      </c>
      <c r="C593" s="75">
        <v>1913.83</v>
      </c>
      <c r="D593" s="75"/>
      <c r="E593" s="75">
        <v>1708.5409999999999</v>
      </c>
      <c r="F593" s="75"/>
      <c r="G593" s="75">
        <v>2112.5410000000002</v>
      </c>
      <c r="H593" s="75"/>
      <c r="I593" s="75">
        <v>2706.5410000000002</v>
      </c>
      <c r="J593" s="75"/>
      <c r="K593" s="71"/>
      <c r="L593" s="71"/>
      <c r="M593" s="71"/>
      <c r="N593" s="71"/>
      <c r="O593" s="71"/>
    </row>
    <row r="594" spans="2:15" s="84" customFormat="1" ht="15.75" thickBot="1" x14ac:dyDescent="0.3">
      <c r="B594" s="85">
        <v>44038</v>
      </c>
      <c r="C594" s="74">
        <v>1820.6210000000001</v>
      </c>
      <c r="D594" s="74"/>
      <c r="E594" s="74">
        <v>1708.5409999999999</v>
      </c>
      <c r="F594" s="74"/>
      <c r="G594" s="74">
        <v>2112.5410000000002</v>
      </c>
      <c r="H594" s="74"/>
      <c r="I594" s="74">
        <v>2706.5410000000002</v>
      </c>
      <c r="J594" s="74"/>
      <c r="K594" s="71"/>
      <c r="L594" s="71"/>
      <c r="M594" s="71"/>
      <c r="N594" s="71"/>
      <c r="O594" s="71"/>
    </row>
    <row r="595" spans="2:15" s="84" customFormat="1" ht="15.75" thickBot="1" x14ac:dyDescent="0.3">
      <c r="B595" s="85">
        <v>44039</v>
      </c>
      <c r="C595" s="75">
        <v>1806.4080000000001</v>
      </c>
      <c r="D595" s="75"/>
      <c r="E595" s="75">
        <v>1708.5409999999999</v>
      </c>
      <c r="F595" s="75"/>
      <c r="G595" s="75">
        <v>2112.5410000000002</v>
      </c>
      <c r="H595" s="75"/>
      <c r="I595" s="75">
        <v>2706.5410000000002</v>
      </c>
      <c r="J595" s="75"/>
      <c r="K595" s="71"/>
      <c r="L595" s="71"/>
      <c r="M595" s="71"/>
      <c r="N595" s="71"/>
      <c r="O595" s="71"/>
    </row>
    <row r="596" spans="2:15" s="84" customFormat="1" ht="15.75" thickBot="1" x14ac:dyDescent="0.3">
      <c r="B596" s="85">
        <v>44040</v>
      </c>
      <c r="C596" s="74">
        <v>1808.4250000000002</v>
      </c>
      <c r="D596" s="74"/>
      <c r="E596" s="74">
        <v>1708.5409999999999</v>
      </c>
      <c r="F596" s="74"/>
      <c r="G596" s="74">
        <v>2112.5410000000002</v>
      </c>
      <c r="H596" s="74"/>
      <c r="I596" s="74">
        <v>2706.5410000000002</v>
      </c>
      <c r="J596" s="74"/>
      <c r="K596" s="71"/>
      <c r="L596" s="71"/>
      <c r="M596" s="71"/>
      <c r="N596" s="71"/>
      <c r="O596" s="71"/>
    </row>
    <row r="597" spans="2:15" s="84" customFormat="1" ht="15.75" thickBot="1" x14ac:dyDescent="0.3">
      <c r="B597" s="85">
        <v>44041</v>
      </c>
      <c r="C597" s="75">
        <v>1742.307</v>
      </c>
      <c r="D597" s="75"/>
      <c r="E597" s="75">
        <v>1708.5409999999999</v>
      </c>
      <c r="F597" s="75"/>
      <c r="G597" s="75">
        <v>2112.5410000000002</v>
      </c>
      <c r="H597" s="75"/>
      <c r="I597" s="75">
        <v>2706.5410000000002</v>
      </c>
      <c r="J597" s="75"/>
      <c r="K597" s="71"/>
      <c r="L597" s="71"/>
      <c r="M597" s="71"/>
      <c r="N597" s="71"/>
      <c r="O597" s="71"/>
    </row>
    <row r="598" spans="2:15" s="84" customFormat="1" ht="15.75" thickBot="1" x14ac:dyDescent="0.3">
      <c r="B598" s="85">
        <v>44042</v>
      </c>
      <c r="C598" s="74">
        <v>1792.5840000000003</v>
      </c>
      <c r="D598" s="74"/>
      <c r="E598" s="74">
        <v>1708.5409999999999</v>
      </c>
      <c r="F598" s="74"/>
      <c r="G598" s="74">
        <v>2112.5410000000002</v>
      </c>
      <c r="H598" s="74"/>
      <c r="I598" s="74">
        <v>2706.5410000000002</v>
      </c>
      <c r="J598" s="74"/>
      <c r="K598" s="71"/>
      <c r="L598" s="71"/>
      <c r="M598" s="71"/>
      <c r="N598" s="71"/>
      <c r="O598" s="71"/>
    </row>
    <row r="599" spans="2:15" s="84" customFormat="1" ht="15.75" thickBot="1" x14ac:dyDescent="0.3">
      <c r="B599" s="85">
        <v>44043</v>
      </c>
      <c r="C599" s="75">
        <v>1914.5389999999998</v>
      </c>
      <c r="D599" s="75"/>
      <c r="E599" s="75">
        <v>1708.5409999999999</v>
      </c>
      <c r="F599" s="75"/>
      <c r="G599" s="75">
        <v>2112.5410000000002</v>
      </c>
      <c r="H599" s="75"/>
      <c r="I599" s="75">
        <v>2706.5410000000002</v>
      </c>
      <c r="J599" s="75"/>
      <c r="K599" s="71"/>
      <c r="L599" s="71"/>
      <c r="M599" s="71"/>
      <c r="N599" s="71"/>
      <c r="O599" s="71"/>
    </row>
    <row r="600" spans="2:15" s="84" customFormat="1" ht="15.75" thickBot="1" x14ac:dyDescent="0.3">
      <c r="B600" s="85">
        <v>44044</v>
      </c>
      <c r="C600" s="74">
        <v>1632.7309999999998</v>
      </c>
      <c r="D600" s="74"/>
      <c r="E600" s="74">
        <v>1708.5409999999999</v>
      </c>
      <c r="F600" s="74"/>
      <c r="G600" s="74">
        <v>2112.5410000000002</v>
      </c>
      <c r="H600" s="74"/>
      <c r="I600" s="74">
        <v>2706.5410000000002</v>
      </c>
      <c r="J600" s="74"/>
      <c r="K600" s="71"/>
      <c r="L600" s="71"/>
      <c r="M600" s="71"/>
      <c r="N600" s="71"/>
      <c r="O600" s="71"/>
    </row>
    <row r="601" spans="2:15" s="84" customFormat="1" ht="15.75" thickBot="1" x14ac:dyDescent="0.3">
      <c r="B601" s="85">
        <v>44045</v>
      </c>
      <c r="C601" s="75">
        <v>1646.8290000000002</v>
      </c>
      <c r="D601" s="75"/>
      <c r="E601" s="75">
        <v>1708.5409999999999</v>
      </c>
      <c r="F601" s="75"/>
      <c r="G601" s="75">
        <v>2112.5410000000002</v>
      </c>
      <c r="H601" s="75"/>
      <c r="I601" s="75">
        <v>2706.5410000000002</v>
      </c>
      <c r="J601" s="75"/>
      <c r="K601" s="71"/>
      <c r="L601" s="71"/>
      <c r="M601" s="71"/>
      <c r="N601" s="71"/>
      <c r="O601" s="71"/>
    </row>
    <row r="602" spans="2:15" s="84" customFormat="1" ht="15.75" thickBot="1" x14ac:dyDescent="0.3">
      <c r="B602" s="85">
        <v>44046</v>
      </c>
      <c r="C602" s="74">
        <v>1686.6349999999998</v>
      </c>
      <c r="D602" s="74"/>
      <c r="E602" s="74">
        <v>1708.5409999999999</v>
      </c>
      <c r="F602" s="74"/>
      <c r="G602" s="74">
        <v>2112.5410000000002</v>
      </c>
      <c r="H602" s="74"/>
      <c r="I602" s="74">
        <v>2706.5410000000002</v>
      </c>
      <c r="J602" s="74"/>
      <c r="K602" s="71"/>
      <c r="L602" s="71"/>
      <c r="M602" s="71"/>
      <c r="N602" s="71"/>
      <c r="O602" s="71"/>
    </row>
    <row r="603" spans="2:15" s="84" customFormat="1" ht="15.75" thickBot="1" x14ac:dyDescent="0.3">
      <c r="B603" s="85">
        <v>44047</v>
      </c>
      <c r="C603" s="75">
        <v>1991.806</v>
      </c>
      <c r="D603" s="75"/>
      <c r="E603" s="75">
        <v>1708.5409999999999</v>
      </c>
      <c r="F603" s="75"/>
      <c r="G603" s="75">
        <v>2112.5410000000002</v>
      </c>
      <c r="H603" s="75"/>
      <c r="I603" s="75">
        <v>2706.5410000000002</v>
      </c>
      <c r="J603" s="75"/>
      <c r="K603" s="71"/>
      <c r="L603" s="71"/>
      <c r="M603" s="71"/>
      <c r="N603" s="71"/>
      <c r="O603" s="71"/>
    </row>
    <row r="604" spans="2:15" s="84" customFormat="1" ht="15.75" thickBot="1" x14ac:dyDescent="0.3">
      <c r="B604" s="85">
        <v>44048</v>
      </c>
      <c r="C604" s="74">
        <v>1980.415</v>
      </c>
      <c r="D604" s="74"/>
      <c r="E604" s="74">
        <v>1708.5409999999999</v>
      </c>
      <c r="F604" s="74"/>
      <c r="G604" s="74">
        <v>2112.5410000000002</v>
      </c>
      <c r="H604" s="74"/>
      <c r="I604" s="74">
        <v>2706.5410000000002</v>
      </c>
      <c r="J604" s="74"/>
      <c r="K604" s="71"/>
      <c r="L604" s="71"/>
      <c r="M604" s="71"/>
      <c r="N604" s="71"/>
      <c r="O604" s="71"/>
    </row>
    <row r="605" spans="2:15" s="84" customFormat="1" ht="15.75" thickBot="1" x14ac:dyDescent="0.3">
      <c r="B605" s="85">
        <v>44049</v>
      </c>
      <c r="C605" s="75">
        <v>1959.8339999999998</v>
      </c>
      <c r="D605" s="75"/>
      <c r="E605" s="75">
        <v>1708.5409999999999</v>
      </c>
      <c r="F605" s="75"/>
      <c r="G605" s="75">
        <v>2112.5410000000002</v>
      </c>
      <c r="H605" s="75"/>
      <c r="I605" s="75">
        <v>2706.5410000000002</v>
      </c>
      <c r="J605" s="75"/>
      <c r="K605" s="71"/>
      <c r="L605" s="71"/>
      <c r="M605" s="71"/>
      <c r="N605" s="71"/>
      <c r="O605" s="71"/>
    </row>
    <row r="606" spans="2:15" s="84" customFormat="1" ht="15.75" thickBot="1" x14ac:dyDescent="0.3">
      <c r="B606" s="85">
        <v>44050</v>
      </c>
      <c r="C606" s="74">
        <v>1993.4450000000004</v>
      </c>
      <c r="D606" s="74"/>
      <c r="E606" s="74">
        <v>1708.5409999999999</v>
      </c>
      <c r="F606" s="74"/>
      <c r="G606" s="74">
        <v>2112.5410000000002</v>
      </c>
      <c r="H606" s="74"/>
      <c r="I606" s="74">
        <v>2706.5410000000002</v>
      </c>
      <c r="J606" s="74"/>
      <c r="K606" s="71"/>
      <c r="L606" s="71"/>
      <c r="M606" s="71"/>
      <c r="N606" s="71"/>
      <c r="O606" s="71"/>
    </row>
    <row r="607" spans="2:15" s="84" customFormat="1" ht="15.75" thickBot="1" x14ac:dyDescent="0.3">
      <c r="B607" s="85">
        <v>44051</v>
      </c>
      <c r="C607" s="75">
        <v>1710.472</v>
      </c>
      <c r="D607" s="75"/>
      <c r="E607" s="75">
        <v>1708.5409999999999</v>
      </c>
      <c r="F607" s="75"/>
      <c r="G607" s="75">
        <v>2112.5410000000002</v>
      </c>
      <c r="H607" s="75"/>
      <c r="I607" s="75">
        <v>2706.5410000000002</v>
      </c>
      <c r="J607" s="75"/>
      <c r="K607" s="71"/>
      <c r="L607" s="71"/>
      <c r="M607" s="71"/>
      <c r="N607" s="71"/>
      <c r="O607" s="71"/>
    </row>
    <row r="608" spans="2:15" s="84" customFormat="1" ht="15.75" thickBot="1" x14ac:dyDescent="0.3">
      <c r="B608" s="85">
        <v>44052</v>
      </c>
      <c r="C608" s="74">
        <v>1693.6689999999999</v>
      </c>
      <c r="D608" s="74"/>
      <c r="E608" s="74">
        <v>1708.5409999999999</v>
      </c>
      <c r="F608" s="74"/>
      <c r="G608" s="74">
        <v>2112.5410000000002</v>
      </c>
      <c r="H608" s="74"/>
      <c r="I608" s="74">
        <v>2706.5410000000002</v>
      </c>
      <c r="J608" s="74"/>
      <c r="K608" s="71"/>
      <c r="L608" s="71"/>
      <c r="M608" s="71"/>
      <c r="N608" s="71"/>
      <c r="O608" s="71"/>
    </row>
    <row r="609" spans="2:15" s="84" customFormat="1" ht="15.75" thickBot="1" x14ac:dyDescent="0.3">
      <c r="B609" s="85">
        <v>44053</v>
      </c>
      <c r="C609" s="75">
        <v>1769.9449999999997</v>
      </c>
      <c r="D609" s="75"/>
      <c r="E609" s="75">
        <v>1708.5409999999999</v>
      </c>
      <c r="F609" s="75"/>
      <c r="G609" s="75">
        <v>2112.5410000000002</v>
      </c>
      <c r="H609" s="75"/>
      <c r="I609" s="75">
        <v>2706.5410000000002</v>
      </c>
      <c r="J609" s="75"/>
      <c r="K609" s="71"/>
      <c r="L609" s="71"/>
      <c r="M609" s="71"/>
      <c r="N609" s="71"/>
      <c r="O609" s="71"/>
    </row>
    <row r="610" spans="2:15" s="84" customFormat="1" ht="15.75" thickBot="1" x14ac:dyDescent="0.3">
      <c r="B610" s="85">
        <v>44054</v>
      </c>
      <c r="C610" s="74">
        <v>1691.0360000000001</v>
      </c>
      <c r="D610" s="74"/>
      <c r="E610" s="74">
        <v>1708.5409999999999</v>
      </c>
      <c r="F610" s="74"/>
      <c r="G610" s="74">
        <v>2112.5410000000002</v>
      </c>
      <c r="H610" s="74"/>
      <c r="I610" s="74">
        <v>2706.5410000000002</v>
      </c>
      <c r="J610" s="74"/>
      <c r="K610" s="71"/>
      <c r="L610" s="71"/>
      <c r="M610" s="71"/>
      <c r="N610" s="71"/>
      <c r="O610" s="71"/>
    </row>
    <row r="611" spans="2:15" s="84" customFormat="1" ht="15.75" thickBot="1" x14ac:dyDescent="0.3">
      <c r="B611" s="85">
        <v>44055</v>
      </c>
      <c r="C611" s="75">
        <v>1502.865</v>
      </c>
      <c r="D611" s="75"/>
      <c r="E611" s="75">
        <v>1708.5409999999999</v>
      </c>
      <c r="F611" s="75"/>
      <c r="G611" s="75">
        <v>2112.5410000000002</v>
      </c>
      <c r="H611" s="75"/>
      <c r="I611" s="75">
        <v>2706.5410000000002</v>
      </c>
      <c r="J611" s="75"/>
      <c r="K611" s="71"/>
      <c r="L611" s="71"/>
      <c r="M611" s="71"/>
      <c r="N611" s="71"/>
      <c r="O611" s="71"/>
    </row>
    <row r="612" spans="2:15" s="84" customFormat="1" ht="15.75" thickBot="1" x14ac:dyDescent="0.3">
      <c r="B612" s="85">
        <v>44056</v>
      </c>
      <c r="C612" s="74">
        <v>1431.3400000000001</v>
      </c>
      <c r="D612" s="74"/>
      <c r="E612" s="74">
        <v>1708.5409999999999</v>
      </c>
      <c r="F612" s="74"/>
      <c r="G612" s="74">
        <v>2112.5410000000002</v>
      </c>
      <c r="H612" s="74"/>
      <c r="I612" s="74">
        <v>2706.5410000000002</v>
      </c>
      <c r="J612" s="74"/>
      <c r="K612" s="71"/>
      <c r="L612" s="71"/>
      <c r="M612" s="71"/>
      <c r="N612" s="71"/>
      <c r="O612" s="71"/>
    </row>
    <row r="613" spans="2:15" s="84" customFormat="1" ht="15.75" thickBot="1" x14ac:dyDescent="0.3">
      <c r="B613" s="85">
        <v>44057</v>
      </c>
      <c r="C613" s="75">
        <v>1541.6209999999999</v>
      </c>
      <c r="D613" s="75"/>
      <c r="E613" s="75">
        <v>1708.5409999999999</v>
      </c>
      <c r="F613" s="75"/>
      <c r="G613" s="75">
        <v>2112.5410000000002</v>
      </c>
      <c r="H613" s="75"/>
      <c r="I613" s="75">
        <v>2706.5410000000002</v>
      </c>
      <c r="J613" s="75"/>
      <c r="K613" s="71"/>
      <c r="L613" s="71"/>
      <c r="M613" s="71"/>
      <c r="N613" s="71"/>
      <c r="O613" s="71"/>
    </row>
    <row r="614" spans="2:15" s="84" customFormat="1" ht="15.75" thickBot="1" x14ac:dyDescent="0.3">
      <c r="B614" s="85">
        <v>44058</v>
      </c>
      <c r="C614" s="74">
        <v>1444.88</v>
      </c>
      <c r="D614" s="74"/>
      <c r="E614" s="74">
        <v>1708.5409999999999</v>
      </c>
      <c r="F614" s="74"/>
      <c r="G614" s="74">
        <v>2112.5410000000002</v>
      </c>
      <c r="H614" s="74"/>
      <c r="I614" s="74">
        <v>2706.5410000000002</v>
      </c>
      <c r="J614" s="74"/>
      <c r="K614" s="71"/>
      <c r="L614" s="71"/>
      <c r="M614" s="71"/>
      <c r="N614" s="71"/>
      <c r="O614" s="71"/>
    </row>
    <row r="615" spans="2:15" s="84" customFormat="1" ht="15.75" thickBot="1" x14ac:dyDescent="0.3">
      <c r="B615" s="85">
        <v>44059</v>
      </c>
      <c r="C615" s="75">
        <v>1431.3330000000003</v>
      </c>
      <c r="D615" s="75"/>
      <c r="E615" s="75">
        <v>1708.5409999999999</v>
      </c>
      <c r="F615" s="75"/>
      <c r="G615" s="75">
        <v>2112.5410000000002</v>
      </c>
      <c r="H615" s="75"/>
      <c r="I615" s="75">
        <v>2706.5410000000002</v>
      </c>
      <c r="J615" s="75"/>
      <c r="K615" s="71"/>
      <c r="L615" s="71"/>
      <c r="M615" s="71"/>
      <c r="N615" s="71"/>
      <c r="O615" s="71"/>
    </row>
    <row r="616" spans="2:15" s="84" customFormat="1" ht="15.75" thickBot="1" x14ac:dyDescent="0.3">
      <c r="B616" s="85">
        <v>44060</v>
      </c>
      <c r="C616" s="74">
        <v>1465.9859999999999</v>
      </c>
      <c r="D616" s="74"/>
      <c r="E616" s="74">
        <v>1708.5409999999999</v>
      </c>
      <c r="F616" s="74"/>
      <c r="G616" s="74">
        <v>2112.5410000000002</v>
      </c>
      <c r="H616" s="74"/>
      <c r="I616" s="74">
        <v>2706.5410000000002</v>
      </c>
      <c r="J616" s="74"/>
      <c r="K616" s="71"/>
      <c r="L616" s="71"/>
      <c r="M616" s="71"/>
      <c r="N616" s="71"/>
      <c r="O616" s="71"/>
    </row>
    <row r="617" spans="2:15" s="84" customFormat="1" ht="15.75" thickBot="1" x14ac:dyDescent="0.3">
      <c r="B617" s="85">
        <v>44061</v>
      </c>
      <c r="C617" s="75">
        <v>1471.6859999999999</v>
      </c>
      <c r="D617" s="75"/>
      <c r="E617" s="75">
        <v>1708.5409999999999</v>
      </c>
      <c r="F617" s="75"/>
      <c r="G617" s="75">
        <v>2112.5410000000002</v>
      </c>
      <c r="H617" s="75"/>
      <c r="I617" s="75">
        <v>2706.5410000000002</v>
      </c>
      <c r="J617" s="75"/>
      <c r="K617" s="71"/>
      <c r="L617" s="71"/>
      <c r="M617" s="71"/>
      <c r="N617" s="71"/>
      <c r="O617" s="71"/>
    </row>
    <row r="618" spans="2:15" s="84" customFormat="1" ht="15.75" thickBot="1" x14ac:dyDescent="0.3">
      <c r="B618" s="85">
        <v>44062</v>
      </c>
      <c r="C618" s="74">
        <v>1688.6779999999997</v>
      </c>
      <c r="D618" s="74"/>
      <c r="E618" s="74">
        <v>1708.5409999999999</v>
      </c>
      <c r="F618" s="74"/>
      <c r="G618" s="74">
        <v>2112.5410000000002</v>
      </c>
      <c r="H618" s="74"/>
      <c r="I618" s="74">
        <v>2706.5410000000002</v>
      </c>
      <c r="J618" s="74"/>
      <c r="K618" s="71"/>
      <c r="L618" s="71"/>
      <c r="M618" s="71"/>
      <c r="N618" s="71"/>
      <c r="O618" s="71"/>
    </row>
    <row r="619" spans="2:15" s="84" customFormat="1" ht="15.75" thickBot="1" x14ac:dyDescent="0.3">
      <c r="B619" s="85">
        <v>44063</v>
      </c>
      <c r="C619" s="75">
        <v>1632.0719999999999</v>
      </c>
      <c r="D619" s="75"/>
      <c r="E619" s="75">
        <v>1708.5409999999999</v>
      </c>
      <c r="F619" s="75"/>
      <c r="G619" s="75">
        <v>2112.5410000000002</v>
      </c>
      <c r="H619" s="75"/>
      <c r="I619" s="75">
        <v>2706.5410000000002</v>
      </c>
      <c r="J619" s="75"/>
      <c r="K619" s="71"/>
      <c r="L619" s="71"/>
      <c r="M619" s="71"/>
      <c r="N619" s="71"/>
      <c r="O619" s="71"/>
    </row>
    <row r="620" spans="2:15" s="84" customFormat="1" ht="15.75" thickBot="1" x14ac:dyDescent="0.3">
      <c r="B620" s="85">
        <v>44064</v>
      </c>
      <c r="C620" s="74">
        <v>1667.328</v>
      </c>
      <c r="D620" s="74"/>
      <c r="E620" s="74">
        <v>1708.5409999999999</v>
      </c>
      <c r="F620" s="74"/>
      <c r="G620" s="74">
        <v>2112.5410000000002</v>
      </c>
      <c r="H620" s="74"/>
      <c r="I620" s="74">
        <v>2706.5410000000002</v>
      </c>
      <c r="J620" s="74"/>
      <c r="K620" s="71"/>
      <c r="L620" s="71"/>
      <c r="M620" s="71"/>
      <c r="N620" s="71"/>
      <c r="O620" s="71"/>
    </row>
    <row r="621" spans="2:15" s="84" customFormat="1" ht="15.75" thickBot="1" x14ac:dyDescent="0.3">
      <c r="B621" s="85">
        <v>44065</v>
      </c>
      <c r="C621" s="75">
        <v>1803.951</v>
      </c>
      <c r="D621" s="75"/>
      <c r="E621" s="75">
        <v>1708.5409999999999</v>
      </c>
      <c r="F621" s="75"/>
      <c r="G621" s="75">
        <v>2112.5410000000002</v>
      </c>
      <c r="H621" s="75"/>
      <c r="I621" s="75">
        <v>2706.5410000000002</v>
      </c>
      <c r="J621" s="75"/>
      <c r="K621" s="71"/>
      <c r="L621" s="71"/>
      <c r="M621" s="71"/>
      <c r="N621" s="71"/>
      <c r="O621" s="71"/>
    </row>
    <row r="622" spans="2:15" s="84" customFormat="1" ht="15.75" thickBot="1" x14ac:dyDescent="0.3">
      <c r="B622" s="85">
        <v>44066</v>
      </c>
      <c r="C622" s="74">
        <v>1851.1829999999998</v>
      </c>
      <c r="D622" s="74"/>
      <c r="E622" s="74">
        <v>1708.5409999999999</v>
      </c>
      <c r="F622" s="74"/>
      <c r="G622" s="74">
        <v>2112.5410000000002</v>
      </c>
      <c r="H622" s="74"/>
      <c r="I622" s="74">
        <v>2706.5410000000002</v>
      </c>
      <c r="J622" s="74"/>
      <c r="K622" s="71"/>
      <c r="L622" s="71"/>
      <c r="M622" s="71"/>
      <c r="N622" s="71"/>
      <c r="O622" s="71"/>
    </row>
    <row r="623" spans="2:15" s="84" customFormat="1" ht="15.75" thickBot="1" x14ac:dyDescent="0.3">
      <c r="B623" s="85">
        <v>44067</v>
      </c>
      <c r="C623" s="75">
        <v>2049.819</v>
      </c>
      <c r="D623" s="75"/>
      <c r="E623" s="75">
        <v>1708.5409999999999</v>
      </c>
      <c r="F623" s="75"/>
      <c r="G623" s="75">
        <v>2112.5410000000002</v>
      </c>
      <c r="H623" s="75"/>
      <c r="I623" s="75">
        <v>2706.5410000000002</v>
      </c>
      <c r="J623" s="75"/>
      <c r="K623" s="71"/>
      <c r="L623" s="71"/>
      <c r="M623" s="71"/>
      <c r="N623" s="71"/>
      <c r="O623" s="71"/>
    </row>
    <row r="624" spans="2:15" s="84" customFormat="1" ht="15.75" thickBot="1" x14ac:dyDescent="0.3">
      <c r="B624" s="85">
        <v>44068</v>
      </c>
      <c r="C624" s="74">
        <v>2033.933</v>
      </c>
      <c r="D624" s="74"/>
      <c r="E624" s="74">
        <v>1708.5409999999999</v>
      </c>
      <c r="F624" s="74"/>
      <c r="G624" s="74">
        <v>2112.5410000000002</v>
      </c>
      <c r="H624" s="74"/>
      <c r="I624" s="74">
        <v>2706.5410000000002</v>
      </c>
      <c r="J624" s="74"/>
      <c r="K624" s="71"/>
      <c r="L624" s="71"/>
      <c r="M624" s="71"/>
      <c r="N624" s="71"/>
      <c r="O624" s="71"/>
    </row>
    <row r="625" spans="2:15" s="84" customFormat="1" ht="15.75" thickBot="1" x14ac:dyDescent="0.3">
      <c r="B625" s="85">
        <v>44069</v>
      </c>
      <c r="C625" s="75">
        <v>1803.2280000000001</v>
      </c>
      <c r="D625" s="75"/>
      <c r="E625" s="75">
        <v>1708.5409999999999</v>
      </c>
      <c r="F625" s="75"/>
      <c r="G625" s="75">
        <v>2112.5410000000002</v>
      </c>
      <c r="H625" s="75"/>
      <c r="I625" s="75">
        <v>2706.5410000000002</v>
      </c>
      <c r="J625" s="75"/>
      <c r="K625" s="71"/>
      <c r="L625" s="71"/>
      <c r="M625" s="71"/>
      <c r="N625" s="71"/>
      <c r="O625" s="71"/>
    </row>
    <row r="626" spans="2:15" s="84" customFormat="1" ht="15.75" thickBot="1" x14ac:dyDescent="0.3">
      <c r="B626" s="85">
        <v>44070</v>
      </c>
      <c r="C626" s="74">
        <v>1600.0710000000001</v>
      </c>
      <c r="D626" s="74"/>
      <c r="E626" s="74">
        <v>1708.5409999999999</v>
      </c>
      <c r="F626" s="74"/>
      <c r="G626" s="74">
        <v>2112.5410000000002</v>
      </c>
      <c r="H626" s="74"/>
      <c r="I626" s="74">
        <v>2706.5410000000002</v>
      </c>
      <c r="J626" s="74"/>
      <c r="K626" s="71"/>
      <c r="L626" s="71"/>
      <c r="M626" s="71"/>
      <c r="N626" s="71"/>
      <c r="O626" s="71"/>
    </row>
    <row r="627" spans="2:15" s="84" customFormat="1" ht="15.75" thickBot="1" x14ac:dyDescent="0.3">
      <c r="B627" s="85">
        <v>44071</v>
      </c>
      <c r="C627" s="75">
        <v>1473.9959999999999</v>
      </c>
      <c r="D627" s="75"/>
      <c r="E627" s="75">
        <v>1708.5409999999999</v>
      </c>
      <c r="F627" s="75"/>
      <c r="G627" s="75">
        <v>2112.5410000000002</v>
      </c>
      <c r="H627" s="75"/>
      <c r="I627" s="75">
        <v>2706.5410000000002</v>
      </c>
      <c r="J627" s="75"/>
      <c r="K627" s="71"/>
      <c r="L627" s="71"/>
      <c r="M627" s="71"/>
      <c r="N627" s="71"/>
      <c r="O627" s="71"/>
    </row>
    <row r="628" spans="2:15" s="84" customFormat="1" ht="15.75" thickBot="1" x14ac:dyDescent="0.3">
      <c r="B628" s="85">
        <v>44072</v>
      </c>
      <c r="C628" s="74">
        <v>1335.0349999999999</v>
      </c>
      <c r="D628" s="74"/>
      <c r="E628" s="74">
        <v>1708.5409999999999</v>
      </c>
      <c r="F628" s="74"/>
      <c r="G628" s="74">
        <v>2112.5410000000002</v>
      </c>
      <c r="H628" s="74"/>
      <c r="I628" s="74">
        <v>2706.5410000000002</v>
      </c>
      <c r="J628" s="74"/>
      <c r="K628" s="71"/>
      <c r="L628" s="71"/>
      <c r="M628" s="71"/>
      <c r="N628" s="71"/>
      <c r="O628" s="71"/>
    </row>
    <row r="629" spans="2:15" s="84" customFormat="1" ht="15.75" thickBot="1" x14ac:dyDescent="0.3">
      <c r="B629" s="85">
        <v>44073</v>
      </c>
      <c r="C629" s="75">
        <v>1285.4279999999999</v>
      </c>
      <c r="D629" s="75"/>
      <c r="E629" s="75">
        <v>1708.5409999999999</v>
      </c>
      <c r="F629" s="75"/>
      <c r="G629" s="75">
        <v>2112.5410000000002</v>
      </c>
      <c r="H629" s="75"/>
      <c r="I629" s="75">
        <v>2706.5410000000002</v>
      </c>
      <c r="J629" s="75"/>
      <c r="K629" s="71"/>
      <c r="L629" s="71"/>
      <c r="M629" s="71"/>
      <c r="N629" s="71"/>
      <c r="O629" s="71"/>
    </row>
    <row r="630" spans="2:15" s="84" customFormat="1" ht="15.75" thickBot="1" x14ac:dyDescent="0.3">
      <c r="B630" s="85">
        <v>44074</v>
      </c>
      <c r="C630" s="74">
        <v>1551.3119999999999</v>
      </c>
      <c r="D630" s="74"/>
      <c r="E630" s="74">
        <v>1708.5409999999999</v>
      </c>
      <c r="F630" s="74"/>
      <c r="G630" s="74">
        <v>2112.5410000000002</v>
      </c>
      <c r="H630" s="74"/>
      <c r="I630" s="74">
        <v>2706.5410000000002</v>
      </c>
      <c r="J630" s="74"/>
      <c r="K630" s="71"/>
      <c r="L630" s="71"/>
      <c r="M630" s="71"/>
      <c r="N630" s="71"/>
      <c r="O630" s="71"/>
    </row>
    <row r="631" spans="2:15" s="84" customFormat="1" ht="15.75" thickBot="1" x14ac:dyDescent="0.3">
      <c r="B631" s="85">
        <v>44075</v>
      </c>
      <c r="C631" s="75">
        <v>1404.0329999999997</v>
      </c>
      <c r="D631" s="75"/>
      <c r="E631" s="75">
        <v>1708.5409999999999</v>
      </c>
      <c r="F631" s="75"/>
      <c r="G631" s="75">
        <v>2112.5410000000002</v>
      </c>
      <c r="H631" s="75"/>
      <c r="I631" s="75">
        <v>2706.5410000000002</v>
      </c>
      <c r="J631" s="75"/>
      <c r="K631" s="71"/>
      <c r="L631" s="71"/>
      <c r="M631" s="71"/>
      <c r="N631" s="71"/>
      <c r="O631" s="71"/>
    </row>
    <row r="632" spans="2:15" s="84" customFormat="1" ht="15.75" thickBot="1" x14ac:dyDescent="0.3">
      <c r="B632" s="85">
        <v>44076</v>
      </c>
      <c r="C632" s="74">
        <v>1281.1680000000001</v>
      </c>
      <c r="D632" s="74"/>
      <c r="E632" s="74">
        <v>1708.5409999999999</v>
      </c>
      <c r="F632" s="74"/>
      <c r="G632" s="74">
        <v>2112.5410000000002</v>
      </c>
      <c r="H632" s="74"/>
      <c r="I632" s="74">
        <v>2706.5410000000002</v>
      </c>
      <c r="J632" s="74"/>
      <c r="K632" s="71"/>
      <c r="L632" s="71"/>
      <c r="M632" s="71"/>
      <c r="N632" s="71"/>
      <c r="O632" s="71"/>
    </row>
    <row r="633" spans="2:15" s="84" customFormat="1" ht="15.75" thickBot="1" x14ac:dyDescent="0.3">
      <c r="B633" s="85">
        <v>44077</v>
      </c>
      <c r="C633" s="75">
        <v>1179.6569999999999</v>
      </c>
      <c r="D633" s="75"/>
      <c r="E633" s="75">
        <v>1708.5409999999999</v>
      </c>
      <c r="F633" s="75"/>
      <c r="G633" s="75">
        <v>2112.5410000000002</v>
      </c>
      <c r="H633" s="75"/>
      <c r="I633" s="75">
        <v>2706.5410000000002</v>
      </c>
      <c r="J633" s="75"/>
      <c r="K633" s="71"/>
      <c r="L633" s="71"/>
      <c r="M633" s="71"/>
      <c r="N633" s="71"/>
      <c r="O633" s="71"/>
    </row>
    <row r="634" spans="2:15" s="84" customFormat="1" ht="15.75" thickBot="1" x14ac:dyDescent="0.3">
      <c r="B634" s="85">
        <v>44078</v>
      </c>
      <c r="C634" s="74">
        <v>1178.7880000000002</v>
      </c>
      <c r="D634" s="74"/>
      <c r="E634" s="74">
        <v>1708.5409999999999</v>
      </c>
      <c r="F634" s="74"/>
      <c r="G634" s="74">
        <v>2112.5410000000002</v>
      </c>
      <c r="H634" s="74"/>
      <c r="I634" s="74">
        <v>2706.5410000000002</v>
      </c>
      <c r="J634" s="74"/>
      <c r="K634" s="71"/>
      <c r="L634" s="71"/>
      <c r="M634" s="71"/>
      <c r="N634" s="71"/>
      <c r="O634" s="71"/>
    </row>
    <row r="635" spans="2:15" s="84" customFormat="1" ht="15.75" thickBot="1" x14ac:dyDescent="0.3">
      <c r="B635" s="85">
        <v>44079</v>
      </c>
      <c r="C635" s="75">
        <v>1200.6320000000001</v>
      </c>
      <c r="D635" s="75"/>
      <c r="E635" s="75">
        <v>1708.5409999999999</v>
      </c>
      <c r="F635" s="75"/>
      <c r="G635" s="75">
        <v>2112.5410000000002</v>
      </c>
      <c r="H635" s="75"/>
      <c r="I635" s="75">
        <v>2706.5410000000002</v>
      </c>
      <c r="J635" s="75"/>
      <c r="K635" s="71"/>
      <c r="L635" s="71"/>
      <c r="M635" s="71"/>
      <c r="N635" s="71"/>
      <c r="O635" s="71"/>
    </row>
    <row r="636" spans="2:15" s="84" customFormat="1" ht="15.75" thickBot="1" x14ac:dyDescent="0.3">
      <c r="B636" s="85">
        <v>44080</v>
      </c>
      <c r="C636" s="74">
        <v>1129.1470000000002</v>
      </c>
      <c r="D636" s="74"/>
      <c r="E636" s="74">
        <v>1708.5409999999999</v>
      </c>
      <c r="F636" s="74"/>
      <c r="G636" s="74">
        <v>2112.5410000000002</v>
      </c>
      <c r="H636" s="74"/>
      <c r="I636" s="74">
        <v>2706.5410000000002</v>
      </c>
      <c r="J636" s="74"/>
      <c r="K636" s="71"/>
      <c r="L636" s="71"/>
      <c r="M636" s="71"/>
      <c r="N636" s="71"/>
      <c r="O636" s="71"/>
    </row>
    <row r="637" spans="2:15" s="84" customFormat="1" ht="15.75" thickBot="1" x14ac:dyDescent="0.3">
      <c r="B637" s="85">
        <v>44081</v>
      </c>
      <c r="C637" s="75">
        <v>1046.701</v>
      </c>
      <c r="D637" s="75"/>
      <c r="E637" s="75">
        <v>1708.5409999999999</v>
      </c>
      <c r="F637" s="75"/>
      <c r="G637" s="75">
        <v>2112.5410000000002</v>
      </c>
      <c r="H637" s="75"/>
      <c r="I637" s="75">
        <v>2706.5410000000002</v>
      </c>
      <c r="J637" s="75"/>
      <c r="K637" s="71"/>
      <c r="L637" s="71"/>
      <c r="M637" s="71"/>
      <c r="N637" s="71"/>
      <c r="O637" s="71"/>
    </row>
    <row r="638" spans="2:15" s="84" customFormat="1" ht="15.75" thickBot="1" x14ac:dyDescent="0.3">
      <c r="B638" s="85">
        <v>44082</v>
      </c>
      <c r="C638" s="74">
        <v>1019.9579999999999</v>
      </c>
      <c r="D638" s="74"/>
      <c r="E638" s="74">
        <v>1708.5409999999999</v>
      </c>
      <c r="F638" s="74"/>
      <c r="G638" s="74">
        <v>2112.5410000000002</v>
      </c>
      <c r="H638" s="74"/>
      <c r="I638" s="74">
        <v>2706.5410000000002</v>
      </c>
      <c r="J638" s="74"/>
      <c r="K638" s="71"/>
      <c r="L638" s="71"/>
      <c r="M638" s="71"/>
      <c r="N638" s="71"/>
      <c r="O638" s="71"/>
    </row>
    <row r="639" spans="2:15" s="84" customFormat="1" ht="15.75" thickBot="1" x14ac:dyDescent="0.3">
      <c r="B639" s="85">
        <v>44083</v>
      </c>
      <c r="C639" s="75">
        <v>1300.5919999999999</v>
      </c>
      <c r="D639" s="75"/>
      <c r="E639" s="75">
        <v>1708.5409999999999</v>
      </c>
      <c r="F639" s="75"/>
      <c r="G639" s="75">
        <v>2112.5410000000002</v>
      </c>
      <c r="H639" s="75"/>
      <c r="I639" s="75">
        <v>2706.5410000000002</v>
      </c>
      <c r="J639" s="75"/>
      <c r="K639" s="71"/>
      <c r="L639" s="71"/>
      <c r="M639" s="71"/>
      <c r="N639" s="71"/>
      <c r="O639" s="71"/>
    </row>
    <row r="640" spans="2:15" s="84" customFormat="1" ht="15.75" thickBot="1" x14ac:dyDescent="0.3">
      <c r="B640" s="85">
        <v>44084</v>
      </c>
      <c r="C640" s="74">
        <v>1174.0989999999999</v>
      </c>
      <c r="D640" s="74"/>
      <c r="E640" s="74">
        <v>1708.5409999999999</v>
      </c>
      <c r="F640" s="74"/>
      <c r="G640" s="74">
        <v>2112.5410000000002</v>
      </c>
      <c r="H640" s="74"/>
      <c r="I640" s="74">
        <v>2706.5410000000002</v>
      </c>
      <c r="J640" s="74"/>
      <c r="K640" s="71"/>
      <c r="L640" s="71"/>
      <c r="M640" s="71"/>
      <c r="N640" s="71"/>
      <c r="O640" s="71"/>
    </row>
    <row r="641" spans="2:15" s="84" customFormat="1" ht="15.75" thickBot="1" x14ac:dyDescent="0.3">
      <c r="B641" s="85">
        <v>44085</v>
      </c>
      <c r="C641" s="75">
        <v>1055.771</v>
      </c>
      <c r="D641" s="75"/>
      <c r="E641" s="75">
        <v>1708.5409999999999</v>
      </c>
      <c r="F641" s="75"/>
      <c r="G641" s="75">
        <v>2112.5410000000002</v>
      </c>
      <c r="H641" s="75"/>
      <c r="I641" s="75">
        <v>2706.5410000000002</v>
      </c>
      <c r="J641" s="75"/>
      <c r="K641" s="71"/>
      <c r="L641" s="71"/>
      <c r="M641" s="71"/>
      <c r="N641" s="71"/>
      <c r="O641" s="71"/>
    </row>
    <row r="642" spans="2:15" s="84" customFormat="1" ht="15.75" thickBot="1" x14ac:dyDescent="0.3">
      <c r="B642" s="85">
        <v>44086</v>
      </c>
      <c r="C642" s="74">
        <v>1145.1379999999999</v>
      </c>
      <c r="D642" s="74"/>
      <c r="E642" s="74">
        <v>1708.5409999999999</v>
      </c>
      <c r="F642" s="74"/>
      <c r="G642" s="74">
        <v>2112.5410000000002</v>
      </c>
      <c r="H642" s="74"/>
      <c r="I642" s="74">
        <v>2706.5410000000002</v>
      </c>
      <c r="J642" s="74"/>
      <c r="K642" s="71"/>
      <c r="L642" s="71"/>
      <c r="M642" s="71"/>
      <c r="N642" s="71"/>
      <c r="O642" s="71"/>
    </row>
    <row r="643" spans="2:15" s="84" customFormat="1" ht="15.75" thickBot="1" x14ac:dyDescent="0.3">
      <c r="B643" s="85">
        <v>44087</v>
      </c>
      <c r="C643" s="75">
        <v>1120.83</v>
      </c>
      <c r="D643" s="75"/>
      <c r="E643" s="75">
        <v>1708.5409999999999</v>
      </c>
      <c r="F643" s="75"/>
      <c r="G643" s="75">
        <v>2112.5410000000002</v>
      </c>
      <c r="H643" s="75"/>
      <c r="I643" s="75">
        <v>2706.5410000000002</v>
      </c>
      <c r="J643" s="75"/>
      <c r="K643" s="71"/>
      <c r="L643" s="71"/>
      <c r="M643" s="71"/>
      <c r="N643" s="71"/>
      <c r="O643" s="71"/>
    </row>
    <row r="644" spans="2:15" s="84" customFormat="1" ht="15.75" thickBot="1" x14ac:dyDescent="0.3">
      <c r="B644" s="85">
        <v>44088</v>
      </c>
      <c r="C644" s="74">
        <v>1199.9560000000001</v>
      </c>
      <c r="D644" s="74"/>
      <c r="E644" s="74">
        <v>1708.5409999999999</v>
      </c>
      <c r="F644" s="74"/>
      <c r="G644" s="74">
        <v>2112.5410000000002</v>
      </c>
      <c r="H644" s="74"/>
      <c r="I644" s="74">
        <v>2706.5410000000002</v>
      </c>
      <c r="J644" s="74"/>
      <c r="K644" s="71"/>
      <c r="L644" s="71"/>
      <c r="M644" s="71"/>
      <c r="N644" s="71"/>
      <c r="O644" s="71"/>
    </row>
    <row r="645" spans="2:15" s="84" customFormat="1" ht="15.75" thickBot="1" x14ac:dyDescent="0.3">
      <c r="B645" s="85">
        <v>44089</v>
      </c>
      <c r="C645" s="75">
        <v>1202.175</v>
      </c>
      <c r="D645" s="75"/>
      <c r="E645" s="75">
        <v>1708.5409999999999</v>
      </c>
      <c r="F645" s="75"/>
      <c r="G645" s="75">
        <v>2112.5410000000002</v>
      </c>
      <c r="H645" s="75"/>
      <c r="I645" s="75">
        <v>2706.5410000000002</v>
      </c>
      <c r="J645" s="75"/>
      <c r="K645" s="71"/>
      <c r="L645" s="71"/>
      <c r="M645" s="71"/>
      <c r="N645" s="71"/>
      <c r="O645" s="71"/>
    </row>
    <row r="646" spans="2:15" s="84" customFormat="1" ht="15.75" thickBot="1" x14ac:dyDescent="0.3">
      <c r="B646" s="85">
        <v>44090</v>
      </c>
      <c r="C646" s="74">
        <v>1130.1079999999999</v>
      </c>
      <c r="D646" s="74"/>
      <c r="E646" s="74">
        <v>1708.5409999999999</v>
      </c>
      <c r="F646" s="74"/>
      <c r="G646" s="74">
        <v>2112.5410000000002</v>
      </c>
      <c r="H646" s="74"/>
      <c r="I646" s="74">
        <v>2706.5410000000002</v>
      </c>
      <c r="J646" s="74"/>
      <c r="K646" s="71"/>
      <c r="L646" s="71"/>
      <c r="M646" s="71"/>
      <c r="N646" s="71"/>
      <c r="O646" s="71"/>
    </row>
    <row r="647" spans="2:15" s="84" customFormat="1" ht="15.75" thickBot="1" x14ac:dyDescent="0.3">
      <c r="B647" s="85">
        <v>44091</v>
      </c>
      <c r="C647" s="75">
        <v>1070.1289999999999</v>
      </c>
      <c r="D647" s="75"/>
      <c r="E647" s="75">
        <v>1708.5409999999999</v>
      </c>
      <c r="F647" s="75"/>
      <c r="G647" s="75">
        <v>2112.5410000000002</v>
      </c>
      <c r="H647" s="75"/>
      <c r="I647" s="75">
        <v>2706.5410000000002</v>
      </c>
      <c r="J647" s="75"/>
      <c r="K647" s="71"/>
      <c r="L647" s="71"/>
      <c r="M647" s="71"/>
      <c r="N647" s="71"/>
      <c r="O647" s="71"/>
    </row>
    <row r="648" spans="2:15" s="84" customFormat="1" ht="15.75" thickBot="1" x14ac:dyDescent="0.3">
      <c r="B648" s="85">
        <v>44092</v>
      </c>
      <c r="C648" s="74">
        <v>1013.1379999999999</v>
      </c>
      <c r="D648" s="74"/>
      <c r="E648" s="74">
        <v>1708.5409999999999</v>
      </c>
      <c r="F648" s="74"/>
      <c r="G648" s="74">
        <v>2112.5410000000002</v>
      </c>
      <c r="H648" s="74"/>
      <c r="I648" s="74">
        <v>2706.5410000000002</v>
      </c>
      <c r="J648" s="74"/>
      <c r="K648" s="71"/>
      <c r="L648" s="71"/>
      <c r="M648" s="71"/>
      <c r="N648" s="71"/>
      <c r="O648" s="71"/>
    </row>
    <row r="649" spans="2:15" s="84" customFormat="1" ht="15.75" thickBot="1" x14ac:dyDescent="0.3">
      <c r="B649" s="85">
        <v>44093</v>
      </c>
      <c r="C649" s="75">
        <v>849.50299999999993</v>
      </c>
      <c r="D649" s="75"/>
      <c r="E649" s="75">
        <v>1708.5409999999999</v>
      </c>
      <c r="F649" s="75"/>
      <c r="G649" s="75">
        <v>2112.5410000000002</v>
      </c>
      <c r="H649" s="75"/>
      <c r="I649" s="75">
        <v>2706.5410000000002</v>
      </c>
      <c r="J649" s="75"/>
      <c r="K649" s="71"/>
      <c r="L649" s="71"/>
      <c r="M649" s="71"/>
      <c r="N649" s="71"/>
      <c r="O649" s="71"/>
    </row>
    <row r="650" spans="2:15" s="84" customFormat="1" ht="15.75" thickBot="1" x14ac:dyDescent="0.3">
      <c r="B650" s="85">
        <v>44094</v>
      </c>
      <c r="C650" s="74">
        <v>864.14700000000005</v>
      </c>
      <c r="D650" s="74"/>
      <c r="E650" s="74">
        <v>1708.5409999999999</v>
      </c>
      <c r="F650" s="74"/>
      <c r="G650" s="74">
        <v>2112.5410000000002</v>
      </c>
      <c r="H650" s="74"/>
      <c r="I650" s="74">
        <v>2706.5410000000002</v>
      </c>
      <c r="J650" s="74"/>
      <c r="K650" s="71"/>
      <c r="L650" s="71"/>
      <c r="M650" s="71"/>
      <c r="N650" s="71"/>
      <c r="O650" s="71"/>
    </row>
    <row r="651" spans="2:15" s="84" customFormat="1" ht="15.75" thickBot="1" x14ac:dyDescent="0.3">
      <c r="B651" s="85">
        <v>44095</v>
      </c>
      <c r="C651" s="75">
        <v>930.98799999999994</v>
      </c>
      <c r="D651" s="75"/>
      <c r="E651" s="75">
        <v>1708.5409999999999</v>
      </c>
      <c r="F651" s="75"/>
      <c r="G651" s="75">
        <v>2112.5410000000002</v>
      </c>
      <c r="H651" s="75"/>
      <c r="I651" s="75">
        <v>2706.5410000000002</v>
      </c>
      <c r="J651" s="75"/>
      <c r="K651" s="71"/>
      <c r="L651" s="71"/>
      <c r="M651" s="71"/>
      <c r="N651" s="71"/>
      <c r="O651" s="71"/>
    </row>
    <row r="652" spans="2:15" s="84" customFormat="1" ht="15.75" thickBot="1" x14ac:dyDescent="0.3">
      <c r="B652" s="85">
        <v>44096</v>
      </c>
      <c r="C652" s="74">
        <v>1053.2249999999999</v>
      </c>
      <c r="D652" s="74"/>
      <c r="E652" s="74">
        <v>1708.5409999999999</v>
      </c>
      <c r="F652" s="74"/>
      <c r="G652" s="74">
        <v>2112.5410000000002</v>
      </c>
      <c r="H652" s="74"/>
      <c r="I652" s="74">
        <v>2706.5410000000002</v>
      </c>
      <c r="J652" s="74"/>
      <c r="K652" s="71"/>
      <c r="L652" s="71"/>
      <c r="M652" s="71"/>
      <c r="N652" s="71"/>
      <c r="O652" s="71"/>
    </row>
    <row r="653" spans="2:15" s="84" customFormat="1" ht="15.75" thickBot="1" x14ac:dyDescent="0.3">
      <c r="B653" s="85">
        <v>44097</v>
      </c>
      <c r="C653" s="75">
        <v>1206.2570000000001</v>
      </c>
      <c r="D653" s="75"/>
      <c r="E653" s="75">
        <v>1708.5409999999999</v>
      </c>
      <c r="F653" s="75"/>
      <c r="G653" s="75">
        <v>2112.5410000000002</v>
      </c>
      <c r="H653" s="75"/>
      <c r="I653" s="75">
        <v>2706.5410000000002</v>
      </c>
      <c r="J653" s="75"/>
      <c r="K653" s="71"/>
      <c r="L653" s="71"/>
      <c r="M653" s="71"/>
      <c r="N653" s="71"/>
      <c r="O653" s="71"/>
    </row>
    <row r="654" spans="2:15" s="84" customFormat="1" ht="15.75" thickBot="1" x14ac:dyDescent="0.3">
      <c r="B654" s="85">
        <v>44098</v>
      </c>
      <c r="C654" s="74">
        <v>1277.2839999999999</v>
      </c>
      <c r="D654" s="74"/>
      <c r="E654" s="74">
        <v>1708.5409999999999</v>
      </c>
      <c r="F654" s="74"/>
      <c r="G654" s="74">
        <v>2112.5410000000002</v>
      </c>
      <c r="H654" s="74"/>
      <c r="I654" s="74">
        <v>2706.5410000000002</v>
      </c>
      <c r="J654" s="74"/>
      <c r="K654" s="71"/>
      <c r="L654" s="71"/>
      <c r="M654" s="71"/>
      <c r="N654" s="71"/>
      <c r="O654" s="71"/>
    </row>
    <row r="655" spans="2:15" s="84" customFormat="1" ht="15.75" thickBot="1" x14ac:dyDescent="0.3">
      <c r="B655" s="85">
        <v>44099</v>
      </c>
      <c r="C655" s="75">
        <v>1428.367</v>
      </c>
      <c r="D655" s="75"/>
      <c r="E655" s="75">
        <v>1708.5409999999999</v>
      </c>
      <c r="F655" s="75"/>
      <c r="G655" s="75">
        <v>2112.5410000000002</v>
      </c>
      <c r="H655" s="75"/>
      <c r="I655" s="75">
        <v>2706.5410000000002</v>
      </c>
      <c r="J655" s="75"/>
      <c r="K655" s="71"/>
      <c r="L655" s="71"/>
      <c r="M655" s="71"/>
      <c r="N655" s="71"/>
      <c r="O655" s="71"/>
    </row>
    <row r="656" spans="2:15" s="84" customFormat="1" ht="15.75" thickBot="1" x14ac:dyDescent="0.3">
      <c r="B656" s="85">
        <v>44100</v>
      </c>
      <c r="C656" s="74">
        <v>1472.6680000000001</v>
      </c>
      <c r="D656" s="74"/>
      <c r="E656" s="74">
        <v>1708.5409999999999</v>
      </c>
      <c r="F656" s="74"/>
      <c r="G656" s="74">
        <v>2112.5410000000002</v>
      </c>
      <c r="H656" s="74"/>
      <c r="I656" s="74">
        <v>2706.5410000000002</v>
      </c>
      <c r="J656" s="74"/>
      <c r="K656" s="71"/>
      <c r="L656" s="71"/>
      <c r="M656" s="71"/>
      <c r="N656" s="71"/>
      <c r="O656" s="71"/>
    </row>
    <row r="657" spans="2:15" s="84" customFormat="1" ht="15.75" thickBot="1" x14ac:dyDescent="0.3">
      <c r="B657" s="85">
        <v>44101</v>
      </c>
      <c r="C657" s="75">
        <v>1421.5409999999999</v>
      </c>
      <c r="D657" s="75"/>
      <c r="E657" s="75">
        <v>1708.5409999999999</v>
      </c>
      <c r="F657" s="75"/>
      <c r="G657" s="75">
        <v>2112.5410000000002</v>
      </c>
      <c r="H657" s="75"/>
      <c r="I657" s="75">
        <v>2706.5410000000002</v>
      </c>
      <c r="J657" s="75"/>
      <c r="K657" s="71"/>
      <c r="L657" s="71"/>
      <c r="M657" s="71"/>
      <c r="N657" s="71"/>
      <c r="O657" s="71"/>
    </row>
    <row r="658" spans="2:15" s="84" customFormat="1" ht="15.75" thickBot="1" x14ac:dyDescent="0.3">
      <c r="B658" s="85">
        <v>44102</v>
      </c>
      <c r="C658" s="74">
        <v>1481.5220000000002</v>
      </c>
      <c r="D658" s="74"/>
      <c r="E658" s="74">
        <v>1708.5409999999999</v>
      </c>
      <c r="F658" s="74"/>
      <c r="G658" s="74">
        <v>2112.5410000000002</v>
      </c>
      <c r="H658" s="74"/>
      <c r="I658" s="74">
        <v>2706.5410000000002</v>
      </c>
      <c r="J658" s="74"/>
      <c r="K658" s="71"/>
      <c r="L658" s="71"/>
      <c r="M658" s="71"/>
      <c r="N658" s="71"/>
      <c r="O658" s="71"/>
    </row>
    <row r="659" spans="2:15" s="84" customFormat="1" ht="15.75" thickBot="1" x14ac:dyDescent="0.3">
      <c r="B659" s="85">
        <v>44103</v>
      </c>
      <c r="C659" s="75">
        <v>1325.566</v>
      </c>
      <c r="D659" s="75"/>
      <c r="E659" s="75">
        <v>1708.5409999999999</v>
      </c>
      <c r="F659" s="75"/>
      <c r="G659" s="75">
        <v>2112.5410000000002</v>
      </c>
      <c r="H659" s="75"/>
      <c r="I659" s="75">
        <v>2706.5410000000002</v>
      </c>
      <c r="J659" s="75"/>
      <c r="K659" s="71"/>
      <c r="L659" s="71"/>
      <c r="M659" s="71"/>
      <c r="N659" s="71"/>
      <c r="O659" s="71"/>
    </row>
    <row r="660" spans="2:15" s="84" customFormat="1" ht="15.75" thickBot="1" x14ac:dyDescent="0.3">
      <c r="B660" s="85">
        <v>44104</v>
      </c>
      <c r="C660" s="74">
        <v>1176.9659999999999</v>
      </c>
      <c r="D660" s="74"/>
      <c r="E660" s="74">
        <v>1708.5409999999999</v>
      </c>
      <c r="F660" s="74"/>
      <c r="G660" s="74">
        <v>2112.5410000000002</v>
      </c>
      <c r="H660" s="74"/>
      <c r="I660" s="74">
        <v>2706.5410000000002</v>
      </c>
      <c r="J660" s="74"/>
      <c r="K660" s="71"/>
      <c r="L660" s="71"/>
      <c r="M660" s="71"/>
      <c r="N660" s="71"/>
      <c r="O660" s="71"/>
    </row>
    <row r="661" spans="2:15" s="84" customFormat="1" ht="15.75" thickBot="1" x14ac:dyDescent="0.3">
      <c r="B661" s="85">
        <v>44105</v>
      </c>
      <c r="C661" s="75">
        <v>987.50400000000002</v>
      </c>
      <c r="D661" s="75"/>
      <c r="E661" s="75">
        <v>1708.5409999999999</v>
      </c>
      <c r="F661" s="75"/>
      <c r="G661" s="75">
        <v>2112.5410000000002</v>
      </c>
      <c r="H661" s="75"/>
      <c r="I661" s="75">
        <v>2706.5410000000002</v>
      </c>
      <c r="J661" s="75"/>
      <c r="K661" s="71"/>
      <c r="L661" s="71"/>
      <c r="M661" s="71"/>
      <c r="N661" s="71"/>
      <c r="O661" s="71"/>
    </row>
    <row r="662" spans="2:15" s="84" customFormat="1" ht="15.75" thickBot="1" x14ac:dyDescent="0.3">
      <c r="B662" s="85">
        <v>44106</v>
      </c>
      <c r="C662" s="74">
        <v>839.25</v>
      </c>
      <c r="D662" s="74"/>
      <c r="E662" s="74">
        <v>1708.5409999999999</v>
      </c>
      <c r="F662" s="74"/>
      <c r="G662" s="74">
        <v>2112.5410000000002</v>
      </c>
      <c r="H662" s="74"/>
      <c r="I662" s="74">
        <v>2706.5410000000002</v>
      </c>
      <c r="J662" s="74"/>
      <c r="K662" s="71"/>
      <c r="L662" s="71"/>
      <c r="M662" s="71"/>
      <c r="N662" s="71"/>
      <c r="O662" s="71"/>
    </row>
    <row r="663" spans="2:15" s="84" customFormat="1" ht="15.75" thickBot="1" x14ac:dyDescent="0.3">
      <c r="B663" s="85">
        <v>44107</v>
      </c>
      <c r="C663" s="75">
        <v>803.21199999999999</v>
      </c>
      <c r="D663" s="75"/>
      <c r="E663" s="75">
        <v>1708.5409999999999</v>
      </c>
      <c r="F663" s="75"/>
      <c r="G663" s="75">
        <v>2112.5410000000002</v>
      </c>
      <c r="H663" s="75"/>
      <c r="I663" s="75">
        <v>2706.5410000000002</v>
      </c>
      <c r="J663" s="75"/>
      <c r="K663" s="71"/>
      <c r="L663" s="71"/>
      <c r="M663" s="71"/>
      <c r="N663" s="71"/>
      <c r="O663" s="71"/>
    </row>
    <row r="664" spans="2:15" s="84" customFormat="1" ht="15.75" thickBot="1" x14ac:dyDescent="0.3">
      <c r="B664" s="85">
        <v>44108</v>
      </c>
      <c r="C664" s="74">
        <v>834.15499999999997</v>
      </c>
      <c r="D664" s="74"/>
      <c r="E664" s="74">
        <v>1708.5409999999999</v>
      </c>
      <c r="F664" s="74"/>
      <c r="G664" s="74">
        <v>2112.5410000000002</v>
      </c>
      <c r="H664" s="74"/>
      <c r="I664" s="74">
        <v>2706.5410000000002</v>
      </c>
      <c r="J664" s="74"/>
      <c r="K664" s="71"/>
      <c r="L664" s="71"/>
      <c r="M664" s="71"/>
      <c r="N664" s="71"/>
      <c r="O664" s="71"/>
    </row>
    <row r="665" spans="2:15" s="84" customFormat="1" ht="15.75" thickBot="1" x14ac:dyDescent="0.3">
      <c r="B665" s="85">
        <v>44109</v>
      </c>
      <c r="C665" s="75">
        <v>1091.713</v>
      </c>
      <c r="D665" s="75"/>
      <c r="E665" s="75">
        <v>1708.5409999999999</v>
      </c>
      <c r="F665" s="75"/>
      <c r="G665" s="75">
        <v>2112.5410000000002</v>
      </c>
      <c r="H665" s="75"/>
      <c r="I665" s="75">
        <v>2706.5410000000002</v>
      </c>
      <c r="J665" s="75"/>
      <c r="K665" s="71"/>
      <c r="L665" s="71"/>
      <c r="M665" s="71"/>
      <c r="N665" s="71"/>
      <c r="O665" s="71"/>
    </row>
    <row r="666" spans="2:15" s="84" customFormat="1" ht="15.75" thickBot="1" x14ac:dyDescent="0.3">
      <c r="B666" s="85">
        <v>44110</v>
      </c>
      <c r="C666" s="74">
        <v>1281.2319999999997</v>
      </c>
      <c r="D666" s="74"/>
      <c r="E666" s="74">
        <v>1708.5409999999999</v>
      </c>
      <c r="F666" s="74"/>
      <c r="G666" s="74">
        <v>2112.5410000000002</v>
      </c>
      <c r="H666" s="74"/>
      <c r="I666" s="74">
        <v>2706.5410000000002</v>
      </c>
      <c r="J666" s="74"/>
      <c r="K666" s="71"/>
      <c r="L666" s="71"/>
      <c r="M666" s="71"/>
      <c r="N666" s="71"/>
      <c r="O666" s="71"/>
    </row>
    <row r="667" spans="2:15" s="84" customFormat="1" ht="15.75" thickBot="1" x14ac:dyDescent="0.3">
      <c r="B667" s="85">
        <v>44111</v>
      </c>
      <c r="C667" s="75">
        <v>1169.4159999999999</v>
      </c>
      <c r="D667" s="75"/>
      <c r="E667" s="75">
        <v>1708.5409999999999</v>
      </c>
      <c r="F667" s="75"/>
      <c r="G667" s="75">
        <v>2112.5410000000002</v>
      </c>
      <c r="H667" s="75"/>
      <c r="I667" s="75">
        <v>2706.5410000000002</v>
      </c>
      <c r="J667" s="75"/>
      <c r="K667" s="71"/>
      <c r="L667" s="71"/>
      <c r="M667" s="71"/>
      <c r="N667" s="71"/>
      <c r="O667" s="71"/>
    </row>
    <row r="668" spans="2:15" s="84" customFormat="1" ht="15.75" thickBot="1" x14ac:dyDescent="0.3">
      <c r="B668" s="85">
        <v>44112</v>
      </c>
      <c r="C668" s="74">
        <v>1212.1599999999999</v>
      </c>
      <c r="D668" s="74"/>
      <c r="E668" s="74">
        <v>1708.5409999999999</v>
      </c>
      <c r="F668" s="74"/>
      <c r="G668" s="74">
        <v>2112.5410000000002</v>
      </c>
      <c r="H668" s="74"/>
      <c r="I668" s="74">
        <v>2706.5410000000002</v>
      </c>
      <c r="J668" s="74"/>
      <c r="K668" s="71"/>
      <c r="L668" s="71"/>
      <c r="M668" s="71"/>
      <c r="N668" s="71"/>
      <c r="O668" s="71"/>
    </row>
    <row r="669" spans="2:15" s="84" customFormat="1" ht="15.75" thickBot="1" x14ac:dyDescent="0.3">
      <c r="B669" s="85">
        <v>44113</v>
      </c>
      <c r="C669" s="75">
        <v>1250.143</v>
      </c>
      <c r="D669" s="75"/>
      <c r="E669" s="75">
        <v>1708.5409999999999</v>
      </c>
      <c r="F669" s="75"/>
      <c r="G669" s="75">
        <v>2112.5410000000002</v>
      </c>
      <c r="H669" s="75"/>
      <c r="I669" s="75">
        <v>2706.5410000000002</v>
      </c>
      <c r="J669" s="75"/>
      <c r="K669" s="71"/>
      <c r="L669" s="71"/>
      <c r="M669" s="71"/>
      <c r="N669" s="71"/>
      <c r="O669" s="71"/>
    </row>
    <row r="670" spans="2:15" s="84" customFormat="1" ht="15.75" thickBot="1" x14ac:dyDescent="0.3">
      <c r="B670" s="85">
        <v>44114</v>
      </c>
      <c r="C670" s="74">
        <v>1033.086</v>
      </c>
      <c r="D670" s="74"/>
      <c r="E670" s="74">
        <v>1708.5409999999999</v>
      </c>
      <c r="F670" s="74"/>
      <c r="G670" s="74">
        <v>2112.5410000000002</v>
      </c>
      <c r="H670" s="74"/>
      <c r="I670" s="74">
        <v>2706.5410000000002</v>
      </c>
      <c r="J670" s="74"/>
      <c r="K670" s="71"/>
      <c r="L670" s="71"/>
      <c r="M670" s="71"/>
      <c r="N670" s="71"/>
      <c r="O670" s="71"/>
    </row>
    <row r="671" spans="2:15" s="84" customFormat="1" ht="15.75" thickBot="1" x14ac:dyDescent="0.3">
      <c r="B671" s="85">
        <v>44115</v>
      </c>
      <c r="C671" s="75">
        <v>1089.9759999999999</v>
      </c>
      <c r="D671" s="75"/>
      <c r="E671" s="75">
        <v>1708.5409999999999</v>
      </c>
      <c r="F671" s="75"/>
      <c r="G671" s="75">
        <v>2112.5410000000002</v>
      </c>
      <c r="H671" s="75"/>
      <c r="I671" s="75">
        <v>2706.5410000000002</v>
      </c>
      <c r="J671" s="75"/>
      <c r="K671" s="71"/>
      <c r="L671" s="71"/>
      <c r="M671" s="71"/>
      <c r="N671" s="71"/>
      <c r="O671" s="71"/>
    </row>
    <row r="672" spans="2:15" s="84" customFormat="1" ht="15.75" thickBot="1" x14ac:dyDescent="0.3">
      <c r="B672" s="85">
        <v>44116</v>
      </c>
      <c r="C672" s="74">
        <v>1143.4320000000002</v>
      </c>
      <c r="D672" s="74"/>
      <c r="E672" s="74">
        <v>1708.5409999999999</v>
      </c>
      <c r="F672" s="74"/>
      <c r="G672" s="74">
        <v>2112.5410000000002</v>
      </c>
      <c r="H672" s="74"/>
      <c r="I672" s="74">
        <v>2706.5410000000002</v>
      </c>
      <c r="J672" s="74"/>
      <c r="K672" s="71"/>
      <c r="L672" s="71"/>
      <c r="M672" s="71"/>
      <c r="N672" s="71"/>
      <c r="O672" s="71"/>
    </row>
    <row r="673" spans="2:15" s="84" customFormat="1" ht="15.75" thickBot="1" x14ac:dyDescent="0.3">
      <c r="B673" s="85">
        <v>44117</v>
      </c>
      <c r="C673" s="75">
        <v>1028.3459999999998</v>
      </c>
      <c r="D673" s="75"/>
      <c r="E673" s="75">
        <v>1708.5409999999999</v>
      </c>
      <c r="F673" s="75"/>
      <c r="G673" s="75">
        <v>2112.5410000000002</v>
      </c>
      <c r="H673" s="75"/>
      <c r="I673" s="75">
        <v>2706.5410000000002</v>
      </c>
      <c r="J673" s="75"/>
      <c r="K673" s="71"/>
      <c r="L673" s="71"/>
      <c r="M673" s="71"/>
      <c r="N673" s="71"/>
      <c r="O673" s="71"/>
    </row>
    <row r="674" spans="2:15" s="84" customFormat="1" ht="15.75" thickBot="1" x14ac:dyDescent="0.3">
      <c r="B674" s="85">
        <v>44118</v>
      </c>
      <c r="C674" s="74">
        <v>933.33900000000006</v>
      </c>
      <c r="D674" s="74"/>
      <c r="E674" s="74">
        <v>1708.5409999999999</v>
      </c>
      <c r="F674" s="74"/>
      <c r="G674" s="74">
        <v>2112.5410000000002</v>
      </c>
      <c r="H674" s="74"/>
      <c r="I674" s="74">
        <v>2706.5410000000002</v>
      </c>
      <c r="J674" s="74"/>
      <c r="K674" s="71"/>
      <c r="L674" s="71"/>
      <c r="M674" s="71"/>
      <c r="N674" s="71"/>
      <c r="O674" s="71"/>
    </row>
    <row r="675" spans="2:15" s="84" customFormat="1" ht="15.75" thickBot="1" x14ac:dyDescent="0.3">
      <c r="B675" s="85">
        <v>44119</v>
      </c>
      <c r="C675" s="75">
        <v>950.58999999999992</v>
      </c>
      <c r="D675" s="75"/>
      <c r="E675" s="75">
        <v>1708.5409999999999</v>
      </c>
      <c r="F675" s="75"/>
      <c r="G675" s="75">
        <v>2112.5410000000002</v>
      </c>
      <c r="H675" s="75"/>
      <c r="I675" s="75">
        <v>2706.5410000000002</v>
      </c>
      <c r="J675" s="75"/>
      <c r="K675" s="71"/>
      <c r="L675" s="71"/>
      <c r="M675" s="71"/>
      <c r="N675" s="71"/>
      <c r="O675" s="71"/>
    </row>
    <row r="676" spans="2:15" s="84" customFormat="1" ht="15.75" thickBot="1" x14ac:dyDescent="0.3">
      <c r="B676" s="85">
        <v>44120</v>
      </c>
      <c r="C676" s="74">
        <v>1060.048</v>
      </c>
      <c r="D676" s="74"/>
      <c r="E676" s="74">
        <v>1708.5409999999999</v>
      </c>
      <c r="F676" s="74"/>
      <c r="G676" s="74">
        <v>2112.5410000000002</v>
      </c>
      <c r="H676" s="74"/>
      <c r="I676" s="74">
        <v>2706.5410000000002</v>
      </c>
      <c r="J676" s="74"/>
      <c r="K676" s="71"/>
      <c r="L676" s="71"/>
      <c r="M676" s="71"/>
      <c r="N676" s="71"/>
      <c r="O676" s="71"/>
    </row>
    <row r="677" spans="2:15" s="84" customFormat="1" ht="15.75" thickBot="1" x14ac:dyDescent="0.3">
      <c r="B677" s="85">
        <v>44121</v>
      </c>
      <c r="C677" s="75">
        <v>867.37299999999982</v>
      </c>
      <c r="D677" s="75"/>
      <c r="E677" s="75">
        <v>1708.5409999999999</v>
      </c>
      <c r="F677" s="75"/>
      <c r="G677" s="75">
        <v>2112.5410000000002</v>
      </c>
      <c r="H677" s="75"/>
      <c r="I677" s="75">
        <v>2706.5410000000002</v>
      </c>
      <c r="J677" s="75"/>
      <c r="K677" s="71"/>
      <c r="L677" s="71"/>
      <c r="M677" s="71"/>
      <c r="N677" s="71"/>
      <c r="O677" s="71"/>
    </row>
    <row r="678" spans="2:15" s="84" customFormat="1" ht="15.75" thickBot="1" x14ac:dyDescent="0.3">
      <c r="B678" s="85">
        <v>44122</v>
      </c>
      <c r="C678" s="74">
        <v>991.90200000000027</v>
      </c>
      <c r="D678" s="74"/>
      <c r="E678" s="74">
        <v>1708.5409999999999</v>
      </c>
      <c r="F678" s="74"/>
      <c r="G678" s="74">
        <v>2112.5410000000002</v>
      </c>
      <c r="H678" s="74"/>
      <c r="I678" s="74">
        <v>2706.5410000000002</v>
      </c>
      <c r="J678" s="74"/>
      <c r="K678" s="71"/>
      <c r="L678" s="71"/>
      <c r="M678" s="71"/>
      <c r="N678" s="71"/>
      <c r="O678" s="71"/>
    </row>
    <row r="679" spans="2:15" s="84" customFormat="1" ht="15.75" thickBot="1" x14ac:dyDescent="0.3">
      <c r="B679" s="85">
        <v>44123</v>
      </c>
      <c r="C679" s="75">
        <v>1087.742</v>
      </c>
      <c r="D679" s="75"/>
      <c r="E679" s="75">
        <v>1708.5409999999999</v>
      </c>
      <c r="F679" s="75"/>
      <c r="G679" s="75">
        <v>2112.5410000000002</v>
      </c>
      <c r="H679" s="75"/>
      <c r="I679" s="75">
        <v>2706.5410000000002</v>
      </c>
      <c r="J679" s="75"/>
      <c r="K679" s="71"/>
      <c r="L679" s="71"/>
      <c r="M679" s="71"/>
      <c r="N679" s="71"/>
      <c r="O679" s="71"/>
    </row>
    <row r="680" spans="2:15" s="84" customFormat="1" ht="15.75" thickBot="1" x14ac:dyDescent="0.3">
      <c r="B680" s="85">
        <v>44124</v>
      </c>
      <c r="C680" s="74">
        <v>1160.076</v>
      </c>
      <c r="D680" s="74"/>
      <c r="E680" s="74">
        <v>1708.5409999999999</v>
      </c>
      <c r="F680" s="74"/>
      <c r="G680" s="74">
        <v>2112.5410000000002</v>
      </c>
      <c r="H680" s="74"/>
      <c r="I680" s="74">
        <v>2706.5410000000002</v>
      </c>
      <c r="J680" s="74"/>
      <c r="K680" s="71"/>
      <c r="L680" s="71"/>
      <c r="M680" s="71"/>
      <c r="N680" s="71"/>
      <c r="O680" s="71"/>
    </row>
    <row r="681" spans="2:15" s="84" customFormat="1" ht="15.75" thickBot="1" x14ac:dyDescent="0.3">
      <c r="B681" s="85">
        <v>44125</v>
      </c>
      <c r="C681" s="75">
        <v>1020.1870000000001</v>
      </c>
      <c r="D681" s="75"/>
      <c r="E681" s="75">
        <v>1708.5409999999999</v>
      </c>
      <c r="F681" s="75"/>
      <c r="G681" s="75">
        <v>2112.5410000000002</v>
      </c>
      <c r="H681" s="75"/>
      <c r="I681" s="75">
        <v>2706.5410000000002</v>
      </c>
      <c r="J681" s="75"/>
      <c r="K681" s="71"/>
      <c r="L681" s="71"/>
      <c r="M681" s="71"/>
      <c r="N681" s="71"/>
      <c r="O681" s="71"/>
    </row>
    <row r="682" spans="2:15" s="84" customFormat="1" ht="15.75" thickBot="1" x14ac:dyDescent="0.3">
      <c r="B682" s="85">
        <v>44126</v>
      </c>
      <c r="C682" s="74">
        <v>1028.8080000000002</v>
      </c>
      <c r="D682" s="74"/>
      <c r="E682" s="74">
        <v>1708.5409999999999</v>
      </c>
      <c r="F682" s="74"/>
      <c r="G682" s="74">
        <v>2112.5410000000002</v>
      </c>
      <c r="H682" s="74"/>
      <c r="I682" s="74">
        <v>2706.5410000000002</v>
      </c>
      <c r="J682" s="74"/>
      <c r="K682" s="71"/>
      <c r="L682" s="71"/>
      <c r="M682" s="71"/>
      <c r="N682" s="71"/>
      <c r="O682" s="71"/>
    </row>
    <row r="683" spans="2:15" s="84" customFormat="1" ht="15.75" thickBot="1" x14ac:dyDescent="0.3">
      <c r="B683" s="85">
        <v>44127</v>
      </c>
      <c r="C683" s="75">
        <v>998.68000000000006</v>
      </c>
      <c r="D683" s="75"/>
      <c r="E683" s="75">
        <v>1708.5409999999999</v>
      </c>
      <c r="F683" s="75"/>
      <c r="G683" s="75">
        <v>2112.5410000000002</v>
      </c>
      <c r="H683" s="75"/>
      <c r="I683" s="75">
        <v>2706.5410000000002</v>
      </c>
      <c r="J683" s="75"/>
      <c r="K683" s="71"/>
      <c r="L683" s="71"/>
      <c r="M683" s="71"/>
      <c r="N683" s="71"/>
      <c r="O683" s="71"/>
    </row>
    <row r="684" spans="2:15" s="84" customFormat="1" ht="15.75" thickBot="1" x14ac:dyDescent="0.3">
      <c r="B684" s="85">
        <v>44128</v>
      </c>
      <c r="C684" s="74">
        <v>1016.8729999999999</v>
      </c>
      <c r="D684" s="74"/>
      <c r="E684" s="74">
        <v>1708.5409999999999</v>
      </c>
      <c r="F684" s="74"/>
      <c r="G684" s="74">
        <v>2112.5410000000002</v>
      </c>
      <c r="H684" s="74"/>
      <c r="I684" s="74">
        <v>2706.5410000000002</v>
      </c>
      <c r="J684" s="74"/>
      <c r="K684" s="71"/>
      <c r="L684" s="71"/>
      <c r="M684" s="71"/>
      <c r="N684" s="71"/>
      <c r="O684" s="71"/>
    </row>
    <row r="685" spans="2:15" s="84" customFormat="1" ht="15.75" thickBot="1" x14ac:dyDescent="0.3">
      <c r="B685" s="85">
        <v>44129</v>
      </c>
      <c r="C685" s="75">
        <v>1230.17</v>
      </c>
      <c r="D685" s="75"/>
      <c r="E685" s="75">
        <v>1708.5409999999999</v>
      </c>
      <c r="F685" s="75"/>
      <c r="G685" s="75">
        <v>2112.5410000000002</v>
      </c>
      <c r="H685" s="75"/>
      <c r="I685" s="75">
        <v>2706.5410000000002</v>
      </c>
      <c r="J685" s="75"/>
      <c r="K685" s="71"/>
      <c r="L685" s="71"/>
      <c r="M685" s="71"/>
      <c r="N685" s="71"/>
      <c r="O685" s="71"/>
    </row>
    <row r="686" spans="2:15" s="84" customFormat="1" ht="15.75" thickBot="1" x14ac:dyDescent="0.3">
      <c r="B686" s="85">
        <v>44130</v>
      </c>
      <c r="C686" s="74">
        <v>1296.5929999999998</v>
      </c>
      <c r="D686" s="74"/>
      <c r="E686" s="74">
        <v>1708.5409999999999</v>
      </c>
      <c r="F686" s="74"/>
      <c r="G686" s="74">
        <v>2112.5410000000002</v>
      </c>
      <c r="H686" s="74"/>
      <c r="I686" s="74">
        <v>2706.5410000000002</v>
      </c>
      <c r="J686" s="74"/>
      <c r="K686" s="71"/>
      <c r="L686" s="71"/>
      <c r="M686" s="71"/>
      <c r="N686" s="71"/>
      <c r="O686" s="71"/>
    </row>
    <row r="687" spans="2:15" s="84" customFormat="1" ht="15.75" thickBot="1" x14ac:dyDescent="0.3">
      <c r="B687" s="85">
        <v>44131</v>
      </c>
      <c r="C687" s="75">
        <v>1159.085</v>
      </c>
      <c r="D687" s="75"/>
      <c r="E687" s="75">
        <v>1708.5409999999999</v>
      </c>
      <c r="F687" s="75"/>
      <c r="G687" s="75">
        <v>2112.5410000000002</v>
      </c>
      <c r="H687" s="75"/>
      <c r="I687" s="75">
        <v>2706.5410000000002</v>
      </c>
      <c r="J687" s="75"/>
      <c r="K687" s="71"/>
      <c r="L687" s="71"/>
      <c r="M687" s="71"/>
      <c r="N687" s="71"/>
      <c r="O687" s="71"/>
    </row>
    <row r="688" spans="2:15" s="84" customFormat="1" ht="15.75" thickBot="1" x14ac:dyDescent="0.3">
      <c r="B688" s="85">
        <v>44132</v>
      </c>
      <c r="C688" s="74">
        <v>1093.269</v>
      </c>
      <c r="D688" s="74"/>
      <c r="E688" s="74">
        <v>1708.5409999999999</v>
      </c>
      <c r="F688" s="74"/>
      <c r="G688" s="74">
        <v>2112.5410000000002</v>
      </c>
      <c r="H688" s="74"/>
      <c r="I688" s="74">
        <v>2706.5410000000002</v>
      </c>
      <c r="J688" s="74"/>
      <c r="K688" s="71"/>
      <c r="L688" s="71"/>
      <c r="M688" s="71"/>
      <c r="N688" s="71"/>
      <c r="O688" s="71"/>
    </row>
    <row r="689" spans="2:15" s="84" customFormat="1" ht="15.75" thickBot="1" x14ac:dyDescent="0.3">
      <c r="B689" s="85">
        <v>44133</v>
      </c>
      <c r="C689" s="75">
        <v>965.22500000000002</v>
      </c>
      <c r="D689" s="75"/>
      <c r="E689" s="75">
        <v>1708.5409999999999</v>
      </c>
      <c r="F689" s="75"/>
      <c r="G689" s="75">
        <v>2112.5410000000002</v>
      </c>
      <c r="H689" s="75"/>
      <c r="I689" s="75">
        <v>2706.5410000000002</v>
      </c>
      <c r="J689" s="75"/>
      <c r="K689" s="71"/>
      <c r="L689" s="71"/>
      <c r="M689" s="71"/>
      <c r="N689" s="71"/>
      <c r="O689" s="71"/>
    </row>
    <row r="690" spans="2:15" s="84" customFormat="1" ht="15.75" thickBot="1" x14ac:dyDescent="0.3">
      <c r="B690" s="85">
        <v>44134</v>
      </c>
      <c r="C690" s="74">
        <v>860.34200000000021</v>
      </c>
      <c r="D690" s="74"/>
      <c r="E690" s="74">
        <v>1708.5409999999999</v>
      </c>
      <c r="F690" s="74"/>
      <c r="G690" s="74">
        <v>2112.5410000000002</v>
      </c>
      <c r="H690" s="74"/>
      <c r="I690" s="74">
        <v>2706.5410000000002</v>
      </c>
      <c r="J690" s="74"/>
      <c r="K690" s="71"/>
      <c r="L690" s="71"/>
      <c r="M690" s="71"/>
      <c r="N690" s="71"/>
      <c r="O690" s="71"/>
    </row>
    <row r="691" spans="2:15" s="84" customFormat="1" ht="15.75" thickBot="1" x14ac:dyDescent="0.3">
      <c r="B691" s="85">
        <v>44135</v>
      </c>
      <c r="C691" s="75">
        <v>926.77099999999996</v>
      </c>
      <c r="D691" s="75"/>
      <c r="E691" s="75">
        <v>1708.5409999999999</v>
      </c>
      <c r="F691" s="75"/>
      <c r="G691" s="75">
        <v>2112.5410000000002</v>
      </c>
      <c r="H691" s="75"/>
      <c r="I691" s="75">
        <v>2706.5410000000002</v>
      </c>
      <c r="J691" s="75"/>
      <c r="K691" s="71"/>
      <c r="L691" s="71"/>
      <c r="M691" s="71"/>
      <c r="N691" s="71"/>
      <c r="O691" s="71"/>
    </row>
    <row r="692" spans="2:15" s="84" customFormat="1" ht="15.75" thickBot="1" x14ac:dyDescent="0.3">
      <c r="B692" s="85">
        <v>44136</v>
      </c>
      <c r="C692" s="74">
        <v>858.11599999999999</v>
      </c>
      <c r="D692" s="74"/>
      <c r="E692" s="74">
        <v>1708.5409999999999</v>
      </c>
      <c r="F692" s="74"/>
      <c r="G692" s="74">
        <v>2112.5410000000002</v>
      </c>
      <c r="H692" s="74"/>
      <c r="I692" s="74">
        <v>2706.5410000000002</v>
      </c>
      <c r="J692" s="74"/>
      <c r="K692" s="71"/>
      <c r="L692" s="71"/>
      <c r="M692" s="71"/>
      <c r="N692" s="71"/>
      <c r="O692" s="71"/>
    </row>
    <row r="693" spans="2:15" s="84" customFormat="1" ht="15.75" thickBot="1" x14ac:dyDescent="0.3">
      <c r="B693" s="85">
        <v>44137</v>
      </c>
      <c r="C693" s="75">
        <v>984.56600000000026</v>
      </c>
      <c r="D693" s="75"/>
      <c r="E693" s="75">
        <v>1708.5409999999999</v>
      </c>
      <c r="F693" s="75"/>
      <c r="G693" s="75">
        <v>2112.5410000000002</v>
      </c>
      <c r="H693" s="75"/>
      <c r="I693" s="75">
        <v>2706.5410000000002</v>
      </c>
      <c r="J693" s="75"/>
      <c r="K693" s="71"/>
      <c r="L693" s="71"/>
      <c r="M693" s="71"/>
      <c r="N693" s="71"/>
      <c r="O693" s="71"/>
    </row>
    <row r="694" spans="2:15" s="84" customFormat="1" ht="15.75" thickBot="1" x14ac:dyDescent="0.3">
      <c r="B694" s="85">
        <v>44138</v>
      </c>
      <c r="C694" s="74">
        <v>861.89800000000002</v>
      </c>
      <c r="D694" s="74"/>
      <c r="E694" s="74">
        <v>1708.5409999999999</v>
      </c>
      <c r="F694" s="74"/>
      <c r="G694" s="74">
        <v>2112.5410000000002</v>
      </c>
      <c r="H694" s="74"/>
      <c r="I694" s="74">
        <v>2706.5410000000002</v>
      </c>
      <c r="J694" s="74"/>
      <c r="K694" s="71"/>
      <c r="L694" s="71"/>
      <c r="M694" s="71"/>
      <c r="N694" s="71"/>
      <c r="O694" s="71"/>
    </row>
    <row r="695" spans="2:15" s="84" customFormat="1" ht="15.75" thickBot="1" x14ac:dyDescent="0.3">
      <c r="B695" s="85">
        <v>44139</v>
      </c>
      <c r="C695" s="75">
        <v>817.96600000000001</v>
      </c>
      <c r="D695" s="75"/>
      <c r="E695" s="75">
        <v>1708.5409999999999</v>
      </c>
      <c r="F695" s="75"/>
      <c r="G695" s="75">
        <v>2112.5410000000002</v>
      </c>
      <c r="H695" s="75"/>
      <c r="I695" s="75">
        <v>2706.5410000000002</v>
      </c>
      <c r="J695" s="75"/>
      <c r="K695" s="71"/>
      <c r="L695" s="71"/>
      <c r="M695" s="71"/>
      <c r="N695" s="71"/>
      <c r="O695" s="71"/>
    </row>
    <row r="696" spans="2:15" s="84" customFormat="1" ht="15.75" thickBot="1" x14ac:dyDescent="0.3">
      <c r="B696" s="85">
        <v>44140</v>
      </c>
      <c r="C696" s="74">
        <v>953.2249999999998</v>
      </c>
      <c r="D696" s="74"/>
      <c r="E696" s="74">
        <v>1708.5409999999999</v>
      </c>
      <c r="F696" s="74"/>
      <c r="G696" s="74">
        <v>2112.5410000000002</v>
      </c>
      <c r="H696" s="74"/>
      <c r="I696" s="74">
        <v>2706.5410000000002</v>
      </c>
      <c r="J696" s="74"/>
      <c r="K696" s="71"/>
      <c r="L696" s="71"/>
      <c r="M696" s="71"/>
      <c r="N696" s="71"/>
      <c r="O696" s="71"/>
    </row>
    <row r="697" spans="2:15" s="84" customFormat="1" ht="15.75" thickBot="1" x14ac:dyDescent="0.3">
      <c r="B697" s="85">
        <v>44141</v>
      </c>
      <c r="C697" s="75">
        <v>1101.7370000000001</v>
      </c>
      <c r="D697" s="75"/>
      <c r="E697" s="75">
        <v>1708.5409999999999</v>
      </c>
      <c r="F697" s="75"/>
      <c r="G697" s="75">
        <v>2112.5410000000002</v>
      </c>
      <c r="H697" s="75"/>
      <c r="I697" s="75">
        <v>2706.5410000000002</v>
      </c>
      <c r="J697" s="75"/>
      <c r="K697" s="71"/>
      <c r="L697" s="71"/>
      <c r="M697" s="71"/>
      <c r="N697" s="71"/>
      <c r="O697" s="71"/>
    </row>
    <row r="698" spans="2:15" s="84" customFormat="1" ht="15.75" thickBot="1" x14ac:dyDescent="0.3">
      <c r="B698" s="85">
        <v>44142</v>
      </c>
      <c r="C698" s="74">
        <v>1024.2139999999999</v>
      </c>
      <c r="D698" s="74"/>
      <c r="E698" s="74">
        <v>1708.5409999999999</v>
      </c>
      <c r="F698" s="74"/>
      <c r="G698" s="74">
        <v>2112.5410000000002</v>
      </c>
      <c r="H698" s="74"/>
      <c r="I698" s="74">
        <v>2706.5410000000002</v>
      </c>
      <c r="J698" s="74"/>
      <c r="K698" s="71"/>
      <c r="L698" s="71"/>
      <c r="M698" s="71"/>
      <c r="N698" s="71"/>
      <c r="O698" s="71"/>
    </row>
    <row r="699" spans="2:15" s="84" customFormat="1" ht="15.75" thickBot="1" x14ac:dyDescent="0.3">
      <c r="B699" s="85">
        <v>44143</v>
      </c>
      <c r="C699" s="75">
        <v>821.7360000000001</v>
      </c>
      <c r="D699" s="75"/>
      <c r="E699" s="75">
        <v>1708.5409999999999</v>
      </c>
      <c r="F699" s="75"/>
      <c r="G699" s="75">
        <v>2112.5410000000002</v>
      </c>
      <c r="H699" s="75"/>
      <c r="I699" s="75">
        <v>2706.5410000000002</v>
      </c>
      <c r="J699" s="75"/>
      <c r="K699" s="71"/>
      <c r="L699" s="71"/>
      <c r="M699" s="71"/>
      <c r="N699" s="71"/>
      <c r="O699" s="71"/>
    </row>
    <row r="700" spans="2:15" s="84" customFormat="1" ht="15.75" thickBot="1" x14ac:dyDescent="0.3">
      <c r="B700" s="85">
        <v>44144</v>
      </c>
      <c r="C700" s="74">
        <v>806.0619999999999</v>
      </c>
      <c r="D700" s="74"/>
      <c r="E700" s="74">
        <v>1708.5409999999999</v>
      </c>
      <c r="F700" s="74"/>
      <c r="G700" s="74">
        <v>2112.5410000000002</v>
      </c>
      <c r="H700" s="74"/>
      <c r="I700" s="74">
        <v>2706.5410000000002</v>
      </c>
      <c r="J700" s="74"/>
      <c r="K700" s="71"/>
      <c r="L700" s="71"/>
      <c r="M700" s="71"/>
      <c r="N700" s="71"/>
      <c r="O700" s="71"/>
    </row>
    <row r="701" spans="2:15" s="84" customFormat="1" ht="15.75" thickBot="1" x14ac:dyDescent="0.3">
      <c r="B701" s="85">
        <v>44145</v>
      </c>
      <c r="C701" s="75">
        <v>839.32799999999997</v>
      </c>
      <c r="D701" s="75"/>
      <c r="E701" s="75">
        <v>1708.5409999999999</v>
      </c>
      <c r="F701" s="75"/>
      <c r="G701" s="75">
        <v>2112.5410000000002</v>
      </c>
      <c r="H701" s="75"/>
      <c r="I701" s="75">
        <v>2706.5410000000002</v>
      </c>
      <c r="J701" s="75"/>
      <c r="K701" s="71"/>
      <c r="L701" s="71"/>
      <c r="M701" s="71"/>
      <c r="N701" s="71"/>
      <c r="O701" s="71"/>
    </row>
    <row r="702" spans="2:15" s="84" customFormat="1" ht="15.75" thickBot="1" x14ac:dyDescent="0.3">
      <c r="B702" s="85">
        <v>44146</v>
      </c>
      <c r="C702" s="74">
        <v>816.27999999999986</v>
      </c>
      <c r="D702" s="74"/>
      <c r="E702" s="74">
        <v>1708.5409999999999</v>
      </c>
      <c r="F702" s="74"/>
      <c r="G702" s="74">
        <v>2112.5410000000002</v>
      </c>
      <c r="H702" s="74"/>
      <c r="I702" s="74">
        <v>2706.5410000000002</v>
      </c>
      <c r="J702" s="74"/>
      <c r="K702" s="71"/>
      <c r="L702" s="71"/>
      <c r="M702" s="71"/>
      <c r="N702" s="71"/>
      <c r="O702" s="71"/>
    </row>
    <row r="703" spans="2:15" s="84" customFormat="1" ht="15.75" thickBot="1" x14ac:dyDescent="0.3">
      <c r="B703" s="85">
        <v>44147</v>
      </c>
      <c r="C703" s="75">
        <v>817.80199999999979</v>
      </c>
      <c r="D703" s="75"/>
      <c r="E703" s="75">
        <v>1708.5409999999999</v>
      </c>
      <c r="F703" s="75"/>
      <c r="G703" s="75">
        <v>2112.5410000000002</v>
      </c>
      <c r="H703" s="75"/>
      <c r="I703" s="75">
        <v>2706.5410000000002</v>
      </c>
      <c r="J703" s="75"/>
      <c r="K703" s="71"/>
      <c r="L703" s="71"/>
      <c r="M703" s="71"/>
      <c r="N703" s="71"/>
      <c r="O703" s="71"/>
    </row>
    <row r="704" spans="2:15" s="84" customFormat="1" ht="15.75" thickBot="1" x14ac:dyDescent="0.3">
      <c r="B704" s="85">
        <v>44148</v>
      </c>
      <c r="C704" s="74">
        <v>821.07500000000005</v>
      </c>
      <c r="D704" s="74"/>
      <c r="E704" s="74">
        <v>1708.5409999999999</v>
      </c>
      <c r="F704" s="74"/>
      <c r="G704" s="74">
        <v>2112.5410000000002</v>
      </c>
      <c r="H704" s="74"/>
      <c r="I704" s="74">
        <v>2706.5410000000002</v>
      </c>
      <c r="J704" s="74"/>
      <c r="K704" s="71"/>
      <c r="L704" s="71"/>
      <c r="M704" s="71"/>
      <c r="N704" s="71"/>
      <c r="O704" s="71"/>
    </row>
    <row r="705" spans="2:15" s="84" customFormat="1" ht="15.75" thickBot="1" x14ac:dyDescent="0.3">
      <c r="B705" s="85">
        <v>44149</v>
      </c>
      <c r="C705" s="75">
        <v>780.928</v>
      </c>
      <c r="D705" s="75"/>
      <c r="E705" s="75">
        <v>1708.5409999999999</v>
      </c>
      <c r="F705" s="75"/>
      <c r="G705" s="75">
        <v>2112.5410000000002</v>
      </c>
      <c r="H705" s="75"/>
      <c r="I705" s="75">
        <v>2706.5410000000002</v>
      </c>
      <c r="J705" s="75"/>
      <c r="K705" s="71"/>
      <c r="L705" s="71"/>
      <c r="M705" s="71"/>
      <c r="N705" s="71"/>
      <c r="O705" s="71"/>
    </row>
    <row r="706" spans="2:15" s="84" customFormat="1" ht="15.75" thickBot="1" x14ac:dyDescent="0.3">
      <c r="B706" s="85">
        <v>44150</v>
      </c>
      <c r="C706" s="74">
        <v>756.79600000000005</v>
      </c>
      <c r="D706" s="74"/>
      <c r="E706" s="74">
        <v>1708.5409999999999</v>
      </c>
      <c r="F706" s="74"/>
      <c r="G706" s="74">
        <v>2112.5410000000002</v>
      </c>
      <c r="H706" s="74"/>
      <c r="I706" s="74">
        <v>2706.5410000000002</v>
      </c>
      <c r="J706" s="74"/>
      <c r="K706" s="71"/>
      <c r="L706" s="71"/>
      <c r="M706" s="71"/>
      <c r="N706" s="71"/>
      <c r="O706" s="71"/>
    </row>
    <row r="707" spans="2:15" s="84" customFormat="1" ht="15.75" thickBot="1" x14ac:dyDescent="0.3">
      <c r="B707" s="85">
        <v>44151</v>
      </c>
      <c r="C707" s="75">
        <v>745.15499999999997</v>
      </c>
      <c r="D707" s="75"/>
      <c r="E707" s="75">
        <v>1708.5409999999999</v>
      </c>
      <c r="F707" s="75"/>
      <c r="G707" s="75">
        <v>2112.5410000000002</v>
      </c>
      <c r="H707" s="75"/>
      <c r="I707" s="75">
        <v>2706.5410000000002</v>
      </c>
      <c r="J707" s="75"/>
      <c r="K707" s="71"/>
      <c r="L707" s="71"/>
      <c r="M707" s="71"/>
      <c r="N707" s="71"/>
      <c r="O707" s="71"/>
    </row>
    <row r="708" spans="2:15" s="84" customFormat="1" ht="15.75" thickBot="1" x14ac:dyDescent="0.3">
      <c r="B708" s="85">
        <v>44152</v>
      </c>
      <c r="C708" s="74">
        <v>859.52399999999989</v>
      </c>
      <c r="D708" s="74"/>
      <c r="E708" s="74">
        <v>1708.5409999999999</v>
      </c>
      <c r="F708" s="74"/>
      <c r="G708" s="74">
        <v>2112.5410000000002</v>
      </c>
      <c r="H708" s="74"/>
      <c r="I708" s="74">
        <v>2706.5410000000002</v>
      </c>
      <c r="J708" s="74"/>
      <c r="K708" s="71"/>
      <c r="L708" s="71"/>
      <c r="M708" s="71"/>
      <c r="N708" s="71"/>
      <c r="O708" s="71"/>
    </row>
    <row r="709" spans="2:15" s="84" customFormat="1" ht="15.75" thickBot="1" x14ac:dyDescent="0.3">
      <c r="B709" s="85">
        <v>44153</v>
      </c>
      <c r="C709" s="75">
        <v>897.55700000000013</v>
      </c>
      <c r="D709" s="75"/>
      <c r="E709" s="75">
        <v>1708.5409999999999</v>
      </c>
      <c r="F709" s="75"/>
      <c r="G709" s="75">
        <v>2112.5410000000002</v>
      </c>
      <c r="H709" s="75"/>
      <c r="I709" s="75">
        <v>2706.5410000000002</v>
      </c>
      <c r="J709" s="75"/>
      <c r="K709" s="71"/>
      <c r="L709" s="71"/>
      <c r="M709" s="71"/>
      <c r="N709" s="71"/>
      <c r="O709" s="71"/>
    </row>
    <row r="710" spans="2:15" s="84" customFormat="1" ht="15.75" thickBot="1" x14ac:dyDescent="0.3">
      <c r="B710" s="85">
        <v>44154</v>
      </c>
      <c r="C710" s="74">
        <v>853.90599999999984</v>
      </c>
      <c r="D710" s="74"/>
      <c r="E710" s="74">
        <v>1708.5409999999999</v>
      </c>
      <c r="F710" s="74"/>
      <c r="G710" s="74">
        <v>2112.5410000000002</v>
      </c>
      <c r="H710" s="74"/>
      <c r="I710" s="74">
        <v>2706.5410000000002</v>
      </c>
      <c r="J710" s="74"/>
      <c r="K710" s="71"/>
      <c r="L710" s="71"/>
      <c r="M710" s="71"/>
      <c r="N710" s="71"/>
      <c r="O710" s="71"/>
    </row>
    <row r="711" spans="2:15" s="84" customFormat="1" ht="15.75" thickBot="1" x14ac:dyDescent="0.3">
      <c r="B711" s="85">
        <v>44155</v>
      </c>
      <c r="C711" s="75">
        <v>869.27699999999993</v>
      </c>
      <c r="D711" s="75"/>
      <c r="E711" s="75">
        <v>1708.5409999999999</v>
      </c>
      <c r="F711" s="75"/>
      <c r="G711" s="75">
        <v>2112.5410000000002</v>
      </c>
      <c r="H711" s="75"/>
      <c r="I711" s="75">
        <v>2706.5410000000002</v>
      </c>
      <c r="J711" s="75"/>
      <c r="K711" s="71"/>
      <c r="L711" s="71"/>
      <c r="M711" s="71"/>
      <c r="N711" s="71"/>
      <c r="O711" s="71"/>
    </row>
    <row r="712" spans="2:15" s="84" customFormat="1" ht="15.75" thickBot="1" x14ac:dyDescent="0.3">
      <c r="B712" s="85">
        <v>44156</v>
      </c>
      <c r="C712" s="74">
        <v>816.08400000000006</v>
      </c>
      <c r="D712" s="74"/>
      <c r="E712" s="74">
        <v>1708.5409999999999</v>
      </c>
      <c r="F712" s="74"/>
      <c r="G712" s="74">
        <v>2112.5410000000002</v>
      </c>
      <c r="H712" s="74"/>
      <c r="I712" s="74">
        <v>2706.5410000000002</v>
      </c>
      <c r="J712" s="74"/>
      <c r="K712" s="71"/>
      <c r="L712" s="71"/>
      <c r="M712" s="71"/>
      <c r="N712" s="71"/>
      <c r="O712" s="71"/>
    </row>
    <row r="713" spans="2:15" s="84" customFormat="1" ht="15.75" thickBot="1" x14ac:dyDescent="0.3">
      <c r="B713" s="85">
        <v>44157</v>
      </c>
      <c r="C713" s="75">
        <v>790.52600000000007</v>
      </c>
      <c r="D713" s="75"/>
      <c r="E713" s="75">
        <v>1708.5409999999999</v>
      </c>
      <c r="F713" s="75"/>
      <c r="G713" s="75">
        <v>2112.5410000000002</v>
      </c>
      <c r="H713" s="75"/>
      <c r="I713" s="75">
        <v>2706.5410000000002</v>
      </c>
      <c r="J713" s="75"/>
      <c r="K713" s="71"/>
      <c r="L713" s="71"/>
      <c r="M713" s="71"/>
      <c r="N713" s="71"/>
      <c r="O713" s="71"/>
    </row>
    <row r="714" spans="2:15" s="84" customFormat="1" ht="15.75" thickBot="1" x14ac:dyDescent="0.3">
      <c r="B714" s="85">
        <v>44158</v>
      </c>
      <c r="C714" s="74">
        <v>782.31700000000001</v>
      </c>
      <c r="D714" s="74"/>
      <c r="E714" s="74">
        <v>1708.5409999999999</v>
      </c>
      <c r="F714" s="74"/>
      <c r="G714" s="74">
        <v>2112.5410000000002</v>
      </c>
      <c r="H714" s="74"/>
      <c r="I714" s="74">
        <v>2706.5410000000002</v>
      </c>
      <c r="J714" s="74"/>
      <c r="K714" s="71"/>
      <c r="L714" s="71"/>
      <c r="M714" s="71"/>
      <c r="N714" s="71"/>
      <c r="O714" s="71"/>
    </row>
    <row r="715" spans="2:15" s="84" customFormat="1" ht="15.75" thickBot="1" x14ac:dyDescent="0.3">
      <c r="B715" s="85">
        <v>44159</v>
      </c>
      <c r="C715" s="75">
        <v>850.82999999999993</v>
      </c>
      <c r="D715" s="75"/>
      <c r="E715" s="75">
        <v>1708.5409999999999</v>
      </c>
      <c r="F715" s="75"/>
      <c r="G715" s="75">
        <v>2112.5410000000002</v>
      </c>
      <c r="H715" s="75"/>
      <c r="I715" s="75">
        <v>2706.5410000000002</v>
      </c>
      <c r="J715" s="75"/>
      <c r="K715" s="71"/>
      <c r="L715" s="71"/>
      <c r="M715" s="71"/>
      <c r="N715" s="71"/>
      <c r="O715" s="71"/>
    </row>
    <row r="716" spans="2:15" s="84" customFormat="1" ht="15.75" thickBot="1" x14ac:dyDescent="0.3">
      <c r="B716" s="85">
        <v>44160</v>
      </c>
      <c r="C716" s="74">
        <v>864.18100000000004</v>
      </c>
      <c r="D716" s="74"/>
      <c r="E716" s="74">
        <v>1708.5409999999999</v>
      </c>
      <c r="F716" s="74"/>
      <c r="G716" s="74">
        <v>2112.5410000000002</v>
      </c>
      <c r="H716" s="74"/>
      <c r="I716" s="74">
        <v>2706.5410000000002</v>
      </c>
      <c r="J716" s="74"/>
      <c r="K716" s="71"/>
      <c r="L716" s="71"/>
      <c r="M716" s="71"/>
      <c r="N716" s="71"/>
      <c r="O716" s="71"/>
    </row>
    <row r="717" spans="2:15" s="84" customFormat="1" ht="15.75" thickBot="1" x14ac:dyDescent="0.3">
      <c r="B717" s="85">
        <v>44161</v>
      </c>
      <c r="C717" s="75">
        <v>886.94700000000023</v>
      </c>
      <c r="D717" s="75"/>
      <c r="E717" s="75">
        <v>1708.5409999999999</v>
      </c>
      <c r="F717" s="75"/>
      <c r="G717" s="75">
        <v>2112.5410000000002</v>
      </c>
      <c r="H717" s="75"/>
      <c r="I717" s="75">
        <v>2706.5410000000002</v>
      </c>
      <c r="J717" s="75"/>
      <c r="K717" s="71"/>
      <c r="L717" s="71"/>
      <c r="M717" s="71"/>
      <c r="N717" s="71"/>
      <c r="O717" s="71"/>
    </row>
    <row r="718" spans="2:15" s="84" customFormat="1" ht="15.75" thickBot="1" x14ac:dyDescent="0.3">
      <c r="B718" s="85">
        <v>44162</v>
      </c>
      <c r="C718" s="74">
        <v>1034.9810000000002</v>
      </c>
      <c r="D718" s="74"/>
      <c r="E718" s="74">
        <v>1708.5409999999999</v>
      </c>
      <c r="F718" s="74"/>
      <c r="G718" s="74">
        <v>2112.5410000000002</v>
      </c>
      <c r="H718" s="74"/>
      <c r="I718" s="74">
        <v>2706.5410000000002</v>
      </c>
      <c r="J718" s="74"/>
      <c r="K718" s="71"/>
      <c r="L718" s="71"/>
      <c r="M718" s="71"/>
      <c r="N718" s="71"/>
      <c r="O718" s="71"/>
    </row>
    <row r="719" spans="2:15" s="84" customFormat="1" ht="15.75" thickBot="1" x14ac:dyDescent="0.3">
      <c r="B719" s="85">
        <v>44163</v>
      </c>
      <c r="C719" s="75">
        <v>800.94500000000005</v>
      </c>
      <c r="D719" s="75"/>
      <c r="E719" s="75">
        <v>1708.5409999999999</v>
      </c>
      <c r="F719" s="75"/>
      <c r="G719" s="75">
        <v>2112.5410000000002</v>
      </c>
      <c r="H719" s="75"/>
      <c r="I719" s="75">
        <v>2706.5410000000002</v>
      </c>
      <c r="J719" s="75"/>
      <c r="K719" s="71"/>
      <c r="L719" s="71"/>
      <c r="M719" s="71"/>
      <c r="N719" s="71"/>
      <c r="O719" s="71"/>
    </row>
    <row r="720" spans="2:15" s="84" customFormat="1" ht="15.75" thickBot="1" x14ac:dyDescent="0.3">
      <c r="B720" s="85">
        <v>44164</v>
      </c>
      <c r="C720" s="74">
        <v>789.97199999999998</v>
      </c>
      <c r="D720" s="74"/>
      <c r="E720" s="74">
        <v>1708.5409999999999</v>
      </c>
      <c r="F720" s="74"/>
      <c r="G720" s="74">
        <v>2112.5410000000002</v>
      </c>
      <c r="H720" s="74"/>
      <c r="I720" s="74">
        <v>2706.5410000000002</v>
      </c>
      <c r="J720" s="74"/>
      <c r="K720" s="71"/>
      <c r="L720" s="71"/>
      <c r="M720" s="71"/>
      <c r="N720" s="71"/>
      <c r="O720" s="71"/>
    </row>
    <row r="721" spans="2:15" s="84" customFormat="1" ht="15.75" thickBot="1" x14ac:dyDescent="0.3">
      <c r="B721" s="85">
        <v>44165</v>
      </c>
      <c r="C721" s="75">
        <v>847.22699999999998</v>
      </c>
      <c r="D721" s="75"/>
      <c r="E721" s="75">
        <v>1708.5409999999999</v>
      </c>
      <c r="F721" s="75"/>
      <c r="G721" s="75">
        <v>2112.5410000000002</v>
      </c>
      <c r="H721" s="75"/>
      <c r="I721" s="75">
        <v>2706.5410000000002</v>
      </c>
      <c r="J721" s="75"/>
      <c r="K721" s="71"/>
      <c r="L721" s="71"/>
      <c r="M721" s="71"/>
      <c r="N721" s="71"/>
      <c r="O721" s="71"/>
    </row>
    <row r="722" spans="2:15" s="84" customFormat="1" ht="15.75" thickBot="1" x14ac:dyDescent="0.3">
      <c r="B722" s="85">
        <v>44166</v>
      </c>
      <c r="C722" s="74">
        <v>810.76699999999983</v>
      </c>
      <c r="D722" s="74"/>
      <c r="E722" s="74">
        <v>1708.5409999999999</v>
      </c>
      <c r="F722" s="74"/>
      <c r="G722" s="74">
        <v>2112.5410000000002</v>
      </c>
      <c r="H722" s="74"/>
      <c r="I722" s="74">
        <v>2706.5410000000002</v>
      </c>
      <c r="J722" s="74"/>
      <c r="K722" s="71"/>
      <c r="L722" s="71"/>
      <c r="M722" s="71"/>
      <c r="N722" s="71"/>
      <c r="O722" s="71"/>
    </row>
    <row r="723" spans="2:15" s="84" customFormat="1" ht="15.75" thickBot="1" x14ac:dyDescent="0.3">
      <c r="B723" s="85">
        <v>44167</v>
      </c>
      <c r="C723" s="75">
        <v>833.12299999999993</v>
      </c>
      <c r="D723" s="75"/>
      <c r="E723" s="75">
        <v>1708.5409999999999</v>
      </c>
      <c r="F723" s="75"/>
      <c r="G723" s="75">
        <v>2112.5410000000002</v>
      </c>
      <c r="H723" s="75"/>
      <c r="I723" s="75">
        <v>2706.5410000000002</v>
      </c>
      <c r="J723" s="75"/>
      <c r="K723" s="71"/>
      <c r="L723" s="71"/>
      <c r="M723" s="71"/>
      <c r="N723" s="71"/>
      <c r="O723" s="71"/>
    </row>
    <row r="724" spans="2:15" s="84" customFormat="1" ht="15.75" thickBot="1" x14ac:dyDescent="0.3">
      <c r="B724" s="85">
        <v>44168</v>
      </c>
      <c r="C724" s="74">
        <v>856.64400000000001</v>
      </c>
      <c r="D724" s="74"/>
      <c r="E724" s="74">
        <v>1708.5409999999999</v>
      </c>
      <c r="F724" s="74"/>
      <c r="G724" s="74">
        <v>2112.5410000000002</v>
      </c>
      <c r="H724" s="74"/>
      <c r="I724" s="74">
        <v>2706.5410000000002</v>
      </c>
      <c r="J724" s="74"/>
      <c r="K724" s="71"/>
      <c r="L724" s="71"/>
      <c r="M724" s="71"/>
      <c r="N724" s="71"/>
      <c r="O724" s="71"/>
    </row>
    <row r="725" spans="2:15" s="84" customFormat="1" ht="15.75" thickBot="1" x14ac:dyDescent="0.3">
      <c r="B725" s="85">
        <v>44169</v>
      </c>
      <c r="C725" s="75">
        <v>819.52499999999998</v>
      </c>
      <c r="D725" s="75"/>
      <c r="E725" s="75">
        <v>1708.5409999999999</v>
      </c>
      <c r="F725" s="75"/>
      <c r="G725" s="75">
        <v>2112.5410000000002</v>
      </c>
      <c r="H725" s="75"/>
      <c r="I725" s="75">
        <v>2706.5410000000002</v>
      </c>
      <c r="J725" s="75"/>
      <c r="K725" s="71"/>
      <c r="L725" s="71"/>
      <c r="M725" s="71"/>
      <c r="N725" s="71"/>
      <c r="O725" s="71"/>
    </row>
    <row r="726" spans="2:15" s="84" customFormat="1" ht="15.75" thickBot="1" x14ac:dyDescent="0.3">
      <c r="B726" s="85">
        <v>44170</v>
      </c>
      <c r="C726" s="74">
        <v>769.01800000000003</v>
      </c>
      <c r="D726" s="74"/>
      <c r="E726" s="74">
        <v>1708.5409999999999</v>
      </c>
      <c r="F726" s="74"/>
      <c r="G726" s="74">
        <v>2112.5410000000002</v>
      </c>
      <c r="H726" s="74"/>
      <c r="I726" s="74">
        <v>2706.5410000000002</v>
      </c>
      <c r="J726" s="74"/>
      <c r="K726" s="71"/>
      <c r="L726" s="71"/>
      <c r="M726" s="71"/>
      <c r="N726" s="71"/>
      <c r="O726" s="71"/>
    </row>
    <row r="727" spans="2:15" s="84" customFormat="1" ht="15.75" thickBot="1" x14ac:dyDescent="0.3">
      <c r="B727" s="85">
        <v>44171</v>
      </c>
      <c r="C727" s="75">
        <v>853.99800000000005</v>
      </c>
      <c r="D727" s="75"/>
      <c r="E727" s="75">
        <v>1708.5409999999999</v>
      </c>
      <c r="F727" s="75"/>
      <c r="G727" s="75">
        <v>2112.5410000000002</v>
      </c>
      <c r="H727" s="75"/>
      <c r="I727" s="75">
        <v>2706.5410000000002</v>
      </c>
      <c r="J727" s="75"/>
      <c r="K727" s="71"/>
      <c r="L727" s="71"/>
      <c r="M727" s="71"/>
      <c r="N727" s="71"/>
      <c r="O727" s="71"/>
    </row>
    <row r="728" spans="2:15" s="84" customFormat="1" ht="15.75" thickBot="1" x14ac:dyDescent="0.3">
      <c r="B728" s="85">
        <v>44172</v>
      </c>
      <c r="C728" s="74">
        <v>829.12400000000002</v>
      </c>
      <c r="D728" s="74"/>
      <c r="E728" s="74">
        <v>1708.5409999999999</v>
      </c>
      <c r="F728" s="74"/>
      <c r="G728" s="74">
        <v>2112.5410000000002</v>
      </c>
      <c r="H728" s="74"/>
      <c r="I728" s="74">
        <v>2706.5410000000002</v>
      </c>
      <c r="J728" s="74"/>
      <c r="K728" s="71"/>
      <c r="L728" s="71"/>
      <c r="M728" s="71"/>
      <c r="N728" s="71"/>
      <c r="O728" s="71"/>
    </row>
    <row r="729" spans="2:15" s="84" customFormat="1" ht="15.75" thickBot="1" x14ac:dyDescent="0.3">
      <c r="B729" s="85">
        <v>44173</v>
      </c>
      <c r="C729" s="75">
        <v>919.09899999999993</v>
      </c>
      <c r="D729" s="75"/>
      <c r="E729" s="75">
        <v>1708.5409999999999</v>
      </c>
      <c r="F729" s="75"/>
      <c r="G729" s="75">
        <v>2112.5410000000002</v>
      </c>
      <c r="H729" s="75"/>
      <c r="I729" s="75">
        <v>2706.5410000000002</v>
      </c>
      <c r="J729" s="75"/>
      <c r="K729" s="71"/>
      <c r="L729" s="71"/>
      <c r="M729" s="71"/>
      <c r="N729" s="71"/>
      <c r="O729" s="71"/>
    </row>
    <row r="730" spans="2:15" s="84" customFormat="1" ht="15.75" thickBot="1" x14ac:dyDescent="0.3">
      <c r="B730" s="85">
        <v>44174</v>
      </c>
      <c r="C730" s="74">
        <v>891.92800000000011</v>
      </c>
      <c r="D730" s="74"/>
      <c r="E730" s="74">
        <v>1708.5409999999999</v>
      </c>
      <c r="F730" s="74"/>
      <c r="G730" s="74">
        <v>2112.5410000000002</v>
      </c>
      <c r="H730" s="74"/>
      <c r="I730" s="74">
        <v>2706.5410000000002</v>
      </c>
      <c r="J730" s="74"/>
      <c r="K730" s="71"/>
      <c r="L730" s="71"/>
      <c r="M730" s="71"/>
      <c r="N730" s="71"/>
      <c r="O730" s="71"/>
    </row>
    <row r="731" spans="2:15" s="84" customFormat="1" ht="15.75" thickBot="1" x14ac:dyDescent="0.3">
      <c r="B731" s="85">
        <v>44175</v>
      </c>
      <c r="C731" s="75">
        <v>844.15899999999988</v>
      </c>
      <c r="D731" s="75"/>
      <c r="E731" s="75">
        <v>1708.5409999999999</v>
      </c>
      <c r="F731" s="75"/>
      <c r="G731" s="75">
        <v>2112.5410000000002</v>
      </c>
      <c r="H731" s="75"/>
      <c r="I731" s="75">
        <v>2706.5410000000002</v>
      </c>
      <c r="J731" s="75"/>
      <c r="K731" s="71"/>
      <c r="L731" s="71"/>
      <c r="M731" s="71"/>
      <c r="N731" s="71"/>
      <c r="O731" s="71"/>
    </row>
    <row r="732" spans="2:15" s="84" customFormat="1" ht="15.75" thickBot="1" x14ac:dyDescent="0.3">
      <c r="B732" s="85">
        <v>44176</v>
      </c>
      <c r="C732" s="74">
        <v>891.53700000000015</v>
      </c>
      <c r="D732" s="74"/>
      <c r="E732" s="74">
        <v>1708.5409999999999</v>
      </c>
      <c r="F732" s="74"/>
      <c r="G732" s="74">
        <v>2112.5410000000002</v>
      </c>
      <c r="H732" s="74"/>
      <c r="I732" s="74">
        <v>2706.5410000000002</v>
      </c>
      <c r="J732" s="74"/>
      <c r="K732" s="71"/>
      <c r="L732" s="71"/>
      <c r="M732" s="71"/>
      <c r="N732" s="71"/>
      <c r="O732" s="71"/>
    </row>
    <row r="733" spans="2:15" s="84" customFormat="1" ht="15.75" thickBot="1" x14ac:dyDescent="0.3">
      <c r="B733" s="85">
        <v>44177</v>
      </c>
      <c r="C733" s="75">
        <v>760.67100000000005</v>
      </c>
      <c r="D733" s="75"/>
      <c r="E733" s="75">
        <v>1708.5409999999999</v>
      </c>
      <c r="F733" s="75"/>
      <c r="G733" s="75">
        <v>2112.5410000000002</v>
      </c>
      <c r="H733" s="75"/>
      <c r="I733" s="75">
        <v>2706.5410000000002</v>
      </c>
      <c r="J733" s="75"/>
      <c r="K733" s="71"/>
      <c r="L733" s="71"/>
      <c r="M733" s="71"/>
      <c r="N733" s="71"/>
      <c r="O733" s="71"/>
    </row>
    <row r="734" spans="2:15" s="84" customFormat="1" ht="15.75" thickBot="1" x14ac:dyDescent="0.3">
      <c r="B734" s="85">
        <v>44178</v>
      </c>
      <c r="C734" s="74">
        <v>726.6099999999999</v>
      </c>
      <c r="D734" s="74"/>
      <c r="E734" s="74">
        <v>1708.5409999999999</v>
      </c>
      <c r="F734" s="74"/>
      <c r="G734" s="74">
        <v>2112.5410000000002</v>
      </c>
      <c r="H734" s="74"/>
      <c r="I734" s="74">
        <v>2706.5410000000002</v>
      </c>
      <c r="J734" s="74"/>
      <c r="K734" s="71"/>
      <c r="L734" s="71"/>
      <c r="M734" s="71"/>
      <c r="N734" s="71"/>
      <c r="O734" s="71"/>
    </row>
    <row r="735" spans="2:15" s="84" customFormat="1" ht="15.75" thickBot="1" x14ac:dyDescent="0.3">
      <c r="B735" s="85">
        <v>44179</v>
      </c>
      <c r="C735" s="75">
        <v>984.14200000000017</v>
      </c>
      <c r="D735" s="75"/>
      <c r="E735" s="75">
        <v>1708.5409999999999</v>
      </c>
      <c r="F735" s="75"/>
      <c r="G735" s="75">
        <v>2112.5410000000002</v>
      </c>
      <c r="H735" s="75"/>
      <c r="I735" s="75">
        <v>2706.5410000000002</v>
      </c>
      <c r="J735" s="75"/>
      <c r="K735" s="71"/>
      <c r="L735" s="71"/>
      <c r="M735" s="71"/>
      <c r="N735" s="71"/>
      <c r="O735" s="71"/>
    </row>
    <row r="736" spans="2:15" s="84" customFormat="1" ht="15.75" thickBot="1" x14ac:dyDescent="0.3">
      <c r="B736" s="85">
        <v>44180</v>
      </c>
      <c r="C736" s="74">
        <v>902.44800000000009</v>
      </c>
      <c r="D736" s="74"/>
      <c r="E736" s="74">
        <v>1708.5409999999999</v>
      </c>
      <c r="F736" s="74"/>
      <c r="G736" s="74">
        <v>2112.5410000000002</v>
      </c>
      <c r="H736" s="74"/>
      <c r="I736" s="74">
        <v>2706.5410000000002</v>
      </c>
      <c r="J736" s="74"/>
      <c r="K736" s="71"/>
      <c r="L736" s="71"/>
      <c r="M736" s="71"/>
      <c r="N736" s="71"/>
      <c r="O736" s="71"/>
    </row>
    <row r="737" spans="2:15" s="84" customFormat="1" ht="15.75" thickBot="1" x14ac:dyDescent="0.3">
      <c r="B737" s="85">
        <v>44181</v>
      </c>
      <c r="C737" s="75">
        <v>935.37199999999984</v>
      </c>
      <c r="D737" s="75"/>
      <c r="E737" s="75">
        <v>1708.5409999999999</v>
      </c>
      <c r="F737" s="75"/>
      <c r="G737" s="75">
        <v>2112.5410000000002</v>
      </c>
      <c r="H737" s="75"/>
      <c r="I737" s="75">
        <v>2706.5410000000002</v>
      </c>
      <c r="J737" s="75"/>
      <c r="K737" s="71"/>
      <c r="L737" s="71"/>
      <c r="M737" s="71"/>
      <c r="N737" s="71"/>
      <c r="O737" s="71"/>
    </row>
    <row r="738" spans="2:15" s="84" customFormat="1" ht="15.75" thickBot="1" x14ac:dyDescent="0.3">
      <c r="B738" s="85">
        <v>44182</v>
      </c>
      <c r="C738" s="74">
        <v>835.41000000000008</v>
      </c>
      <c r="D738" s="74"/>
      <c r="E738" s="74">
        <v>1708.5409999999999</v>
      </c>
      <c r="F738" s="74"/>
      <c r="G738" s="74">
        <v>2112.5410000000002</v>
      </c>
      <c r="H738" s="74"/>
      <c r="I738" s="74">
        <v>2706.5410000000002</v>
      </c>
      <c r="J738" s="74"/>
      <c r="K738" s="71"/>
      <c r="L738" s="71"/>
      <c r="M738" s="71"/>
      <c r="N738" s="71"/>
      <c r="O738" s="71"/>
    </row>
    <row r="739" spans="2:15" s="84" customFormat="1" ht="15.75" thickBot="1" x14ac:dyDescent="0.3">
      <c r="B739" s="85">
        <v>44183</v>
      </c>
      <c r="C739" s="75">
        <v>843.46199999999999</v>
      </c>
      <c r="D739" s="75"/>
      <c r="E739" s="75">
        <v>1708.5409999999999</v>
      </c>
      <c r="F739" s="75"/>
      <c r="G739" s="75">
        <v>2112.5410000000002</v>
      </c>
      <c r="H739" s="75"/>
      <c r="I739" s="75">
        <v>2706.5410000000002</v>
      </c>
      <c r="J739" s="75"/>
      <c r="K739" s="71"/>
      <c r="L739" s="71"/>
      <c r="M739" s="71"/>
      <c r="N739" s="71"/>
      <c r="O739" s="71"/>
    </row>
    <row r="740" spans="2:15" s="84" customFormat="1" ht="15.75" thickBot="1" x14ac:dyDescent="0.3">
      <c r="B740" s="85">
        <v>44184</v>
      </c>
      <c r="C740" s="74">
        <v>718.72699999999998</v>
      </c>
      <c r="D740" s="74"/>
      <c r="E740" s="74">
        <v>1708.5409999999999</v>
      </c>
      <c r="F740" s="74"/>
      <c r="G740" s="74">
        <v>2112.5410000000002</v>
      </c>
      <c r="H740" s="74"/>
      <c r="I740" s="74">
        <v>2706.5410000000002</v>
      </c>
      <c r="J740" s="74"/>
      <c r="K740" s="71"/>
      <c r="L740" s="71"/>
      <c r="M740" s="71"/>
      <c r="N740" s="71"/>
      <c r="O740" s="71"/>
    </row>
    <row r="741" spans="2:15" s="84" customFormat="1" ht="15.75" thickBot="1" x14ac:dyDescent="0.3">
      <c r="B741" s="85">
        <v>44185</v>
      </c>
      <c r="C741" s="75">
        <v>759.83699999999999</v>
      </c>
      <c r="D741" s="75"/>
      <c r="E741" s="75">
        <v>1708.5409999999999</v>
      </c>
      <c r="F741" s="75"/>
      <c r="G741" s="75">
        <v>2112.5410000000002</v>
      </c>
      <c r="H741" s="75"/>
      <c r="I741" s="75">
        <v>2706.5410000000002</v>
      </c>
      <c r="J741" s="75"/>
      <c r="K741" s="71"/>
      <c r="L741" s="71"/>
      <c r="M741" s="71"/>
      <c r="N741" s="71"/>
      <c r="O741" s="71"/>
    </row>
    <row r="742" spans="2:15" s="84" customFormat="1" ht="15.75" thickBot="1" x14ac:dyDescent="0.3">
      <c r="B742" s="85">
        <v>44186</v>
      </c>
      <c r="C742" s="74">
        <v>727.22699999999986</v>
      </c>
      <c r="D742" s="74"/>
      <c r="E742" s="74">
        <v>1708.5409999999999</v>
      </c>
      <c r="F742" s="74"/>
      <c r="G742" s="74">
        <v>2112.5410000000002</v>
      </c>
      <c r="H742" s="74"/>
      <c r="I742" s="74">
        <v>2706.5410000000002</v>
      </c>
      <c r="J742" s="74"/>
      <c r="K742" s="71"/>
      <c r="L742" s="71"/>
      <c r="M742" s="71"/>
      <c r="N742" s="71"/>
      <c r="O742" s="71"/>
    </row>
    <row r="743" spans="2:15" s="84" customFormat="1" ht="15.75" thickBot="1" x14ac:dyDescent="0.3">
      <c r="B743" s="85">
        <v>44187</v>
      </c>
      <c r="C743" s="75">
        <v>809.86999999999989</v>
      </c>
      <c r="D743" s="75"/>
      <c r="E743" s="75">
        <v>1708.5409999999999</v>
      </c>
      <c r="F743" s="75"/>
      <c r="G743" s="75">
        <v>2112.5410000000002</v>
      </c>
      <c r="H743" s="75"/>
      <c r="I743" s="75">
        <v>2706.5410000000002</v>
      </c>
      <c r="J743" s="75"/>
      <c r="K743" s="71"/>
      <c r="L743" s="71"/>
      <c r="M743" s="71"/>
      <c r="N743" s="71"/>
      <c r="O743" s="71"/>
    </row>
    <row r="744" spans="2:15" s="84" customFormat="1" ht="15.75" thickBot="1" x14ac:dyDescent="0.3">
      <c r="B744" s="85">
        <v>44188</v>
      </c>
      <c r="C744" s="74">
        <v>721.39600000000007</v>
      </c>
      <c r="D744" s="74"/>
      <c r="E744" s="74">
        <v>1708.5409999999999</v>
      </c>
      <c r="F744" s="74"/>
      <c r="G744" s="74">
        <v>2112.5410000000002</v>
      </c>
      <c r="H744" s="74"/>
      <c r="I744" s="74">
        <v>2706.5410000000002</v>
      </c>
      <c r="J744" s="74"/>
      <c r="K744" s="71"/>
      <c r="L744" s="71"/>
      <c r="M744" s="71"/>
      <c r="N744" s="71"/>
      <c r="O744" s="71"/>
    </row>
    <row r="745" spans="2:15" s="84" customFormat="1" ht="15.75" thickBot="1" x14ac:dyDescent="0.3">
      <c r="B745" s="85">
        <v>44189</v>
      </c>
      <c r="C745" s="75">
        <v>797.65999999999985</v>
      </c>
      <c r="D745" s="75"/>
      <c r="E745" s="75">
        <v>1708.5409999999999</v>
      </c>
      <c r="F745" s="75"/>
      <c r="G745" s="75">
        <v>2112.5410000000002</v>
      </c>
      <c r="H745" s="75"/>
      <c r="I745" s="75">
        <v>2706.5410000000002</v>
      </c>
      <c r="J745" s="75"/>
      <c r="K745" s="71"/>
      <c r="L745" s="71"/>
      <c r="M745" s="71"/>
      <c r="N745" s="71"/>
      <c r="O745" s="71"/>
    </row>
    <row r="746" spans="2:15" s="84" customFormat="1" ht="15.75" thickBot="1" x14ac:dyDescent="0.3">
      <c r="B746" s="85">
        <v>44190</v>
      </c>
      <c r="C746" s="74">
        <v>717.85499999999979</v>
      </c>
      <c r="D746" s="74"/>
      <c r="E746" s="74">
        <v>1708.5409999999999</v>
      </c>
      <c r="F746" s="74"/>
      <c r="G746" s="74">
        <v>2112.5410000000002</v>
      </c>
      <c r="H746" s="74"/>
      <c r="I746" s="74">
        <v>2706.5410000000002</v>
      </c>
      <c r="J746" s="74"/>
      <c r="K746" s="71"/>
      <c r="L746" s="71"/>
      <c r="M746" s="71"/>
      <c r="N746" s="71"/>
      <c r="O746" s="71"/>
    </row>
    <row r="747" spans="2:15" s="84" customFormat="1" ht="15.75" thickBot="1" x14ac:dyDescent="0.3">
      <c r="B747" s="85">
        <v>44191</v>
      </c>
      <c r="C747" s="75">
        <v>692.90200000000004</v>
      </c>
      <c r="D747" s="75"/>
      <c r="E747" s="75">
        <v>1708.5409999999999</v>
      </c>
      <c r="F747" s="75"/>
      <c r="G747" s="75">
        <v>2112.5410000000002</v>
      </c>
      <c r="H747" s="75"/>
      <c r="I747" s="75">
        <v>2706.5410000000002</v>
      </c>
      <c r="J747" s="75"/>
      <c r="K747" s="71"/>
      <c r="L747" s="71"/>
      <c r="M747" s="71"/>
      <c r="N747" s="71"/>
      <c r="O747" s="71"/>
    </row>
    <row r="748" spans="2:15" s="84" customFormat="1" ht="15.75" thickBot="1" x14ac:dyDescent="0.3">
      <c r="B748" s="85">
        <v>44192</v>
      </c>
      <c r="C748" s="74">
        <v>688.49900000000002</v>
      </c>
      <c r="D748" s="74"/>
      <c r="E748" s="74">
        <v>1708.5409999999999</v>
      </c>
      <c r="F748" s="74"/>
      <c r="G748" s="74">
        <v>2112.5410000000002</v>
      </c>
      <c r="H748" s="74"/>
      <c r="I748" s="74">
        <v>2706.5410000000002</v>
      </c>
      <c r="J748" s="74"/>
      <c r="K748" s="71"/>
      <c r="L748" s="71"/>
      <c r="M748" s="71"/>
      <c r="N748" s="71"/>
      <c r="O748" s="71"/>
    </row>
    <row r="749" spans="2:15" s="84" customFormat="1" ht="15.75" thickBot="1" x14ac:dyDescent="0.3">
      <c r="B749" s="85">
        <v>44193</v>
      </c>
      <c r="C749" s="75">
        <v>666.88900000000001</v>
      </c>
      <c r="D749" s="75"/>
      <c r="E749" s="75">
        <v>1708.5409999999999</v>
      </c>
      <c r="F749" s="75"/>
      <c r="G749" s="75">
        <v>2112.5410000000002</v>
      </c>
      <c r="H749" s="75"/>
      <c r="I749" s="75">
        <v>2706.5410000000002</v>
      </c>
      <c r="J749" s="75"/>
      <c r="K749" s="71"/>
      <c r="L749" s="71"/>
      <c r="M749" s="71"/>
      <c r="N749" s="71"/>
      <c r="O749" s="71"/>
    </row>
    <row r="750" spans="2:15" s="84" customFormat="1" ht="15.75" thickBot="1" x14ac:dyDescent="0.3">
      <c r="B750" s="85">
        <v>44194</v>
      </c>
      <c r="C750" s="74">
        <v>679.23500000000013</v>
      </c>
      <c r="D750" s="74"/>
      <c r="E750" s="74">
        <v>1708.5409999999999</v>
      </c>
      <c r="F750" s="74"/>
      <c r="G750" s="74">
        <v>2112.5410000000002</v>
      </c>
      <c r="H750" s="74"/>
      <c r="I750" s="74">
        <v>2706.5410000000002</v>
      </c>
      <c r="J750" s="74"/>
      <c r="K750" s="71"/>
      <c r="L750" s="71"/>
      <c r="M750" s="71"/>
      <c r="N750" s="71"/>
      <c r="O750" s="71"/>
    </row>
    <row r="751" spans="2:15" s="84" customFormat="1" ht="15.75" thickBot="1" x14ac:dyDescent="0.3">
      <c r="B751" s="85">
        <v>44195</v>
      </c>
      <c r="C751" s="75">
        <v>726.20299999999997</v>
      </c>
      <c r="D751" s="75"/>
      <c r="E751" s="75">
        <v>1708.5409999999999</v>
      </c>
      <c r="F751" s="75"/>
      <c r="G751" s="75">
        <v>2112.5410000000002</v>
      </c>
      <c r="H751" s="75"/>
      <c r="I751" s="75">
        <v>2706.5410000000002</v>
      </c>
      <c r="J751" s="75"/>
      <c r="K751" s="71"/>
      <c r="L751" s="71"/>
      <c r="M751" s="71"/>
      <c r="N751" s="71"/>
      <c r="O751" s="71"/>
    </row>
    <row r="752" spans="2:15" s="84" customFormat="1" ht="15.75" thickBot="1" x14ac:dyDescent="0.3">
      <c r="B752" s="85">
        <v>44196</v>
      </c>
      <c r="C752" s="74">
        <v>699.9079999999999</v>
      </c>
      <c r="D752" s="74"/>
      <c r="E752" s="74"/>
      <c r="F752" s="74"/>
      <c r="G752" s="74"/>
      <c r="H752" s="74"/>
      <c r="I752" s="74"/>
      <c r="J752" s="74"/>
      <c r="K752" s="71"/>
      <c r="L752" s="71"/>
      <c r="M752" s="71"/>
      <c r="N752" s="71"/>
      <c r="O752" s="71"/>
    </row>
    <row r="753" spans="2:15" s="84" customFormat="1" ht="15.75" thickBot="1" x14ac:dyDescent="0.3">
      <c r="B753" s="85">
        <v>44197</v>
      </c>
      <c r="C753" s="75"/>
      <c r="D753" s="75">
        <v>597.05546289156302</v>
      </c>
      <c r="E753" s="75">
        <v>1663.0921201963999</v>
      </c>
      <c r="F753" s="75"/>
      <c r="G753" s="75">
        <v>2067.0921201964002</v>
      </c>
      <c r="H753" s="75"/>
      <c r="I753" s="75">
        <v>2661.0921201964002</v>
      </c>
      <c r="J753" s="75"/>
      <c r="K753" s="71"/>
      <c r="L753" s="71"/>
      <c r="M753" s="71"/>
      <c r="N753" s="71"/>
      <c r="O753" s="71"/>
    </row>
    <row r="754" spans="2:15" s="84" customFormat="1" ht="15.75" thickBot="1" x14ac:dyDescent="0.3">
      <c r="B754" s="85">
        <v>44198</v>
      </c>
      <c r="C754" s="74"/>
      <c r="D754" s="74">
        <v>572.18348761306504</v>
      </c>
      <c r="E754" s="74">
        <v>1663.0921201963999</v>
      </c>
      <c r="F754" s="74"/>
      <c r="G754" s="74">
        <v>2067.0921201964002</v>
      </c>
      <c r="H754" s="74"/>
      <c r="I754" s="74">
        <v>2661.0921201964002</v>
      </c>
      <c r="J754" s="74"/>
      <c r="K754" s="71"/>
      <c r="L754" s="71"/>
      <c r="M754" s="71"/>
      <c r="N754" s="71"/>
      <c r="O754" s="71"/>
    </row>
    <row r="755" spans="2:15" s="84" customFormat="1" ht="15.75" thickBot="1" x14ac:dyDescent="0.3">
      <c r="B755" s="85">
        <v>44199</v>
      </c>
      <c r="C755" s="75"/>
      <c r="D755" s="75">
        <v>594.13699146584804</v>
      </c>
      <c r="E755" s="75">
        <v>1663.0921201963999</v>
      </c>
      <c r="F755" s="75"/>
      <c r="G755" s="75">
        <v>2067.0921201964002</v>
      </c>
      <c r="H755" s="75"/>
      <c r="I755" s="75">
        <v>2661.0921201964002</v>
      </c>
      <c r="J755" s="75"/>
      <c r="K755" s="71"/>
      <c r="L755" s="71"/>
      <c r="M755" s="71"/>
      <c r="N755" s="71"/>
      <c r="O755" s="71"/>
    </row>
    <row r="756" spans="2:15" s="84" customFormat="1" ht="15.75" thickBot="1" x14ac:dyDescent="0.3">
      <c r="B756" s="85">
        <v>44200</v>
      </c>
      <c r="C756" s="74"/>
      <c r="D756" s="74">
        <v>678.705977984534</v>
      </c>
      <c r="E756" s="74">
        <v>1663.0921201963999</v>
      </c>
      <c r="F756" s="74"/>
      <c r="G756" s="74">
        <v>2067.0921201964002</v>
      </c>
      <c r="H756" s="74"/>
      <c r="I756" s="74">
        <v>2661.0921201964002</v>
      </c>
      <c r="J756" s="74"/>
      <c r="K756" s="71"/>
      <c r="L756" s="71"/>
      <c r="M756" s="71"/>
      <c r="N756" s="71"/>
      <c r="O756" s="71"/>
    </row>
    <row r="757" spans="2:15" s="84" customFormat="1" ht="15.75" thickBot="1" x14ac:dyDescent="0.3">
      <c r="B757" s="85">
        <v>44201</v>
      </c>
      <c r="C757" s="75"/>
      <c r="D757" s="75">
        <v>760.23590733110302</v>
      </c>
      <c r="E757" s="75">
        <v>1663.0921201963999</v>
      </c>
      <c r="F757" s="75"/>
      <c r="G757" s="75">
        <v>2067.0921201964002</v>
      </c>
      <c r="H757" s="75"/>
      <c r="I757" s="75">
        <v>2661.0921201964002</v>
      </c>
      <c r="J757" s="75"/>
      <c r="K757" s="71"/>
      <c r="L757" s="71"/>
      <c r="M757" s="71"/>
      <c r="N757" s="71"/>
      <c r="O757" s="71"/>
    </row>
    <row r="758" spans="2:15" s="84" customFormat="1" ht="15.75" thickBot="1" x14ac:dyDescent="0.3">
      <c r="B758" s="85">
        <v>44202</v>
      </c>
      <c r="C758" s="74"/>
      <c r="D758" s="74">
        <v>1179.9403365662699</v>
      </c>
      <c r="E758" s="74">
        <v>1663.0921201963999</v>
      </c>
      <c r="F758" s="74"/>
      <c r="G758" s="74">
        <v>2067.0921201964002</v>
      </c>
      <c r="H758" s="74"/>
      <c r="I758" s="74">
        <v>2661.0921201964002</v>
      </c>
      <c r="J758" s="74"/>
      <c r="K758" s="71"/>
      <c r="L758" s="71"/>
      <c r="M758" s="71"/>
      <c r="N758" s="71"/>
      <c r="O758" s="71"/>
    </row>
    <row r="759" spans="2:15" s="84" customFormat="1" ht="15.75" thickBot="1" x14ac:dyDescent="0.3">
      <c r="B759" s="85">
        <v>44203</v>
      </c>
      <c r="C759" s="75"/>
      <c r="D759" s="75">
        <v>763.11217032636296</v>
      </c>
      <c r="E759" s="75">
        <v>1663.0921201963999</v>
      </c>
      <c r="F759" s="75"/>
      <c r="G759" s="75">
        <v>2067.0921201964002</v>
      </c>
      <c r="H759" s="75"/>
      <c r="I759" s="75">
        <v>2661.0921201964002</v>
      </c>
      <c r="J759" s="75"/>
      <c r="K759" s="71"/>
      <c r="L759" s="71"/>
      <c r="M759" s="71"/>
      <c r="N759" s="71"/>
      <c r="O759" s="71"/>
    </row>
    <row r="760" spans="2:15" s="84" customFormat="1" ht="15.75" thickBot="1" x14ac:dyDescent="0.3">
      <c r="B760" s="85">
        <v>44204</v>
      </c>
      <c r="C760" s="74"/>
      <c r="D760" s="74">
        <v>805.50015817535495</v>
      </c>
      <c r="E760" s="74">
        <v>1663.0921201963999</v>
      </c>
      <c r="F760" s="74"/>
      <c r="G760" s="74">
        <v>2067.0921201964002</v>
      </c>
      <c r="H760" s="74"/>
      <c r="I760" s="74">
        <v>2661.0921201964002</v>
      </c>
      <c r="J760" s="74"/>
      <c r="K760" s="71"/>
      <c r="L760" s="71"/>
      <c r="M760" s="71"/>
      <c r="N760" s="71"/>
      <c r="O760" s="71"/>
    </row>
    <row r="761" spans="2:15" s="84" customFormat="1" ht="15.75" thickBot="1" x14ac:dyDescent="0.3">
      <c r="B761" s="85">
        <v>44205</v>
      </c>
      <c r="C761" s="75"/>
      <c r="D761" s="75">
        <v>635.88276121509898</v>
      </c>
      <c r="E761" s="75">
        <v>1663.0921201963999</v>
      </c>
      <c r="F761" s="75"/>
      <c r="G761" s="75">
        <v>2067.0921201964002</v>
      </c>
      <c r="H761" s="75"/>
      <c r="I761" s="75">
        <v>2661.0921201964002</v>
      </c>
      <c r="J761" s="75"/>
      <c r="K761" s="71"/>
      <c r="L761" s="71"/>
      <c r="M761" s="71"/>
      <c r="N761" s="71"/>
      <c r="O761" s="71"/>
    </row>
    <row r="762" spans="2:15" s="84" customFormat="1" ht="15.75" thickBot="1" x14ac:dyDescent="0.3">
      <c r="B762" s="85">
        <v>44206</v>
      </c>
      <c r="C762" s="74"/>
      <c r="D762" s="74">
        <v>627.59987050714801</v>
      </c>
      <c r="E762" s="74">
        <v>1663.0921201963999</v>
      </c>
      <c r="F762" s="74"/>
      <c r="G762" s="74">
        <v>2067.0921201964002</v>
      </c>
      <c r="H762" s="74"/>
      <c r="I762" s="74">
        <v>2661.0921201964002</v>
      </c>
      <c r="J762" s="74"/>
      <c r="K762" s="71"/>
      <c r="L762" s="71"/>
      <c r="M762" s="71"/>
      <c r="N762" s="71"/>
      <c r="O762" s="71"/>
    </row>
    <row r="763" spans="2:15" s="84" customFormat="1" ht="15.75" thickBot="1" x14ac:dyDescent="0.3">
      <c r="B763" s="85">
        <v>44207</v>
      </c>
      <c r="C763" s="75"/>
      <c r="D763" s="75">
        <v>726.88715612369697</v>
      </c>
      <c r="E763" s="75">
        <v>1663.0921201963999</v>
      </c>
      <c r="F763" s="75"/>
      <c r="G763" s="75">
        <v>2067.0921201964002</v>
      </c>
      <c r="H763" s="75"/>
      <c r="I763" s="75">
        <v>2661.0921201964002</v>
      </c>
      <c r="J763" s="75"/>
      <c r="K763" s="71"/>
      <c r="L763" s="71"/>
      <c r="M763" s="71"/>
      <c r="N763" s="71"/>
      <c r="O763" s="71"/>
    </row>
    <row r="764" spans="2:15" s="84" customFormat="1" ht="15.75" thickBot="1" x14ac:dyDescent="0.3">
      <c r="B764" s="85">
        <v>44208</v>
      </c>
      <c r="C764" s="74"/>
      <c r="D764" s="74">
        <v>706.63386202310596</v>
      </c>
      <c r="E764" s="74">
        <v>1663.0921201963999</v>
      </c>
      <c r="F764" s="74"/>
      <c r="G764" s="74">
        <v>2067.0921201964002</v>
      </c>
      <c r="H764" s="74"/>
      <c r="I764" s="74">
        <v>2661.0921201964002</v>
      </c>
      <c r="J764" s="74"/>
      <c r="K764" s="71"/>
      <c r="L764" s="71"/>
      <c r="M764" s="71"/>
      <c r="N764" s="71"/>
      <c r="O764" s="71"/>
    </row>
    <row r="765" spans="2:15" s="84" customFormat="1" ht="15.75" thickBot="1" x14ac:dyDescent="0.3">
      <c r="B765" s="85">
        <v>44209</v>
      </c>
      <c r="C765" s="75"/>
      <c r="D765" s="75">
        <v>754.89626966959702</v>
      </c>
      <c r="E765" s="75">
        <v>1663.0921201963999</v>
      </c>
      <c r="F765" s="75"/>
      <c r="G765" s="75">
        <v>2067.0921201964002</v>
      </c>
      <c r="H765" s="75"/>
      <c r="I765" s="75">
        <v>2661.0921201964002</v>
      </c>
      <c r="J765" s="75"/>
      <c r="K765" s="71"/>
      <c r="L765" s="71"/>
      <c r="M765" s="71"/>
      <c r="N765" s="71"/>
      <c r="O765" s="71"/>
    </row>
    <row r="766" spans="2:15" s="84" customFormat="1" ht="15.75" thickBot="1" x14ac:dyDescent="0.3">
      <c r="B766" s="85">
        <v>44210</v>
      </c>
      <c r="C766" s="74"/>
      <c r="D766" s="74">
        <v>765.24949678966095</v>
      </c>
      <c r="E766" s="74">
        <v>1663.0921201963999</v>
      </c>
      <c r="F766" s="74"/>
      <c r="G766" s="74">
        <v>2067.0921201964002</v>
      </c>
      <c r="H766" s="74"/>
      <c r="I766" s="74">
        <v>2661.0921201964002</v>
      </c>
      <c r="J766" s="74"/>
      <c r="K766" s="71"/>
      <c r="L766" s="71"/>
      <c r="M766" s="71"/>
      <c r="N766" s="71"/>
      <c r="O766" s="71"/>
    </row>
    <row r="767" spans="2:15" s="84" customFormat="1" ht="15.75" thickBot="1" x14ac:dyDescent="0.3">
      <c r="B767" s="85">
        <v>44211</v>
      </c>
      <c r="C767" s="75"/>
      <c r="D767" s="75">
        <v>693.72906771019905</v>
      </c>
      <c r="E767" s="75">
        <v>1663.0921201963999</v>
      </c>
      <c r="F767" s="75"/>
      <c r="G767" s="75">
        <v>2067.0921201964002</v>
      </c>
      <c r="H767" s="75"/>
      <c r="I767" s="75">
        <v>2661.0921201964002</v>
      </c>
      <c r="J767" s="75"/>
      <c r="K767" s="71"/>
      <c r="L767" s="71"/>
      <c r="M767" s="71"/>
      <c r="N767" s="71"/>
      <c r="O767" s="71"/>
    </row>
    <row r="768" spans="2:15" s="84" customFormat="1" ht="15.75" thickBot="1" x14ac:dyDescent="0.3">
      <c r="B768" s="85">
        <v>44212</v>
      </c>
      <c r="C768" s="74"/>
      <c r="D768" s="74">
        <v>601.32580617139399</v>
      </c>
      <c r="E768" s="74">
        <v>1663.0921201963999</v>
      </c>
      <c r="F768" s="74"/>
      <c r="G768" s="74">
        <v>2067.0921201964002</v>
      </c>
      <c r="H768" s="74"/>
      <c r="I768" s="74">
        <v>2661.0921201964002</v>
      </c>
      <c r="J768" s="74"/>
      <c r="K768" s="71"/>
      <c r="L768" s="71"/>
      <c r="M768" s="71"/>
      <c r="N768" s="71"/>
      <c r="O768" s="71"/>
    </row>
    <row r="769" spans="2:15" s="84" customFormat="1" ht="15.75" thickBot="1" x14ac:dyDescent="0.3">
      <c r="B769" s="85">
        <v>44213</v>
      </c>
      <c r="C769" s="75"/>
      <c r="D769" s="75">
        <v>638.15487448660701</v>
      </c>
      <c r="E769" s="75">
        <v>1663.0921201963999</v>
      </c>
      <c r="F769" s="75"/>
      <c r="G769" s="75">
        <v>2067.0921201964002</v>
      </c>
      <c r="H769" s="75"/>
      <c r="I769" s="75">
        <v>2661.0921201964002</v>
      </c>
      <c r="J769" s="75"/>
      <c r="K769" s="71"/>
      <c r="L769" s="71"/>
      <c r="M769" s="71"/>
      <c r="N769" s="71"/>
      <c r="O769" s="71"/>
    </row>
    <row r="770" spans="2:15" s="84" customFormat="1" ht="15.75" thickBot="1" x14ac:dyDescent="0.3">
      <c r="B770" s="85">
        <v>44214</v>
      </c>
      <c r="C770" s="74"/>
      <c r="D770" s="74">
        <v>744.43813394853601</v>
      </c>
      <c r="E770" s="74">
        <v>1663.0921201963999</v>
      </c>
      <c r="F770" s="74"/>
      <c r="G770" s="74">
        <v>2067.0921201964002</v>
      </c>
      <c r="H770" s="74"/>
      <c r="I770" s="74">
        <v>2661.0921201964002</v>
      </c>
      <c r="J770" s="74"/>
      <c r="K770" s="71"/>
      <c r="L770" s="71"/>
      <c r="M770" s="71"/>
      <c r="N770" s="71"/>
      <c r="O770" s="71"/>
    </row>
    <row r="771" spans="2:15" s="84" customFormat="1" ht="15.75" thickBot="1" x14ac:dyDescent="0.3">
      <c r="B771" s="85">
        <v>44215</v>
      </c>
      <c r="C771" s="75"/>
      <c r="D771" s="75">
        <v>715.55965975186405</v>
      </c>
      <c r="E771" s="75">
        <v>1663.0921201963999</v>
      </c>
      <c r="F771" s="75"/>
      <c r="G771" s="75">
        <v>2067.0921201964002</v>
      </c>
      <c r="H771" s="75"/>
      <c r="I771" s="75">
        <v>2661.0921201964002</v>
      </c>
      <c r="J771" s="75"/>
      <c r="K771" s="71"/>
      <c r="L771" s="71"/>
      <c r="M771" s="71"/>
      <c r="N771" s="71"/>
      <c r="O771" s="71"/>
    </row>
    <row r="772" spans="2:15" s="84" customFormat="1" ht="15.75" thickBot="1" x14ac:dyDescent="0.3">
      <c r="B772" s="85">
        <v>44216</v>
      </c>
      <c r="C772" s="74"/>
      <c r="D772" s="74">
        <v>757.40036626664596</v>
      </c>
      <c r="E772" s="74">
        <v>1663.0921201963999</v>
      </c>
      <c r="F772" s="74"/>
      <c r="G772" s="74">
        <v>2067.0921201964002</v>
      </c>
      <c r="H772" s="74"/>
      <c r="I772" s="74">
        <v>2661.0921201964002</v>
      </c>
      <c r="J772" s="74"/>
      <c r="K772" s="71"/>
      <c r="L772" s="71"/>
      <c r="M772" s="71"/>
      <c r="N772" s="71"/>
      <c r="O772" s="71"/>
    </row>
    <row r="773" spans="2:15" s="84" customFormat="1" ht="15.75" thickBot="1" x14ac:dyDescent="0.3">
      <c r="B773" s="85">
        <v>44217</v>
      </c>
      <c r="C773" s="75"/>
      <c r="D773" s="75">
        <v>1111.8032147070201</v>
      </c>
      <c r="E773" s="75">
        <v>1663.0921201963999</v>
      </c>
      <c r="F773" s="75"/>
      <c r="G773" s="75">
        <v>2067.0921201964002</v>
      </c>
      <c r="H773" s="75"/>
      <c r="I773" s="75">
        <v>2661.0921201964002</v>
      </c>
      <c r="J773" s="75"/>
      <c r="K773" s="71"/>
      <c r="L773" s="71"/>
      <c r="M773" s="71"/>
      <c r="N773" s="71"/>
      <c r="O773" s="71"/>
    </row>
    <row r="774" spans="2:15" s="84" customFormat="1" ht="15.75" thickBot="1" x14ac:dyDescent="0.3">
      <c r="B774" s="85">
        <v>44218</v>
      </c>
      <c r="C774" s="74"/>
      <c r="D774" s="74">
        <v>953.41337372081898</v>
      </c>
      <c r="E774" s="74">
        <v>1663.0921201963999</v>
      </c>
      <c r="F774" s="74"/>
      <c r="G774" s="74">
        <v>2067.0921201964002</v>
      </c>
      <c r="H774" s="74"/>
      <c r="I774" s="74">
        <v>2661.0921201964002</v>
      </c>
      <c r="J774" s="74"/>
      <c r="K774" s="71"/>
      <c r="L774" s="71"/>
      <c r="M774" s="71"/>
      <c r="N774" s="71"/>
      <c r="O774" s="71"/>
    </row>
    <row r="775" spans="2:15" s="84" customFormat="1" ht="15.75" thickBot="1" x14ac:dyDescent="0.3">
      <c r="B775" s="85">
        <v>44219</v>
      </c>
      <c r="C775" s="75"/>
      <c r="D775" s="75">
        <v>610.28078203457403</v>
      </c>
      <c r="E775" s="75">
        <v>1663.0921201963999</v>
      </c>
      <c r="F775" s="75"/>
      <c r="G775" s="75">
        <v>2067.0921201964002</v>
      </c>
      <c r="H775" s="75"/>
      <c r="I775" s="75">
        <v>2661.0921201964002</v>
      </c>
      <c r="J775" s="75"/>
      <c r="K775" s="71"/>
      <c r="L775" s="71"/>
      <c r="M775" s="71"/>
      <c r="N775" s="71"/>
      <c r="O775" s="71"/>
    </row>
    <row r="776" spans="2:15" s="84" customFormat="1" ht="15.75" thickBot="1" x14ac:dyDescent="0.3">
      <c r="B776" s="85">
        <v>44220</v>
      </c>
      <c r="C776" s="74"/>
      <c r="D776" s="74">
        <v>619.91766216265398</v>
      </c>
      <c r="E776" s="74">
        <v>1663.0921201963999</v>
      </c>
      <c r="F776" s="74"/>
      <c r="G776" s="74">
        <v>2067.0921201964002</v>
      </c>
      <c r="H776" s="74"/>
      <c r="I776" s="74">
        <v>2661.0921201964002</v>
      </c>
      <c r="J776" s="74"/>
      <c r="K776" s="71"/>
      <c r="L776" s="71"/>
      <c r="M776" s="71"/>
      <c r="N776" s="71"/>
      <c r="O776" s="71"/>
    </row>
    <row r="777" spans="2:15" s="84" customFormat="1" ht="15.75" thickBot="1" x14ac:dyDescent="0.3">
      <c r="B777" s="85">
        <v>44221</v>
      </c>
      <c r="C777" s="75"/>
      <c r="D777" s="75">
        <v>756.64493263959901</v>
      </c>
      <c r="E777" s="75">
        <v>1663.0921201963999</v>
      </c>
      <c r="F777" s="75"/>
      <c r="G777" s="75">
        <v>2067.0921201964002</v>
      </c>
      <c r="H777" s="75"/>
      <c r="I777" s="75">
        <v>2661.0921201964002</v>
      </c>
      <c r="J777" s="75"/>
      <c r="K777" s="71"/>
      <c r="L777" s="71"/>
      <c r="M777" s="71"/>
      <c r="N777" s="71"/>
      <c r="O777" s="71"/>
    </row>
    <row r="778" spans="2:15" s="84" customFormat="1" ht="15.75" thickBot="1" x14ac:dyDescent="0.3">
      <c r="B778" s="85">
        <v>44222</v>
      </c>
      <c r="C778" s="74"/>
      <c r="D778" s="74">
        <v>686.60185997552196</v>
      </c>
      <c r="E778" s="74">
        <v>1663.0921201963999</v>
      </c>
      <c r="F778" s="74"/>
      <c r="G778" s="74">
        <v>2067.0921201964002</v>
      </c>
      <c r="H778" s="74"/>
      <c r="I778" s="74">
        <v>2661.0921201964002</v>
      </c>
      <c r="J778" s="74"/>
      <c r="K778" s="71"/>
      <c r="L778" s="71"/>
      <c r="M778" s="71"/>
      <c r="N778" s="71"/>
      <c r="O778" s="71"/>
    </row>
    <row r="779" spans="2:15" s="84" customFormat="1" ht="15.75" thickBot="1" x14ac:dyDescent="0.3">
      <c r="B779" s="85">
        <v>44223</v>
      </c>
      <c r="C779" s="75"/>
      <c r="D779" s="75">
        <v>783.08756155561298</v>
      </c>
      <c r="E779" s="75">
        <v>1663.0921201963999</v>
      </c>
      <c r="F779" s="75"/>
      <c r="G779" s="75">
        <v>2067.0921201964002</v>
      </c>
      <c r="H779" s="75"/>
      <c r="I779" s="75">
        <v>2661.0921201964002</v>
      </c>
      <c r="J779" s="75"/>
      <c r="K779" s="71"/>
      <c r="L779" s="71"/>
      <c r="M779" s="71"/>
      <c r="N779" s="71"/>
      <c r="O779" s="71"/>
    </row>
    <row r="780" spans="2:15" s="84" customFormat="1" ht="15.75" thickBot="1" x14ac:dyDescent="0.3">
      <c r="B780" s="85">
        <v>44224</v>
      </c>
      <c r="C780" s="74"/>
      <c r="D780" s="74">
        <v>792.71375590038804</v>
      </c>
      <c r="E780" s="74">
        <v>1663.0921201963999</v>
      </c>
      <c r="F780" s="74"/>
      <c r="G780" s="74">
        <v>2067.0921201964002</v>
      </c>
      <c r="H780" s="74"/>
      <c r="I780" s="74">
        <v>2661.0921201964002</v>
      </c>
      <c r="J780" s="74"/>
      <c r="K780" s="71"/>
      <c r="L780" s="71"/>
      <c r="M780" s="71"/>
      <c r="N780" s="71"/>
      <c r="O780" s="71"/>
    </row>
    <row r="781" spans="2:15" s="84" customFormat="1" ht="15.75" thickBot="1" x14ac:dyDescent="0.3">
      <c r="B781" s="85">
        <v>44225</v>
      </c>
      <c r="C781" s="75"/>
      <c r="D781" s="75">
        <v>739.75072062178401</v>
      </c>
      <c r="E781" s="75">
        <v>1663.0921201963999</v>
      </c>
      <c r="F781" s="75"/>
      <c r="G781" s="75">
        <v>2067.0921201964002</v>
      </c>
      <c r="H781" s="75"/>
      <c r="I781" s="75">
        <v>2661.0921201964002</v>
      </c>
      <c r="J781" s="75"/>
      <c r="K781" s="71"/>
      <c r="L781" s="71"/>
      <c r="M781" s="71"/>
      <c r="N781" s="71"/>
      <c r="O781" s="71"/>
    </row>
    <row r="782" spans="2:15" s="84" customFormat="1" ht="15.75" thickBot="1" x14ac:dyDescent="0.3">
      <c r="B782" s="85">
        <v>44226</v>
      </c>
      <c r="C782" s="74"/>
      <c r="D782" s="74">
        <v>667.616366272135</v>
      </c>
      <c r="E782" s="74">
        <v>1663.0921201963999</v>
      </c>
      <c r="F782" s="74"/>
      <c r="G782" s="74">
        <v>2067.0921201964002</v>
      </c>
      <c r="H782" s="74"/>
      <c r="I782" s="74">
        <v>2661.0921201964002</v>
      </c>
      <c r="J782" s="74"/>
      <c r="K782" s="71"/>
      <c r="L782" s="71"/>
      <c r="M782" s="71"/>
      <c r="N782" s="71"/>
      <c r="O782" s="71"/>
    </row>
    <row r="783" spans="2:15" s="84" customFormat="1" ht="15.75" thickBot="1" x14ac:dyDescent="0.3">
      <c r="B783" s="85">
        <v>44227</v>
      </c>
      <c r="C783" s="75"/>
      <c r="D783" s="75">
        <v>676.87400899471095</v>
      </c>
      <c r="E783" s="75">
        <v>1663.0921201963999</v>
      </c>
      <c r="F783" s="75"/>
      <c r="G783" s="75">
        <v>2067.0921201964002</v>
      </c>
      <c r="H783" s="75"/>
      <c r="I783" s="75">
        <v>2661.0921201964002</v>
      </c>
      <c r="J783" s="75"/>
      <c r="K783" s="71"/>
      <c r="L783" s="71"/>
      <c r="M783" s="71"/>
      <c r="N783" s="71"/>
      <c r="O783" s="71"/>
    </row>
    <row r="784" spans="2:15" s="84" customFormat="1" ht="15.75" thickBot="1" x14ac:dyDescent="0.3">
      <c r="B784" s="85">
        <v>44228</v>
      </c>
      <c r="C784" s="74"/>
      <c r="D784" s="74">
        <v>765.91008606382297</v>
      </c>
      <c r="E784" s="74">
        <v>1663.0921201963999</v>
      </c>
      <c r="F784" s="74"/>
      <c r="G784" s="74">
        <v>2067.0921201964002</v>
      </c>
      <c r="H784" s="74"/>
      <c r="I784" s="74">
        <v>2661.0921201964002</v>
      </c>
      <c r="J784" s="74"/>
      <c r="K784" s="71"/>
      <c r="L784" s="71"/>
      <c r="M784" s="71"/>
      <c r="N784" s="71"/>
      <c r="O784" s="71"/>
    </row>
    <row r="785" spans="2:15" s="84" customFormat="1" ht="15.75" thickBot="1" x14ac:dyDescent="0.3">
      <c r="B785" s="85">
        <v>44229</v>
      </c>
      <c r="C785" s="75"/>
      <c r="D785" s="75">
        <v>761.617097308702</v>
      </c>
      <c r="E785" s="75">
        <v>1663.0921201963999</v>
      </c>
      <c r="F785" s="75"/>
      <c r="G785" s="75">
        <v>2067.0921201964002</v>
      </c>
      <c r="H785" s="75"/>
      <c r="I785" s="75">
        <v>2661.0921201964002</v>
      </c>
      <c r="J785" s="75"/>
      <c r="K785" s="71"/>
      <c r="L785" s="71"/>
      <c r="M785" s="71"/>
      <c r="N785" s="71"/>
      <c r="O785" s="71"/>
    </row>
    <row r="786" spans="2:15" s="84" customFormat="1" ht="15.75" thickBot="1" x14ac:dyDescent="0.3">
      <c r="B786" s="85">
        <v>44230</v>
      </c>
      <c r="C786" s="74"/>
      <c r="D786" s="74">
        <v>777.67420190699704</v>
      </c>
      <c r="E786" s="74">
        <v>1663.0921201963999</v>
      </c>
      <c r="F786" s="74"/>
      <c r="G786" s="74">
        <v>2067.0921201964002</v>
      </c>
      <c r="H786" s="74"/>
      <c r="I786" s="74">
        <v>2661.0921201964002</v>
      </c>
      <c r="J786" s="74"/>
      <c r="K786" s="71"/>
      <c r="L786" s="71"/>
      <c r="M786" s="71"/>
      <c r="N786" s="71"/>
      <c r="O786" s="71"/>
    </row>
    <row r="787" spans="2:15" s="84" customFormat="1" ht="15.75" thickBot="1" x14ac:dyDescent="0.3">
      <c r="B787" s="85">
        <v>44231</v>
      </c>
      <c r="C787" s="75"/>
      <c r="D787" s="75">
        <v>758.00988767114904</v>
      </c>
      <c r="E787" s="75">
        <v>1663.0921201963999</v>
      </c>
      <c r="F787" s="75"/>
      <c r="G787" s="75">
        <v>2067.0921201964002</v>
      </c>
      <c r="H787" s="75"/>
      <c r="I787" s="75">
        <v>2661.0921201964002</v>
      </c>
      <c r="J787" s="75"/>
      <c r="K787" s="71"/>
      <c r="L787" s="71"/>
      <c r="M787" s="71"/>
      <c r="N787" s="71"/>
      <c r="O787" s="71"/>
    </row>
    <row r="788" spans="2:15" s="84" customFormat="1" ht="15.75" thickBot="1" x14ac:dyDescent="0.3">
      <c r="B788" s="85">
        <v>44232</v>
      </c>
      <c r="C788" s="74"/>
      <c r="D788" s="74">
        <v>887.14185082960398</v>
      </c>
      <c r="E788" s="74">
        <v>1663.0921201963999</v>
      </c>
      <c r="F788" s="74"/>
      <c r="G788" s="74">
        <v>2067.0921201964002</v>
      </c>
      <c r="H788" s="74"/>
      <c r="I788" s="74">
        <v>2661.0921201964002</v>
      </c>
      <c r="J788" s="74"/>
      <c r="K788" s="71"/>
      <c r="L788" s="71"/>
      <c r="M788" s="71"/>
      <c r="N788" s="71"/>
      <c r="O788" s="71"/>
    </row>
    <row r="789" spans="2:15" s="84" customFormat="1" ht="15.75" thickBot="1" x14ac:dyDescent="0.3">
      <c r="B789" s="85">
        <v>44233</v>
      </c>
      <c r="C789" s="75"/>
      <c r="D789" s="75">
        <v>643.83701675577004</v>
      </c>
      <c r="E789" s="75">
        <v>1663.0921201963999</v>
      </c>
      <c r="F789" s="75"/>
      <c r="G789" s="75">
        <v>2067.0921201964002</v>
      </c>
      <c r="H789" s="75"/>
      <c r="I789" s="75">
        <v>2661.0921201964002</v>
      </c>
      <c r="J789" s="75"/>
      <c r="K789" s="71"/>
      <c r="L789" s="71"/>
      <c r="M789" s="71"/>
      <c r="N789" s="71"/>
      <c r="O789" s="71"/>
    </row>
    <row r="790" spans="2:15" s="84" customFormat="1" ht="15.75" thickBot="1" x14ac:dyDescent="0.3">
      <c r="B790" s="85">
        <v>44234</v>
      </c>
      <c r="C790" s="74"/>
      <c r="D790" s="74">
        <v>632.45494798218397</v>
      </c>
      <c r="E790" s="74">
        <v>1663.0921201963999</v>
      </c>
      <c r="F790" s="74"/>
      <c r="G790" s="74">
        <v>2067.0921201964002</v>
      </c>
      <c r="H790" s="74"/>
      <c r="I790" s="74">
        <v>2661.0921201964002</v>
      </c>
      <c r="J790" s="74"/>
      <c r="K790" s="71"/>
      <c r="L790" s="71"/>
      <c r="M790" s="71"/>
      <c r="N790" s="71"/>
      <c r="O790" s="71"/>
    </row>
    <row r="791" spans="2:15" s="84" customFormat="1" ht="15.75" thickBot="1" x14ac:dyDescent="0.3">
      <c r="B791" s="85">
        <v>44235</v>
      </c>
      <c r="C791" s="75"/>
      <c r="D791" s="75">
        <v>744.24519722468096</v>
      </c>
      <c r="E791" s="75">
        <v>1663.0921201963999</v>
      </c>
      <c r="F791" s="75"/>
      <c r="G791" s="75">
        <v>2067.0921201964002</v>
      </c>
      <c r="H791" s="75"/>
      <c r="I791" s="75">
        <v>2661.0921201964002</v>
      </c>
      <c r="J791" s="75"/>
      <c r="K791" s="71"/>
      <c r="L791" s="71"/>
      <c r="M791" s="71"/>
      <c r="N791" s="71"/>
      <c r="O791" s="71"/>
    </row>
    <row r="792" spans="2:15" s="84" customFormat="1" ht="15.75" thickBot="1" x14ac:dyDescent="0.3">
      <c r="B792" s="85">
        <v>44236</v>
      </c>
      <c r="C792" s="74"/>
      <c r="D792" s="74">
        <v>768.75050865248102</v>
      </c>
      <c r="E792" s="74">
        <v>1663.0921201963999</v>
      </c>
      <c r="F792" s="74"/>
      <c r="G792" s="74">
        <v>2067.0921201964002</v>
      </c>
      <c r="H792" s="74"/>
      <c r="I792" s="74">
        <v>2661.0921201964002</v>
      </c>
      <c r="J792" s="74"/>
      <c r="K792" s="71"/>
      <c r="L792" s="71"/>
      <c r="M792" s="71"/>
      <c r="N792" s="71"/>
      <c r="O792" s="71"/>
    </row>
    <row r="793" spans="2:15" s="84" customFormat="1" ht="15.75" thickBot="1" x14ac:dyDescent="0.3">
      <c r="B793" s="85">
        <v>44237</v>
      </c>
      <c r="C793" s="75"/>
      <c r="D793" s="75">
        <v>885.17425765380699</v>
      </c>
      <c r="E793" s="75">
        <v>1663.0921201963999</v>
      </c>
      <c r="F793" s="75"/>
      <c r="G793" s="75">
        <v>2067.0921201964002</v>
      </c>
      <c r="H793" s="75"/>
      <c r="I793" s="75">
        <v>2661.0921201964002</v>
      </c>
      <c r="J793" s="75"/>
      <c r="K793" s="71"/>
      <c r="L793" s="71"/>
      <c r="M793" s="71"/>
      <c r="N793" s="71"/>
      <c r="O793" s="71"/>
    </row>
    <row r="794" spans="2:15" s="84" customFormat="1" ht="15.75" thickBot="1" x14ac:dyDescent="0.3">
      <c r="B794" s="85">
        <v>44238</v>
      </c>
      <c r="C794" s="74"/>
      <c r="D794" s="74">
        <v>752.17801022631295</v>
      </c>
      <c r="E794" s="74">
        <v>1663.0921201963999</v>
      </c>
      <c r="F794" s="74"/>
      <c r="G794" s="74">
        <v>2067.0921201964002</v>
      </c>
      <c r="H794" s="74"/>
      <c r="I794" s="74">
        <v>2661.0921201964002</v>
      </c>
      <c r="J794" s="74"/>
      <c r="K794" s="71"/>
      <c r="L794" s="71"/>
      <c r="M794" s="71"/>
      <c r="N794" s="71"/>
      <c r="O794" s="71"/>
    </row>
    <row r="795" spans="2:15" s="84" customFormat="1" ht="15.75" thickBot="1" x14ac:dyDescent="0.3">
      <c r="B795" s="85">
        <v>44239</v>
      </c>
      <c r="C795" s="75"/>
      <c r="D795" s="75">
        <v>737.158863061072</v>
      </c>
      <c r="E795" s="75">
        <v>1663.0921201963999</v>
      </c>
      <c r="F795" s="75"/>
      <c r="G795" s="75">
        <v>2067.0921201964002</v>
      </c>
      <c r="H795" s="75"/>
      <c r="I795" s="75">
        <v>2661.0921201964002</v>
      </c>
      <c r="J795" s="75"/>
      <c r="K795" s="71"/>
      <c r="L795" s="71"/>
      <c r="M795" s="71"/>
      <c r="N795" s="71"/>
      <c r="O795" s="71"/>
    </row>
    <row r="796" spans="2:15" s="84" customFormat="1" ht="15.75" thickBot="1" x14ac:dyDescent="0.3">
      <c r="B796" s="85">
        <v>44240</v>
      </c>
      <c r="C796" s="74"/>
      <c r="D796" s="74">
        <v>733.18009316528503</v>
      </c>
      <c r="E796" s="74">
        <v>1663.0921201963999</v>
      </c>
      <c r="F796" s="74"/>
      <c r="G796" s="74">
        <v>2067.0921201964002</v>
      </c>
      <c r="H796" s="74"/>
      <c r="I796" s="74">
        <v>2661.0921201964002</v>
      </c>
      <c r="J796" s="74"/>
      <c r="K796" s="71"/>
      <c r="L796" s="71"/>
      <c r="M796" s="71"/>
      <c r="N796" s="71"/>
      <c r="O796" s="71"/>
    </row>
    <row r="797" spans="2:15" s="84" customFormat="1" ht="15.75" thickBot="1" x14ac:dyDescent="0.3">
      <c r="B797" s="85">
        <v>44241</v>
      </c>
      <c r="C797" s="75"/>
      <c r="D797" s="75">
        <v>663.120701271965</v>
      </c>
      <c r="E797" s="75">
        <v>1663.0921201963999</v>
      </c>
      <c r="F797" s="75"/>
      <c r="G797" s="75">
        <v>2067.0921201964002</v>
      </c>
      <c r="H797" s="75"/>
      <c r="I797" s="75">
        <v>2661.0921201964002</v>
      </c>
      <c r="J797" s="75"/>
      <c r="K797" s="71"/>
      <c r="L797" s="71"/>
      <c r="M797" s="71"/>
      <c r="N797" s="71"/>
      <c r="O797" s="71"/>
    </row>
    <row r="798" spans="2:15" s="84" customFormat="1" ht="15.75" thickBot="1" x14ac:dyDescent="0.3">
      <c r="B798" s="85">
        <v>44242</v>
      </c>
      <c r="C798" s="74"/>
      <c r="D798" s="74">
        <v>747.99940122708097</v>
      </c>
      <c r="E798" s="74">
        <v>1663.0921201963999</v>
      </c>
      <c r="F798" s="74"/>
      <c r="G798" s="74">
        <v>2067.0921201964002</v>
      </c>
      <c r="H798" s="74"/>
      <c r="I798" s="74">
        <v>2661.0921201964002</v>
      </c>
      <c r="J798" s="74"/>
      <c r="K798" s="71"/>
      <c r="L798" s="71"/>
      <c r="M798" s="71"/>
      <c r="N798" s="71"/>
      <c r="O798" s="71"/>
    </row>
    <row r="799" spans="2:15" s="84" customFormat="1" ht="15.75" thickBot="1" x14ac:dyDescent="0.3">
      <c r="B799" s="85">
        <v>44243</v>
      </c>
      <c r="C799" s="75"/>
      <c r="D799" s="75">
        <v>760.79642563349296</v>
      </c>
      <c r="E799" s="75">
        <v>1663.0921201963999</v>
      </c>
      <c r="F799" s="75"/>
      <c r="G799" s="75">
        <v>2067.0921201964002</v>
      </c>
      <c r="H799" s="75"/>
      <c r="I799" s="75">
        <v>2661.0921201964002</v>
      </c>
      <c r="J799" s="75"/>
      <c r="K799" s="71"/>
      <c r="L799" s="71"/>
      <c r="M799" s="71"/>
      <c r="N799" s="71"/>
      <c r="O799" s="71"/>
    </row>
    <row r="800" spans="2:15" s="84" customFormat="1" ht="15.75" thickBot="1" x14ac:dyDescent="0.3">
      <c r="B800" s="85">
        <v>44244</v>
      </c>
      <c r="C800" s="74"/>
      <c r="D800" s="74">
        <v>742.07769754628202</v>
      </c>
      <c r="E800" s="74">
        <v>1663.0921201963999</v>
      </c>
      <c r="F800" s="74"/>
      <c r="G800" s="74">
        <v>2067.0921201964002</v>
      </c>
      <c r="H800" s="74"/>
      <c r="I800" s="74">
        <v>2661.0921201964002</v>
      </c>
      <c r="J800" s="74"/>
      <c r="K800" s="71"/>
      <c r="L800" s="71"/>
      <c r="M800" s="71"/>
      <c r="N800" s="71"/>
      <c r="O800" s="71"/>
    </row>
    <row r="801" spans="2:15" s="84" customFormat="1" ht="15.75" thickBot="1" x14ac:dyDescent="0.3">
      <c r="B801" s="85">
        <v>44245</v>
      </c>
      <c r="C801" s="75"/>
      <c r="D801" s="75">
        <v>784.38808741830303</v>
      </c>
      <c r="E801" s="75">
        <v>1663.0921201963999</v>
      </c>
      <c r="F801" s="75"/>
      <c r="G801" s="75">
        <v>2067.0921201964002</v>
      </c>
      <c r="H801" s="75"/>
      <c r="I801" s="75">
        <v>2661.0921201964002</v>
      </c>
      <c r="J801" s="75"/>
      <c r="K801" s="71"/>
      <c r="L801" s="71"/>
      <c r="M801" s="71"/>
      <c r="N801" s="71"/>
      <c r="O801" s="71"/>
    </row>
    <row r="802" spans="2:15" s="84" customFormat="1" ht="15.75" thickBot="1" x14ac:dyDescent="0.3">
      <c r="B802" s="85">
        <v>44246</v>
      </c>
      <c r="C802" s="74"/>
      <c r="D802" s="74">
        <v>742.221770034678</v>
      </c>
      <c r="E802" s="74">
        <v>1663.0921201963999</v>
      </c>
      <c r="F802" s="74"/>
      <c r="G802" s="74">
        <v>2067.0921201964002</v>
      </c>
      <c r="H802" s="74"/>
      <c r="I802" s="74">
        <v>2661.0921201964002</v>
      </c>
      <c r="J802" s="74"/>
      <c r="K802" s="71"/>
      <c r="L802" s="71"/>
      <c r="M802" s="71"/>
      <c r="N802" s="71"/>
      <c r="O802" s="71"/>
    </row>
    <row r="803" spans="2:15" s="84" customFormat="1" ht="15.75" thickBot="1" x14ac:dyDescent="0.3">
      <c r="B803" s="85">
        <v>44247</v>
      </c>
      <c r="C803" s="75"/>
      <c r="D803" s="75">
        <v>686.27172327048504</v>
      </c>
      <c r="E803" s="75">
        <v>1663.0921201963999</v>
      </c>
      <c r="F803" s="75"/>
      <c r="G803" s="75">
        <v>2067.0921201964002</v>
      </c>
      <c r="H803" s="75"/>
      <c r="I803" s="75">
        <v>2661.0921201964002</v>
      </c>
      <c r="J803" s="75"/>
      <c r="K803" s="71"/>
      <c r="L803" s="71"/>
      <c r="M803" s="71"/>
      <c r="N803" s="71"/>
      <c r="O803" s="71"/>
    </row>
    <row r="804" spans="2:15" s="84" customFormat="1" ht="15.75" thickBot="1" x14ac:dyDescent="0.3">
      <c r="B804" s="85">
        <v>44248</v>
      </c>
      <c r="C804" s="74"/>
      <c r="D804" s="74">
        <v>796.70995946725395</v>
      </c>
      <c r="E804" s="74">
        <v>1663.0921201963999</v>
      </c>
      <c r="F804" s="74"/>
      <c r="G804" s="74">
        <v>2067.0921201964002</v>
      </c>
      <c r="H804" s="74"/>
      <c r="I804" s="74">
        <v>2661.0921201964002</v>
      </c>
      <c r="J804" s="74"/>
      <c r="K804" s="71"/>
      <c r="L804" s="71"/>
      <c r="M804" s="71"/>
      <c r="N804" s="71"/>
      <c r="O804" s="71"/>
    </row>
    <row r="805" spans="2:15" s="84" customFormat="1" ht="15.75" thickBot="1" x14ac:dyDescent="0.3">
      <c r="B805" s="85">
        <v>44249</v>
      </c>
      <c r="C805" s="75"/>
      <c r="D805" s="75">
        <v>729.42913205551099</v>
      </c>
      <c r="E805" s="75">
        <v>1663.0921201963999</v>
      </c>
      <c r="F805" s="75"/>
      <c r="G805" s="75">
        <v>2067.0921201964002</v>
      </c>
      <c r="H805" s="75"/>
      <c r="I805" s="75">
        <v>2661.0921201964002</v>
      </c>
      <c r="J805" s="75"/>
      <c r="K805" s="71"/>
      <c r="L805" s="71"/>
      <c r="M805" s="71"/>
      <c r="N805" s="71"/>
      <c r="O805" s="71"/>
    </row>
    <row r="806" spans="2:15" s="84" customFormat="1" ht="15.75" thickBot="1" x14ac:dyDescent="0.3">
      <c r="B806" s="85">
        <v>44250</v>
      </c>
      <c r="C806" s="74"/>
      <c r="D806" s="74">
        <v>740.12869464529797</v>
      </c>
      <c r="E806" s="74">
        <v>1663.0921201963999</v>
      </c>
      <c r="F806" s="74"/>
      <c r="G806" s="74">
        <v>2067.0921201964002</v>
      </c>
      <c r="H806" s="74"/>
      <c r="I806" s="74">
        <v>2661.0921201964002</v>
      </c>
      <c r="J806" s="74"/>
      <c r="K806" s="71"/>
      <c r="L806" s="71"/>
      <c r="M806" s="71"/>
      <c r="N806" s="71"/>
      <c r="O806" s="71"/>
    </row>
    <row r="807" spans="2:15" s="84" customFormat="1" ht="15.75" thickBot="1" x14ac:dyDescent="0.3">
      <c r="B807" s="85">
        <v>44251</v>
      </c>
      <c r="C807" s="75"/>
      <c r="D807" s="75">
        <v>747.34204321576897</v>
      </c>
      <c r="E807" s="75">
        <v>1663.0921201963999</v>
      </c>
      <c r="F807" s="75"/>
      <c r="G807" s="75">
        <v>2067.0921201964002</v>
      </c>
      <c r="H807" s="75"/>
      <c r="I807" s="75">
        <v>2661.0921201964002</v>
      </c>
      <c r="J807" s="75"/>
      <c r="K807" s="71"/>
      <c r="L807" s="71"/>
      <c r="M807" s="71"/>
      <c r="N807" s="71"/>
      <c r="O807" s="71"/>
    </row>
    <row r="808" spans="2:15" s="84" customFormat="1" ht="15.75" thickBot="1" x14ac:dyDescent="0.3">
      <c r="B808" s="85">
        <v>44252</v>
      </c>
      <c r="C808" s="74"/>
      <c r="D808" s="74">
        <v>769.06767811774102</v>
      </c>
      <c r="E808" s="74">
        <v>1663.0921201963999</v>
      </c>
      <c r="F808" s="74"/>
      <c r="G808" s="74">
        <v>2067.0921201964002</v>
      </c>
      <c r="H808" s="74"/>
      <c r="I808" s="74">
        <v>2661.0921201964002</v>
      </c>
      <c r="J808" s="74"/>
      <c r="K808" s="71"/>
      <c r="L808" s="71"/>
      <c r="M808" s="71"/>
      <c r="N808" s="71"/>
      <c r="O808" s="71"/>
    </row>
    <row r="809" spans="2:15" s="84" customFormat="1" ht="15.75" thickBot="1" x14ac:dyDescent="0.3">
      <c r="B809" s="85">
        <v>44253</v>
      </c>
      <c r="C809" s="75"/>
      <c r="D809" s="75">
        <v>763.30800326411702</v>
      </c>
      <c r="E809" s="75">
        <v>1663.0921201963999</v>
      </c>
      <c r="F809" s="75"/>
      <c r="G809" s="75">
        <v>2067.0921201964002</v>
      </c>
      <c r="H809" s="75"/>
      <c r="I809" s="75">
        <v>2661.0921201964002</v>
      </c>
      <c r="J809" s="75"/>
      <c r="K809" s="71"/>
      <c r="L809" s="71"/>
      <c r="M809" s="71"/>
      <c r="N809" s="71"/>
      <c r="O809" s="71"/>
    </row>
    <row r="810" spans="2:15" s="84" customFormat="1" ht="15.75" thickBot="1" x14ac:dyDescent="0.3">
      <c r="B810" s="85">
        <v>44254</v>
      </c>
      <c r="C810" s="74"/>
      <c r="D810" s="74">
        <v>630.00523920705098</v>
      </c>
      <c r="E810" s="74">
        <v>1663.0921201963999</v>
      </c>
      <c r="F810" s="74"/>
      <c r="G810" s="74">
        <v>2067.0921201964002</v>
      </c>
      <c r="H810" s="74"/>
      <c r="I810" s="74">
        <v>2661.0921201964002</v>
      </c>
      <c r="J810" s="74"/>
      <c r="K810" s="71"/>
      <c r="L810" s="71"/>
      <c r="M810" s="71"/>
      <c r="N810" s="71"/>
      <c r="O810" s="71"/>
    </row>
    <row r="811" spans="2:15" s="84" customFormat="1" ht="15.75" thickBot="1" x14ac:dyDescent="0.3">
      <c r="B811" s="85">
        <v>44255</v>
      </c>
      <c r="C811" s="75"/>
      <c r="D811" s="75">
        <v>659.77581426916197</v>
      </c>
      <c r="E811" s="75">
        <v>1663.0921201963999</v>
      </c>
      <c r="F811" s="75"/>
      <c r="G811" s="75">
        <v>2067.0921201964002</v>
      </c>
      <c r="H811" s="75"/>
      <c r="I811" s="75">
        <v>2661.0921201964002</v>
      </c>
      <c r="J811" s="75"/>
      <c r="K811" s="71"/>
      <c r="L811" s="71"/>
      <c r="M811" s="71"/>
      <c r="N811" s="71"/>
      <c r="O811" s="71"/>
    </row>
    <row r="812" spans="2:15" s="84" customFormat="1" ht="15.75" thickBot="1" x14ac:dyDescent="0.3">
      <c r="B812" s="85">
        <v>44256</v>
      </c>
      <c r="C812" s="74"/>
      <c r="D812" s="74">
        <v>754.86260698343904</v>
      </c>
      <c r="E812" s="74">
        <v>1663.0921201963999</v>
      </c>
      <c r="F812" s="74"/>
      <c r="G812" s="74">
        <v>2067.0921201964002</v>
      </c>
      <c r="H812" s="74"/>
      <c r="I812" s="74">
        <v>2661.0921201964002</v>
      </c>
      <c r="J812" s="74"/>
      <c r="K812" s="71"/>
      <c r="L812" s="71"/>
      <c r="M812" s="71"/>
      <c r="N812" s="71"/>
      <c r="O812" s="71"/>
    </row>
    <row r="813" spans="2:15" s="84" customFormat="1" ht="15.75" thickBot="1" x14ac:dyDescent="0.3">
      <c r="B813" s="85">
        <v>44257</v>
      </c>
      <c r="C813" s="75"/>
      <c r="D813" s="75">
        <v>720.89391031231503</v>
      </c>
      <c r="E813" s="75">
        <v>1663.0921201963999</v>
      </c>
      <c r="F813" s="75"/>
      <c r="G813" s="75">
        <v>2067.0921201964002</v>
      </c>
      <c r="H813" s="75"/>
      <c r="I813" s="75">
        <v>2661.0921201964002</v>
      </c>
      <c r="J813" s="75"/>
      <c r="K813" s="71"/>
      <c r="L813" s="71"/>
      <c r="M813" s="71"/>
      <c r="N813" s="71"/>
      <c r="O813" s="71"/>
    </row>
    <row r="814" spans="2:15" s="84" customFormat="1" ht="15.75" thickBot="1" x14ac:dyDescent="0.3">
      <c r="B814" s="85">
        <v>44258</v>
      </c>
      <c r="C814" s="74"/>
      <c r="D814" s="74">
        <v>724.66492616561197</v>
      </c>
      <c r="E814" s="74">
        <v>1663.0921201963999</v>
      </c>
      <c r="F814" s="74"/>
      <c r="G814" s="74">
        <v>2067.0921201964002</v>
      </c>
      <c r="H814" s="74"/>
      <c r="I814" s="74">
        <v>2661.0921201964002</v>
      </c>
      <c r="J814" s="74"/>
      <c r="K814" s="71"/>
      <c r="L814" s="71"/>
      <c r="M814" s="71"/>
      <c r="N814" s="71"/>
      <c r="O814" s="71"/>
    </row>
    <row r="815" spans="2:15" s="84" customFormat="1" ht="15.75" thickBot="1" x14ac:dyDescent="0.3">
      <c r="B815" s="85">
        <v>44259</v>
      </c>
      <c r="C815" s="75"/>
      <c r="D815" s="75">
        <v>783.80155616535399</v>
      </c>
      <c r="E815" s="75">
        <v>1663.0921201963999</v>
      </c>
      <c r="F815" s="75"/>
      <c r="G815" s="75">
        <v>2067.0921201964002</v>
      </c>
      <c r="H815" s="75"/>
      <c r="I815" s="75">
        <v>2661.0921201964002</v>
      </c>
      <c r="J815" s="75"/>
      <c r="K815" s="71"/>
      <c r="L815" s="71"/>
      <c r="M815" s="71"/>
      <c r="N815" s="71"/>
      <c r="O815" s="71"/>
    </row>
    <row r="816" spans="2:15" s="84" customFormat="1" ht="15.75" thickBot="1" x14ac:dyDescent="0.3">
      <c r="B816" s="85">
        <v>44260</v>
      </c>
      <c r="C816" s="74"/>
      <c r="D816" s="74">
        <v>761.20967214599204</v>
      </c>
      <c r="E816" s="74">
        <v>1663.0921201963999</v>
      </c>
      <c r="F816" s="74"/>
      <c r="G816" s="74">
        <v>2067.0921201964002</v>
      </c>
      <c r="H816" s="74"/>
      <c r="I816" s="74">
        <v>2661.0921201964002</v>
      </c>
      <c r="J816" s="74"/>
      <c r="K816" s="71"/>
      <c r="L816" s="71"/>
      <c r="M816" s="71"/>
      <c r="N816" s="71"/>
      <c r="O816" s="71"/>
    </row>
    <row r="817" spans="2:15" s="84" customFormat="1" ht="15.75" thickBot="1" x14ac:dyDescent="0.3">
      <c r="B817" s="85">
        <v>44261</v>
      </c>
      <c r="C817" s="75"/>
      <c r="D817" s="75">
        <v>664.73315290792004</v>
      </c>
      <c r="E817" s="75">
        <v>1663.0921201963999</v>
      </c>
      <c r="F817" s="75"/>
      <c r="G817" s="75">
        <v>2067.0921201964002</v>
      </c>
      <c r="H817" s="75"/>
      <c r="I817" s="75">
        <v>2661.0921201964002</v>
      </c>
      <c r="J817" s="75"/>
      <c r="K817" s="71"/>
      <c r="L817" s="71"/>
      <c r="M817" s="71"/>
      <c r="N817" s="71"/>
      <c r="O817" s="71"/>
    </row>
    <row r="818" spans="2:15" s="84" customFormat="1" ht="15.75" thickBot="1" x14ac:dyDescent="0.3">
      <c r="B818" s="85">
        <v>44262</v>
      </c>
      <c r="C818" s="74"/>
      <c r="D818" s="74">
        <v>637.96239910500606</v>
      </c>
      <c r="E818" s="74">
        <v>1663.0921201963999</v>
      </c>
      <c r="F818" s="74"/>
      <c r="G818" s="74">
        <v>2067.0921201964002</v>
      </c>
      <c r="H818" s="74"/>
      <c r="I818" s="74">
        <v>2661.0921201964002</v>
      </c>
      <c r="J818" s="74"/>
      <c r="K818" s="71"/>
      <c r="L818" s="71"/>
      <c r="M818" s="71"/>
      <c r="N818" s="71"/>
      <c r="O818" s="71"/>
    </row>
    <row r="819" spans="2:15" s="84" customFormat="1" ht="15.75" thickBot="1" x14ac:dyDescent="0.3">
      <c r="B819" s="85">
        <v>44263</v>
      </c>
      <c r="C819" s="75"/>
      <c r="D819" s="75">
        <v>695.788015602374</v>
      </c>
      <c r="E819" s="75">
        <v>1663.0921201963999</v>
      </c>
      <c r="F819" s="75"/>
      <c r="G819" s="75">
        <v>2067.0921201964002</v>
      </c>
      <c r="H819" s="75"/>
      <c r="I819" s="75">
        <v>2661.0921201964002</v>
      </c>
      <c r="J819" s="75"/>
      <c r="K819" s="71"/>
      <c r="L819" s="71"/>
      <c r="M819" s="71"/>
      <c r="N819" s="71"/>
      <c r="O819" s="71"/>
    </row>
    <row r="820" spans="2:15" s="84" customFormat="1" ht="15.75" thickBot="1" x14ac:dyDescent="0.3">
      <c r="B820" s="85">
        <v>44264</v>
      </c>
      <c r="C820" s="74"/>
      <c r="D820" s="74">
        <v>782.81358654116298</v>
      </c>
      <c r="E820" s="74">
        <v>1663.0921201963999</v>
      </c>
      <c r="F820" s="74"/>
      <c r="G820" s="74">
        <v>2067.0921201964002</v>
      </c>
      <c r="H820" s="74"/>
      <c r="I820" s="74">
        <v>2661.0921201964002</v>
      </c>
      <c r="J820" s="74"/>
      <c r="K820" s="71"/>
      <c r="L820" s="71"/>
      <c r="M820" s="71"/>
      <c r="N820" s="71"/>
      <c r="O820" s="71"/>
    </row>
    <row r="821" spans="2:15" s="84" customFormat="1" ht="15.75" thickBot="1" x14ac:dyDescent="0.3">
      <c r="B821" s="85">
        <v>44265</v>
      </c>
      <c r="C821" s="75"/>
      <c r="D821" s="75">
        <v>777.54967700155203</v>
      </c>
      <c r="E821" s="75">
        <v>1663.0921201963999</v>
      </c>
      <c r="F821" s="75"/>
      <c r="G821" s="75">
        <v>2067.0921201964002</v>
      </c>
      <c r="H821" s="75"/>
      <c r="I821" s="75">
        <v>2661.0921201964002</v>
      </c>
      <c r="J821" s="75"/>
      <c r="K821" s="71"/>
      <c r="L821" s="71"/>
      <c r="M821" s="71"/>
      <c r="N821" s="71"/>
      <c r="O821" s="71"/>
    </row>
    <row r="822" spans="2:15" s="84" customFormat="1" ht="15.75" thickBot="1" x14ac:dyDescent="0.3">
      <c r="B822" s="85">
        <v>44266</v>
      </c>
      <c r="C822" s="74"/>
      <c r="D822" s="74">
        <v>786.66136521272904</v>
      </c>
      <c r="E822" s="74">
        <v>1663.0921201963999</v>
      </c>
      <c r="F822" s="74"/>
      <c r="G822" s="74">
        <v>2067.0921201964002</v>
      </c>
      <c r="H822" s="74"/>
      <c r="I822" s="74">
        <v>2661.0921201964002</v>
      </c>
      <c r="J822" s="74"/>
      <c r="K822" s="71"/>
      <c r="L822" s="71"/>
      <c r="M822" s="71"/>
      <c r="N822" s="71"/>
      <c r="O822" s="71"/>
    </row>
    <row r="823" spans="2:15" s="84" customFormat="1" ht="15.75" thickBot="1" x14ac:dyDescent="0.3">
      <c r="B823" s="85">
        <v>44267</v>
      </c>
      <c r="C823" s="75"/>
      <c r="D823" s="75">
        <v>781.48580233668804</v>
      </c>
      <c r="E823" s="75">
        <v>1663.0921201963999</v>
      </c>
      <c r="F823" s="75"/>
      <c r="G823" s="75">
        <v>2067.0921201964002</v>
      </c>
      <c r="H823" s="75"/>
      <c r="I823" s="75">
        <v>2661.0921201964002</v>
      </c>
      <c r="J823" s="75"/>
      <c r="K823" s="71"/>
      <c r="L823" s="71"/>
      <c r="M823" s="71"/>
      <c r="N823" s="71"/>
      <c r="O823" s="71"/>
    </row>
    <row r="824" spans="2:15" s="84" customFormat="1" ht="15.75" thickBot="1" x14ac:dyDescent="0.3">
      <c r="B824" s="85">
        <v>44268</v>
      </c>
      <c r="C824" s="74"/>
      <c r="D824" s="74">
        <v>671.44031250191597</v>
      </c>
      <c r="E824" s="74">
        <v>1663.0921201963999</v>
      </c>
      <c r="F824" s="74"/>
      <c r="G824" s="74">
        <v>2067.0921201964002</v>
      </c>
      <c r="H824" s="74"/>
      <c r="I824" s="74">
        <v>2661.0921201964002</v>
      </c>
      <c r="J824" s="74"/>
      <c r="K824" s="71"/>
      <c r="L824" s="71"/>
      <c r="M824" s="71"/>
      <c r="N824" s="71"/>
      <c r="O824" s="71"/>
    </row>
    <row r="825" spans="2:15" s="84" customFormat="1" ht="15.75" thickBot="1" x14ac:dyDescent="0.3">
      <c r="B825" s="85">
        <v>44269</v>
      </c>
      <c r="C825" s="75"/>
      <c r="D825" s="75">
        <v>708.074612659168</v>
      </c>
      <c r="E825" s="75">
        <v>1663.0921201963999</v>
      </c>
      <c r="F825" s="75"/>
      <c r="G825" s="75">
        <v>2067.0921201964002</v>
      </c>
      <c r="H825" s="75"/>
      <c r="I825" s="75">
        <v>2661.0921201964002</v>
      </c>
      <c r="J825" s="75"/>
      <c r="K825" s="71"/>
      <c r="L825" s="71"/>
      <c r="M825" s="71"/>
      <c r="N825" s="71"/>
      <c r="O825" s="71"/>
    </row>
    <row r="826" spans="2:15" s="84" customFormat="1" ht="15.75" thickBot="1" x14ac:dyDescent="0.3">
      <c r="B826" s="85">
        <v>44270</v>
      </c>
      <c r="C826" s="74"/>
      <c r="D826" s="74">
        <v>783.84939862496003</v>
      </c>
      <c r="E826" s="74">
        <v>1663.0921201963999</v>
      </c>
      <c r="F826" s="74"/>
      <c r="G826" s="74">
        <v>2067.0921201964002</v>
      </c>
      <c r="H826" s="74"/>
      <c r="I826" s="74">
        <v>2661.0921201964002</v>
      </c>
      <c r="J826" s="74"/>
      <c r="K826" s="71"/>
      <c r="L826" s="71"/>
      <c r="M826" s="71"/>
      <c r="N826" s="71"/>
      <c r="O826" s="71"/>
    </row>
    <row r="827" spans="2:15" s="84" customFormat="1" ht="15.75" thickBot="1" x14ac:dyDescent="0.3">
      <c r="B827" s="85">
        <v>44271</v>
      </c>
      <c r="C827" s="75"/>
      <c r="D827" s="75">
        <v>737.22367386699602</v>
      </c>
      <c r="E827" s="75">
        <v>1663.0921201963999</v>
      </c>
      <c r="F827" s="75"/>
      <c r="G827" s="75">
        <v>2067.0921201964002</v>
      </c>
      <c r="H827" s="75"/>
      <c r="I827" s="75">
        <v>2661.0921201964002</v>
      </c>
      <c r="J827" s="75"/>
      <c r="K827" s="71"/>
      <c r="L827" s="71"/>
      <c r="M827" s="71"/>
      <c r="N827" s="71"/>
      <c r="O827" s="71"/>
    </row>
    <row r="828" spans="2:15" s="84" customFormat="1" ht="15.75" thickBot="1" x14ac:dyDescent="0.3">
      <c r="B828" s="85">
        <v>44272</v>
      </c>
      <c r="C828" s="74"/>
      <c r="D828" s="74">
        <v>759.68972410106005</v>
      </c>
      <c r="E828" s="74">
        <v>1663.0921201963999</v>
      </c>
      <c r="F828" s="74"/>
      <c r="G828" s="74">
        <v>2067.0921201964002</v>
      </c>
      <c r="H828" s="74"/>
      <c r="I828" s="74">
        <v>2661.0921201964002</v>
      </c>
      <c r="J828" s="74"/>
      <c r="K828" s="71"/>
      <c r="L828" s="71"/>
      <c r="M828" s="71"/>
      <c r="N828" s="71"/>
      <c r="O828" s="71"/>
    </row>
    <row r="829" spans="2:15" s="84" customFormat="1" ht="15.75" thickBot="1" x14ac:dyDescent="0.3">
      <c r="B829" s="85">
        <v>44273</v>
      </c>
      <c r="C829" s="75"/>
      <c r="D829" s="75">
        <v>742.43692872137603</v>
      </c>
      <c r="E829" s="75">
        <v>1663.0921201963999</v>
      </c>
      <c r="F829" s="75"/>
      <c r="G829" s="75">
        <v>2067.0921201964002</v>
      </c>
      <c r="H829" s="75"/>
      <c r="I829" s="75">
        <v>2661.0921201964002</v>
      </c>
      <c r="J829" s="75"/>
      <c r="K829" s="71"/>
      <c r="L829" s="71"/>
      <c r="M829" s="71"/>
      <c r="N829" s="71"/>
      <c r="O829" s="71"/>
    </row>
    <row r="830" spans="2:15" s="84" customFormat="1" ht="15.75" thickBot="1" x14ac:dyDescent="0.3">
      <c r="B830" s="85">
        <v>44274</v>
      </c>
      <c r="C830" s="74"/>
      <c r="D830" s="74">
        <v>785.43032194421198</v>
      </c>
      <c r="E830" s="74">
        <v>1663.0921201963999</v>
      </c>
      <c r="F830" s="74"/>
      <c r="G830" s="74">
        <v>2067.0921201964002</v>
      </c>
      <c r="H830" s="74"/>
      <c r="I830" s="74">
        <v>2661.0921201964002</v>
      </c>
      <c r="J830" s="74"/>
      <c r="K830" s="71"/>
      <c r="L830" s="71"/>
      <c r="M830" s="71"/>
      <c r="N830" s="71"/>
      <c r="O830" s="71"/>
    </row>
    <row r="831" spans="2:15" s="84" customFormat="1" ht="15.75" thickBot="1" x14ac:dyDescent="0.3">
      <c r="B831" s="85">
        <v>44275</v>
      </c>
      <c r="C831" s="75"/>
      <c r="D831" s="75">
        <v>710.396130350833</v>
      </c>
      <c r="E831" s="75">
        <v>1663.0921201963999</v>
      </c>
      <c r="F831" s="75"/>
      <c r="G831" s="75">
        <v>2067.0921201964002</v>
      </c>
      <c r="H831" s="75"/>
      <c r="I831" s="75">
        <v>2661.0921201964002</v>
      </c>
      <c r="J831" s="75"/>
      <c r="K831" s="71"/>
      <c r="L831" s="71"/>
      <c r="M831" s="71"/>
      <c r="N831" s="71"/>
      <c r="O831" s="71"/>
    </row>
    <row r="832" spans="2:15" s="84" customFormat="1" ht="15.75" thickBot="1" x14ac:dyDescent="0.3">
      <c r="B832" s="85">
        <v>44276</v>
      </c>
      <c r="C832" s="74"/>
      <c r="D832" s="74">
        <v>674.42487372473704</v>
      </c>
      <c r="E832" s="74">
        <v>1663.0921201963999</v>
      </c>
      <c r="F832" s="74"/>
      <c r="G832" s="74">
        <v>2067.0921201964002</v>
      </c>
      <c r="H832" s="74"/>
      <c r="I832" s="74">
        <v>2661.0921201964002</v>
      </c>
      <c r="J832" s="74"/>
      <c r="K832" s="71"/>
      <c r="L832" s="71"/>
      <c r="M832" s="71"/>
      <c r="N832" s="71"/>
      <c r="O832" s="71"/>
    </row>
    <row r="833" spans="2:15" s="84" customFormat="1" ht="15.75" thickBot="1" x14ac:dyDescent="0.3">
      <c r="B833" s="85">
        <v>44277</v>
      </c>
      <c r="C833" s="75"/>
      <c r="D833" s="75">
        <v>756.45416242094905</v>
      </c>
      <c r="E833" s="75">
        <v>1663.0921201963999</v>
      </c>
      <c r="F833" s="75"/>
      <c r="G833" s="75">
        <v>2067.0921201964002</v>
      </c>
      <c r="H833" s="75"/>
      <c r="I833" s="75">
        <v>2661.0921201964002</v>
      </c>
      <c r="J833" s="75"/>
      <c r="K833" s="71"/>
      <c r="L833" s="71"/>
      <c r="M833" s="71"/>
      <c r="N833" s="71"/>
      <c r="O833" s="71"/>
    </row>
    <row r="834" spans="2:15" s="84" customFormat="1" ht="15.75" thickBot="1" x14ac:dyDescent="0.3">
      <c r="B834" s="85">
        <v>44278</v>
      </c>
      <c r="C834" s="74"/>
      <c r="D834" s="74">
        <v>914.76559443620295</v>
      </c>
      <c r="E834" s="74">
        <v>1663.0921201963999</v>
      </c>
      <c r="F834" s="74"/>
      <c r="G834" s="74">
        <v>2067.0921201964002</v>
      </c>
      <c r="H834" s="74"/>
      <c r="I834" s="74">
        <v>2661.0921201964002</v>
      </c>
      <c r="J834" s="74"/>
      <c r="K834" s="71"/>
      <c r="L834" s="71"/>
      <c r="M834" s="71"/>
      <c r="N834" s="71"/>
      <c r="O834" s="71"/>
    </row>
    <row r="835" spans="2:15" s="84" customFormat="1" ht="15.75" thickBot="1" x14ac:dyDescent="0.3">
      <c r="B835" s="85">
        <v>44279</v>
      </c>
      <c r="C835" s="75"/>
      <c r="D835" s="75">
        <v>844.69950931389303</v>
      </c>
      <c r="E835" s="75">
        <v>1663.0921201963999</v>
      </c>
      <c r="F835" s="75"/>
      <c r="G835" s="75">
        <v>2067.0921201964002</v>
      </c>
      <c r="H835" s="75"/>
      <c r="I835" s="75">
        <v>2661.0921201964002</v>
      </c>
      <c r="J835" s="75"/>
      <c r="K835" s="71"/>
      <c r="L835" s="71"/>
      <c r="M835" s="71"/>
      <c r="N835" s="71"/>
      <c r="O835" s="71"/>
    </row>
    <row r="836" spans="2:15" s="84" customFormat="1" ht="15.75" thickBot="1" x14ac:dyDescent="0.3">
      <c r="B836" s="85">
        <v>44280</v>
      </c>
      <c r="C836" s="74"/>
      <c r="D836" s="74">
        <v>1023.37740065043</v>
      </c>
      <c r="E836" s="74">
        <v>1663.0921201963999</v>
      </c>
      <c r="F836" s="74"/>
      <c r="G836" s="74">
        <v>2067.0921201964002</v>
      </c>
      <c r="H836" s="74"/>
      <c r="I836" s="74">
        <v>2661.0921201964002</v>
      </c>
      <c r="J836" s="74"/>
      <c r="K836" s="71"/>
      <c r="L836" s="71"/>
      <c r="M836" s="71"/>
      <c r="N836" s="71"/>
      <c r="O836" s="71"/>
    </row>
    <row r="837" spans="2:15" s="84" customFormat="1" ht="15.75" thickBot="1" x14ac:dyDescent="0.3">
      <c r="B837" s="85">
        <v>44281</v>
      </c>
      <c r="C837" s="75"/>
      <c r="D837" s="75">
        <v>1009.23710364083</v>
      </c>
      <c r="E837" s="75">
        <v>1663.0921201963999</v>
      </c>
      <c r="F837" s="75"/>
      <c r="G837" s="75">
        <v>2067.0921201964002</v>
      </c>
      <c r="H837" s="75"/>
      <c r="I837" s="75">
        <v>2661.0921201964002</v>
      </c>
      <c r="J837" s="75"/>
      <c r="K837" s="71"/>
      <c r="L837" s="71"/>
      <c r="M837" s="71"/>
      <c r="N837" s="71"/>
      <c r="O837" s="71"/>
    </row>
    <row r="838" spans="2:15" s="84" customFormat="1" ht="15.75" thickBot="1" x14ac:dyDescent="0.3">
      <c r="B838" s="85">
        <v>44282</v>
      </c>
      <c r="C838" s="74"/>
      <c r="D838" s="74">
        <v>822.94550998297495</v>
      </c>
      <c r="E838" s="74">
        <v>1663.0921201963999</v>
      </c>
      <c r="F838" s="74"/>
      <c r="G838" s="74">
        <v>2067.0921201964002</v>
      </c>
      <c r="H838" s="74"/>
      <c r="I838" s="74">
        <v>2661.0921201964002</v>
      </c>
      <c r="J838" s="74"/>
      <c r="K838" s="71"/>
      <c r="L838" s="71"/>
      <c r="M838" s="71"/>
      <c r="N838" s="71"/>
      <c r="O838" s="71"/>
    </row>
    <row r="839" spans="2:15" s="84" customFormat="1" ht="15.75" thickBot="1" x14ac:dyDescent="0.3">
      <c r="B839" s="85">
        <v>44283</v>
      </c>
      <c r="C839" s="75"/>
      <c r="D839" s="75">
        <v>783.23295995489002</v>
      </c>
      <c r="E839" s="75">
        <v>1663.0921201963999</v>
      </c>
      <c r="F839" s="75"/>
      <c r="G839" s="75">
        <v>2067.0921201964002</v>
      </c>
      <c r="H839" s="75"/>
      <c r="I839" s="75">
        <v>2661.0921201964002</v>
      </c>
      <c r="J839" s="75"/>
      <c r="K839" s="71"/>
      <c r="L839" s="71"/>
      <c r="M839" s="71"/>
      <c r="N839" s="71"/>
      <c r="O839" s="71"/>
    </row>
    <row r="840" spans="2:15" s="84" customFormat="1" ht="15.75" thickBot="1" x14ac:dyDescent="0.3">
      <c r="B840" s="85">
        <v>44284</v>
      </c>
      <c r="C840" s="74"/>
      <c r="D840" s="74">
        <v>858.57356975274899</v>
      </c>
      <c r="E840" s="74">
        <v>1663.0921201963999</v>
      </c>
      <c r="F840" s="74"/>
      <c r="G840" s="74">
        <v>2067.0921201964002</v>
      </c>
      <c r="H840" s="74"/>
      <c r="I840" s="74">
        <v>2661.0921201964002</v>
      </c>
      <c r="J840" s="74"/>
      <c r="K840" s="71"/>
      <c r="L840" s="71"/>
      <c r="M840" s="71"/>
      <c r="N840" s="71"/>
      <c r="O840" s="71"/>
    </row>
    <row r="841" spans="2:15" s="84" customFormat="1" ht="15.75" thickBot="1" x14ac:dyDescent="0.3">
      <c r="B841" s="85">
        <v>44285</v>
      </c>
      <c r="C841" s="75"/>
      <c r="D841" s="75">
        <v>828.01638694467294</v>
      </c>
      <c r="E841" s="75">
        <v>1663.0921201963999</v>
      </c>
      <c r="F841" s="75"/>
      <c r="G841" s="75">
        <v>2067.0921201964002</v>
      </c>
      <c r="H841" s="75"/>
      <c r="I841" s="75">
        <v>2661.0921201964002</v>
      </c>
      <c r="J841" s="75"/>
      <c r="K841" s="71"/>
      <c r="L841" s="71"/>
      <c r="M841" s="71"/>
      <c r="N841" s="71"/>
      <c r="O841" s="71"/>
    </row>
    <row r="842" spans="2:15" s="84" customFormat="1" ht="15.75" thickBot="1" x14ac:dyDescent="0.3">
      <c r="B842" s="85">
        <v>44286</v>
      </c>
      <c r="C842" s="74"/>
      <c r="D842" s="74">
        <v>769.30777114703801</v>
      </c>
      <c r="E842" s="74">
        <v>1663.0921201963999</v>
      </c>
      <c r="F842" s="74"/>
      <c r="G842" s="74">
        <v>2067.0921201964002</v>
      </c>
      <c r="H842" s="74"/>
      <c r="I842" s="74">
        <v>2661.0921201964002</v>
      </c>
      <c r="J842" s="74"/>
      <c r="K842" s="71"/>
      <c r="L842" s="71"/>
      <c r="M842" s="71"/>
      <c r="N842" s="71"/>
      <c r="O842" s="71"/>
    </row>
    <row r="843" spans="2:15" s="84" customFormat="1" ht="15.75" thickBot="1" x14ac:dyDescent="0.3">
      <c r="B843" s="85">
        <v>44287</v>
      </c>
      <c r="C843" s="75"/>
      <c r="D843" s="75">
        <v>835.79411172348</v>
      </c>
      <c r="E843" s="75">
        <v>1663.0921201963999</v>
      </c>
      <c r="F843" s="75"/>
      <c r="G843" s="75">
        <v>2067.0921201964002</v>
      </c>
      <c r="H843" s="75"/>
      <c r="I843" s="75">
        <v>2661.0921201964002</v>
      </c>
      <c r="J843" s="75"/>
      <c r="K843" s="71"/>
      <c r="L843" s="71"/>
      <c r="M843" s="71"/>
      <c r="N843" s="71"/>
      <c r="O843" s="71"/>
    </row>
    <row r="844" spans="2:15" s="84" customFormat="1" ht="15.75" thickBot="1" x14ac:dyDescent="0.3">
      <c r="B844" s="85">
        <v>44288</v>
      </c>
      <c r="C844" s="74"/>
      <c r="D844" s="74">
        <v>766.70734084509604</v>
      </c>
      <c r="E844" s="74">
        <v>1663.0921201963999</v>
      </c>
      <c r="F844" s="74"/>
      <c r="G844" s="74">
        <v>2067.0921201964002</v>
      </c>
      <c r="H844" s="74"/>
      <c r="I844" s="74">
        <v>2661.0921201964002</v>
      </c>
      <c r="J844" s="74"/>
      <c r="K844" s="71"/>
      <c r="L844" s="71"/>
      <c r="M844" s="71"/>
      <c r="N844" s="71"/>
      <c r="O844" s="71"/>
    </row>
    <row r="845" spans="2:15" s="84" customFormat="1" ht="15.75" thickBot="1" x14ac:dyDescent="0.3">
      <c r="B845" s="85">
        <v>44289</v>
      </c>
      <c r="C845" s="75"/>
      <c r="D845" s="75">
        <v>755.68091908478505</v>
      </c>
      <c r="E845" s="75">
        <v>1663.0921201963999</v>
      </c>
      <c r="F845" s="75"/>
      <c r="G845" s="75">
        <v>2067.0921201964002</v>
      </c>
      <c r="H845" s="75"/>
      <c r="I845" s="75">
        <v>2661.0921201964002</v>
      </c>
      <c r="J845" s="75"/>
      <c r="K845" s="71"/>
      <c r="L845" s="71"/>
      <c r="M845" s="71"/>
      <c r="N845" s="71"/>
      <c r="O845" s="71"/>
    </row>
    <row r="846" spans="2:15" s="84" customFormat="1" ht="15.75" thickBot="1" x14ac:dyDescent="0.3">
      <c r="B846" s="85">
        <v>44290</v>
      </c>
      <c r="C846" s="74"/>
      <c r="D846" s="74">
        <v>764.41736971111095</v>
      </c>
      <c r="E846" s="74">
        <v>1663.0921201963999</v>
      </c>
      <c r="F846" s="74"/>
      <c r="G846" s="74">
        <v>2067.0921201964002</v>
      </c>
      <c r="H846" s="74"/>
      <c r="I846" s="74">
        <v>2661.0921201964002</v>
      </c>
      <c r="J846" s="74"/>
      <c r="K846" s="71"/>
      <c r="L846" s="71"/>
      <c r="M846" s="71"/>
      <c r="N846" s="71"/>
      <c r="O846" s="71"/>
    </row>
    <row r="847" spans="2:15" s="84" customFormat="1" ht="15.75" thickBot="1" x14ac:dyDescent="0.3">
      <c r="B847" s="85">
        <v>44291</v>
      </c>
      <c r="C847" s="75"/>
      <c r="D847" s="75">
        <v>888.12668355194103</v>
      </c>
      <c r="E847" s="75">
        <v>1663.0921201963999</v>
      </c>
      <c r="F847" s="75"/>
      <c r="G847" s="75">
        <v>2067.0921201964002</v>
      </c>
      <c r="H847" s="75"/>
      <c r="I847" s="75">
        <v>2661.0921201964002</v>
      </c>
      <c r="J847" s="75"/>
      <c r="K847" s="71"/>
      <c r="L847" s="71"/>
      <c r="M847" s="71"/>
      <c r="N847" s="71"/>
      <c r="O847" s="71"/>
    </row>
    <row r="848" spans="2:15" s="84" customFormat="1" ht="15.75" thickBot="1" x14ac:dyDescent="0.3">
      <c r="B848" s="85">
        <v>44292</v>
      </c>
      <c r="C848" s="74"/>
      <c r="D848" s="74">
        <v>1185.26287089792</v>
      </c>
      <c r="E848" s="74">
        <v>1663.0921201963999</v>
      </c>
      <c r="F848" s="74"/>
      <c r="G848" s="74">
        <v>2067.0921201964002</v>
      </c>
      <c r="H848" s="74"/>
      <c r="I848" s="74">
        <v>2661.0921201964002</v>
      </c>
      <c r="J848" s="74"/>
      <c r="K848" s="71"/>
      <c r="L848" s="71"/>
      <c r="M848" s="71"/>
      <c r="N848" s="71"/>
      <c r="O848" s="71"/>
    </row>
    <row r="849" spans="2:15" s="84" customFormat="1" ht="15.75" thickBot="1" x14ac:dyDescent="0.3">
      <c r="B849" s="85">
        <v>44293</v>
      </c>
      <c r="C849" s="75"/>
      <c r="D849" s="75">
        <v>1135.42211648333</v>
      </c>
      <c r="E849" s="75">
        <v>1663.0921201963999</v>
      </c>
      <c r="F849" s="75"/>
      <c r="G849" s="75">
        <v>2067.0921201964002</v>
      </c>
      <c r="H849" s="75"/>
      <c r="I849" s="75">
        <v>2661.0921201964002</v>
      </c>
      <c r="J849" s="75"/>
      <c r="K849" s="71"/>
      <c r="L849" s="71"/>
      <c r="M849" s="71"/>
      <c r="N849" s="71"/>
      <c r="O849" s="71"/>
    </row>
    <row r="850" spans="2:15" s="84" customFormat="1" ht="15.75" thickBot="1" x14ac:dyDescent="0.3">
      <c r="B850" s="85">
        <v>44294</v>
      </c>
      <c r="C850" s="74"/>
      <c r="D850" s="74">
        <v>1076.25876868976</v>
      </c>
      <c r="E850" s="74">
        <v>1663.0921201963999</v>
      </c>
      <c r="F850" s="74"/>
      <c r="G850" s="74">
        <v>2067.0921201964002</v>
      </c>
      <c r="H850" s="74"/>
      <c r="I850" s="74">
        <v>2661.0921201964002</v>
      </c>
      <c r="J850" s="74"/>
      <c r="K850" s="71"/>
      <c r="L850" s="71"/>
      <c r="M850" s="71"/>
      <c r="N850" s="71"/>
      <c r="O850" s="71"/>
    </row>
    <row r="851" spans="2:15" s="84" customFormat="1" ht="15.75" thickBot="1" x14ac:dyDescent="0.3">
      <c r="B851" s="85">
        <v>44295</v>
      </c>
      <c r="C851" s="75"/>
      <c r="D851" s="75">
        <v>988.33273272306599</v>
      </c>
      <c r="E851" s="75">
        <v>1663.0921201963999</v>
      </c>
      <c r="F851" s="75"/>
      <c r="G851" s="75">
        <v>2067.0921201964002</v>
      </c>
      <c r="H851" s="75"/>
      <c r="I851" s="75">
        <v>2661.0921201964002</v>
      </c>
      <c r="J851" s="75"/>
      <c r="K851" s="71"/>
      <c r="L851" s="71"/>
      <c r="M851" s="71"/>
      <c r="N851" s="71"/>
      <c r="O851" s="71"/>
    </row>
    <row r="852" spans="2:15" ht="15.75" thickBot="1" x14ac:dyDescent="0.3">
      <c r="B852" s="85">
        <v>44296</v>
      </c>
      <c r="C852" s="74"/>
      <c r="D852" s="74">
        <v>822.66153623454704</v>
      </c>
      <c r="E852" s="74">
        <v>1663.0921201963999</v>
      </c>
      <c r="F852" s="74"/>
      <c r="G852" s="74">
        <v>2067.0921201964002</v>
      </c>
      <c r="H852" s="74"/>
      <c r="I852" s="74">
        <v>2661.0921201964002</v>
      </c>
      <c r="J852" s="74"/>
    </row>
    <row r="853" spans="2:15" ht="15.75" thickBot="1" x14ac:dyDescent="0.3">
      <c r="B853" s="85">
        <v>44297</v>
      </c>
      <c r="C853" s="75"/>
      <c r="D853" s="75">
        <v>866.01560346389795</v>
      </c>
      <c r="E853" s="75">
        <v>1663.0921201963999</v>
      </c>
      <c r="F853" s="75"/>
      <c r="G853" s="75">
        <v>2067.0921201964002</v>
      </c>
      <c r="H853" s="75"/>
      <c r="I853" s="75">
        <v>2661.0921201964002</v>
      </c>
      <c r="J853" s="75"/>
    </row>
    <row r="854" spans="2:15" ht="15.75" thickBot="1" x14ac:dyDescent="0.3">
      <c r="B854" s="85">
        <v>44298</v>
      </c>
      <c r="C854" s="74"/>
      <c r="D854" s="74">
        <v>1011.49335404183</v>
      </c>
      <c r="E854" s="74">
        <v>1663.0921201963999</v>
      </c>
      <c r="F854" s="74"/>
      <c r="G854" s="74">
        <v>2067.0921201964002</v>
      </c>
      <c r="H854" s="74"/>
      <c r="I854" s="74">
        <v>2661.0921201964002</v>
      </c>
      <c r="J854" s="74"/>
    </row>
    <row r="855" spans="2:15" ht="15.75" thickBot="1" x14ac:dyDescent="0.3">
      <c r="B855" s="85">
        <v>44299</v>
      </c>
      <c r="C855" s="75"/>
      <c r="D855" s="75">
        <v>890.01375889665803</v>
      </c>
      <c r="E855" s="75">
        <v>1663.0921201963999</v>
      </c>
      <c r="F855" s="75"/>
      <c r="G855" s="75">
        <v>2067.0921201964002</v>
      </c>
      <c r="H855" s="75"/>
      <c r="I855" s="75">
        <v>2661.0921201964002</v>
      </c>
      <c r="J855" s="75"/>
    </row>
    <row r="856" spans="2:15" ht="15.75" thickBot="1" x14ac:dyDescent="0.3">
      <c r="B856" s="85">
        <v>44300</v>
      </c>
      <c r="C856" s="74"/>
      <c r="D856" s="74">
        <v>859.20606185112001</v>
      </c>
      <c r="E856" s="74">
        <v>1663.0921201963999</v>
      </c>
      <c r="F856" s="74"/>
      <c r="G856" s="74">
        <v>2067.0921201964002</v>
      </c>
      <c r="H856" s="74"/>
      <c r="I856" s="74">
        <v>2661.0921201964002</v>
      </c>
      <c r="J856" s="74"/>
    </row>
    <row r="857" spans="2:15" ht="15.75" thickBot="1" x14ac:dyDescent="0.3">
      <c r="B857" s="85">
        <v>44301</v>
      </c>
      <c r="C857" s="75"/>
      <c r="D857" s="75">
        <v>1000.67482139904</v>
      </c>
      <c r="E857" s="75">
        <v>1663.0921201963999</v>
      </c>
      <c r="F857" s="75"/>
      <c r="G857" s="75">
        <v>2067.0921201964002</v>
      </c>
      <c r="H857" s="75"/>
      <c r="I857" s="75">
        <v>2661.0921201964002</v>
      </c>
      <c r="J857" s="75"/>
    </row>
    <row r="858" spans="2:15" ht="15.75" thickBot="1" x14ac:dyDescent="0.3">
      <c r="B858" s="85">
        <v>44302</v>
      </c>
      <c r="C858" s="74"/>
      <c r="D858" s="74">
        <v>1289.6029259703901</v>
      </c>
      <c r="E858" s="74">
        <v>1663.0921201963999</v>
      </c>
      <c r="F858" s="74"/>
      <c r="G858" s="74">
        <v>2067.0921201964002</v>
      </c>
      <c r="H858" s="74"/>
      <c r="I858" s="74">
        <v>2661.0921201964002</v>
      </c>
      <c r="J858" s="74"/>
    </row>
    <row r="859" spans="2:15" ht="15.75" thickBot="1" x14ac:dyDescent="0.3">
      <c r="B859" s="85">
        <v>44303</v>
      </c>
      <c r="C859" s="75"/>
      <c r="D859" s="75">
        <v>908.15900855552695</v>
      </c>
      <c r="E859" s="75">
        <v>1663.0921201963999</v>
      </c>
      <c r="F859" s="75"/>
      <c r="G859" s="75">
        <v>2067.0921201964002</v>
      </c>
      <c r="H859" s="75"/>
      <c r="I859" s="75">
        <v>2661.0921201964002</v>
      </c>
      <c r="J859" s="75"/>
    </row>
    <row r="860" spans="2:15" ht="15.75" thickBot="1" x14ac:dyDescent="0.3">
      <c r="B860" s="85">
        <v>44304</v>
      </c>
      <c r="C860" s="74"/>
      <c r="D860" s="74">
        <v>1255.99763441492</v>
      </c>
      <c r="E860" s="74">
        <v>1663.0921201963999</v>
      </c>
      <c r="F860" s="74"/>
      <c r="G860" s="74">
        <v>2067.0921201964002</v>
      </c>
      <c r="H860" s="74"/>
      <c r="I860" s="74">
        <v>2661.0921201964002</v>
      </c>
      <c r="J860" s="74"/>
    </row>
    <row r="861" spans="2:15" ht="15.75" thickBot="1" x14ac:dyDescent="0.3">
      <c r="B861" s="85">
        <v>44305</v>
      </c>
      <c r="C861" s="75"/>
      <c r="D861" s="75">
        <v>1483.5274389967101</v>
      </c>
      <c r="E861" s="75">
        <v>1663.0921201963999</v>
      </c>
      <c r="F861" s="75"/>
      <c r="G861" s="75">
        <v>2067.0921201964002</v>
      </c>
      <c r="H861" s="75"/>
      <c r="I861" s="75">
        <v>2661.0921201964002</v>
      </c>
      <c r="J861" s="75"/>
    </row>
    <row r="862" spans="2:15" ht="15.75" thickBot="1" x14ac:dyDescent="0.3">
      <c r="B862" s="85">
        <v>44306</v>
      </c>
      <c r="C862" s="74"/>
      <c r="D862" s="74">
        <v>1400.2751395277</v>
      </c>
      <c r="E862" s="74">
        <v>1663.0921201963999</v>
      </c>
      <c r="F862" s="74"/>
      <c r="G862" s="74">
        <v>2067.0921201964002</v>
      </c>
      <c r="H862" s="74"/>
      <c r="I862" s="74">
        <v>2661.0921201964002</v>
      </c>
      <c r="J862" s="74"/>
    </row>
    <row r="863" spans="2:15" ht="15.75" thickBot="1" x14ac:dyDescent="0.3">
      <c r="B863" s="85">
        <v>44307</v>
      </c>
      <c r="C863" s="75"/>
      <c r="D863" s="75">
        <v>1204.74334004756</v>
      </c>
      <c r="E863" s="75">
        <v>1663.0921201963999</v>
      </c>
      <c r="F863" s="75"/>
      <c r="G863" s="75">
        <v>2067.0921201964002</v>
      </c>
      <c r="H863" s="75"/>
      <c r="I863" s="75">
        <v>2661.0921201964002</v>
      </c>
      <c r="J863" s="75"/>
    </row>
    <row r="864" spans="2:15" ht="15.75" thickBot="1" x14ac:dyDescent="0.3">
      <c r="B864" s="85">
        <v>44308</v>
      </c>
      <c r="C864" s="74"/>
      <c r="D864" s="74">
        <v>1184.3664381518099</v>
      </c>
      <c r="E864" s="74">
        <v>1663.0921201963999</v>
      </c>
      <c r="F864" s="74"/>
      <c r="G864" s="74">
        <v>2067.0921201964002</v>
      </c>
      <c r="H864" s="74"/>
      <c r="I864" s="74">
        <v>2661.0921201964002</v>
      </c>
      <c r="J864" s="74"/>
    </row>
    <row r="865" spans="2:10" ht="15.75" thickBot="1" x14ac:dyDescent="0.3">
      <c r="B865" s="85">
        <v>44309</v>
      </c>
      <c r="C865" s="75"/>
      <c r="D865" s="75">
        <v>1068.7613051358801</v>
      </c>
      <c r="E865" s="75">
        <v>1663.0921201963999</v>
      </c>
      <c r="F865" s="75"/>
      <c r="G865" s="75">
        <v>2067.0921201964002</v>
      </c>
      <c r="H865" s="75"/>
      <c r="I865" s="75">
        <v>2661.0921201964002</v>
      </c>
      <c r="J865" s="75"/>
    </row>
    <row r="866" spans="2:10" ht="15.75" thickBot="1" x14ac:dyDescent="0.3">
      <c r="B866" s="85">
        <v>44310</v>
      </c>
      <c r="C866" s="74"/>
      <c r="D866" s="74">
        <v>1031.5293346323599</v>
      </c>
      <c r="E866" s="74">
        <v>1663.0921201963999</v>
      </c>
      <c r="F866" s="74"/>
      <c r="G866" s="74">
        <v>2067.0921201964002</v>
      </c>
      <c r="H866" s="74"/>
      <c r="I866" s="74">
        <v>2661.0921201964002</v>
      </c>
      <c r="J866" s="74"/>
    </row>
    <row r="867" spans="2:10" ht="15.75" thickBot="1" x14ac:dyDescent="0.3">
      <c r="B867" s="85">
        <v>44311</v>
      </c>
      <c r="C867" s="75"/>
      <c r="D867" s="75">
        <v>1158.1329088052701</v>
      </c>
      <c r="E867" s="75">
        <v>1663.0921201963999</v>
      </c>
      <c r="F867" s="75"/>
      <c r="G867" s="75">
        <v>2067.0921201964002</v>
      </c>
      <c r="H867" s="75"/>
      <c r="I867" s="75">
        <v>2661.0921201964002</v>
      </c>
      <c r="J867" s="75"/>
    </row>
    <row r="868" spans="2:10" ht="15.75" thickBot="1" x14ac:dyDescent="0.3">
      <c r="B868" s="85">
        <v>44312</v>
      </c>
      <c r="C868" s="74"/>
      <c r="D868" s="74">
        <v>1323.72342547471</v>
      </c>
      <c r="E868" s="74">
        <v>1663.0921201963999</v>
      </c>
      <c r="F868" s="74"/>
      <c r="G868" s="74">
        <v>2067.0921201964002</v>
      </c>
      <c r="H868" s="74"/>
      <c r="I868" s="74">
        <v>2661.0921201964002</v>
      </c>
      <c r="J868" s="74"/>
    </row>
    <row r="869" spans="2:10" ht="15.75" thickBot="1" x14ac:dyDescent="0.3">
      <c r="B869" s="85">
        <v>44313</v>
      </c>
      <c r="C869" s="75"/>
      <c r="D869" s="75">
        <v>1375.7728564921399</v>
      </c>
      <c r="E869" s="75">
        <v>1663.0921201963999</v>
      </c>
      <c r="F869" s="75"/>
      <c r="G869" s="75">
        <v>2067.0921201964002</v>
      </c>
      <c r="H869" s="75"/>
      <c r="I869" s="75">
        <v>2661.0921201964002</v>
      </c>
      <c r="J869" s="75"/>
    </row>
    <row r="870" spans="2:10" ht="15.75" thickBot="1" x14ac:dyDescent="0.3">
      <c r="B870" s="85">
        <v>44314</v>
      </c>
      <c r="C870" s="74"/>
      <c r="D870" s="74">
        <v>1379.0994578976999</v>
      </c>
      <c r="E870" s="74">
        <v>1663.0921201963999</v>
      </c>
      <c r="F870" s="74"/>
      <c r="G870" s="74">
        <v>2067.0921201964002</v>
      </c>
      <c r="H870" s="74"/>
      <c r="I870" s="74">
        <v>2661.0921201964002</v>
      </c>
      <c r="J870" s="74"/>
    </row>
    <row r="871" spans="2:10" ht="15.75" thickBot="1" x14ac:dyDescent="0.3">
      <c r="B871" s="85">
        <v>44315</v>
      </c>
      <c r="C871" s="75"/>
      <c r="D871" s="75">
        <v>1294.21712607073</v>
      </c>
      <c r="E871" s="75">
        <v>1663.0921201963999</v>
      </c>
      <c r="F871" s="75"/>
      <c r="G871" s="75">
        <v>2067.0921201964002</v>
      </c>
      <c r="H871" s="75"/>
      <c r="I871" s="75">
        <v>2661.0921201964002</v>
      </c>
      <c r="J871" s="75"/>
    </row>
    <row r="872" spans="2:10" ht="15.75" thickBot="1" x14ac:dyDescent="0.3">
      <c r="B872" s="85">
        <v>44316</v>
      </c>
      <c r="C872" s="74"/>
      <c r="D872" s="74">
        <v>1071.9117476051199</v>
      </c>
      <c r="E872" s="74">
        <v>1663.0921201963999</v>
      </c>
      <c r="F872" s="74"/>
      <c r="G872" s="74">
        <v>2067.0921201964002</v>
      </c>
      <c r="H872" s="74"/>
      <c r="I872" s="74">
        <v>2661.0921201964002</v>
      </c>
      <c r="J872" s="74"/>
    </row>
    <row r="873" spans="2:10" ht="15.75" thickBot="1" x14ac:dyDescent="0.3">
      <c r="B873" s="85">
        <v>44317</v>
      </c>
      <c r="C873" s="75"/>
      <c r="D873" s="75">
        <v>885.50924524458401</v>
      </c>
      <c r="E873" s="75">
        <v>1663.0921201963999</v>
      </c>
      <c r="F873" s="75"/>
      <c r="G873" s="75">
        <v>2067.0921201964002</v>
      </c>
      <c r="H873" s="75"/>
      <c r="I873" s="75">
        <v>2661.0921201964002</v>
      </c>
      <c r="J873" s="75"/>
    </row>
    <row r="874" spans="2:10" ht="15.75" thickBot="1" x14ac:dyDescent="0.3">
      <c r="B874" s="85">
        <v>44318</v>
      </c>
      <c r="C874" s="74"/>
      <c r="D874" s="74">
        <v>1003.93506521628</v>
      </c>
      <c r="E874" s="74">
        <v>1663.0921201963999</v>
      </c>
      <c r="F874" s="74"/>
      <c r="G874" s="74">
        <v>2067.0921201964002</v>
      </c>
      <c r="H874" s="74"/>
      <c r="I874" s="74">
        <v>2661.0921201964002</v>
      </c>
      <c r="J874" s="74"/>
    </row>
    <row r="875" spans="2:10" ht="15.75" thickBot="1" x14ac:dyDescent="0.3">
      <c r="B875" s="85">
        <v>44319</v>
      </c>
      <c r="C875" s="75"/>
      <c r="D875" s="75">
        <v>1027.0909387005399</v>
      </c>
      <c r="E875" s="75">
        <v>1663.0921201963999</v>
      </c>
      <c r="F875" s="75"/>
      <c r="G875" s="75">
        <v>2067.0921201964002</v>
      </c>
      <c r="H875" s="75"/>
      <c r="I875" s="75">
        <v>2661.0921201964002</v>
      </c>
      <c r="J875" s="75"/>
    </row>
    <row r="876" spans="2:10" ht="15.75" thickBot="1" x14ac:dyDescent="0.3">
      <c r="B876" s="85">
        <v>44320</v>
      </c>
      <c r="C876" s="74"/>
      <c r="D876" s="74">
        <v>1202.2764421157999</v>
      </c>
      <c r="E876" s="74">
        <v>1663.0921201963999</v>
      </c>
      <c r="F876" s="74"/>
      <c r="G876" s="74">
        <v>2067.0921201964002</v>
      </c>
      <c r="H876" s="74"/>
      <c r="I876" s="74">
        <v>2661.0921201964002</v>
      </c>
      <c r="J876" s="74"/>
    </row>
    <row r="877" spans="2:10" ht="15.75" thickBot="1" x14ac:dyDescent="0.3">
      <c r="B877" s="85">
        <v>44321</v>
      </c>
      <c r="C877" s="75"/>
      <c r="D877" s="75">
        <v>1348.85913258035</v>
      </c>
      <c r="E877" s="75">
        <v>1663.0921201963999</v>
      </c>
      <c r="F877" s="75"/>
      <c r="G877" s="75">
        <v>2067.0921201964002</v>
      </c>
      <c r="H877" s="75"/>
      <c r="I877" s="75">
        <v>2661.0921201964002</v>
      </c>
      <c r="J877" s="75"/>
    </row>
    <row r="878" spans="2:10" ht="15.75" thickBot="1" x14ac:dyDescent="0.3">
      <c r="B878" s="85">
        <v>44322</v>
      </c>
      <c r="C878" s="74"/>
      <c r="D878" s="74">
        <v>1422.70677787265</v>
      </c>
      <c r="E878" s="74">
        <v>1663.0921201963999</v>
      </c>
      <c r="F878" s="74"/>
      <c r="G878" s="74">
        <v>2067.0921201964002</v>
      </c>
      <c r="H878" s="74"/>
      <c r="I878" s="74">
        <v>2661.0921201964002</v>
      </c>
      <c r="J878" s="74"/>
    </row>
    <row r="879" spans="2:10" ht="15.75" thickBot="1" x14ac:dyDescent="0.3">
      <c r="B879" s="85">
        <v>44323</v>
      </c>
      <c r="C879" s="75"/>
      <c r="D879" s="75">
        <v>1294.6019786660099</v>
      </c>
      <c r="E879" s="75">
        <v>1663.0921201963999</v>
      </c>
      <c r="F879" s="75"/>
      <c r="G879" s="75">
        <v>2067.0921201964002</v>
      </c>
      <c r="H879" s="75"/>
      <c r="I879" s="75">
        <v>2661.0921201964002</v>
      </c>
      <c r="J879" s="75"/>
    </row>
    <row r="880" spans="2:10" ht="15.75" thickBot="1" x14ac:dyDescent="0.3">
      <c r="B880" s="85">
        <v>44324</v>
      </c>
      <c r="C880" s="74"/>
      <c r="D880" s="74">
        <v>1016.19092753497</v>
      </c>
      <c r="E880" s="74">
        <v>1663.0921201963999</v>
      </c>
      <c r="F880" s="74"/>
      <c r="G880" s="74">
        <v>2067.0921201964002</v>
      </c>
      <c r="H880" s="74"/>
      <c r="I880" s="74">
        <v>2661.0921201964002</v>
      </c>
      <c r="J880" s="74"/>
    </row>
    <row r="881" spans="2:10" ht="15.75" thickBot="1" x14ac:dyDescent="0.3">
      <c r="B881" s="85">
        <v>44325</v>
      </c>
      <c r="C881" s="75"/>
      <c r="D881" s="75">
        <v>1115.0721193012</v>
      </c>
      <c r="E881" s="75">
        <v>1663.0921201963999</v>
      </c>
      <c r="F881" s="75"/>
      <c r="G881" s="75">
        <v>2067.0921201964002</v>
      </c>
      <c r="H881" s="75"/>
      <c r="I881" s="75">
        <v>2661.0921201964002</v>
      </c>
      <c r="J881" s="75"/>
    </row>
    <row r="882" spans="2:10" ht="15.75" thickBot="1" x14ac:dyDescent="0.3">
      <c r="B882" s="85">
        <v>44326</v>
      </c>
      <c r="C882" s="74"/>
      <c r="D882" s="74">
        <v>1234.4244772012901</v>
      </c>
      <c r="E882" s="74">
        <v>1663.0921201963999</v>
      </c>
      <c r="F882" s="74"/>
      <c r="G882" s="74">
        <v>2067.0921201964002</v>
      </c>
      <c r="H882" s="74"/>
      <c r="I882" s="74">
        <v>2661.0921201964002</v>
      </c>
      <c r="J882" s="74"/>
    </row>
    <row r="883" spans="2:10" ht="15.75" thickBot="1" x14ac:dyDescent="0.3">
      <c r="B883" s="85">
        <v>44327</v>
      </c>
      <c r="C883" s="75"/>
      <c r="D883" s="75">
        <v>1391.90714461363</v>
      </c>
      <c r="E883" s="75">
        <v>1663.0921201963999</v>
      </c>
      <c r="F883" s="75"/>
      <c r="G883" s="75">
        <v>2067.0921201964002</v>
      </c>
      <c r="H883" s="75"/>
      <c r="I883" s="75">
        <v>2661.0921201964002</v>
      </c>
      <c r="J883" s="75"/>
    </row>
    <row r="884" spans="2:10" ht="15.75" thickBot="1" x14ac:dyDescent="0.3">
      <c r="B884" s="85">
        <v>44328</v>
      </c>
      <c r="C884" s="74"/>
      <c r="D884" s="74">
        <v>1681.6693113937899</v>
      </c>
      <c r="E884" s="74">
        <v>1663.0921201963999</v>
      </c>
      <c r="F884" s="74"/>
      <c r="G884" s="74">
        <v>2067.0921201964002</v>
      </c>
      <c r="H884" s="74"/>
      <c r="I884" s="74">
        <v>2661.0921201964002</v>
      </c>
      <c r="J884" s="74"/>
    </row>
    <row r="885" spans="2:10" ht="15.75" thickBot="1" x14ac:dyDescent="0.3">
      <c r="B885" s="85">
        <v>44329</v>
      </c>
      <c r="C885" s="75"/>
      <c r="D885" s="75">
        <v>1607.19137948512</v>
      </c>
      <c r="E885" s="75">
        <v>1663.0921201963999</v>
      </c>
      <c r="F885" s="75"/>
      <c r="G885" s="75">
        <v>2067.0921201964002</v>
      </c>
      <c r="H885" s="75"/>
      <c r="I885" s="75">
        <v>2661.0921201964002</v>
      </c>
      <c r="J885" s="75"/>
    </row>
    <row r="886" spans="2:10" ht="15.75" thickBot="1" x14ac:dyDescent="0.3">
      <c r="B886" s="85">
        <v>44330</v>
      </c>
      <c r="C886" s="74"/>
      <c r="D886" s="74">
        <v>1609.91406344238</v>
      </c>
      <c r="E886" s="74">
        <v>1663.0921201963999</v>
      </c>
      <c r="F886" s="74"/>
      <c r="G886" s="74">
        <v>2067.0921201964002</v>
      </c>
      <c r="H886" s="74"/>
      <c r="I886" s="74">
        <v>2661.0921201964002</v>
      </c>
      <c r="J886" s="74"/>
    </row>
    <row r="887" spans="2:10" ht="15.75" thickBot="1" x14ac:dyDescent="0.3">
      <c r="B887" s="85">
        <v>44331</v>
      </c>
      <c r="C887" s="75"/>
      <c r="D887" s="75">
        <v>1341.67344572873</v>
      </c>
      <c r="E887" s="75">
        <v>1663.0921201963999</v>
      </c>
      <c r="F887" s="75"/>
      <c r="G887" s="75">
        <v>2067.0921201964002</v>
      </c>
      <c r="H887" s="75"/>
      <c r="I887" s="75">
        <v>2661.0921201964002</v>
      </c>
      <c r="J887" s="75"/>
    </row>
    <row r="888" spans="2:10" ht="15.75" thickBot="1" x14ac:dyDescent="0.3">
      <c r="B888" s="85">
        <v>44332</v>
      </c>
      <c r="C888" s="74"/>
      <c r="D888" s="74">
        <v>1378.3555911190299</v>
      </c>
      <c r="E888" s="74">
        <v>1663.0921201963999</v>
      </c>
      <c r="F888" s="74"/>
      <c r="G888" s="74">
        <v>2067.0921201964002</v>
      </c>
      <c r="H888" s="74"/>
      <c r="I888" s="74">
        <v>2661.0921201964002</v>
      </c>
      <c r="J888" s="74"/>
    </row>
    <row r="889" spans="2:10" ht="15.75" thickBot="1" x14ac:dyDescent="0.3">
      <c r="B889" s="85">
        <v>44333</v>
      </c>
      <c r="C889" s="75"/>
      <c r="D889" s="75">
        <v>1443.8814507253901</v>
      </c>
      <c r="E889" s="75">
        <v>1663.0921201963999</v>
      </c>
      <c r="F889" s="75"/>
      <c r="G889" s="75">
        <v>2067.0921201964002</v>
      </c>
      <c r="H889" s="75"/>
      <c r="I889" s="75">
        <v>2661.0921201964002</v>
      </c>
      <c r="J889" s="75"/>
    </row>
    <row r="890" spans="2:10" ht="15.75" thickBot="1" x14ac:dyDescent="0.3">
      <c r="B890" s="85">
        <v>44334</v>
      </c>
      <c r="C890" s="74"/>
      <c r="D890" s="74">
        <v>1358.11553355007</v>
      </c>
      <c r="E890" s="74">
        <v>1663.0921201963999</v>
      </c>
      <c r="F890" s="74"/>
      <c r="G890" s="74">
        <v>2067.0921201964002</v>
      </c>
      <c r="H890" s="74"/>
      <c r="I890" s="74">
        <v>2661.0921201964002</v>
      </c>
      <c r="J890" s="74"/>
    </row>
    <row r="891" spans="2:10" ht="15.75" thickBot="1" x14ac:dyDescent="0.3">
      <c r="B891" s="85">
        <v>44335</v>
      </c>
      <c r="C891" s="75"/>
      <c r="D891" s="75">
        <v>1315.2439232962599</v>
      </c>
      <c r="E891" s="75">
        <v>1663.0921201963999</v>
      </c>
      <c r="F891" s="75"/>
      <c r="G891" s="75">
        <v>2067.0921201964002</v>
      </c>
      <c r="H891" s="75"/>
      <c r="I891" s="75">
        <v>2661.0921201964002</v>
      </c>
      <c r="J891" s="75"/>
    </row>
    <row r="892" spans="2:10" ht="15.75" thickBot="1" x14ac:dyDescent="0.3">
      <c r="B892" s="85">
        <v>44336</v>
      </c>
      <c r="C892" s="74"/>
      <c r="D892" s="74">
        <v>1557.5551249345699</v>
      </c>
      <c r="E892" s="74">
        <v>1663.0921201963999</v>
      </c>
      <c r="F892" s="74"/>
      <c r="G892" s="74">
        <v>2067.0921201964002</v>
      </c>
      <c r="H892" s="74"/>
      <c r="I892" s="74">
        <v>2661.0921201964002</v>
      </c>
      <c r="J892" s="74"/>
    </row>
    <row r="893" spans="2:10" ht="15.75" thickBot="1" x14ac:dyDescent="0.3">
      <c r="B893" s="85">
        <v>44337</v>
      </c>
      <c r="C893" s="75"/>
      <c r="D893" s="75">
        <v>1620.8282674705799</v>
      </c>
      <c r="E893" s="75">
        <v>1663.0921201963999</v>
      </c>
      <c r="F893" s="75"/>
      <c r="G893" s="75">
        <v>2067.0921201964002</v>
      </c>
      <c r="H893" s="75"/>
      <c r="I893" s="75">
        <v>2661.0921201964002</v>
      </c>
      <c r="J893" s="75"/>
    </row>
    <row r="894" spans="2:10" ht="15.75" thickBot="1" x14ac:dyDescent="0.3">
      <c r="B894" s="85">
        <v>44338</v>
      </c>
      <c r="C894" s="74"/>
      <c r="D894" s="74">
        <v>1455.0235369956399</v>
      </c>
      <c r="E894" s="74">
        <v>1663.0921201963999</v>
      </c>
      <c r="F894" s="74"/>
      <c r="G894" s="74">
        <v>2067.0921201964002</v>
      </c>
      <c r="H894" s="74"/>
      <c r="I894" s="74">
        <v>2661.0921201964002</v>
      </c>
      <c r="J894" s="74"/>
    </row>
    <row r="895" spans="2:10" ht="15.75" thickBot="1" x14ac:dyDescent="0.3">
      <c r="B895" s="85">
        <v>44339</v>
      </c>
      <c r="C895" s="75"/>
      <c r="D895" s="75">
        <v>1486.22950111104</v>
      </c>
      <c r="E895" s="75">
        <v>1663.0921201963999</v>
      </c>
      <c r="F895" s="75"/>
      <c r="G895" s="75">
        <v>2067.0921201964002</v>
      </c>
      <c r="H895" s="75"/>
      <c r="I895" s="75">
        <v>2661.0921201964002</v>
      </c>
      <c r="J895" s="75"/>
    </row>
    <row r="896" spans="2:10" ht="15.75" thickBot="1" x14ac:dyDescent="0.3">
      <c r="B896" s="85">
        <v>44340</v>
      </c>
      <c r="C896" s="74"/>
      <c r="D896" s="74">
        <v>1701.7423855193399</v>
      </c>
      <c r="E896" s="74">
        <v>1663.0921201963999</v>
      </c>
      <c r="F896" s="74"/>
      <c r="G896" s="74">
        <v>2067.0921201964002</v>
      </c>
      <c r="H896" s="74"/>
      <c r="I896" s="74">
        <v>2661.0921201964002</v>
      </c>
      <c r="J896" s="74"/>
    </row>
    <row r="897" spans="2:10" ht="15.75" thickBot="1" x14ac:dyDescent="0.3">
      <c r="B897" s="85">
        <v>44341</v>
      </c>
      <c r="C897" s="75"/>
      <c r="D897" s="75">
        <v>1633.7057920575601</v>
      </c>
      <c r="E897" s="75">
        <v>1663.0921201963999</v>
      </c>
      <c r="F897" s="75"/>
      <c r="G897" s="75">
        <v>2067.0921201964002</v>
      </c>
      <c r="H897" s="75"/>
      <c r="I897" s="75">
        <v>2661.0921201964002</v>
      </c>
      <c r="J897" s="75"/>
    </row>
    <row r="898" spans="2:10" ht="15.75" thickBot="1" x14ac:dyDescent="0.3">
      <c r="B898" s="85">
        <v>44342</v>
      </c>
      <c r="C898" s="74"/>
      <c r="D898" s="74">
        <v>1368.1926829914701</v>
      </c>
      <c r="E898" s="74">
        <v>1663.0921201963999</v>
      </c>
      <c r="F898" s="74"/>
      <c r="G898" s="74">
        <v>2067.0921201964002</v>
      </c>
      <c r="H898" s="74"/>
      <c r="I898" s="74">
        <v>2661.0921201964002</v>
      </c>
      <c r="J898" s="74"/>
    </row>
    <row r="899" spans="2:10" ht="15.75" thickBot="1" x14ac:dyDescent="0.3">
      <c r="B899" s="85">
        <v>44343</v>
      </c>
      <c r="C899" s="75"/>
      <c r="D899" s="75">
        <v>1271.4038209237499</v>
      </c>
      <c r="E899" s="75">
        <v>1663.0921201963999</v>
      </c>
      <c r="F899" s="75"/>
      <c r="G899" s="75">
        <v>2067.0921201964002</v>
      </c>
      <c r="H899" s="75"/>
      <c r="I899" s="75">
        <v>2661.0921201964002</v>
      </c>
      <c r="J899" s="75"/>
    </row>
    <row r="900" spans="2:10" ht="15.75" thickBot="1" x14ac:dyDescent="0.3">
      <c r="B900" s="85">
        <v>44344</v>
      </c>
      <c r="C900" s="74"/>
      <c r="D900" s="74">
        <v>1477.4498477782699</v>
      </c>
      <c r="E900" s="74">
        <v>1663.0921201963999</v>
      </c>
      <c r="F900" s="74"/>
      <c r="G900" s="74">
        <v>2067.0921201964002</v>
      </c>
      <c r="H900" s="74"/>
      <c r="I900" s="74">
        <v>2661.0921201964002</v>
      </c>
      <c r="J900" s="74"/>
    </row>
    <row r="901" spans="2:10" ht="15.75" thickBot="1" x14ac:dyDescent="0.3">
      <c r="B901" s="85">
        <v>44345</v>
      </c>
      <c r="C901" s="75"/>
      <c r="D901" s="75">
        <v>1252.4185348993601</v>
      </c>
      <c r="E901" s="75">
        <v>1663.0921201963999</v>
      </c>
      <c r="F901" s="75"/>
      <c r="G901" s="75">
        <v>2067.0921201964002</v>
      </c>
      <c r="H901" s="75"/>
      <c r="I901" s="75">
        <v>2661.0921201964002</v>
      </c>
      <c r="J901" s="75"/>
    </row>
    <row r="902" spans="2:10" ht="15.75" thickBot="1" x14ac:dyDescent="0.3">
      <c r="B902" s="85">
        <v>44346</v>
      </c>
      <c r="C902" s="74"/>
      <c r="D902" s="74">
        <v>1413.1264178762101</v>
      </c>
      <c r="E902" s="74">
        <v>1663.0921201963999</v>
      </c>
      <c r="F902" s="74"/>
      <c r="G902" s="74">
        <v>2067.0921201964002</v>
      </c>
      <c r="H902" s="74"/>
      <c r="I902" s="74">
        <v>2661.0921201964002</v>
      </c>
      <c r="J902" s="74"/>
    </row>
    <row r="903" spans="2:10" ht="15.75" thickBot="1" x14ac:dyDescent="0.3">
      <c r="B903" s="85">
        <v>44347</v>
      </c>
      <c r="C903" s="75"/>
      <c r="D903" s="75">
        <v>2042.7648474596399</v>
      </c>
      <c r="E903" s="75">
        <v>1663.0921201963999</v>
      </c>
      <c r="F903" s="75"/>
      <c r="G903" s="75">
        <v>2067.0921201964002</v>
      </c>
      <c r="H903" s="75"/>
      <c r="I903" s="75">
        <v>2661.0921201964002</v>
      </c>
      <c r="J903" s="75"/>
    </row>
    <row r="904" spans="2:10" ht="15.75" thickBot="1" x14ac:dyDescent="0.3">
      <c r="B904" s="85">
        <v>44348</v>
      </c>
      <c r="C904" s="74"/>
      <c r="D904" s="74">
        <v>2274.7186066146301</v>
      </c>
      <c r="E904" s="74">
        <v>1663.0921201963999</v>
      </c>
      <c r="F904" s="74"/>
      <c r="G904" s="74">
        <v>2067.0921201964002</v>
      </c>
      <c r="H904" s="74"/>
      <c r="I904" s="74">
        <v>2661.0921201964002</v>
      </c>
      <c r="J904" s="74"/>
    </row>
    <row r="905" spans="2:10" ht="15.75" thickBot="1" x14ac:dyDescent="0.3">
      <c r="B905" s="85">
        <v>44349</v>
      </c>
      <c r="C905" s="75"/>
      <c r="D905" s="75">
        <v>2060.0460924138501</v>
      </c>
      <c r="E905" s="75">
        <v>1663.0921201963999</v>
      </c>
      <c r="F905" s="75"/>
      <c r="G905" s="75">
        <v>2067.0921201964002</v>
      </c>
      <c r="H905" s="75"/>
      <c r="I905" s="75">
        <v>2661.0921201964002</v>
      </c>
      <c r="J905" s="75"/>
    </row>
    <row r="906" spans="2:10" ht="15.75" thickBot="1" x14ac:dyDescent="0.3">
      <c r="B906" s="85">
        <v>44350</v>
      </c>
      <c r="C906" s="74"/>
      <c r="D906" s="74">
        <v>1957.9153226814501</v>
      </c>
      <c r="E906" s="74">
        <v>1663.0921201963999</v>
      </c>
      <c r="F906" s="74"/>
      <c r="G906" s="74">
        <v>2067.0921201964002</v>
      </c>
      <c r="H906" s="74"/>
      <c r="I906" s="74">
        <v>2661.0921201964002</v>
      </c>
      <c r="J906" s="74"/>
    </row>
    <row r="907" spans="2:10" ht="15.75" thickBot="1" x14ac:dyDescent="0.3">
      <c r="B907" s="85">
        <v>44351</v>
      </c>
      <c r="C907" s="75"/>
      <c r="D907" s="75">
        <v>1781.5291314558799</v>
      </c>
      <c r="E907" s="75">
        <v>1663.0921201963999</v>
      </c>
      <c r="F907" s="75"/>
      <c r="G907" s="75">
        <v>2067.0921201964002</v>
      </c>
      <c r="H907" s="75"/>
      <c r="I907" s="75">
        <v>2661.0921201964002</v>
      </c>
      <c r="J907" s="75"/>
    </row>
    <row r="908" spans="2:10" ht="15.75" thickBot="1" x14ac:dyDescent="0.3">
      <c r="B908" s="85">
        <v>44352</v>
      </c>
      <c r="C908" s="74"/>
      <c r="D908" s="74">
        <v>1316.78832706295</v>
      </c>
      <c r="E908" s="74">
        <v>1663.0921201963999</v>
      </c>
      <c r="F908" s="74"/>
      <c r="G908" s="74">
        <v>2067.0921201964002</v>
      </c>
      <c r="H908" s="74"/>
      <c r="I908" s="74">
        <v>2661.0921201964002</v>
      </c>
      <c r="J908" s="74"/>
    </row>
    <row r="909" spans="2:10" ht="15.75" thickBot="1" x14ac:dyDescent="0.3">
      <c r="B909" s="85">
        <v>44353</v>
      </c>
      <c r="C909" s="75"/>
      <c r="D909" s="75">
        <v>1288.5164429000299</v>
      </c>
      <c r="E909" s="75">
        <v>1663.0921201963999</v>
      </c>
      <c r="F909" s="75"/>
      <c r="G909" s="75">
        <v>2067.0921201964002</v>
      </c>
      <c r="H909" s="75"/>
      <c r="I909" s="75">
        <v>2661.0921201964002</v>
      </c>
      <c r="J909" s="75"/>
    </row>
    <row r="910" spans="2:10" ht="15.75" thickBot="1" x14ac:dyDescent="0.3">
      <c r="B910" s="85">
        <v>44354</v>
      </c>
      <c r="C910" s="74"/>
      <c r="D910" s="74">
        <v>1903.5380756078901</v>
      </c>
      <c r="E910" s="74">
        <v>1663.0921201963999</v>
      </c>
      <c r="F910" s="74"/>
      <c r="G910" s="74">
        <v>2067.0921201964002</v>
      </c>
      <c r="H910" s="74"/>
      <c r="I910" s="74">
        <v>2661.0921201964002</v>
      </c>
      <c r="J910" s="74"/>
    </row>
    <row r="911" spans="2:10" ht="15.75" thickBot="1" x14ac:dyDescent="0.3">
      <c r="B911" s="85">
        <v>44355</v>
      </c>
      <c r="C911" s="75"/>
      <c r="D911" s="75">
        <v>1565.39174971989</v>
      </c>
      <c r="E911" s="75">
        <v>1663.0921201963999</v>
      </c>
      <c r="F911" s="75"/>
      <c r="G911" s="75">
        <v>2067.0921201964002</v>
      </c>
      <c r="H911" s="75"/>
      <c r="I911" s="75">
        <v>2661.0921201964002</v>
      </c>
      <c r="J911" s="75"/>
    </row>
    <row r="912" spans="2:10" ht="15.75" thickBot="1" x14ac:dyDescent="0.3">
      <c r="B912" s="85">
        <v>44356</v>
      </c>
      <c r="C912" s="74"/>
      <c r="D912" s="74">
        <v>1713.6756566238701</v>
      </c>
      <c r="E912" s="74">
        <v>1663.0921201963999</v>
      </c>
      <c r="F912" s="74"/>
      <c r="G912" s="74">
        <v>2067.0921201964002</v>
      </c>
      <c r="H912" s="74"/>
      <c r="I912" s="74">
        <v>2661.0921201964002</v>
      </c>
      <c r="J912" s="74"/>
    </row>
    <row r="913" spans="2:10" ht="15.75" thickBot="1" x14ac:dyDescent="0.3">
      <c r="B913" s="85">
        <v>44357</v>
      </c>
      <c r="C913" s="75"/>
      <c r="D913" s="75">
        <v>1723.21769719747</v>
      </c>
      <c r="E913" s="75">
        <v>1663.0921201963999</v>
      </c>
      <c r="F913" s="75"/>
      <c r="G913" s="75">
        <v>2067.0921201964002</v>
      </c>
      <c r="H913" s="75"/>
      <c r="I913" s="75">
        <v>2661.0921201964002</v>
      </c>
      <c r="J913" s="75"/>
    </row>
    <row r="914" spans="2:10" ht="15.75" thickBot="1" x14ac:dyDescent="0.3">
      <c r="B914" s="85">
        <v>44358</v>
      </c>
      <c r="C914" s="74"/>
      <c r="D914" s="74">
        <v>1710.8733272797799</v>
      </c>
      <c r="E914" s="74">
        <v>1663.0921201963999</v>
      </c>
      <c r="F914" s="74"/>
      <c r="G914" s="74">
        <v>2067.0921201964002</v>
      </c>
      <c r="H914" s="74"/>
      <c r="I914" s="74">
        <v>2661.0921201964002</v>
      </c>
      <c r="J914" s="74"/>
    </row>
    <row r="915" spans="2:10" ht="15.75" thickBot="1" x14ac:dyDescent="0.3">
      <c r="B915" s="85">
        <v>44359</v>
      </c>
      <c r="C915" s="75"/>
      <c r="D915" s="75">
        <v>1402.45338270108</v>
      </c>
      <c r="E915" s="75">
        <v>1663.0921201963999</v>
      </c>
      <c r="F915" s="75"/>
      <c r="G915" s="75">
        <v>2067.0921201964002</v>
      </c>
      <c r="H915" s="75"/>
      <c r="I915" s="75">
        <v>2661.0921201964002</v>
      </c>
      <c r="J915" s="75"/>
    </row>
    <row r="916" spans="2:10" ht="15.75" thickBot="1" x14ac:dyDescent="0.3">
      <c r="B916" s="85">
        <v>44360</v>
      </c>
      <c r="C916" s="74"/>
      <c r="D916" s="74">
        <v>1356.9259250366699</v>
      </c>
      <c r="E916" s="74">
        <v>1663.0921201963999</v>
      </c>
      <c r="F916" s="74"/>
      <c r="G916" s="74">
        <v>2067.0921201964002</v>
      </c>
      <c r="H916" s="74"/>
      <c r="I916" s="74">
        <v>2661.0921201964002</v>
      </c>
      <c r="J916" s="74"/>
    </row>
    <row r="917" spans="2:10" ht="15.75" thickBot="1" x14ac:dyDescent="0.3">
      <c r="B917" s="85">
        <v>44361</v>
      </c>
      <c r="C917" s="75"/>
      <c r="D917" s="75">
        <v>1179.55269291689</v>
      </c>
      <c r="E917" s="75">
        <v>1663.0921201963999</v>
      </c>
      <c r="F917" s="75"/>
      <c r="G917" s="75">
        <v>2067.0921201964002</v>
      </c>
      <c r="H917" s="75"/>
      <c r="I917" s="75">
        <v>2661.0921201964002</v>
      </c>
      <c r="J917" s="75"/>
    </row>
    <row r="918" spans="2:10" ht="15.75" thickBot="1" x14ac:dyDescent="0.3">
      <c r="B918" s="85">
        <v>44362</v>
      </c>
      <c r="C918" s="74"/>
      <c r="D918" s="74">
        <v>1476.9615583730299</v>
      </c>
      <c r="E918" s="74">
        <v>1663.0921201963999</v>
      </c>
      <c r="F918" s="74"/>
      <c r="G918" s="74">
        <v>2067.0921201964002</v>
      </c>
      <c r="H918" s="74"/>
      <c r="I918" s="74">
        <v>2661.0921201964002</v>
      </c>
      <c r="J918" s="74"/>
    </row>
    <row r="919" spans="2:10" ht="15.75" thickBot="1" x14ac:dyDescent="0.3">
      <c r="B919" s="85">
        <v>44363</v>
      </c>
      <c r="C919" s="75"/>
      <c r="D919" s="75">
        <v>1462.5651573938801</v>
      </c>
      <c r="E919" s="75">
        <v>1663.0921201963999</v>
      </c>
      <c r="F919" s="75"/>
      <c r="G919" s="75">
        <v>2067.0921201964002</v>
      </c>
      <c r="H919" s="75"/>
      <c r="I919" s="75">
        <v>2661.0921201964002</v>
      </c>
      <c r="J919" s="75"/>
    </row>
    <row r="920" spans="2:10" ht="15.75" thickBot="1" x14ac:dyDescent="0.3">
      <c r="B920" s="85">
        <v>44364</v>
      </c>
      <c r="C920" s="74"/>
      <c r="D920" s="74">
        <v>1620.2549693359199</v>
      </c>
      <c r="E920" s="74">
        <v>1663.0921201963999</v>
      </c>
      <c r="F920" s="74"/>
      <c r="G920" s="74">
        <v>2067.0921201964002</v>
      </c>
      <c r="H920" s="74"/>
      <c r="I920" s="74">
        <v>2661.0921201964002</v>
      </c>
      <c r="J920" s="74"/>
    </row>
    <row r="921" spans="2:10" ht="15.75" thickBot="1" x14ac:dyDescent="0.3">
      <c r="B921" s="85">
        <v>44365</v>
      </c>
      <c r="C921" s="75"/>
      <c r="D921" s="75">
        <v>1756.4546430294199</v>
      </c>
      <c r="E921" s="75">
        <v>1663.0921201963999</v>
      </c>
      <c r="F921" s="75"/>
      <c r="G921" s="75">
        <v>2067.0921201964002</v>
      </c>
      <c r="H921" s="75"/>
      <c r="I921" s="75">
        <v>2661.0921201964002</v>
      </c>
      <c r="J921" s="75"/>
    </row>
    <row r="922" spans="2:10" ht="15.75" thickBot="1" x14ac:dyDescent="0.3">
      <c r="B922" s="85">
        <v>44366</v>
      </c>
      <c r="C922" s="74"/>
      <c r="D922" s="74">
        <v>1704.6565038316801</v>
      </c>
      <c r="E922" s="74">
        <v>1663.0921201963999</v>
      </c>
      <c r="F922" s="74"/>
      <c r="G922" s="74">
        <v>2067.0921201964002</v>
      </c>
      <c r="H922" s="74"/>
      <c r="I922" s="74">
        <v>2661.0921201964002</v>
      </c>
      <c r="J922" s="74"/>
    </row>
    <row r="923" spans="2:10" ht="15.75" thickBot="1" x14ac:dyDescent="0.3">
      <c r="B923" s="85">
        <v>44367</v>
      </c>
      <c r="C923" s="75"/>
      <c r="D923" s="75">
        <v>1636.3192416843201</v>
      </c>
      <c r="E923" s="75">
        <v>1663.0921201963999</v>
      </c>
      <c r="F923" s="75"/>
      <c r="G923" s="75">
        <v>2067.0921201964002</v>
      </c>
      <c r="H923" s="75"/>
      <c r="I923" s="75">
        <v>2661.0921201964002</v>
      </c>
      <c r="J923" s="75"/>
    </row>
    <row r="924" spans="2:10" ht="15.75" thickBot="1" x14ac:dyDescent="0.3">
      <c r="B924" s="85">
        <v>44368</v>
      </c>
      <c r="C924" s="74"/>
      <c r="D924" s="74">
        <v>1701.78902677012</v>
      </c>
      <c r="E924" s="74">
        <v>1663.0921201963999</v>
      </c>
      <c r="F924" s="74"/>
      <c r="G924" s="74">
        <v>2067.0921201964002</v>
      </c>
      <c r="H924" s="74"/>
      <c r="I924" s="74">
        <v>2661.0921201964002</v>
      </c>
      <c r="J924" s="74"/>
    </row>
    <row r="925" spans="2:10" ht="15.75" thickBot="1" x14ac:dyDescent="0.3">
      <c r="B925" s="85">
        <v>44369</v>
      </c>
      <c r="C925" s="75"/>
      <c r="D925" s="75">
        <v>1411.35489932153</v>
      </c>
      <c r="E925" s="75">
        <v>1663.0921201963999</v>
      </c>
      <c r="F925" s="75"/>
      <c r="G925" s="75">
        <v>2067.0921201964002</v>
      </c>
      <c r="H925" s="75"/>
      <c r="I925" s="75">
        <v>2661.0921201964002</v>
      </c>
      <c r="J925" s="75"/>
    </row>
    <row r="926" spans="2:10" ht="15.75" thickBot="1" x14ac:dyDescent="0.3">
      <c r="B926" s="85">
        <v>44370</v>
      </c>
      <c r="C926" s="74"/>
      <c r="D926" s="74">
        <v>1423.9452392637099</v>
      </c>
      <c r="E926" s="74">
        <v>1663.0921201963999</v>
      </c>
      <c r="F926" s="74"/>
      <c r="G926" s="74">
        <v>2067.0921201964002</v>
      </c>
      <c r="H926" s="74"/>
      <c r="I926" s="74">
        <v>2661.0921201964002</v>
      </c>
      <c r="J926" s="74"/>
    </row>
    <row r="927" spans="2:10" ht="15.75" thickBot="1" x14ac:dyDescent="0.3">
      <c r="B927" s="85">
        <v>44371</v>
      </c>
      <c r="C927" s="75"/>
      <c r="D927" s="75">
        <v>1601.5191627244201</v>
      </c>
      <c r="E927" s="75">
        <v>1663.0921201963999</v>
      </c>
      <c r="F927" s="75"/>
      <c r="G927" s="75">
        <v>2067.0921201964002</v>
      </c>
      <c r="H927" s="75"/>
      <c r="I927" s="75">
        <v>2661.0921201964002</v>
      </c>
      <c r="J927" s="75"/>
    </row>
    <row r="928" spans="2:10" ht="15.75" thickBot="1" x14ac:dyDescent="0.3">
      <c r="B928" s="85">
        <v>44372</v>
      </c>
      <c r="C928" s="74"/>
      <c r="D928" s="74">
        <v>1512.82567492214</v>
      </c>
      <c r="E928" s="74">
        <v>1663.0921201963999</v>
      </c>
      <c r="F928" s="74"/>
      <c r="G928" s="74">
        <v>2067.0921201964002</v>
      </c>
      <c r="H928" s="74"/>
      <c r="I928" s="74">
        <v>2661.0921201964002</v>
      </c>
      <c r="J928" s="74"/>
    </row>
    <row r="929" spans="2:10" ht="15.75" thickBot="1" x14ac:dyDescent="0.3">
      <c r="B929" s="85">
        <v>44373</v>
      </c>
      <c r="C929" s="75"/>
      <c r="D929" s="75">
        <v>1488.0123393384199</v>
      </c>
      <c r="E929" s="75">
        <v>1663.0921201963999</v>
      </c>
      <c r="F929" s="75"/>
      <c r="G929" s="75">
        <v>2067.0921201964002</v>
      </c>
      <c r="H929" s="75"/>
      <c r="I929" s="75">
        <v>2661.0921201964002</v>
      </c>
      <c r="J929" s="75"/>
    </row>
    <row r="930" spans="2:10" ht="15.75" thickBot="1" x14ac:dyDescent="0.3">
      <c r="B930" s="85">
        <v>44374</v>
      </c>
      <c r="C930" s="74"/>
      <c r="D930" s="74">
        <v>1482.3831922111699</v>
      </c>
      <c r="E930" s="74">
        <v>1663.0921201963999</v>
      </c>
      <c r="F930" s="74"/>
      <c r="G930" s="74">
        <v>2067.0921201964002</v>
      </c>
      <c r="H930" s="74"/>
      <c r="I930" s="74">
        <v>2661.0921201964002</v>
      </c>
      <c r="J930" s="74"/>
    </row>
    <row r="931" spans="2:10" ht="15.75" thickBot="1" x14ac:dyDescent="0.3">
      <c r="B931" s="85">
        <v>44375</v>
      </c>
      <c r="C931" s="75"/>
      <c r="D931" s="75">
        <v>1716.1670574720099</v>
      </c>
      <c r="E931" s="75">
        <v>1663.0921201963999</v>
      </c>
      <c r="F931" s="75"/>
      <c r="G931" s="75">
        <v>2067.0921201964002</v>
      </c>
      <c r="H931" s="75"/>
      <c r="I931" s="75">
        <v>2661.0921201964002</v>
      </c>
      <c r="J931" s="75"/>
    </row>
    <row r="932" spans="2:10" ht="15.75" thickBot="1" x14ac:dyDescent="0.3">
      <c r="B932" s="85">
        <v>44376</v>
      </c>
      <c r="C932" s="74"/>
      <c r="D932" s="74">
        <v>1680.4962834693799</v>
      </c>
      <c r="E932" s="74">
        <v>1663.0921201963999</v>
      </c>
      <c r="F932" s="74"/>
      <c r="G932" s="74">
        <v>2067.0921201964002</v>
      </c>
      <c r="H932" s="74"/>
      <c r="I932" s="74">
        <v>2661.0921201964002</v>
      </c>
      <c r="J932" s="74"/>
    </row>
    <row r="933" spans="2:10" ht="15.75" thickBot="1" x14ac:dyDescent="0.3">
      <c r="B933" s="85">
        <v>44377</v>
      </c>
      <c r="C933" s="75"/>
      <c r="D933" s="75">
        <v>1779.3950958849</v>
      </c>
      <c r="E933" s="75">
        <v>1663.0921201963999</v>
      </c>
      <c r="F933" s="75"/>
      <c r="G933" s="75">
        <v>2067.0921201964002</v>
      </c>
      <c r="H933" s="75"/>
      <c r="I933" s="75">
        <v>2661.0921201964002</v>
      </c>
      <c r="J933" s="75"/>
    </row>
    <row r="934" spans="2:10" ht="15.75" thickBot="1" x14ac:dyDescent="0.3">
      <c r="B934" s="85">
        <v>44378</v>
      </c>
      <c r="C934" s="74"/>
      <c r="D934" s="74">
        <v>1722.54430657495</v>
      </c>
      <c r="E934" s="74">
        <v>1663.0921201963999</v>
      </c>
      <c r="F934" s="74"/>
      <c r="G934" s="74">
        <v>2067.0921201964002</v>
      </c>
      <c r="H934" s="74"/>
      <c r="I934" s="74">
        <v>2661.0921201964002</v>
      </c>
      <c r="J934" s="74"/>
    </row>
    <row r="935" spans="2:10" ht="15.75" thickBot="1" x14ac:dyDescent="0.3">
      <c r="B935" s="85">
        <v>44379</v>
      </c>
      <c r="C935" s="75"/>
      <c r="D935" s="75">
        <v>1629.7940880112601</v>
      </c>
      <c r="E935" s="75">
        <v>1663.0921201963999</v>
      </c>
      <c r="F935" s="75"/>
      <c r="G935" s="75">
        <v>2067.0921201964002</v>
      </c>
      <c r="H935" s="75"/>
      <c r="I935" s="75">
        <v>2661.0921201964002</v>
      </c>
      <c r="J935" s="75"/>
    </row>
    <row r="936" spans="2:10" ht="15.75" thickBot="1" x14ac:dyDescent="0.3">
      <c r="B936" s="85">
        <v>44380</v>
      </c>
      <c r="C936" s="74"/>
      <c r="D936" s="74">
        <v>1462.0159883732599</v>
      </c>
      <c r="E936" s="74">
        <v>1663.0921201963999</v>
      </c>
      <c r="F936" s="74"/>
      <c r="G936" s="74">
        <v>2067.0921201964002</v>
      </c>
      <c r="H936" s="74"/>
      <c r="I936" s="74">
        <v>2661.0921201964002</v>
      </c>
      <c r="J936" s="74"/>
    </row>
    <row r="937" spans="2:10" ht="15.75" thickBot="1" x14ac:dyDescent="0.3">
      <c r="B937" s="85">
        <v>44381</v>
      </c>
      <c r="C937" s="75"/>
      <c r="D937" s="75">
        <v>1756.9699487445901</v>
      </c>
      <c r="E937" s="75">
        <v>1663.0921201963999</v>
      </c>
      <c r="F937" s="75"/>
      <c r="G937" s="75">
        <v>2067.0921201964002</v>
      </c>
      <c r="H937" s="75"/>
      <c r="I937" s="75">
        <v>2661.0921201964002</v>
      </c>
      <c r="J937" s="75"/>
    </row>
    <row r="938" spans="2:10" ht="15.75" thickBot="1" x14ac:dyDescent="0.3">
      <c r="B938" s="85">
        <v>44382</v>
      </c>
      <c r="C938" s="74"/>
      <c r="D938" s="74">
        <v>1570.04633086743</v>
      </c>
      <c r="E938" s="74">
        <v>1663.0921201963999</v>
      </c>
      <c r="F938" s="74"/>
      <c r="G938" s="74">
        <v>2067.0921201964002</v>
      </c>
      <c r="H938" s="74"/>
      <c r="I938" s="74">
        <v>2661.0921201964002</v>
      </c>
      <c r="J938" s="74"/>
    </row>
    <row r="939" spans="2:10" ht="15.75" thickBot="1" x14ac:dyDescent="0.3">
      <c r="B939" s="85">
        <v>44383</v>
      </c>
      <c r="C939" s="75"/>
      <c r="D939" s="75">
        <v>1586.8262772017599</v>
      </c>
      <c r="E939" s="75">
        <v>1663.0921201963999</v>
      </c>
      <c r="F939" s="75"/>
      <c r="G939" s="75">
        <v>2067.0921201964002</v>
      </c>
      <c r="H939" s="75"/>
      <c r="I939" s="75">
        <v>2661.0921201964002</v>
      </c>
      <c r="J939" s="75"/>
    </row>
    <row r="940" spans="2:10" ht="15.75" thickBot="1" x14ac:dyDescent="0.3">
      <c r="B940" s="85">
        <v>44384</v>
      </c>
      <c r="C940" s="74"/>
      <c r="D940" s="74">
        <v>1612.80778508254</v>
      </c>
      <c r="E940" s="74">
        <v>1663.0921201963999</v>
      </c>
      <c r="F940" s="74"/>
      <c r="G940" s="74">
        <v>2067.0921201964002</v>
      </c>
      <c r="H940" s="74"/>
      <c r="I940" s="74">
        <v>2661.0921201964002</v>
      </c>
      <c r="J940" s="74"/>
    </row>
    <row r="941" spans="2:10" ht="15.75" thickBot="1" x14ac:dyDescent="0.3">
      <c r="B941" s="85">
        <v>44385</v>
      </c>
      <c r="C941" s="75"/>
      <c r="D941" s="75">
        <v>1608.55637180805</v>
      </c>
      <c r="E941" s="75">
        <v>1663.0921201963999</v>
      </c>
      <c r="F941" s="75"/>
      <c r="G941" s="75">
        <v>2067.0921201964002</v>
      </c>
      <c r="H941" s="75"/>
      <c r="I941" s="75">
        <v>2661.0921201964002</v>
      </c>
      <c r="J941" s="75"/>
    </row>
    <row r="942" spans="2:10" ht="15.75" thickBot="1" x14ac:dyDescent="0.3">
      <c r="B942" s="85">
        <v>44386</v>
      </c>
      <c r="C942" s="74"/>
      <c r="D942" s="74">
        <v>1541.42065562316</v>
      </c>
      <c r="E942" s="74">
        <v>1663.0921201963999</v>
      </c>
      <c r="F942" s="74"/>
      <c r="G942" s="74">
        <v>2067.0921201964002</v>
      </c>
      <c r="H942" s="74"/>
      <c r="I942" s="74">
        <v>2661.0921201964002</v>
      </c>
      <c r="J942" s="74"/>
    </row>
    <row r="943" spans="2:10" ht="15.75" thickBot="1" x14ac:dyDescent="0.3">
      <c r="B943" s="85">
        <v>44387</v>
      </c>
      <c r="C943" s="75"/>
      <c r="D943" s="75">
        <v>1756.2831956677901</v>
      </c>
      <c r="E943" s="75">
        <v>1663.0921201963999</v>
      </c>
      <c r="F943" s="75"/>
      <c r="G943" s="75">
        <v>2067.0921201964002</v>
      </c>
      <c r="H943" s="75"/>
      <c r="I943" s="75">
        <v>2661.0921201964002</v>
      </c>
      <c r="J943" s="75"/>
    </row>
    <row r="944" spans="2:10" ht="15.75" thickBot="1" x14ac:dyDescent="0.3">
      <c r="B944" s="85">
        <v>44388</v>
      </c>
      <c r="C944" s="74"/>
      <c r="D944" s="74">
        <v>1742.0016637512499</v>
      </c>
      <c r="E944" s="74">
        <v>1663.0921201963999</v>
      </c>
      <c r="F944" s="74"/>
      <c r="G944" s="74">
        <v>2067.0921201964002</v>
      </c>
      <c r="H944" s="74"/>
      <c r="I944" s="74">
        <v>2661.0921201964002</v>
      </c>
      <c r="J944" s="74"/>
    </row>
    <row r="945" spans="2:10" ht="15.75" thickBot="1" x14ac:dyDescent="0.3">
      <c r="B945" s="85">
        <v>44389</v>
      </c>
      <c r="C945" s="75"/>
      <c r="D945" s="75">
        <v>2138.9778829717202</v>
      </c>
      <c r="E945" s="75">
        <v>1663.0921201963999</v>
      </c>
      <c r="F945" s="75"/>
      <c r="G945" s="75">
        <v>2067.0921201964002</v>
      </c>
      <c r="H945" s="75"/>
      <c r="I945" s="75">
        <v>2661.0921201964002</v>
      </c>
      <c r="J945" s="75"/>
    </row>
    <row r="946" spans="2:10" ht="15.75" thickBot="1" x14ac:dyDescent="0.3">
      <c r="B946" s="85">
        <v>44390</v>
      </c>
      <c r="C946" s="74"/>
      <c r="D946" s="74">
        <v>1843.5585939344101</v>
      </c>
      <c r="E946" s="74">
        <v>1663.0921201963999</v>
      </c>
      <c r="F946" s="74"/>
      <c r="G946" s="74">
        <v>2067.0921201964002</v>
      </c>
      <c r="H946" s="74"/>
      <c r="I946" s="74">
        <v>2661.0921201964002</v>
      </c>
      <c r="J946" s="74"/>
    </row>
    <row r="947" spans="2:10" ht="15.75" thickBot="1" x14ac:dyDescent="0.3">
      <c r="B947" s="85">
        <v>44391</v>
      </c>
      <c r="C947" s="75"/>
      <c r="D947" s="75">
        <v>1709.3555610129299</v>
      </c>
      <c r="E947" s="75">
        <v>1663.0921201963999</v>
      </c>
      <c r="F947" s="75"/>
      <c r="G947" s="75">
        <v>2067.0921201964002</v>
      </c>
      <c r="H947" s="75"/>
      <c r="I947" s="75">
        <v>2661.0921201964002</v>
      </c>
      <c r="J947" s="75"/>
    </row>
    <row r="948" spans="2:10" ht="15.75" thickBot="1" x14ac:dyDescent="0.3">
      <c r="B948" s="85">
        <v>44392</v>
      </c>
      <c r="C948" s="74"/>
      <c r="D948" s="74">
        <v>1779.93563952212</v>
      </c>
      <c r="E948" s="74">
        <v>1663.0921201963999</v>
      </c>
      <c r="F948" s="74"/>
      <c r="G948" s="74">
        <v>2067.0921201964002</v>
      </c>
      <c r="H948" s="74"/>
      <c r="I948" s="74">
        <v>2661.0921201964002</v>
      </c>
      <c r="J948" s="74"/>
    </row>
    <row r="949" spans="2:10" ht="15.75" thickBot="1" x14ac:dyDescent="0.3">
      <c r="B949" s="85">
        <v>44393</v>
      </c>
      <c r="C949" s="75"/>
      <c r="D949" s="75">
        <v>1794.57564412542</v>
      </c>
      <c r="E949" s="75">
        <v>1663.0921201963999</v>
      </c>
      <c r="F949" s="75"/>
      <c r="G949" s="75">
        <v>2067.0921201964002</v>
      </c>
      <c r="H949" s="75"/>
      <c r="I949" s="75">
        <v>2661.0921201964002</v>
      </c>
      <c r="J949" s="75"/>
    </row>
    <row r="950" spans="2:10" ht="15.75" thickBot="1" x14ac:dyDescent="0.3">
      <c r="B950" s="85">
        <v>44394</v>
      </c>
      <c r="C950" s="74"/>
      <c r="D950" s="74">
        <v>1926.0324918777501</v>
      </c>
      <c r="E950" s="74">
        <v>1663.0921201963999</v>
      </c>
      <c r="F950" s="74"/>
      <c r="G950" s="74">
        <v>2067.0921201964002</v>
      </c>
      <c r="H950" s="74"/>
      <c r="I950" s="74">
        <v>2661.0921201964002</v>
      </c>
      <c r="J950" s="74"/>
    </row>
    <row r="951" spans="2:10" ht="15.75" thickBot="1" x14ac:dyDescent="0.3">
      <c r="B951" s="85">
        <v>44395</v>
      </c>
      <c r="C951" s="75"/>
      <c r="D951" s="75">
        <v>1985.6396981747901</v>
      </c>
      <c r="E951" s="75">
        <v>1663.0921201963999</v>
      </c>
      <c r="F951" s="75"/>
      <c r="G951" s="75">
        <v>2067.0921201964002</v>
      </c>
      <c r="H951" s="75"/>
      <c r="I951" s="75">
        <v>2661.0921201964002</v>
      </c>
      <c r="J951" s="75"/>
    </row>
    <row r="952" spans="2:10" ht="15.75" thickBot="1" x14ac:dyDescent="0.3">
      <c r="B952" s="85">
        <v>44396</v>
      </c>
      <c r="C952" s="74"/>
      <c r="D952" s="74">
        <v>1939.7191948749401</v>
      </c>
      <c r="E952" s="74">
        <v>1663.0921201963999</v>
      </c>
      <c r="F952" s="74"/>
      <c r="G952" s="74">
        <v>2067.0921201964002</v>
      </c>
      <c r="H952" s="74"/>
      <c r="I952" s="74">
        <v>2661.0921201964002</v>
      </c>
      <c r="J952" s="74"/>
    </row>
    <row r="953" spans="2:10" ht="15.75" thickBot="1" x14ac:dyDescent="0.3">
      <c r="B953" s="85">
        <v>44397</v>
      </c>
      <c r="C953" s="75"/>
      <c r="D953" s="75">
        <v>1915.1252268977801</v>
      </c>
      <c r="E953" s="75">
        <v>1663.0921201963999</v>
      </c>
      <c r="F953" s="75"/>
      <c r="G953" s="75">
        <v>2067.0921201964002</v>
      </c>
      <c r="H953" s="75"/>
      <c r="I953" s="75">
        <v>2661.0921201964002</v>
      </c>
      <c r="J953" s="75"/>
    </row>
    <row r="954" spans="2:10" ht="15.75" thickBot="1" x14ac:dyDescent="0.3">
      <c r="B954" s="85">
        <v>44398</v>
      </c>
      <c r="C954" s="74"/>
      <c r="D954" s="74">
        <v>1640.21650919699</v>
      </c>
      <c r="E954" s="74">
        <v>1663.0921201963999</v>
      </c>
      <c r="F954" s="74"/>
      <c r="G954" s="74">
        <v>2067.0921201964002</v>
      </c>
      <c r="H954" s="74"/>
      <c r="I954" s="74">
        <v>2661.0921201964002</v>
      </c>
      <c r="J954" s="74"/>
    </row>
    <row r="955" spans="2:10" ht="15.75" thickBot="1" x14ac:dyDescent="0.3">
      <c r="B955" s="85">
        <v>44399</v>
      </c>
      <c r="C955" s="75"/>
      <c r="D955" s="75">
        <v>1505.7382204032699</v>
      </c>
      <c r="E955" s="75">
        <v>1663.0921201963999</v>
      </c>
      <c r="F955" s="75"/>
      <c r="G955" s="75">
        <v>2067.0921201964002</v>
      </c>
      <c r="H955" s="75"/>
      <c r="I955" s="75">
        <v>2661.0921201964002</v>
      </c>
      <c r="J955" s="75"/>
    </row>
    <row r="956" spans="2:10" ht="15.75" thickBot="1" x14ac:dyDescent="0.3">
      <c r="B956" s="85">
        <v>44400</v>
      </c>
      <c r="C956" s="74"/>
      <c r="D956" s="74">
        <v>1471.3865932623501</v>
      </c>
      <c r="E956" s="74">
        <v>1663.0921201963999</v>
      </c>
      <c r="F956" s="74"/>
      <c r="G956" s="74">
        <v>2067.0921201964002</v>
      </c>
      <c r="H956" s="74"/>
      <c r="I956" s="74">
        <v>2661.0921201964002</v>
      </c>
      <c r="J956" s="74"/>
    </row>
    <row r="957" spans="2:10" ht="15.75" thickBot="1" x14ac:dyDescent="0.3">
      <c r="B957" s="85">
        <v>44401</v>
      </c>
      <c r="C957" s="75"/>
      <c r="D957" s="75">
        <v>1687.03180054123</v>
      </c>
      <c r="E957" s="75">
        <v>1663.0921201963999</v>
      </c>
      <c r="F957" s="75"/>
      <c r="G957" s="75">
        <v>2067.0921201964002</v>
      </c>
      <c r="H957" s="75"/>
      <c r="I957" s="75">
        <v>2661.0921201964002</v>
      </c>
      <c r="J957" s="75"/>
    </row>
    <row r="958" spans="2:10" ht="15.75" thickBot="1" x14ac:dyDescent="0.3">
      <c r="B958" s="85">
        <v>44402</v>
      </c>
      <c r="C958" s="74"/>
      <c r="D958" s="74">
        <v>1743.0266974892299</v>
      </c>
      <c r="E958" s="74">
        <v>1663.0921201963999</v>
      </c>
      <c r="F958" s="74"/>
      <c r="G958" s="74">
        <v>2067.0921201964002</v>
      </c>
      <c r="H958" s="74"/>
      <c r="I958" s="74">
        <v>2661.0921201964002</v>
      </c>
      <c r="J958" s="74"/>
    </row>
    <row r="959" spans="2:10" ht="15.75" thickBot="1" x14ac:dyDescent="0.3">
      <c r="B959" s="85">
        <v>44403</v>
      </c>
      <c r="C959" s="75"/>
      <c r="D959" s="75">
        <v>1587.7834091280999</v>
      </c>
      <c r="E959" s="75">
        <v>1663.0921201963999</v>
      </c>
      <c r="F959" s="75"/>
      <c r="G959" s="75">
        <v>2067.0921201964002</v>
      </c>
      <c r="H959" s="75"/>
      <c r="I959" s="75">
        <v>2661.0921201964002</v>
      </c>
      <c r="J959" s="75"/>
    </row>
    <row r="960" spans="2:10" ht="15.75" thickBot="1" x14ac:dyDescent="0.3">
      <c r="B960" s="85">
        <v>44404</v>
      </c>
      <c r="C960" s="74"/>
      <c r="D960" s="74">
        <v>1612.6086561218999</v>
      </c>
      <c r="E960" s="74">
        <v>1663.0921201963999</v>
      </c>
      <c r="F960" s="74"/>
      <c r="G960" s="74">
        <v>2067.0921201964002</v>
      </c>
      <c r="H960" s="74"/>
      <c r="I960" s="74">
        <v>2661.0921201964002</v>
      </c>
      <c r="J960" s="74"/>
    </row>
    <row r="961" spans="2:10" ht="15.75" thickBot="1" x14ac:dyDescent="0.3">
      <c r="B961" s="85">
        <v>44405</v>
      </c>
      <c r="C961" s="75"/>
      <c r="D961" s="75">
        <v>1737.9645773106399</v>
      </c>
      <c r="E961" s="75">
        <v>1663.0921201963999</v>
      </c>
      <c r="F961" s="75"/>
      <c r="G961" s="75">
        <v>2067.0921201964002</v>
      </c>
      <c r="H961" s="75"/>
      <c r="I961" s="75">
        <v>2661.0921201964002</v>
      </c>
      <c r="J961" s="75"/>
    </row>
    <row r="962" spans="2:10" ht="15.75" thickBot="1" x14ac:dyDescent="0.3">
      <c r="B962" s="85">
        <v>44406</v>
      </c>
      <c r="C962" s="74"/>
      <c r="D962" s="74">
        <v>1544.5294073034299</v>
      </c>
      <c r="E962" s="74">
        <v>1663.0921201963999</v>
      </c>
      <c r="F962" s="74"/>
      <c r="G962" s="74">
        <v>2067.0921201964002</v>
      </c>
      <c r="H962" s="74"/>
      <c r="I962" s="74">
        <v>2661.0921201964002</v>
      </c>
      <c r="J962" s="74"/>
    </row>
    <row r="963" spans="2:10" ht="15.75" thickBot="1" x14ac:dyDescent="0.3">
      <c r="B963" s="85">
        <v>44407</v>
      </c>
      <c r="C963" s="75"/>
      <c r="D963" s="75">
        <v>1498.1337940537101</v>
      </c>
      <c r="E963" s="75">
        <v>1663.0921201963999</v>
      </c>
      <c r="F963" s="75"/>
      <c r="G963" s="75">
        <v>2067.0921201964002</v>
      </c>
      <c r="H963" s="75"/>
      <c r="I963" s="75">
        <v>2661.0921201964002</v>
      </c>
      <c r="J963" s="75"/>
    </row>
    <row r="964" spans="2:10" ht="15.75" thickBot="1" x14ac:dyDescent="0.3">
      <c r="B964" s="85">
        <v>44408</v>
      </c>
      <c r="C964" s="74"/>
      <c r="D964" s="74">
        <v>1504.4419800465</v>
      </c>
      <c r="E964" s="74">
        <v>1663.0921201963999</v>
      </c>
      <c r="F964" s="74"/>
      <c r="G964" s="74">
        <v>2067.0921201964002</v>
      </c>
      <c r="H964" s="74"/>
      <c r="I964" s="74">
        <v>2661.0921201964002</v>
      </c>
      <c r="J964" s="74"/>
    </row>
    <row r="965" spans="2:10" ht="15.75" thickBot="1" x14ac:dyDescent="0.3">
      <c r="B965" s="85">
        <v>44409</v>
      </c>
      <c r="C965" s="75"/>
      <c r="D965" s="75">
        <v>1851.16408605379</v>
      </c>
      <c r="E965" s="75">
        <v>1663.0921201963999</v>
      </c>
      <c r="F965" s="75"/>
      <c r="G965" s="75">
        <v>2067.0921201964002</v>
      </c>
      <c r="H965" s="75"/>
      <c r="I965" s="75">
        <v>2661.0921201964002</v>
      </c>
      <c r="J965" s="75"/>
    </row>
    <row r="966" spans="2:10" ht="15.75" thickBot="1" x14ac:dyDescent="0.3">
      <c r="B966" s="85">
        <v>44410</v>
      </c>
      <c r="C966" s="74"/>
      <c r="D966" s="74">
        <v>1943.3568107933199</v>
      </c>
      <c r="E966" s="74">
        <v>1663.0921201963999</v>
      </c>
      <c r="F966" s="74"/>
      <c r="G966" s="74">
        <v>2067.0921201964002</v>
      </c>
      <c r="H966" s="74"/>
      <c r="I966" s="74">
        <v>2661.0921201964002</v>
      </c>
      <c r="J966" s="74"/>
    </row>
    <row r="967" spans="2:10" ht="15.75" thickBot="1" x14ac:dyDescent="0.3">
      <c r="B967" s="85">
        <v>44411</v>
      </c>
      <c r="C967" s="75"/>
      <c r="D967" s="75">
        <v>1907.95241575099</v>
      </c>
      <c r="E967" s="75">
        <v>1663.0921201963999</v>
      </c>
      <c r="F967" s="75"/>
      <c r="G967" s="75">
        <v>2067.0921201964002</v>
      </c>
      <c r="H967" s="75"/>
      <c r="I967" s="75">
        <v>2661.0921201964002</v>
      </c>
      <c r="J967" s="75"/>
    </row>
    <row r="968" spans="2:10" ht="15.75" thickBot="1" x14ac:dyDescent="0.3">
      <c r="B968" s="85">
        <v>44412</v>
      </c>
      <c r="C968" s="74"/>
      <c r="D968" s="74">
        <v>1760.6307265154501</v>
      </c>
      <c r="E968" s="74">
        <v>1663.0921201963999</v>
      </c>
      <c r="F968" s="74"/>
      <c r="G968" s="74">
        <v>2067.0921201964002</v>
      </c>
      <c r="H968" s="74"/>
      <c r="I968" s="74">
        <v>2661.0921201964002</v>
      </c>
      <c r="J968" s="74"/>
    </row>
    <row r="969" spans="2:10" ht="15.75" thickBot="1" x14ac:dyDescent="0.3">
      <c r="B969" s="85">
        <v>44413</v>
      </c>
      <c r="C969" s="75"/>
      <c r="D969" s="75">
        <v>1732.64921301647</v>
      </c>
      <c r="E969" s="75">
        <v>1663.0921201963999</v>
      </c>
      <c r="F969" s="75"/>
      <c r="G969" s="75">
        <v>2067.0921201964002</v>
      </c>
      <c r="H969" s="75"/>
      <c r="I969" s="75">
        <v>2661.0921201964002</v>
      </c>
      <c r="J969" s="75"/>
    </row>
    <row r="970" spans="2:10" ht="15.75" thickBot="1" x14ac:dyDescent="0.3">
      <c r="B970" s="85">
        <v>44414</v>
      </c>
      <c r="C970" s="74"/>
      <c r="D970" s="74">
        <v>1615.37203416184</v>
      </c>
      <c r="E970" s="74">
        <v>1663.0921201963999</v>
      </c>
      <c r="F970" s="74"/>
      <c r="G970" s="74">
        <v>2067.0921201964002</v>
      </c>
      <c r="H970" s="74"/>
      <c r="I970" s="74">
        <v>2661.0921201964002</v>
      </c>
      <c r="J970" s="74"/>
    </row>
    <row r="971" spans="2:10" ht="15.75" thickBot="1" x14ac:dyDescent="0.3">
      <c r="B971" s="85">
        <v>44415</v>
      </c>
      <c r="C971" s="75"/>
      <c r="D971" s="75">
        <v>1541.70552676327</v>
      </c>
      <c r="E971" s="75">
        <v>1663.0921201963999</v>
      </c>
      <c r="F971" s="75"/>
      <c r="G971" s="75">
        <v>2067.0921201964002</v>
      </c>
      <c r="H971" s="75"/>
      <c r="I971" s="75">
        <v>2661.0921201964002</v>
      </c>
      <c r="J971" s="75"/>
    </row>
    <row r="972" spans="2:10" ht="15.75" thickBot="1" x14ac:dyDescent="0.3">
      <c r="B972" s="85">
        <v>44416</v>
      </c>
      <c r="C972" s="74"/>
      <c r="D972" s="74">
        <v>1586.76738767391</v>
      </c>
      <c r="E972" s="74">
        <v>1663.0921201963999</v>
      </c>
      <c r="F972" s="74"/>
      <c r="G972" s="74">
        <v>2067.0921201964002</v>
      </c>
      <c r="H972" s="74"/>
      <c r="I972" s="74">
        <v>2661.0921201964002</v>
      </c>
      <c r="J972" s="74"/>
    </row>
    <row r="973" spans="2:10" ht="15.75" thickBot="1" x14ac:dyDescent="0.3">
      <c r="B973" s="85">
        <v>44417</v>
      </c>
      <c r="C973" s="75"/>
      <c r="D973" s="75">
        <v>2179.8486887239301</v>
      </c>
      <c r="E973" s="75">
        <v>1663.0921201963999</v>
      </c>
      <c r="F973" s="75"/>
      <c r="G973" s="75">
        <v>2067.0921201964002</v>
      </c>
      <c r="H973" s="75"/>
      <c r="I973" s="75">
        <v>2661.0921201964002</v>
      </c>
      <c r="J973" s="75"/>
    </row>
    <row r="974" spans="2:10" ht="15.75" thickBot="1" x14ac:dyDescent="0.3">
      <c r="B974" s="85">
        <v>44418</v>
      </c>
      <c r="C974" s="74"/>
      <c r="D974" s="74">
        <v>2260.9396222135301</v>
      </c>
      <c r="E974" s="74">
        <v>1663.0921201963999</v>
      </c>
      <c r="F974" s="74"/>
      <c r="G974" s="74">
        <v>2067.0921201964002</v>
      </c>
      <c r="H974" s="74"/>
      <c r="I974" s="74">
        <v>2661.0921201964002</v>
      </c>
      <c r="J974" s="74"/>
    </row>
    <row r="975" spans="2:10" ht="15.75" thickBot="1" x14ac:dyDescent="0.3">
      <c r="B975" s="85">
        <v>44419</v>
      </c>
      <c r="C975" s="75"/>
      <c r="D975" s="75">
        <v>1775.5786609127499</v>
      </c>
      <c r="E975" s="75">
        <v>1663.0921201963999</v>
      </c>
      <c r="F975" s="75"/>
      <c r="G975" s="75">
        <v>2067.0921201964002</v>
      </c>
      <c r="H975" s="75"/>
      <c r="I975" s="75">
        <v>2661.0921201964002</v>
      </c>
      <c r="J975" s="75"/>
    </row>
    <row r="976" spans="2:10" ht="15.75" thickBot="1" x14ac:dyDescent="0.3">
      <c r="B976" s="85">
        <v>44420</v>
      </c>
      <c r="C976" s="74"/>
      <c r="D976" s="74">
        <v>1581.9961605333201</v>
      </c>
      <c r="E976" s="74">
        <v>1663.0921201963999</v>
      </c>
      <c r="F976" s="74"/>
      <c r="G976" s="74">
        <v>2067.0921201964002</v>
      </c>
      <c r="H976" s="74"/>
      <c r="I976" s="74">
        <v>2661.0921201964002</v>
      </c>
      <c r="J976" s="74"/>
    </row>
    <row r="977" spans="2:10" ht="15.75" thickBot="1" x14ac:dyDescent="0.3">
      <c r="B977" s="85">
        <v>44421</v>
      </c>
      <c r="C977" s="75"/>
      <c r="D977" s="75">
        <v>1496.3052112304899</v>
      </c>
      <c r="E977" s="75">
        <v>1663.0921201963999</v>
      </c>
      <c r="F977" s="75"/>
      <c r="G977" s="75">
        <v>2067.0921201964002</v>
      </c>
      <c r="H977" s="75"/>
      <c r="I977" s="75">
        <v>2661.0921201964002</v>
      </c>
      <c r="J977" s="75"/>
    </row>
    <row r="978" spans="2:10" ht="15.75" thickBot="1" x14ac:dyDescent="0.3">
      <c r="B978" s="85">
        <v>44422</v>
      </c>
      <c r="C978" s="74"/>
      <c r="D978" s="74">
        <v>1388.5784701554501</v>
      </c>
      <c r="E978" s="74">
        <v>1663.0921201963999</v>
      </c>
      <c r="F978" s="74"/>
      <c r="G978" s="74">
        <v>2067.0921201964002</v>
      </c>
      <c r="H978" s="74"/>
      <c r="I978" s="74">
        <v>2661.0921201964002</v>
      </c>
      <c r="J978" s="74"/>
    </row>
    <row r="979" spans="2:10" ht="15.75" thickBot="1" x14ac:dyDescent="0.3">
      <c r="B979" s="85">
        <v>44423</v>
      </c>
      <c r="C979" s="75"/>
      <c r="D979" s="75">
        <v>1679.3501839155899</v>
      </c>
      <c r="E979" s="75">
        <v>1663.0921201963999</v>
      </c>
      <c r="F979" s="75"/>
      <c r="G979" s="75">
        <v>2067.0921201964002</v>
      </c>
      <c r="H979" s="75"/>
      <c r="I979" s="75">
        <v>2661.0921201964002</v>
      </c>
      <c r="J979" s="75"/>
    </row>
    <row r="980" spans="2:10" ht="15.75" thickBot="1" x14ac:dyDescent="0.3">
      <c r="B980" s="85">
        <v>44424</v>
      </c>
      <c r="C980" s="74"/>
      <c r="D980" s="74">
        <v>1884.41138352233</v>
      </c>
      <c r="E980" s="74">
        <v>1663.0921201963999</v>
      </c>
      <c r="F980" s="74"/>
      <c r="G980" s="74">
        <v>2067.0921201964002</v>
      </c>
      <c r="H980" s="74"/>
      <c r="I980" s="74">
        <v>2661.0921201964002</v>
      </c>
      <c r="J980" s="74"/>
    </row>
    <row r="981" spans="2:10" ht="15.75" thickBot="1" x14ac:dyDescent="0.3">
      <c r="B981" s="85">
        <v>44425</v>
      </c>
      <c r="C981" s="75"/>
      <c r="D981" s="75">
        <v>1836.83401436853</v>
      </c>
      <c r="E981" s="75">
        <v>1663.0921201963999</v>
      </c>
      <c r="F981" s="75"/>
      <c r="G981" s="75">
        <v>2067.0921201964002</v>
      </c>
      <c r="H981" s="75"/>
      <c r="I981" s="75">
        <v>2661.0921201964002</v>
      </c>
      <c r="J981" s="75"/>
    </row>
    <row r="982" spans="2:10" ht="15.75" thickBot="1" x14ac:dyDescent="0.3">
      <c r="B982" s="85">
        <v>44426</v>
      </c>
      <c r="C982" s="74"/>
      <c r="D982" s="74">
        <v>1528.0834465271</v>
      </c>
      <c r="E982" s="74">
        <v>1663.0921201963999</v>
      </c>
      <c r="F982" s="74"/>
      <c r="G982" s="74">
        <v>2067.0921201964002</v>
      </c>
      <c r="H982" s="74"/>
      <c r="I982" s="74">
        <v>2661.0921201964002</v>
      </c>
      <c r="J982" s="74"/>
    </row>
    <row r="983" spans="2:10" ht="15.75" thickBot="1" x14ac:dyDescent="0.3">
      <c r="B983" s="85">
        <v>44427</v>
      </c>
      <c r="C983" s="75"/>
      <c r="D983" s="75">
        <v>1405.05397132909</v>
      </c>
      <c r="E983" s="75">
        <v>1663.0921201963999</v>
      </c>
      <c r="F983" s="75"/>
      <c r="G983" s="75">
        <v>2067.0921201964002</v>
      </c>
      <c r="H983" s="75"/>
      <c r="I983" s="75">
        <v>2661.0921201964002</v>
      </c>
      <c r="J983" s="75"/>
    </row>
    <row r="984" spans="2:10" ht="15.75" thickBot="1" x14ac:dyDescent="0.3">
      <c r="B984" s="85">
        <v>44428</v>
      </c>
      <c r="C984" s="74"/>
      <c r="D984" s="74">
        <v>1108.2725048227401</v>
      </c>
      <c r="E984" s="74">
        <v>1663.0921201963999</v>
      </c>
      <c r="F984" s="74"/>
      <c r="G984" s="74">
        <v>2067.0921201964002</v>
      </c>
      <c r="H984" s="74"/>
      <c r="I984" s="74">
        <v>2661.0921201964002</v>
      </c>
      <c r="J984" s="74"/>
    </row>
    <row r="985" spans="2:10" ht="15.75" thickBot="1" x14ac:dyDescent="0.3">
      <c r="B985" s="85">
        <v>44429</v>
      </c>
      <c r="C985" s="75"/>
      <c r="D985" s="75">
        <v>1186.7728030218</v>
      </c>
      <c r="E985" s="75">
        <v>1663.0921201963999</v>
      </c>
      <c r="F985" s="75"/>
      <c r="G985" s="75">
        <v>2067.0921201964002</v>
      </c>
      <c r="H985" s="75"/>
      <c r="I985" s="75">
        <v>2661.0921201964002</v>
      </c>
      <c r="J985" s="75"/>
    </row>
    <row r="986" spans="2:10" ht="15.75" thickBot="1" x14ac:dyDescent="0.3">
      <c r="B986" s="85">
        <v>44430</v>
      </c>
      <c r="C986" s="74"/>
      <c r="D986" s="74">
        <v>1493.6835468618599</v>
      </c>
      <c r="E986" s="74">
        <v>1663.0921201963999</v>
      </c>
      <c r="F986" s="74"/>
      <c r="G986" s="74">
        <v>2067.0921201964002</v>
      </c>
      <c r="H986" s="74"/>
      <c r="I986" s="74">
        <v>2661.0921201964002</v>
      </c>
      <c r="J986" s="74"/>
    </row>
    <row r="987" spans="2:10" ht="15.75" thickBot="1" x14ac:dyDescent="0.3">
      <c r="B987" s="85">
        <v>44431</v>
      </c>
      <c r="C987" s="75"/>
      <c r="D987" s="75">
        <v>1574.16553137498</v>
      </c>
      <c r="E987" s="75">
        <v>1663.0921201963999</v>
      </c>
      <c r="F987" s="75"/>
      <c r="G987" s="75">
        <v>2067.0921201964002</v>
      </c>
      <c r="H987" s="75"/>
      <c r="I987" s="75">
        <v>2661.0921201964002</v>
      </c>
      <c r="J987" s="75"/>
    </row>
    <row r="988" spans="2:10" ht="15.75" thickBot="1" x14ac:dyDescent="0.3">
      <c r="B988" s="85">
        <v>44432</v>
      </c>
      <c r="C988" s="74"/>
      <c r="D988" s="74">
        <v>1462.13594441901</v>
      </c>
      <c r="E988" s="74">
        <v>1663.0921201963999</v>
      </c>
      <c r="F988" s="74"/>
      <c r="G988" s="74">
        <v>2067.0921201964002</v>
      </c>
      <c r="H988" s="74"/>
      <c r="I988" s="74">
        <v>2661.0921201964002</v>
      </c>
      <c r="J988" s="74"/>
    </row>
    <row r="989" spans="2:10" ht="15.75" thickBot="1" x14ac:dyDescent="0.3">
      <c r="B989" s="85">
        <v>44433</v>
      </c>
      <c r="C989" s="75"/>
      <c r="D989" s="75">
        <v>1618.6228520242801</v>
      </c>
      <c r="E989" s="75">
        <v>1663.0921201963999</v>
      </c>
      <c r="F989" s="75"/>
      <c r="G989" s="75">
        <v>2067.0921201964002</v>
      </c>
      <c r="H989" s="75"/>
      <c r="I989" s="75">
        <v>2661.0921201964002</v>
      </c>
      <c r="J989" s="75"/>
    </row>
    <row r="990" spans="2:10" ht="15.75" thickBot="1" x14ac:dyDescent="0.3">
      <c r="B990" s="85">
        <v>44434</v>
      </c>
      <c r="C990" s="74"/>
      <c r="D990" s="74">
        <v>1602.4543468177001</v>
      </c>
      <c r="E990" s="74">
        <v>1663.0921201963999</v>
      </c>
      <c r="F990" s="74"/>
      <c r="G990" s="74">
        <v>2067.0921201964002</v>
      </c>
      <c r="H990" s="74"/>
      <c r="I990" s="74">
        <v>2661.0921201964002</v>
      </c>
      <c r="J990" s="74"/>
    </row>
    <row r="991" spans="2:10" ht="15.75" thickBot="1" x14ac:dyDescent="0.3">
      <c r="B991" s="85">
        <v>44435</v>
      </c>
      <c r="C991" s="75"/>
      <c r="D991" s="75">
        <v>1560.7565958376299</v>
      </c>
      <c r="E991" s="75">
        <v>1663.0921201963999</v>
      </c>
      <c r="F991" s="75"/>
      <c r="G991" s="75">
        <v>2067.0921201964002</v>
      </c>
      <c r="H991" s="75"/>
      <c r="I991" s="75">
        <v>2661.0921201964002</v>
      </c>
      <c r="J991" s="75"/>
    </row>
    <row r="992" spans="2:10" ht="15.75" thickBot="1" x14ac:dyDescent="0.3">
      <c r="B992" s="85">
        <v>44436</v>
      </c>
      <c r="C992" s="74"/>
      <c r="D992" s="74">
        <v>1374.7122248884</v>
      </c>
      <c r="E992" s="74">
        <v>1663.0921201963999</v>
      </c>
      <c r="F992" s="74"/>
      <c r="G992" s="74">
        <v>2067.0921201964002</v>
      </c>
      <c r="H992" s="74"/>
      <c r="I992" s="74">
        <v>2661.0921201964002</v>
      </c>
      <c r="J992" s="74"/>
    </row>
    <row r="993" spans="2:10" ht="15.75" thickBot="1" x14ac:dyDescent="0.3">
      <c r="B993" s="85">
        <v>44437</v>
      </c>
      <c r="C993" s="75"/>
      <c r="D993" s="75">
        <v>1501.96749239823</v>
      </c>
      <c r="E993" s="75">
        <v>1663.0921201963999</v>
      </c>
      <c r="F993" s="75"/>
      <c r="G993" s="75">
        <v>2067.0921201964002</v>
      </c>
      <c r="H993" s="75"/>
      <c r="I993" s="75">
        <v>2661.0921201964002</v>
      </c>
      <c r="J993" s="75"/>
    </row>
    <row r="994" spans="2:10" ht="15.75" thickBot="1" x14ac:dyDescent="0.3">
      <c r="B994" s="85">
        <v>44438</v>
      </c>
      <c r="C994" s="74"/>
      <c r="D994" s="74">
        <v>1457.99292096366</v>
      </c>
      <c r="E994" s="74">
        <v>1663.0921201963999</v>
      </c>
      <c r="F994" s="74"/>
      <c r="G994" s="74">
        <v>2067.0921201964002</v>
      </c>
      <c r="H994" s="74"/>
      <c r="I994" s="74">
        <v>2661.0921201964002</v>
      </c>
      <c r="J994" s="74"/>
    </row>
    <row r="995" spans="2:10" ht="15.75" thickBot="1" x14ac:dyDescent="0.3">
      <c r="B995" s="85">
        <v>44439</v>
      </c>
      <c r="C995" s="75"/>
      <c r="D995" s="75">
        <v>1454.0672947292501</v>
      </c>
      <c r="E995" s="75">
        <v>1663.0921201963999</v>
      </c>
      <c r="F995" s="75"/>
      <c r="G995" s="75">
        <v>2067.0921201964002</v>
      </c>
      <c r="H995" s="75"/>
      <c r="I995" s="75">
        <v>2661.0921201964002</v>
      </c>
      <c r="J995" s="75"/>
    </row>
    <row r="996" spans="2:10" ht="15.75" thickBot="1" x14ac:dyDescent="0.3">
      <c r="B996" s="85">
        <v>44440</v>
      </c>
      <c r="C996" s="74"/>
      <c r="D996" s="74">
        <v>1569.1786054921799</v>
      </c>
      <c r="E996" s="74">
        <v>1663.0921201963999</v>
      </c>
      <c r="F996" s="74"/>
      <c r="G996" s="74">
        <v>2067.0921201964002</v>
      </c>
      <c r="H996" s="74"/>
      <c r="I996" s="74">
        <v>2661.0921201964002</v>
      </c>
      <c r="J996" s="74"/>
    </row>
    <row r="997" spans="2:10" ht="15.75" thickBot="1" x14ac:dyDescent="0.3">
      <c r="B997" s="85">
        <v>44441</v>
      </c>
      <c r="C997" s="75"/>
      <c r="D997" s="75">
        <v>1521.68296884901</v>
      </c>
      <c r="E997" s="75">
        <v>1663.0921201963999</v>
      </c>
      <c r="F997" s="75"/>
      <c r="G997" s="75">
        <v>2067.0921201964002</v>
      </c>
      <c r="H997" s="75"/>
      <c r="I997" s="75">
        <v>2661.0921201964002</v>
      </c>
      <c r="J997" s="75"/>
    </row>
    <row r="998" spans="2:10" ht="15.75" thickBot="1" x14ac:dyDescent="0.3">
      <c r="B998" s="85">
        <v>44442</v>
      </c>
      <c r="C998" s="74"/>
      <c r="D998" s="74">
        <v>1314.9076458621801</v>
      </c>
      <c r="E998" s="74">
        <v>1663.0921201963999</v>
      </c>
      <c r="F998" s="74"/>
      <c r="G998" s="74">
        <v>2067.0921201964002</v>
      </c>
      <c r="H998" s="74"/>
      <c r="I998" s="74">
        <v>2661.0921201964002</v>
      </c>
      <c r="J998" s="74"/>
    </row>
    <row r="999" spans="2:10" ht="15.75" thickBot="1" x14ac:dyDescent="0.3">
      <c r="B999" s="85">
        <v>44443</v>
      </c>
      <c r="C999" s="75"/>
      <c r="D999" s="75">
        <v>1340.23710418869</v>
      </c>
      <c r="E999" s="75">
        <v>1663.0921201963999</v>
      </c>
      <c r="F999" s="75"/>
      <c r="G999" s="75">
        <v>2067.0921201964002</v>
      </c>
      <c r="H999" s="75"/>
      <c r="I999" s="75">
        <v>2661.0921201964002</v>
      </c>
      <c r="J999" s="75"/>
    </row>
    <row r="1000" spans="2:10" ht="15.75" thickBot="1" x14ac:dyDescent="0.3">
      <c r="B1000" s="85">
        <v>44444</v>
      </c>
      <c r="C1000" s="74"/>
      <c r="D1000" s="74">
        <v>1553.7956922968001</v>
      </c>
      <c r="E1000" s="74">
        <v>1663.0921201963999</v>
      </c>
      <c r="F1000" s="74"/>
      <c r="G1000" s="74">
        <v>2067.0921201964002</v>
      </c>
      <c r="H1000" s="74"/>
      <c r="I1000" s="74">
        <v>2661.0921201964002</v>
      </c>
      <c r="J1000" s="74"/>
    </row>
    <row r="1001" spans="2:10" ht="15.75" thickBot="1" x14ac:dyDescent="0.3">
      <c r="B1001" s="85">
        <v>44445</v>
      </c>
      <c r="C1001" s="75"/>
      <c r="D1001" s="75">
        <v>1488.93632784907</v>
      </c>
      <c r="E1001" s="75">
        <v>1663.0921201963999</v>
      </c>
      <c r="F1001" s="75"/>
      <c r="G1001" s="75">
        <v>2067.0921201964002</v>
      </c>
      <c r="H1001" s="75"/>
      <c r="I1001" s="75">
        <v>2661.0921201964002</v>
      </c>
      <c r="J1001" s="75"/>
    </row>
    <row r="1002" spans="2:10" ht="15.75" thickBot="1" x14ac:dyDescent="0.3">
      <c r="B1002" s="85">
        <v>44446</v>
      </c>
      <c r="C1002" s="74"/>
      <c r="D1002" s="74">
        <v>1385.59629773641</v>
      </c>
      <c r="E1002" s="74">
        <v>1663.0921201963999</v>
      </c>
      <c r="F1002" s="74"/>
      <c r="G1002" s="74">
        <v>2067.0921201964002</v>
      </c>
      <c r="H1002" s="74"/>
      <c r="I1002" s="74">
        <v>2661.0921201964002</v>
      </c>
      <c r="J1002" s="74"/>
    </row>
    <row r="1003" spans="2:10" ht="15.75" thickBot="1" x14ac:dyDescent="0.3">
      <c r="B1003" s="85">
        <v>44447</v>
      </c>
      <c r="C1003" s="75"/>
      <c r="D1003" s="75">
        <v>1313.1071515195399</v>
      </c>
      <c r="E1003" s="75">
        <v>1663.0921201963999</v>
      </c>
      <c r="F1003" s="75"/>
      <c r="G1003" s="75">
        <v>2067.0921201964002</v>
      </c>
      <c r="H1003" s="75"/>
      <c r="I1003" s="75">
        <v>2661.0921201964002</v>
      </c>
      <c r="J1003" s="75"/>
    </row>
    <row r="1004" spans="2:10" ht="15.75" thickBot="1" x14ac:dyDescent="0.3">
      <c r="B1004" s="85">
        <v>44448</v>
      </c>
      <c r="C1004" s="74"/>
      <c r="D1004" s="74">
        <v>1163.766553598</v>
      </c>
      <c r="E1004" s="74">
        <v>1663.0921201963999</v>
      </c>
      <c r="F1004" s="74"/>
      <c r="G1004" s="74">
        <v>2067.0921201964002</v>
      </c>
      <c r="H1004" s="74"/>
      <c r="I1004" s="74">
        <v>2661.0921201964002</v>
      </c>
      <c r="J1004" s="74"/>
    </row>
    <row r="1005" spans="2:10" ht="15.75" thickBot="1" x14ac:dyDescent="0.3">
      <c r="B1005" s="85">
        <v>44449</v>
      </c>
      <c r="C1005" s="75"/>
      <c r="D1005" s="75">
        <v>1004.19403891012</v>
      </c>
      <c r="E1005" s="75">
        <v>1663.0921201963999</v>
      </c>
      <c r="F1005" s="75"/>
      <c r="G1005" s="75">
        <v>2067.0921201964002</v>
      </c>
      <c r="H1005" s="75"/>
      <c r="I1005" s="75">
        <v>2661.0921201964002</v>
      </c>
      <c r="J1005" s="75"/>
    </row>
    <row r="1006" spans="2:10" ht="15.75" thickBot="1" x14ac:dyDescent="0.3">
      <c r="B1006" s="85">
        <v>44450</v>
      </c>
      <c r="C1006" s="74"/>
      <c r="D1006" s="74">
        <v>964.97732238329195</v>
      </c>
      <c r="E1006" s="74">
        <v>1663.0921201963999</v>
      </c>
      <c r="F1006" s="74"/>
      <c r="G1006" s="74">
        <v>2067.0921201964002</v>
      </c>
      <c r="H1006" s="74"/>
      <c r="I1006" s="74">
        <v>2661.0921201964002</v>
      </c>
      <c r="J1006" s="74"/>
    </row>
    <row r="1007" spans="2:10" ht="15.75" thickBot="1" x14ac:dyDescent="0.3">
      <c r="B1007" s="85">
        <v>44451</v>
      </c>
      <c r="C1007" s="75"/>
      <c r="D1007" s="75">
        <v>921.88051797795197</v>
      </c>
      <c r="E1007" s="75">
        <v>1663.0921201963999</v>
      </c>
      <c r="F1007" s="75"/>
      <c r="G1007" s="75">
        <v>2067.0921201964002</v>
      </c>
      <c r="H1007" s="75"/>
      <c r="I1007" s="75">
        <v>2661.0921201964002</v>
      </c>
      <c r="J1007" s="75"/>
    </row>
    <row r="1008" spans="2:10" ht="15.75" thickBot="1" x14ac:dyDescent="0.3">
      <c r="B1008" s="85">
        <v>44452</v>
      </c>
      <c r="C1008" s="74"/>
      <c r="D1008" s="74">
        <v>1130.7200366930799</v>
      </c>
      <c r="E1008" s="74">
        <v>1663.0921201963999</v>
      </c>
      <c r="F1008" s="74"/>
      <c r="G1008" s="74">
        <v>2067.0921201964002</v>
      </c>
      <c r="H1008" s="74"/>
      <c r="I1008" s="74">
        <v>2661.0921201964002</v>
      </c>
      <c r="J1008" s="74"/>
    </row>
    <row r="1009" spans="2:10" ht="15.75" thickBot="1" x14ac:dyDescent="0.3">
      <c r="B1009" s="85">
        <v>44453</v>
      </c>
      <c r="C1009" s="75"/>
      <c r="D1009" s="75">
        <v>1246.63922812384</v>
      </c>
      <c r="E1009" s="75">
        <v>1663.0921201963999</v>
      </c>
      <c r="F1009" s="75"/>
      <c r="G1009" s="75">
        <v>2067.0921201964002</v>
      </c>
      <c r="H1009" s="75"/>
      <c r="I1009" s="75">
        <v>2661.0921201964002</v>
      </c>
      <c r="J1009" s="75"/>
    </row>
    <row r="1010" spans="2:10" ht="15.75" thickBot="1" x14ac:dyDescent="0.3">
      <c r="B1010" s="85">
        <v>44454</v>
      </c>
      <c r="C1010" s="74"/>
      <c r="D1010" s="74">
        <v>1301.13019956062</v>
      </c>
      <c r="E1010" s="74">
        <v>1663.0921201963999</v>
      </c>
      <c r="F1010" s="74"/>
      <c r="G1010" s="74">
        <v>2067.0921201964002</v>
      </c>
      <c r="H1010" s="74"/>
      <c r="I1010" s="74">
        <v>2661.0921201964002</v>
      </c>
      <c r="J1010" s="74"/>
    </row>
    <row r="1011" spans="2:10" ht="15.75" thickBot="1" x14ac:dyDescent="0.3">
      <c r="B1011" s="85">
        <v>44455</v>
      </c>
      <c r="C1011" s="75"/>
      <c r="D1011" s="75">
        <v>1331.96338197501</v>
      </c>
      <c r="E1011" s="75">
        <v>1663.0921201963999</v>
      </c>
      <c r="F1011" s="75"/>
      <c r="G1011" s="75">
        <v>2067.0921201964002</v>
      </c>
      <c r="H1011" s="75"/>
      <c r="I1011" s="75">
        <v>2661.0921201964002</v>
      </c>
      <c r="J1011" s="75"/>
    </row>
    <row r="1012" spans="2:10" ht="15.75" thickBot="1" x14ac:dyDescent="0.3">
      <c r="B1012" s="85">
        <v>44456</v>
      </c>
      <c r="C1012" s="74"/>
      <c r="D1012" s="74">
        <v>1106.87303307498</v>
      </c>
      <c r="E1012" s="74">
        <v>1663.0921201963999</v>
      </c>
      <c r="F1012" s="74"/>
      <c r="G1012" s="74">
        <v>2067.0921201964002</v>
      </c>
      <c r="H1012" s="74"/>
      <c r="I1012" s="74">
        <v>2661.0921201964002</v>
      </c>
      <c r="J1012" s="74"/>
    </row>
    <row r="1013" spans="2:10" ht="15.75" thickBot="1" x14ac:dyDescent="0.3">
      <c r="B1013" s="85">
        <v>44457</v>
      </c>
      <c r="C1013" s="75"/>
      <c r="D1013" s="75">
        <v>918.68573701518596</v>
      </c>
      <c r="E1013" s="75">
        <v>1663.0921201963999</v>
      </c>
      <c r="F1013" s="75"/>
      <c r="G1013" s="75">
        <v>2067.0921201964002</v>
      </c>
      <c r="H1013" s="75"/>
      <c r="I1013" s="75">
        <v>2661.0921201964002</v>
      </c>
      <c r="J1013" s="75"/>
    </row>
    <row r="1014" spans="2:10" ht="15.75" thickBot="1" x14ac:dyDescent="0.3">
      <c r="B1014" s="85">
        <v>44458</v>
      </c>
      <c r="C1014" s="74"/>
      <c r="D1014" s="74">
        <v>1318.5825020626301</v>
      </c>
      <c r="E1014" s="74">
        <v>1663.0921201963999</v>
      </c>
      <c r="F1014" s="74"/>
      <c r="G1014" s="74">
        <v>2067.0921201964002</v>
      </c>
      <c r="H1014" s="74"/>
      <c r="I1014" s="74">
        <v>2661.0921201964002</v>
      </c>
      <c r="J1014" s="74"/>
    </row>
    <row r="1015" spans="2:10" ht="15.75" thickBot="1" x14ac:dyDescent="0.3">
      <c r="B1015" s="85">
        <v>44459</v>
      </c>
      <c r="C1015" s="75"/>
      <c r="D1015" s="75">
        <v>1505.9464497394599</v>
      </c>
      <c r="E1015" s="75">
        <v>1663.0921201963999</v>
      </c>
      <c r="F1015" s="75"/>
      <c r="G1015" s="75">
        <v>2067.0921201964002</v>
      </c>
      <c r="H1015" s="75"/>
      <c r="I1015" s="75">
        <v>2661.0921201964002</v>
      </c>
      <c r="J1015" s="75"/>
    </row>
    <row r="1016" spans="2:10" ht="15.75" thickBot="1" x14ac:dyDescent="0.3">
      <c r="B1016" s="85">
        <v>44460</v>
      </c>
      <c r="C1016" s="74"/>
      <c r="D1016" s="74">
        <v>1481.99547261615</v>
      </c>
      <c r="E1016" s="74">
        <v>1663.0921201963999</v>
      </c>
      <c r="F1016" s="74"/>
      <c r="G1016" s="74">
        <v>2067.0921201964002</v>
      </c>
      <c r="H1016" s="74"/>
      <c r="I1016" s="74">
        <v>2661.0921201964002</v>
      </c>
      <c r="J1016" s="74"/>
    </row>
    <row r="1017" spans="2:10" ht="15.75" thickBot="1" x14ac:dyDescent="0.3">
      <c r="B1017" s="85">
        <v>44461</v>
      </c>
      <c r="C1017" s="75"/>
      <c r="D1017" s="75">
        <v>1405.34195951382</v>
      </c>
      <c r="E1017" s="75">
        <v>1663.0921201963999</v>
      </c>
      <c r="F1017" s="75"/>
      <c r="G1017" s="75">
        <v>2067.0921201964002</v>
      </c>
      <c r="H1017" s="75"/>
      <c r="I1017" s="75">
        <v>2661.0921201964002</v>
      </c>
      <c r="J1017" s="75"/>
    </row>
    <row r="1018" spans="2:10" ht="15.75" thickBot="1" x14ac:dyDescent="0.3">
      <c r="B1018" s="85">
        <v>44462</v>
      </c>
      <c r="C1018" s="74"/>
      <c r="D1018" s="74">
        <v>1239.2033004913401</v>
      </c>
      <c r="E1018" s="74">
        <v>1663.0921201963999</v>
      </c>
      <c r="F1018" s="74"/>
      <c r="G1018" s="74">
        <v>2067.0921201964002</v>
      </c>
      <c r="H1018" s="74"/>
      <c r="I1018" s="74">
        <v>2661.0921201964002</v>
      </c>
      <c r="J1018" s="74"/>
    </row>
    <row r="1019" spans="2:10" ht="15.75" thickBot="1" x14ac:dyDescent="0.3">
      <c r="B1019" s="85">
        <v>44463</v>
      </c>
      <c r="C1019" s="75"/>
      <c r="D1019" s="75">
        <v>1079.9043785998799</v>
      </c>
      <c r="E1019" s="75">
        <v>1663.0921201963999</v>
      </c>
      <c r="F1019" s="75"/>
      <c r="G1019" s="75">
        <v>2067.0921201964002</v>
      </c>
      <c r="H1019" s="75"/>
      <c r="I1019" s="75">
        <v>2661.0921201964002</v>
      </c>
      <c r="J1019" s="75"/>
    </row>
    <row r="1020" spans="2:10" ht="15.75" thickBot="1" x14ac:dyDescent="0.3">
      <c r="B1020" s="85">
        <v>44464</v>
      </c>
      <c r="C1020" s="74"/>
      <c r="D1020" s="74">
        <v>947.70562324586501</v>
      </c>
      <c r="E1020" s="74">
        <v>1663.0921201963999</v>
      </c>
      <c r="F1020" s="74"/>
      <c r="G1020" s="74">
        <v>2067.0921201964002</v>
      </c>
      <c r="H1020" s="74"/>
      <c r="I1020" s="74">
        <v>2661.0921201964002</v>
      </c>
      <c r="J1020" s="74"/>
    </row>
    <row r="1021" spans="2:10" ht="15.75" thickBot="1" x14ac:dyDescent="0.3">
      <c r="B1021" s="85">
        <v>44465</v>
      </c>
      <c r="C1021" s="75"/>
      <c r="D1021" s="75">
        <v>1061.2979331599699</v>
      </c>
      <c r="E1021" s="75">
        <v>1663.0921201963999</v>
      </c>
      <c r="F1021" s="75"/>
      <c r="G1021" s="75">
        <v>2067.0921201964002</v>
      </c>
      <c r="H1021" s="75"/>
      <c r="I1021" s="75">
        <v>2661.0921201964002</v>
      </c>
      <c r="J1021" s="75"/>
    </row>
    <row r="1022" spans="2:10" ht="15.75" thickBot="1" x14ac:dyDescent="0.3">
      <c r="B1022" s="85">
        <v>44466</v>
      </c>
      <c r="C1022" s="74"/>
      <c r="D1022" s="74">
        <v>1140.2143123839401</v>
      </c>
      <c r="E1022" s="74">
        <v>1663.0921201963999</v>
      </c>
      <c r="F1022" s="74"/>
      <c r="G1022" s="74">
        <v>2067.0921201964002</v>
      </c>
      <c r="H1022" s="74"/>
      <c r="I1022" s="74">
        <v>2661.0921201964002</v>
      </c>
      <c r="J1022" s="74"/>
    </row>
    <row r="1023" spans="2:10" ht="15.75" thickBot="1" x14ac:dyDescent="0.3">
      <c r="B1023" s="85">
        <v>44467</v>
      </c>
      <c r="C1023" s="75"/>
      <c r="D1023" s="75">
        <v>1134.8337818697601</v>
      </c>
      <c r="E1023" s="75">
        <v>1663.0921201963999</v>
      </c>
      <c r="F1023" s="75"/>
      <c r="G1023" s="75">
        <v>2067.0921201964002</v>
      </c>
      <c r="H1023" s="75"/>
      <c r="I1023" s="75">
        <v>2661.0921201964002</v>
      </c>
      <c r="J1023" s="75"/>
    </row>
    <row r="1024" spans="2:10" ht="15.75" thickBot="1" x14ac:dyDescent="0.3">
      <c r="B1024" s="85">
        <v>44468</v>
      </c>
      <c r="C1024" s="74"/>
      <c r="D1024" s="74">
        <v>1012.36132936024</v>
      </c>
      <c r="E1024" s="74">
        <v>1663.0921201963999</v>
      </c>
      <c r="F1024" s="74"/>
      <c r="G1024" s="74">
        <v>2067.0921201964002</v>
      </c>
      <c r="H1024" s="74"/>
      <c r="I1024" s="74">
        <v>2661.0921201964002</v>
      </c>
      <c r="J1024" s="74"/>
    </row>
    <row r="1025" spans="2:10" ht="15.75" thickBot="1" x14ac:dyDescent="0.3">
      <c r="B1025" s="85">
        <v>44469</v>
      </c>
      <c r="C1025" s="75"/>
      <c r="D1025" s="75">
        <v>867.64943154119305</v>
      </c>
      <c r="E1025" s="75">
        <v>1663.0921201963999</v>
      </c>
      <c r="F1025" s="75"/>
      <c r="G1025" s="75">
        <v>2067.0921201964002</v>
      </c>
      <c r="H1025" s="75"/>
      <c r="I1025" s="75">
        <v>2661.0921201964002</v>
      </c>
      <c r="J1025" s="75"/>
    </row>
    <row r="1026" spans="2:10" ht="15.75" thickBot="1" x14ac:dyDescent="0.3">
      <c r="B1026" s="85">
        <v>44470</v>
      </c>
      <c r="C1026" s="74"/>
      <c r="D1026" s="74">
        <v>762.73927299154798</v>
      </c>
      <c r="E1026" s="74">
        <v>1663.0921201963999</v>
      </c>
      <c r="F1026" s="74"/>
      <c r="G1026" s="74">
        <v>2067.0921201964002</v>
      </c>
      <c r="H1026" s="74"/>
      <c r="I1026" s="74">
        <v>2661.0921201964002</v>
      </c>
      <c r="J1026" s="74"/>
    </row>
    <row r="1027" spans="2:10" ht="15.75" thickBot="1" x14ac:dyDescent="0.3">
      <c r="B1027" s="85">
        <v>44471</v>
      </c>
      <c r="C1027" s="75"/>
      <c r="D1027" s="75">
        <v>707.70151490120304</v>
      </c>
      <c r="E1027" s="75">
        <v>1663.0921201963999</v>
      </c>
      <c r="F1027" s="75"/>
      <c r="G1027" s="75">
        <v>2067.0921201964002</v>
      </c>
      <c r="H1027" s="75"/>
      <c r="I1027" s="75">
        <v>2661.0921201964002</v>
      </c>
      <c r="J1027" s="75"/>
    </row>
    <row r="1028" spans="2:10" ht="15.75" thickBot="1" x14ac:dyDescent="0.3">
      <c r="B1028" s="85">
        <v>44472</v>
      </c>
      <c r="C1028" s="74"/>
      <c r="D1028" s="74">
        <v>726.49397150869197</v>
      </c>
      <c r="E1028" s="74">
        <v>1663.0921201963999</v>
      </c>
      <c r="F1028" s="74"/>
      <c r="G1028" s="74">
        <v>2067.0921201964002</v>
      </c>
      <c r="H1028" s="74"/>
      <c r="I1028" s="74">
        <v>2661.0921201964002</v>
      </c>
      <c r="J1028" s="74"/>
    </row>
    <row r="1029" spans="2:10" ht="15.75" thickBot="1" x14ac:dyDescent="0.3">
      <c r="B1029" s="85">
        <v>44473</v>
      </c>
      <c r="C1029" s="75"/>
      <c r="D1029" s="75">
        <v>776.99035802167805</v>
      </c>
      <c r="E1029" s="75">
        <v>1663.0921201963999</v>
      </c>
      <c r="F1029" s="75"/>
      <c r="G1029" s="75">
        <v>2067.0921201964002</v>
      </c>
      <c r="H1029" s="75"/>
      <c r="I1029" s="75">
        <v>2661.0921201964002</v>
      </c>
      <c r="J1029" s="75"/>
    </row>
    <row r="1030" spans="2:10" ht="15.75" thickBot="1" x14ac:dyDescent="0.3">
      <c r="B1030" s="85">
        <v>44474</v>
      </c>
      <c r="C1030" s="74"/>
      <c r="D1030" s="74">
        <v>925.85736482406401</v>
      </c>
      <c r="E1030" s="74">
        <v>1663.0921201963999</v>
      </c>
      <c r="F1030" s="74"/>
      <c r="G1030" s="74">
        <v>2067.0921201964002</v>
      </c>
      <c r="H1030" s="74"/>
      <c r="I1030" s="74">
        <v>2661.0921201964002</v>
      </c>
      <c r="J1030" s="74"/>
    </row>
    <row r="1031" spans="2:10" ht="15.75" thickBot="1" x14ac:dyDescent="0.3">
      <c r="B1031" s="85">
        <v>44475</v>
      </c>
      <c r="C1031" s="75"/>
      <c r="D1031" s="75">
        <v>899.65692783988504</v>
      </c>
      <c r="E1031" s="75">
        <v>1663.0921201963999</v>
      </c>
      <c r="F1031" s="75"/>
      <c r="G1031" s="75">
        <v>2067.0921201964002</v>
      </c>
      <c r="H1031" s="75"/>
      <c r="I1031" s="75">
        <v>2661.0921201964002</v>
      </c>
      <c r="J1031" s="75"/>
    </row>
    <row r="1032" spans="2:10" ht="15.75" thickBot="1" x14ac:dyDescent="0.3">
      <c r="B1032" s="85">
        <v>44476</v>
      </c>
      <c r="C1032" s="74"/>
      <c r="D1032" s="74">
        <v>754.92434630115395</v>
      </c>
      <c r="E1032" s="74">
        <v>1663.0921201963999</v>
      </c>
      <c r="F1032" s="74"/>
      <c r="G1032" s="74">
        <v>2067.0921201964002</v>
      </c>
      <c r="H1032" s="74"/>
      <c r="I1032" s="74">
        <v>2661.0921201964002</v>
      </c>
      <c r="J1032" s="74"/>
    </row>
    <row r="1033" spans="2:10" ht="15.75" thickBot="1" x14ac:dyDescent="0.3">
      <c r="B1033" s="85">
        <v>44477</v>
      </c>
      <c r="C1033" s="75"/>
      <c r="D1033" s="75">
        <v>668.12588508508497</v>
      </c>
      <c r="E1033" s="75">
        <v>1663.0921201963999</v>
      </c>
      <c r="F1033" s="75"/>
      <c r="G1033" s="75">
        <v>2067.0921201964002</v>
      </c>
      <c r="H1033" s="75"/>
      <c r="I1033" s="75">
        <v>2661.0921201964002</v>
      </c>
      <c r="J1033" s="75"/>
    </row>
    <row r="1034" spans="2:10" ht="15.75" thickBot="1" x14ac:dyDescent="0.3">
      <c r="B1034" s="85">
        <v>44478</v>
      </c>
      <c r="C1034" s="74"/>
      <c r="D1034" s="74">
        <v>720.57199723232998</v>
      </c>
      <c r="E1034" s="74">
        <v>1663.0921201963999</v>
      </c>
      <c r="F1034" s="74"/>
      <c r="G1034" s="74">
        <v>2067.0921201964002</v>
      </c>
      <c r="H1034" s="74"/>
      <c r="I1034" s="74">
        <v>2661.0921201964002</v>
      </c>
      <c r="J1034" s="74"/>
    </row>
    <row r="1035" spans="2:10" ht="15.75" thickBot="1" x14ac:dyDescent="0.3">
      <c r="B1035" s="85">
        <v>44479</v>
      </c>
      <c r="C1035" s="75"/>
      <c r="D1035" s="75">
        <v>967.80919416004997</v>
      </c>
      <c r="E1035" s="75">
        <v>1663.0921201963999</v>
      </c>
      <c r="F1035" s="75"/>
      <c r="G1035" s="75">
        <v>2067.0921201964002</v>
      </c>
      <c r="H1035" s="75"/>
      <c r="I1035" s="75">
        <v>2661.0921201964002</v>
      </c>
      <c r="J1035" s="75"/>
    </row>
    <row r="1036" spans="2:10" ht="15.75" thickBot="1" x14ac:dyDescent="0.3">
      <c r="B1036" s="85">
        <v>44480</v>
      </c>
      <c r="C1036" s="74"/>
      <c r="D1036" s="74">
        <v>923.14247901737394</v>
      </c>
      <c r="E1036" s="74">
        <v>1663.0921201963999</v>
      </c>
      <c r="F1036" s="74"/>
      <c r="G1036" s="74">
        <v>2067.0921201964002</v>
      </c>
      <c r="H1036" s="74"/>
      <c r="I1036" s="74">
        <v>2661.0921201964002</v>
      </c>
      <c r="J1036" s="74"/>
    </row>
    <row r="1037" spans="2:10" ht="15.75" thickBot="1" x14ac:dyDescent="0.3">
      <c r="B1037" s="85">
        <v>44481</v>
      </c>
      <c r="C1037" s="75"/>
      <c r="D1037" s="75">
        <v>816.53442983868399</v>
      </c>
      <c r="E1037" s="75">
        <v>1663.0921201963999</v>
      </c>
      <c r="F1037" s="75"/>
      <c r="G1037" s="75">
        <v>2067.0921201964002</v>
      </c>
      <c r="H1037" s="75"/>
      <c r="I1037" s="75">
        <v>2661.0921201964002</v>
      </c>
      <c r="J1037" s="75"/>
    </row>
    <row r="1038" spans="2:10" ht="15.75" thickBot="1" x14ac:dyDescent="0.3">
      <c r="B1038" s="85">
        <v>44482</v>
      </c>
      <c r="C1038" s="74"/>
      <c r="D1038" s="74">
        <v>775.78956251855004</v>
      </c>
      <c r="E1038" s="74">
        <v>1663.0921201963999</v>
      </c>
      <c r="F1038" s="74"/>
      <c r="G1038" s="74">
        <v>2067.0921201964002</v>
      </c>
      <c r="H1038" s="74"/>
      <c r="I1038" s="74">
        <v>2661.0921201964002</v>
      </c>
      <c r="J1038" s="74"/>
    </row>
    <row r="1039" spans="2:10" ht="15.75" thickBot="1" x14ac:dyDescent="0.3">
      <c r="B1039" s="85">
        <v>44483</v>
      </c>
      <c r="C1039" s="75"/>
      <c r="D1039" s="75">
        <v>772.56087394344399</v>
      </c>
      <c r="E1039" s="75">
        <v>1663.0921201963999</v>
      </c>
      <c r="F1039" s="75"/>
      <c r="G1039" s="75">
        <v>2067.0921201964002</v>
      </c>
      <c r="H1039" s="75"/>
      <c r="I1039" s="75">
        <v>2661.0921201964002</v>
      </c>
      <c r="J1039" s="75"/>
    </row>
    <row r="1040" spans="2:10" ht="15.75" thickBot="1" x14ac:dyDescent="0.3">
      <c r="B1040" s="85">
        <v>44484</v>
      </c>
      <c r="C1040" s="74"/>
      <c r="D1040" s="74">
        <v>734.66461223914598</v>
      </c>
      <c r="E1040" s="74">
        <v>1663.0921201963999</v>
      </c>
      <c r="F1040" s="74"/>
      <c r="G1040" s="74">
        <v>2067.0921201964002</v>
      </c>
      <c r="H1040" s="74"/>
      <c r="I1040" s="74">
        <v>2661.0921201964002</v>
      </c>
      <c r="J1040" s="74"/>
    </row>
    <row r="1041" spans="2:10" ht="15.75" thickBot="1" x14ac:dyDescent="0.3">
      <c r="B1041" s="85">
        <v>44485</v>
      </c>
      <c r="C1041" s="75"/>
      <c r="D1041" s="75">
        <v>754.36225201300897</v>
      </c>
      <c r="E1041" s="75">
        <v>1663.0921201963999</v>
      </c>
      <c r="F1041" s="75"/>
      <c r="G1041" s="75">
        <v>2067.0921201964002</v>
      </c>
      <c r="H1041" s="75"/>
      <c r="I1041" s="75">
        <v>2661.0921201964002</v>
      </c>
      <c r="J1041" s="75"/>
    </row>
    <row r="1042" spans="2:10" ht="15.75" thickBot="1" x14ac:dyDescent="0.3">
      <c r="B1042" s="85">
        <v>44486</v>
      </c>
      <c r="C1042" s="74"/>
      <c r="D1042" s="74">
        <v>797.29393514060598</v>
      </c>
      <c r="E1042" s="74">
        <v>1663.0921201963999</v>
      </c>
      <c r="F1042" s="74"/>
      <c r="G1042" s="74">
        <v>2067.0921201964002</v>
      </c>
      <c r="H1042" s="74"/>
      <c r="I1042" s="74">
        <v>2661.0921201964002</v>
      </c>
      <c r="J1042" s="74"/>
    </row>
    <row r="1043" spans="2:10" ht="15.75" thickBot="1" x14ac:dyDescent="0.3">
      <c r="B1043" s="85">
        <v>44487</v>
      </c>
      <c r="C1043" s="75"/>
      <c r="D1043" s="75">
        <v>772.18263659243496</v>
      </c>
      <c r="E1043" s="75">
        <v>1663.0921201963999</v>
      </c>
      <c r="F1043" s="75"/>
      <c r="G1043" s="75">
        <v>2067.0921201964002</v>
      </c>
      <c r="H1043" s="75"/>
      <c r="I1043" s="75">
        <v>2661.0921201964002</v>
      </c>
      <c r="J1043" s="75"/>
    </row>
    <row r="1044" spans="2:10" ht="15.75" thickBot="1" x14ac:dyDescent="0.3">
      <c r="B1044" s="85">
        <v>44488</v>
      </c>
      <c r="C1044" s="74"/>
      <c r="D1044" s="74">
        <v>893.55451713000002</v>
      </c>
      <c r="E1044" s="74">
        <v>1663.0921201963999</v>
      </c>
      <c r="F1044" s="74"/>
      <c r="G1044" s="74">
        <v>2067.0921201964002</v>
      </c>
      <c r="H1044" s="74"/>
      <c r="I1044" s="74">
        <v>2661.0921201964002</v>
      </c>
      <c r="J1044" s="74"/>
    </row>
    <row r="1045" spans="2:10" ht="15.75" thickBot="1" x14ac:dyDescent="0.3">
      <c r="B1045" s="85">
        <v>44489</v>
      </c>
      <c r="C1045" s="75"/>
      <c r="D1045" s="75">
        <v>1012.29524537489</v>
      </c>
      <c r="E1045" s="75">
        <v>1663.0921201963999</v>
      </c>
      <c r="F1045" s="75"/>
      <c r="G1045" s="75">
        <v>2067.0921201964002</v>
      </c>
      <c r="H1045" s="75"/>
      <c r="I1045" s="75">
        <v>2661.0921201964002</v>
      </c>
      <c r="J1045" s="75"/>
    </row>
    <row r="1046" spans="2:10" ht="15.75" thickBot="1" x14ac:dyDescent="0.3">
      <c r="B1046" s="85">
        <v>44490</v>
      </c>
      <c r="C1046" s="74"/>
      <c r="D1046" s="74">
        <v>965.49350487153595</v>
      </c>
      <c r="E1046" s="74">
        <v>1663.0921201963999</v>
      </c>
      <c r="F1046" s="74"/>
      <c r="G1046" s="74">
        <v>2067.0921201964002</v>
      </c>
      <c r="H1046" s="74"/>
      <c r="I1046" s="74">
        <v>2661.0921201964002</v>
      </c>
      <c r="J1046" s="74"/>
    </row>
    <row r="1047" spans="2:10" ht="15.75" thickBot="1" x14ac:dyDescent="0.3">
      <c r="B1047" s="85">
        <v>44491</v>
      </c>
      <c r="C1047" s="75"/>
      <c r="D1047" s="75">
        <v>796.40224764140498</v>
      </c>
      <c r="E1047" s="75">
        <v>1663.0921201963999</v>
      </c>
      <c r="F1047" s="75"/>
      <c r="G1047" s="75">
        <v>2067.0921201964002</v>
      </c>
      <c r="H1047" s="75"/>
      <c r="I1047" s="75">
        <v>2661.0921201964002</v>
      </c>
      <c r="J1047" s="75"/>
    </row>
    <row r="1048" spans="2:10" ht="15.75" thickBot="1" x14ac:dyDescent="0.3">
      <c r="B1048" s="85">
        <v>44492</v>
      </c>
      <c r="C1048" s="74"/>
      <c r="D1048" s="74">
        <v>738.75028936197896</v>
      </c>
      <c r="E1048" s="74">
        <v>1663.0921201963999</v>
      </c>
      <c r="F1048" s="74"/>
      <c r="G1048" s="74">
        <v>2067.0921201964002</v>
      </c>
      <c r="H1048" s="74"/>
      <c r="I1048" s="74">
        <v>2661.0921201964002</v>
      </c>
      <c r="J1048" s="74"/>
    </row>
    <row r="1049" spans="2:10" ht="15.75" thickBot="1" x14ac:dyDescent="0.3">
      <c r="B1049" s="85">
        <v>44493</v>
      </c>
      <c r="C1049" s="75"/>
      <c r="D1049" s="75">
        <v>956.52942215439805</v>
      </c>
      <c r="E1049" s="75">
        <v>1663.0921201963999</v>
      </c>
      <c r="F1049" s="75"/>
      <c r="G1049" s="75">
        <v>2067.0921201964002</v>
      </c>
      <c r="H1049" s="75"/>
      <c r="I1049" s="75">
        <v>2661.0921201964002</v>
      </c>
      <c r="J1049" s="75"/>
    </row>
    <row r="1050" spans="2:10" ht="15.75" thickBot="1" x14ac:dyDescent="0.3">
      <c r="B1050" s="85">
        <v>44494</v>
      </c>
      <c r="C1050" s="74"/>
      <c r="D1050" s="74">
        <v>905.43980263691105</v>
      </c>
      <c r="E1050" s="74">
        <v>1663.0921201963999</v>
      </c>
      <c r="F1050" s="74"/>
      <c r="G1050" s="74">
        <v>2067.0921201964002</v>
      </c>
      <c r="H1050" s="74"/>
      <c r="I1050" s="74">
        <v>2661.0921201964002</v>
      </c>
      <c r="J1050" s="74"/>
    </row>
    <row r="1051" spans="2:10" ht="15.75" thickBot="1" x14ac:dyDescent="0.3">
      <c r="B1051" s="85">
        <v>44495</v>
      </c>
      <c r="C1051" s="75"/>
      <c r="D1051" s="75">
        <v>861.78858435181405</v>
      </c>
      <c r="E1051" s="75">
        <v>1663.0921201963999</v>
      </c>
      <c r="F1051" s="75"/>
      <c r="G1051" s="75">
        <v>2067.0921201964002</v>
      </c>
      <c r="H1051" s="75"/>
      <c r="I1051" s="75">
        <v>2661.0921201964002</v>
      </c>
      <c r="J1051" s="75"/>
    </row>
    <row r="1052" spans="2:10" ht="15.75" thickBot="1" x14ac:dyDescent="0.3">
      <c r="B1052" s="85">
        <v>44496</v>
      </c>
      <c r="C1052" s="74"/>
      <c r="D1052" s="74">
        <v>825.91764425814802</v>
      </c>
      <c r="E1052" s="74">
        <v>1663.0921201963999</v>
      </c>
      <c r="F1052" s="74"/>
      <c r="G1052" s="74">
        <v>2067.0921201964002</v>
      </c>
      <c r="H1052" s="74"/>
      <c r="I1052" s="74">
        <v>2661.0921201964002</v>
      </c>
      <c r="J1052" s="74"/>
    </row>
    <row r="1053" spans="2:10" ht="15.75" thickBot="1" x14ac:dyDescent="0.3">
      <c r="B1053" s="85">
        <v>44497</v>
      </c>
      <c r="C1053" s="75"/>
      <c r="D1053" s="75">
        <v>775.48609169628503</v>
      </c>
      <c r="E1053" s="75">
        <v>1663.0921201963999</v>
      </c>
      <c r="F1053" s="75"/>
      <c r="G1053" s="75">
        <v>2067.0921201964002</v>
      </c>
      <c r="H1053" s="75"/>
      <c r="I1053" s="75">
        <v>2661.0921201964002</v>
      </c>
      <c r="J1053" s="75"/>
    </row>
    <row r="1054" spans="2:10" ht="15.75" thickBot="1" x14ac:dyDescent="0.3">
      <c r="B1054" s="85">
        <v>44498</v>
      </c>
      <c r="C1054" s="74"/>
      <c r="D1054" s="74">
        <v>684.57384656248098</v>
      </c>
      <c r="E1054" s="74">
        <v>1663.0921201963999</v>
      </c>
      <c r="F1054" s="74"/>
      <c r="G1054" s="74">
        <v>2067.0921201964002</v>
      </c>
      <c r="H1054" s="74"/>
      <c r="I1054" s="74">
        <v>2661.0921201964002</v>
      </c>
      <c r="J1054" s="74"/>
    </row>
    <row r="1055" spans="2:10" ht="15.75" thickBot="1" x14ac:dyDescent="0.3">
      <c r="B1055" s="85">
        <v>44499</v>
      </c>
      <c r="C1055" s="75"/>
      <c r="D1055" s="75">
        <v>697.63217686348003</v>
      </c>
      <c r="E1055" s="75">
        <v>1663.0921201963999</v>
      </c>
      <c r="F1055" s="75"/>
      <c r="G1055" s="75">
        <v>2067.0921201964002</v>
      </c>
      <c r="H1055" s="75"/>
      <c r="I1055" s="75">
        <v>2661.0921201964002</v>
      </c>
      <c r="J1055" s="75"/>
    </row>
    <row r="1056" spans="2:10" ht="15.75" thickBot="1" x14ac:dyDescent="0.3">
      <c r="B1056" s="85">
        <v>44500</v>
      </c>
      <c r="C1056" s="74"/>
      <c r="D1056" s="74">
        <v>887.84306426587898</v>
      </c>
      <c r="E1056" s="74">
        <v>1663.0921201963999</v>
      </c>
      <c r="F1056" s="74"/>
      <c r="G1056" s="74">
        <v>2067.0921201964002</v>
      </c>
      <c r="H1056" s="74"/>
      <c r="I1056" s="74">
        <v>2661.0921201964002</v>
      </c>
      <c r="J1056" s="74"/>
    </row>
    <row r="1057" spans="2:10" ht="15.75" thickBot="1" x14ac:dyDescent="0.3">
      <c r="B1057" s="85">
        <v>44501</v>
      </c>
      <c r="C1057" s="75"/>
      <c r="D1057" s="75">
        <v>808.33411306943697</v>
      </c>
      <c r="E1057" s="75">
        <v>1663.0921201963999</v>
      </c>
      <c r="F1057" s="75"/>
      <c r="G1057" s="75">
        <v>2067.0921201964002</v>
      </c>
      <c r="H1057" s="75"/>
      <c r="I1057" s="75">
        <v>2661.0921201964002</v>
      </c>
      <c r="J1057" s="75"/>
    </row>
    <row r="1058" spans="2:10" ht="15.75" thickBot="1" x14ac:dyDescent="0.3">
      <c r="B1058" s="85">
        <v>44502</v>
      </c>
      <c r="C1058" s="74"/>
      <c r="D1058" s="74">
        <v>799.69648616781797</v>
      </c>
      <c r="E1058" s="74">
        <v>1663.0921201963999</v>
      </c>
      <c r="F1058" s="74"/>
      <c r="G1058" s="74">
        <v>2067.0921201964002</v>
      </c>
      <c r="H1058" s="74"/>
      <c r="I1058" s="74">
        <v>2661.0921201964002</v>
      </c>
      <c r="J1058" s="74"/>
    </row>
    <row r="1059" spans="2:10" ht="15.75" thickBot="1" x14ac:dyDescent="0.3">
      <c r="B1059" s="85">
        <v>44503</v>
      </c>
      <c r="C1059" s="75"/>
      <c r="D1059" s="75">
        <v>780.21851491770201</v>
      </c>
      <c r="E1059" s="75">
        <v>1663.0921201963999</v>
      </c>
      <c r="F1059" s="75"/>
      <c r="G1059" s="75">
        <v>2067.0921201964002</v>
      </c>
      <c r="H1059" s="75"/>
      <c r="I1059" s="75">
        <v>2661.0921201964002</v>
      </c>
      <c r="J1059" s="75"/>
    </row>
    <row r="1060" spans="2:10" ht="15.75" thickBot="1" x14ac:dyDescent="0.3">
      <c r="B1060" s="85">
        <v>44504</v>
      </c>
      <c r="C1060" s="74"/>
      <c r="D1060" s="74">
        <v>830.71362010705695</v>
      </c>
      <c r="E1060" s="74">
        <v>1663.0921201963999</v>
      </c>
      <c r="F1060" s="74"/>
      <c r="G1060" s="74">
        <v>2067.0921201964002</v>
      </c>
      <c r="H1060" s="74"/>
      <c r="I1060" s="74">
        <v>2661.0921201964002</v>
      </c>
      <c r="J1060" s="74"/>
    </row>
    <row r="1061" spans="2:10" ht="15.75" thickBot="1" x14ac:dyDescent="0.3">
      <c r="B1061" s="85">
        <v>44505</v>
      </c>
      <c r="C1061" s="75"/>
      <c r="D1061" s="75">
        <v>799.75517766178302</v>
      </c>
      <c r="E1061" s="75">
        <v>1663.0921201963999</v>
      </c>
      <c r="F1061" s="75"/>
      <c r="G1061" s="75">
        <v>2067.0921201964002</v>
      </c>
      <c r="H1061" s="75"/>
      <c r="I1061" s="75">
        <v>2661.0921201964002</v>
      </c>
      <c r="J1061" s="75"/>
    </row>
    <row r="1062" spans="2:10" ht="15.75" thickBot="1" x14ac:dyDescent="0.3">
      <c r="B1062" s="85">
        <v>44506</v>
      </c>
      <c r="C1062" s="74"/>
      <c r="D1062" s="74">
        <v>732.20918234544104</v>
      </c>
      <c r="E1062" s="74">
        <v>1663.0921201963999</v>
      </c>
      <c r="F1062" s="74"/>
      <c r="G1062" s="74">
        <v>2067.0921201964002</v>
      </c>
      <c r="H1062" s="74"/>
      <c r="I1062" s="74">
        <v>2661.0921201964002</v>
      </c>
      <c r="J1062" s="74"/>
    </row>
    <row r="1063" spans="2:10" ht="15.75" thickBot="1" x14ac:dyDescent="0.3">
      <c r="B1063" s="85">
        <v>44507</v>
      </c>
      <c r="C1063" s="75"/>
      <c r="D1063" s="75">
        <v>764.93118264408804</v>
      </c>
      <c r="E1063" s="75">
        <v>1663.0921201963999</v>
      </c>
      <c r="F1063" s="75"/>
      <c r="G1063" s="75">
        <v>2067.0921201964002</v>
      </c>
      <c r="H1063" s="75"/>
      <c r="I1063" s="75">
        <v>2661.0921201964002</v>
      </c>
      <c r="J1063" s="75"/>
    </row>
    <row r="1064" spans="2:10" ht="15.75" thickBot="1" x14ac:dyDescent="0.3">
      <c r="B1064" s="85">
        <v>44508</v>
      </c>
      <c r="C1064" s="74"/>
      <c r="D1064" s="74">
        <v>915.48157377314703</v>
      </c>
      <c r="E1064" s="74">
        <v>1663.0921201963999</v>
      </c>
      <c r="F1064" s="74"/>
      <c r="G1064" s="74">
        <v>2067.0921201964002</v>
      </c>
      <c r="H1064" s="74"/>
      <c r="I1064" s="74">
        <v>2661.0921201964002</v>
      </c>
      <c r="J1064" s="74"/>
    </row>
    <row r="1065" spans="2:10" ht="15.75" thickBot="1" x14ac:dyDescent="0.3">
      <c r="B1065" s="85">
        <v>44509</v>
      </c>
      <c r="C1065" s="75"/>
      <c r="D1065" s="75">
        <v>916.15417566235601</v>
      </c>
      <c r="E1065" s="75">
        <v>1663.0921201963999</v>
      </c>
      <c r="F1065" s="75"/>
      <c r="G1065" s="75">
        <v>2067.0921201964002</v>
      </c>
      <c r="H1065" s="75"/>
      <c r="I1065" s="75">
        <v>2661.0921201964002</v>
      </c>
      <c r="J1065" s="75"/>
    </row>
    <row r="1066" spans="2:10" ht="15.75" thickBot="1" x14ac:dyDescent="0.3">
      <c r="B1066" s="85">
        <v>44510</v>
      </c>
      <c r="C1066" s="74"/>
      <c r="D1066" s="74">
        <v>906.48665608023998</v>
      </c>
      <c r="E1066" s="74">
        <v>1663.0921201963999</v>
      </c>
      <c r="F1066" s="74"/>
      <c r="G1066" s="74">
        <v>2067.0921201964002</v>
      </c>
      <c r="H1066" s="74"/>
      <c r="I1066" s="74">
        <v>2661.0921201964002</v>
      </c>
      <c r="J1066" s="74"/>
    </row>
    <row r="1067" spans="2:10" ht="15.75" thickBot="1" x14ac:dyDescent="0.3">
      <c r="B1067" s="85">
        <v>44511</v>
      </c>
      <c r="C1067" s="75"/>
      <c r="D1067" s="75">
        <v>973.354600642842</v>
      </c>
      <c r="E1067" s="75">
        <v>1663.0921201963999</v>
      </c>
      <c r="F1067" s="75"/>
      <c r="G1067" s="75">
        <v>2067.0921201964002</v>
      </c>
      <c r="H1067" s="75"/>
      <c r="I1067" s="75">
        <v>2661.0921201964002</v>
      </c>
      <c r="J1067" s="75"/>
    </row>
    <row r="1068" spans="2:10" ht="15.75" thickBot="1" x14ac:dyDescent="0.3">
      <c r="B1068" s="85">
        <v>44512</v>
      </c>
      <c r="C1068" s="74"/>
      <c r="D1068" s="74">
        <v>797.33779043458503</v>
      </c>
      <c r="E1068" s="74">
        <v>1663.0921201963999</v>
      </c>
      <c r="F1068" s="74"/>
      <c r="G1068" s="74">
        <v>2067.0921201964002</v>
      </c>
      <c r="H1068" s="74"/>
      <c r="I1068" s="74">
        <v>2661.0921201964002</v>
      </c>
      <c r="J1068" s="74"/>
    </row>
    <row r="1069" spans="2:10" ht="15.75" thickBot="1" x14ac:dyDescent="0.3">
      <c r="B1069" s="85">
        <v>44513</v>
      </c>
      <c r="C1069" s="75"/>
      <c r="D1069" s="75">
        <v>759.04754700461399</v>
      </c>
      <c r="E1069" s="75">
        <v>1663.0921201963999</v>
      </c>
      <c r="F1069" s="75"/>
      <c r="G1069" s="75">
        <v>2067.0921201964002</v>
      </c>
      <c r="H1069" s="75"/>
      <c r="I1069" s="75">
        <v>2661.0921201964002</v>
      </c>
      <c r="J1069" s="75"/>
    </row>
    <row r="1070" spans="2:10" ht="15.75" thickBot="1" x14ac:dyDescent="0.3">
      <c r="B1070" s="85">
        <v>44514</v>
      </c>
      <c r="C1070" s="74"/>
      <c r="D1070" s="74">
        <v>788.37502446066105</v>
      </c>
      <c r="E1070" s="74">
        <v>1663.0921201963999</v>
      </c>
      <c r="F1070" s="74"/>
      <c r="G1070" s="74">
        <v>2067.0921201964002</v>
      </c>
      <c r="H1070" s="74"/>
      <c r="I1070" s="74">
        <v>2661.0921201964002</v>
      </c>
      <c r="J1070" s="74"/>
    </row>
    <row r="1071" spans="2:10" ht="15.75" thickBot="1" x14ac:dyDescent="0.3">
      <c r="B1071" s="85">
        <v>44515</v>
      </c>
      <c r="C1071" s="75"/>
      <c r="D1071" s="75">
        <v>782.87629119040605</v>
      </c>
      <c r="E1071" s="75">
        <v>1663.0921201963999</v>
      </c>
      <c r="F1071" s="75"/>
      <c r="G1071" s="75">
        <v>2067.0921201964002</v>
      </c>
      <c r="H1071" s="75"/>
      <c r="I1071" s="75">
        <v>2661.0921201964002</v>
      </c>
      <c r="J1071" s="75"/>
    </row>
    <row r="1072" spans="2:10" ht="15.75" thickBot="1" x14ac:dyDescent="0.3">
      <c r="B1072" s="85">
        <v>44516</v>
      </c>
      <c r="C1072" s="74"/>
      <c r="D1072" s="74">
        <v>778.49913925316901</v>
      </c>
      <c r="E1072" s="74">
        <v>1663.0921201963999</v>
      </c>
      <c r="F1072" s="74"/>
      <c r="G1072" s="74">
        <v>2067.0921201964002</v>
      </c>
      <c r="H1072" s="74"/>
      <c r="I1072" s="74">
        <v>2661.0921201964002</v>
      </c>
      <c r="J1072" s="74"/>
    </row>
    <row r="1073" spans="2:10" ht="15.75" thickBot="1" x14ac:dyDescent="0.3">
      <c r="B1073" s="85">
        <v>44517</v>
      </c>
      <c r="C1073" s="75"/>
      <c r="D1073" s="75">
        <v>769.98679073181995</v>
      </c>
      <c r="E1073" s="75">
        <v>1663.0921201963999</v>
      </c>
      <c r="F1073" s="75"/>
      <c r="G1073" s="75">
        <v>2067.0921201964002</v>
      </c>
      <c r="H1073" s="75"/>
      <c r="I1073" s="75">
        <v>2661.0921201964002</v>
      </c>
      <c r="J1073" s="75"/>
    </row>
    <row r="1074" spans="2:10" ht="15.75" thickBot="1" x14ac:dyDescent="0.3">
      <c r="B1074" s="85">
        <v>44518</v>
      </c>
      <c r="C1074" s="74"/>
      <c r="D1074" s="74">
        <v>766.18293123308194</v>
      </c>
      <c r="E1074" s="74">
        <v>1663.0921201963999</v>
      </c>
      <c r="F1074" s="74"/>
      <c r="G1074" s="74">
        <v>2067.0921201964002</v>
      </c>
      <c r="H1074" s="74"/>
      <c r="I1074" s="74">
        <v>2661.0921201964002</v>
      </c>
      <c r="J1074" s="74"/>
    </row>
    <row r="1075" spans="2:10" ht="15.75" thickBot="1" x14ac:dyDescent="0.3">
      <c r="B1075" s="85">
        <v>44519</v>
      </c>
      <c r="C1075" s="75"/>
      <c r="D1075" s="75">
        <v>807.36849661453095</v>
      </c>
      <c r="E1075" s="75">
        <v>1663.0921201963999</v>
      </c>
      <c r="F1075" s="75"/>
      <c r="G1075" s="75">
        <v>2067.0921201964002</v>
      </c>
      <c r="H1075" s="75"/>
      <c r="I1075" s="75">
        <v>2661.0921201964002</v>
      </c>
      <c r="J1075" s="75"/>
    </row>
    <row r="1076" spans="2:10" ht="15.75" thickBot="1" x14ac:dyDescent="0.3">
      <c r="B1076" s="85">
        <v>44520</v>
      </c>
      <c r="C1076" s="74"/>
      <c r="D1076" s="74">
        <v>727.28100131206099</v>
      </c>
      <c r="E1076" s="74">
        <v>1663.0921201963999</v>
      </c>
      <c r="F1076" s="74"/>
      <c r="G1076" s="74">
        <v>2067.0921201964002</v>
      </c>
      <c r="H1076" s="74"/>
      <c r="I1076" s="74">
        <v>2661.0921201964002</v>
      </c>
      <c r="J1076" s="74"/>
    </row>
    <row r="1077" spans="2:10" ht="15.75" thickBot="1" x14ac:dyDescent="0.3">
      <c r="B1077" s="85">
        <v>44521</v>
      </c>
      <c r="C1077" s="75"/>
      <c r="D1077" s="75">
        <v>815.36825283582004</v>
      </c>
      <c r="E1077" s="75">
        <v>1663.0921201963999</v>
      </c>
      <c r="F1077" s="75"/>
      <c r="G1077" s="75">
        <v>2067.0921201964002</v>
      </c>
      <c r="H1077" s="75"/>
      <c r="I1077" s="75">
        <v>2661.0921201964002</v>
      </c>
      <c r="J1077" s="75"/>
    </row>
    <row r="1078" spans="2:10" ht="15.75" thickBot="1" x14ac:dyDescent="0.3">
      <c r="B1078" s="85">
        <v>44522</v>
      </c>
      <c r="C1078" s="74"/>
      <c r="D1078" s="74">
        <v>815.83589398587196</v>
      </c>
      <c r="E1078" s="74">
        <v>1663.0921201963999</v>
      </c>
      <c r="F1078" s="74"/>
      <c r="G1078" s="74">
        <v>2067.0921201964002</v>
      </c>
      <c r="H1078" s="74"/>
      <c r="I1078" s="74">
        <v>2661.0921201964002</v>
      </c>
      <c r="J1078" s="74"/>
    </row>
    <row r="1079" spans="2:10" ht="15.75" thickBot="1" x14ac:dyDescent="0.3">
      <c r="B1079" s="85">
        <v>44523</v>
      </c>
      <c r="C1079" s="75"/>
      <c r="D1079" s="75">
        <v>772.97061650765102</v>
      </c>
      <c r="E1079" s="75">
        <v>1663.0921201963999</v>
      </c>
      <c r="F1079" s="75"/>
      <c r="G1079" s="75">
        <v>2067.0921201964002</v>
      </c>
      <c r="H1079" s="75"/>
      <c r="I1079" s="75">
        <v>2661.0921201964002</v>
      </c>
      <c r="J1079" s="75"/>
    </row>
    <row r="1080" spans="2:10" ht="15.75" thickBot="1" x14ac:dyDescent="0.3">
      <c r="B1080" s="85">
        <v>44524</v>
      </c>
      <c r="C1080" s="74"/>
      <c r="D1080" s="74">
        <v>858.08822979892204</v>
      </c>
      <c r="E1080" s="74">
        <v>1663.0921201963999</v>
      </c>
      <c r="F1080" s="74"/>
      <c r="G1080" s="74">
        <v>2067.0921201964002</v>
      </c>
      <c r="H1080" s="74"/>
      <c r="I1080" s="74">
        <v>2661.0921201964002</v>
      </c>
      <c r="J1080" s="74"/>
    </row>
    <row r="1081" spans="2:10" ht="15.75" thickBot="1" x14ac:dyDescent="0.3">
      <c r="B1081" s="85">
        <v>44525</v>
      </c>
      <c r="C1081" s="75"/>
      <c r="D1081" s="75">
        <v>852.26596885919798</v>
      </c>
      <c r="E1081" s="75">
        <v>1663.0921201963999</v>
      </c>
      <c r="F1081" s="75"/>
      <c r="G1081" s="75">
        <v>2067.0921201964002</v>
      </c>
      <c r="H1081" s="75"/>
      <c r="I1081" s="75">
        <v>2661.0921201964002</v>
      </c>
      <c r="J1081" s="75"/>
    </row>
    <row r="1082" spans="2:10" ht="15.75" thickBot="1" x14ac:dyDescent="0.3">
      <c r="B1082" s="85">
        <v>44526</v>
      </c>
      <c r="C1082" s="74"/>
      <c r="D1082" s="74">
        <v>709.82225616555502</v>
      </c>
      <c r="E1082" s="74">
        <v>1663.0921201963999</v>
      </c>
      <c r="F1082" s="74"/>
      <c r="G1082" s="74">
        <v>2067.0921201964002</v>
      </c>
      <c r="H1082" s="74"/>
      <c r="I1082" s="74">
        <v>2661.0921201964002</v>
      </c>
      <c r="J1082" s="74"/>
    </row>
    <row r="1083" spans="2:10" ht="15.75" thickBot="1" x14ac:dyDescent="0.3">
      <c r="B1083" s="85">
        <v>44527</v>
      </c>
      <c r="C1083" s="75"/>
      <c r="D1083" s="75">
        <v>713.20495154374203</v>
      </c>
      <c r="E1083" s="75">
        <v>1663.0921201963999</v>
      </c>
      <c r="F1083" s="75"/>
      <c r="G1083" s="75">
        <v>2067.0921201964002</v>
      </c>
      <c r="H1083" s="75"/>
      <c r="I1083" s="75">
        <v>2661.0921201964002</v>
      </c>
      <c r="J1083" s="75"/>
    </row>
    <row r="1084" spans="2:10" ht="15.75" thickBot="1" x14ac:dyDescent="0.3">
      <c r="B1084" s="85">
        <v>44528</v>
      </c>
      <c r="C1084" s="74"/>
      <c r="D1084" s="74">
        <v>757.99938323201002</v>
      </c>
      <c r="E1084" s="74">
        <v>1663.0921201963999</v>
      </c>
      <c r="F1084" s="74"/>
      <c r="G1084" s="74">
        <v>2067.0921201964002</v>
      </c>
      <c r="H1084" s="74"/>
      <c r="I1084" s="74">
        <v>2661.0921201964002</v>
      </c>
      <c r="J1084" s="74"/>
    </row>
    <row r="1085" spans="2:10" ht="15.75" thickBot="1" x14ac:dyDescent="0.3">
      <c r="B1085" s="85">
        <v>44529</v>
      </c>
      <c r="C1085" s="75"/>
      <c r="D1085" s="75">
        <v>789.476465404377</v>
      </c>
      <c r="E1085" s="75">
        <v>1663.0921201963999</v>
      </c>
      <c r="F1085" s="75"/>
      <c r="G1085" s="75">
        <v>2067.0921201964002</v>
      </c>
      <c r="H1085" s="75"/>
      <c r="I1085" s="75">
        <v>2661.0921201964002</v>
      </c>
      <c r="J1085" s="75"/>
    </row>
    <row r="1086" spans="2:10" ht="15.75" thickBot="1" x14ac:dyDescent="0.3">
      <c r="B1086" s="85">
        <v>44530</v>
      </c>
      <c r="C1086" s="74"/>
      <c r="D1086" s="74">
        <v>895.67584916569501</v>
      </c>
      <c r="E1086" s="74">
        <v>1663.0921201963999</v>
      </c>
      <c r="F1086" s="74"/>
      <c r="G1086" s="74">
        <v>2067.0921201964002</v>
      </c>
      <c r="H1086" s="74"/>
      <c r="I1086" s="74">
        <v>2661.0921201964002</v>
      </c>
      <c r="J1086" s="74"/>
    </row>
    <row r="1087" spans="2:10" ht="15.75" thickBot="1" x14ac:dyDescent="0.3">
      <c r="B1087" s="85">
        <v>44531</v>
      </c>
      <c r="C1087" s="75"/>
      <c r="D1087" s="75">
        <v>898.75463436252505</v>
      </c>
      <c r="E1087" s="75">
        <v>1663.0921201963999</v>
      </c>
      <c r="F1087" s="75"/>
      <c r="G1087" s="75">
        <v>2067.0921201964002</v>
      </c>
      <c r="H1087" s="75"/>
      <c r="I1087" s="75">
        <v>2661.0921201964002</v>
      </c>
      <c r="J1087" s="75"/>
    </row>
    <row r="1088" spans="2:10" ht="15.75" thickBot="1" x14ac:dyDescent="0.3">
      <c r="B1088" s="85">
        <v>44532</v>
      </c>
      <c r="C1088" s="74"/>
      <c r="D1088" s="74">
        <v>748.380330509327</v>
      </c>
      <c r="E1088" s="74">
        <v>1663.0921201963999</v>
      </c>
      <c r="F1088" s="74"/>
      <c r="G1088" s="74">
        <v>2067.0921201964002</v>
      </c>
      <c r="H1088" s="74"/>
      <c r="I1088" s="74">
        <v>2661.0921201964002</v>
      </c>
      <c r="J1088" s="74"/>
    </row>
    <row r="1089" spans="2:10" ht="15.75" thickBot="1" x14ac:dyDescent="0.3">
      <c r="B1089" s="85">
        <v>44533</v>
      </c>
      <c r="C1089" s="75"/>
      <c r="D1089" s="75">
        <v>641.34363694270201</v>
      </c>
      <c r="E1089" s="75">
        <v>1663.0921201963999</v>
      </c>
      <c r="F1089" s="75"/>
      <c r="G1089" s="75">
        <v>2067.0921201964002</v>
      </c>
      <c r="H1089" s="75"/>
      <c r="I1089" s="75">
        <v>2661.0921201964002</v>
      </c>
      <c r="J1089" s="75"/>
    </row>
    <row r="1090" spans="2:10" ht="15.75" thickBot="1" x14ac:dyDescent="0.3">
      <c r="B1090" s="85">
        <v>44534</v>
      </c>
      <c r="C1090" s="74"/>
      <c r="D1090" s="74">
        <v>631.33134043418102</v>
      </c>
      <c r="E1090" s="74">
        <v>1663.0921201963999</v>
      </c>
      <c r="F1090" s="74"/>
      <c r="G1090" s="74">
        <v>2067.0921201964002</v>
      </c>
      <c r="H1090" s="74"/>
      <c r="I1090" s="74">
        <v>2661.0921201964002</v>
      </c>
      <c r="J1090" s="74"/>
    </row>
    <row r="1091" spans="2:10" ht="15.75" thickBot="1" x14ac:dyDescent="0.3">
      <c r="B1091" s="85">
        <v>44535</v>
      </c>
      <c r="C1091" s="75"/>
      <c r="D1091" s="75">
        <v>690.54459005396302</v>
      </c>
      <c r="E1091" s="75">
        <v>1663.0921201963999</v>
      </c>
      <c r="F1091" s="75"/>
      <c r="G1091" s="75">
        <v>2067.0921201964002</v>
      </c>
      <c r="H1091" s="75"/>
      <c r="I1091" s="75">
        <v>2661.0921201964002</v>
      </c>
      <c r="J1091" s="75"/>
    </row>
    <row r="1092" spans="2:10" ht="15.75" thickBot="1" x14ac:dyDescent="0.3">
      <c r="B1092" s="85">
        <v>44536</v>
      </c>
      <c r="C1092" s="74"/>
      <c r="D1092" s="74">
        <v>721.58922283127595</v>
      </c>
      <c r="E1092" s="74">
        <v>1663.0921201963999</v>
      </c>
      <c r="F1092" s="74"/>
      <c r="G1092" s="74">
        <v>2067.0921201964002</v>
      </c>
      <c r="H1092" s="74"/>
      <c r="I1092" s="74">
        <v>2661.0921201964002</v>
      </c>
      <c r="J1092" s="74"/>
    </row>
    <row r="1093" spans="2:10" ht="15.75" thickBot="1" x14ac:dyDescent="0.3">
      <c r="B1093" s="85">
        <v>44537</v>
      </c>
      <c r="C1093" s="75"/>
      <c r="D1093" s="75">
        <v>719.05432139585798</v>
      </c>
      <c r="E1093" s="75">
        <v>1663.0921201963999</v>
      </c>
      <c r="F1093" s="75"/>
      <c r="G1093" s="75">
        <v>2067.0921201964002</v>
      </c>
      <c r="H1093" s="75"/>
      <c r="I1093" s="75">
        <v>2661.0921201964002</v>
      </c>
      <c r="J1093" s="75"/>
    </row>
    <row r="1094" spans="2:10" ht="15.75" thickBot="1" x14ac:dyDescent="0.3">
      <c r="B1094" s="85">
        <v>44538</v>
      </c>
      <c r="C1094" s="74"/>
      <c r="D1094" s="74">
        <v>718.37009535899597</v>
      </c>
      <c r="E1094" s="74">
        <v>1663.0921201963999</v>
      </c>
      <c r="F1094" s="74"/>
      <c r="G1094" s="74">
        <v>2067.0921201964002</v>
      </c>
      <c r="H1094" s="74"/>
      <c r="I1094" s="74">
        <v>2661.0921201964002</v>
      </c>
      <c r="J1094" s="74"/>
    </row>
    <row r="1095" spans="2:10" ht="15.75" thickBot="1" x14ac:dyDescent="0.3">
      <c r="B1095" s="85">
        <v>44539</v>
      </c>
      <c r="C1095" s="75"/>
      <c r="D1095" s="75">
        <v>779.19157986530797</v>
      </c>
      <c r="E1095" s="75">
        <v>1663.0921201963999</v>
      </c>
      <c r="F1095" s="75"/>
      <c r="G1095" s="75">
        <v>2067.0921201964002</v>
      </c>
      <c r="H1095" s="75"/>
      <c r="I1095" s="75">
        <v>2661.0921201964002</v>
      </c>
      <c r="J1095" s="75"/>
    </row>
    <row r="1096" spans="2:10" ht="15.75" thickBot="1" x14ac:dyDescent="0.3">
      <c r="B1096" s="85">
        <v>44540</v>
      </c>
      <c r="C1096" s="74"/>
      <c r="D1096" s="74">
        <v>724.62250529622395</v>
      </c>
      <c r="E1096" s="74">
        <v>1663.0921201963999</v>
      </c>
      <c r="F1096" s="74"/>
      <c r="G1096" s="74">
        <v>2067.0921201964002</v>
      </c>
      <c r="H1096" s="74"/>
      <c r="I1096" s="74">
        <v>2661.0921201964002</v>
      </c>
      <c r="J1096" s="74"/>
    </row>
    <row r="1097" spans="2:10" ht="15.75" thickBot="1" x14ac:dyDescent="0.3">
      <c r="B1097" s="85">
        <v>44541</v>
      </c>
      <c r="C1097" s="75"/>
      <c r="D1097" s="75">
        <v>680.70298451959798</v>
      </c>
      <c r="E1097" s="75">
        <v>1663.0921201963999</v>
      </c>
      <c r="F1097" s="75"/>
      <c r="G1097" s="75">
        <v>2067.0921201964002</v>
      </c>
      <c r="H1097" s="75"/>
      <c r="I1097" s="75">
        <v>2661.0921201964002</v>
      </c>
      <c r="J1097" s="75"/>
    </row>
    <row r="1098" spans="2:10" ht="15.75" thickBot="1" x14ac:dyDescent="0.3">
      <c r="B1098" s="85">
        <v>44542</v>
      </c>
      <c r="C1098" s="74"/>
      <c r="D1098" s="74">
        <v>747.54570636079495</v>
      </c>
      <c r="E1098" s="74">
        <v>1663.0921201963999</v>
      </c>
      <c r="F1098" s="74"/>
      <c r="G1098" s="74">
        <v>2067.0921201964002</v>
      </c>
      <c r="H1098" s="74"/>
      <c r="I1098" s="74">
        <v>2661.0921201964002</v>
      </c>
      <c r="J1098" s="74"/>
    </row>
    <row r="1099" spans="2:10" ht="15.75" thickBot="1" x14ac:dyDescent="0.3">
      <c r="B1099" s="85">
        <v>44543</v>
      </c>
      <c r="C1099" s="75"/>
      <c r="D1099" s="75">
        <v>739.07025299295299</v>
      </c>
      <c r="E1099" s="75">
        <v>1663.0921201963999</v>
      </c>
      <c r="F1099" s="75"/>
      <c r="G1099" s="75">
        <v>2067.0921201964002</v>
      </c>
      <c r="H1099" s="75"/>
      <c r="I1099" s="75">
        <v>2661.0921201964002</v>
      </c>
      <c r="J1099" s="75"/>
    </row>
    <row r="1100" spans="2:10" ht="15.75" thickBot="1" x14ac:dyDescent="0.3">
      <c r="B1100" s="85">
        <v>44544</v>
      </c>
      <c r="C1100" s="74"/>
      <c r="D1100" s="74">
        <v>740.24488196258403</v>
      </c>
      <c r="E1100" s="74">
        <v>1663.0921201963999</v>
      </c>
      <c r="F1100" s="74"/>
      <c r="G1100" s="74">
        <v>2067.0921201964002</v>
      </c>
      <c r="H1100" s="74"/>
      <c r="I1100" s="74">
        <v>2661.0921201964002</v>
      </c>
      <c r="J1100" s="74"/>
    </row>
    <row r="1101" spans="2:10" ht="15.75" thickBot="1" x14ac:dyDescent="0.3">
      <c r="B1101" s="85">
        <v>44545</v>
      </c>
      <c r="C1101" s="75"/>
      <c r="D1101" s="75">
        <v>713.49350279101395</v>
      </c>
      <c r="E1101" s="75">
        <v>1663.0921201963999</v>
      </c>
      <c r="F1101" s="75"/>
      <c r="G1101" s="75">
        <v>2067.0921201964002</v>
      </c>
      <c r="H1101" s="75"/>
      <c r="I1101" s="75">
        <v>2661.0921201964002</v>
      </c>
      <c r="J1101" s="75"/>
    </row>
    <row r="1102" spans="2:10" ht="15.75" thickBot="1" x14ac:dyDescent="0.3">
      <c r="B1102" s="85">
        <v>44546</v>
      </c>
      <c r="C1102" s="74"/>
      <c r="D1102" s="74">
        <v>661.994536295751</v>
      </c>
      <c r="E1102" s="74">
        <v>1663.0921201963999</v>
      </c>
      <c r="F1102" s="74"/>
      <c r="G1102" s="74">
        <v>2067.0921201964002</v>
      </c>
      <c r="H1102" s="74"/>
      <c r="I1102" s="74">
        <v>2661.0921201964002</v>
      </c>
      <c r="J1102" s="74"/>
    </row>
    <row r="1103" spans="2:10" ht="15.75" thickBot="1" x14ac:dyDescent="0.3">
      <c r="B1103" s="85">
        <v>44547</v>
      </c>
      <c r="C1103" s="75"/>
      <c r="D1103" s="75">
        <v>588.58694467243902</v>
      </c>
      <c r="E1103" s="75">
        <v>1663.0921201963999</v>
      </c>
      <c r="F1103" s="75"/>
      <c r="G1103" s="75">
        <v>2067.0921201964002</v>
      </c>
      <c r="H1103" s="75"/>
      <c r="I1103" s="75">
        <v>2661.0921201964002</v>
      </c>
      <c r="J1103" s="75"/>
    </row>
    <row r="1104" spans="2:10" ht="15.75" thickBot="1" x14ac:dyDescent="0.3">
      <c r="B1104" s="85">
        <v>44548</v>
      </c>
      <c r="C1104" s="74"/>
      <c r="D1104" s="74">
        <v>616.10632549079298</v>
      </c>
      <c r="E1104" s="74">
        <v>1663.0921201963999</v>
      </c>
      <c r="F1104" s="74"/>
      <c r="G1104" s="74">
        <v>2067.0921201964002</v>
      </c>
      <c r="H1104" s="74"/>
      <c r="I1104" s="74">
        <v>2661.0921201964002</v>
      </c>
      <c r="J1104" s="74"/>
    </row>
    <row r="1105" spans="2:10" ht="15.75" thickBot="1" x14ac:dyDescent="0.3">
      <c r="B1105" s="85">
        <v>44549</v>
      </c>
      <c r="C1105" s="75"/>
      <c r="D1105" s="75">
        <v>733.81451890671804</v>
      </c>
      <c r="E1105" s="75">
        <v>1663.0921201963999</v>
      </c>
      <c r="F1105" s="75"/>
      <c r="G1105" s="75">
        <v>2067.0921201964002</v>
      </c>
      <c r="H1105" s="75"/>
      <c r="I1105" s="75">
        <v>2661.0921201964002</v>
      </c>
      <c r="J1105" s="75"/>
    </row>
    <row r="1106" spans="2:10" ht="15.75" thickBot="1" x14ac:dyDescent="0.3">
      <c r="B1106" s="85">
        <v>44550</v>
      </c>
      <c r="C1106" s="74"/>
      <c r="D1106" s="74">
        <v>733.34186135408095</v>
      </c>
      <c r="E1106" s="74">
        <v>1663.0921201963999</v>
      </c>
      <c r="F1106" s="74"/>
      <c r="G1106" s="74">
        <v>2067.0921201964002</v>
      </c>
      <c r="H1106" s="74"/>
      <c r="I1106" s="74">
        <v>2661.0921201964002</v>
      </c>
      <c r="J1106" s="74"/>
    </row>
    <row r="1107" spans="2:10" ht="15.75" thickBot="1" x14ac:dyDescent="0.3">
      <c r="B1107" s="85">
        <v>44551</v>
      </c>
      <c r="C1107" s="75"/>
      <c r="D1107" s="75">
        <v>652.03647305580103</v>
      </c>
      <c r="E1107" s="75">
        <v>1663.0921201963999</v>
      </c>
      <c r="F1107" s="75"/>
      <c r="G1107" s="75">
        <v>2067.0921201964002</v>
      </c>
      <c r="H1107" s="75"/>
      <c r="I1107" s="75">
        <v>2661.0921201964002</v>
      </c>
      <c r="J1107" s="75"/>
    </row>
    <row r="1108" spans="2:10" ht="15.75" thickBot="1" x14ac:dyDescent="0.3">
      <c r="B1108" s="85">
        <v>44552</v>
      </c>
      <c r="C1108" s="74"/>
      <c r="D1108" s="74">
        <v>588.47549358310096</v>
      </c>
      <c r="E1108" s="74">
        <v>1663.0921201963999</v>
      </c>
      <c r="F1108" s="74"/>
      <c r="G1108" s="74">
        <v>2067.0921201964002</v>
      </c>
      <c r="H1108" s="74"/>
      <c r="I1108" s="74">
        <v>2661.0921201964002</v>
      </c>
      <c r="J1108" s="74"/>
    </row>
    <row r="1109" spans="2:10" ht="15.75" thickBot="1" x14ac:dyDescent="0.3">
      <c r="B1109" s="85">
        <v>44553</v>
      </c>
      <c r="C1109" s="75"/>
      <c r="D1109" s="75">
        <v>661.994536295751</v>
      </c>
      <c r="E1109" s="75">
        <v>1663.0921201963999</v>
      </c>
      <c r="F1109" s="75"/>
      <c r="G1109" s="75">
        <v>2067.0921201964002</v>
      </c>
      <c r="H1109" s="75"/>
      <c r="I1109" s="75">
        <v>2661.0921201964002</v>
      </c>
      <c r="J1109" s="75"/>
    </row>
    <row r="1110" spans="2:10" ht="15.75" thickBot="1" x14ac:dyDescent="0.3">
      <c r="B1110" s="85">
        <v>44554</v>
      </c>
      <c r="C1110" s="74"/>
      <c r="D1110" s="74">
        <v>588.58694467243902</v>
      </c>
      <c r="E1110" s="74">
        <v>1663.0921201963999</v>
      </c>
      <c r="F1110" s="74"/>
      <c r="G1110" s="74">
        <v>2067.0921201964002</v>
      </c>
      <c r="H1110" s="74"/>
      <c r="I1110" s="74">
        <v>2661.0921201964002</v>
      </c>
      <c r="J1110" s="74"/>
    </row>
    <row r="1111" spans="2:10" ht="15.75" thickBot="1" x14ac:dyDescent="0.3">
      <c r="B1111" s="85">
        <v>44555</v>
      </c>
      <c r="C1111" s="75"/>
      <c r="D1111" s="75">
        <v>594.83518338013903</v>
      </c>
      <c r="E1111" s="75">
        <v>1663.0921201963999</v>
      </c>
      <c r="F1111" s="75"/>
      <c r="G1111" s="75">
        <v>2067.0921201964002</v>
      </c>
      <c r="H1111" s="75"/>
      <c r="I1111" s="75">
        <v>2661.0921201964002</v>
      </c>
      <c r="J1111" s="75"/>
    </row>
    <row r="1112" spans="2:10" ht="15.75" thickBot="1" x14ac:dyDescent="0.3">
      <c r="B1112" s="85">
        <v>44556</v>
      </c>
      <c r="C1112" s="74"/>
      <c r="D1112" s="74">
        <v>609.04190663730901</v>
      </c>
      <c r="E1112" s="74">
        <v>1663.0921201963999</v>
      </c>
      <c r="F1112" s="74"/>
      <c r="G1112" s="74">
        <v>2067.0921201964002</v>
      </c>
      <c r="H1112" s="74"/>
      <c r="I1112" s="74">
        <v>2661.0921201964002</v>
      </c>
      <c r="J1112" s="74"/>
    </row>
    <row r="1113" spans="2:10" ht="15.75" thickBot="1" x14ac:dyDescent="0.3">
      <c r="B1113" s="85">
        <v>44557</v>
      </c>
      <c r="C1113" s="75"/>
      <c r="D1113" s="75">
        <v>509.39172089402501</v>
      </c>
      <c r="E1113" s="75">
        <v>1663.0921201963999</v>
      </c>
      <c r="F1113" s="75"/>
      <c r="G1113" s="75">
        <v>2067.0921201964002</v>
      </c>
      <c r="H1113" s="75"/>
      <c r="I1113" s="75">
        <v>2661.0921201964002</v>
      </c>
      <c r="J1113" s="75"/>
    </row>
    <row r="1114" spans="2:10" ht="15.75" thickBot="1" x14ac:dyDescent="0.3">
      <c r="B1114" s="85">
        <v>44558</v>
      </c>
      <c r="C1114" s="74"/>
      <c r="D1114" s="74">
        <v>567.54702258156794</v>
      </c>
      <c r="E1114" s="74">
        <v>1663.0921201963999</v>
      </c>
      <c r="F1114" s="74"/>
      <c r="G1114" s="74">
        <v>2067.0921201964002</v>
      </c>
      <c r="H1114" s="74"/>
      <c r="I1114" s="74">
        <v>2661.0921201964002</v>
      </c>
      <c r="J1114" s="74"/>
    </row>
    <row r="1115" spans="2:10" ht="15.75" thickBot="1" x14ac:dyDescent="0.3">
      <c r="B1115" s="85">
        <v>44559</v>
      </c>
      <c r="C1115" s="75"/>
      <c r="D1115" s="75">
        <v>577.38079002166899</v>
      </c>
      <c r="E1115" s="75">
        <v>1663.0921201963999</v>
      </c>
      <c r="F1115" s="75"/>
      <c r="G1115" s="75">
        <v>2067.0921201964002</v>
      </c>
      <c r="H1115" s="75"/>
      <c r="I1115" s="75">
        <v>2661.0921201964002</v>
      </c>
      <c r="J1115" s="75"/>
    </row>
    <row r="1116" spans="2:10" ht="15.75" thickBot="1" x14ac:dyDescent="0.3">
      <c r="B1116" s="85">
        <v>44560</v>
      </c>
      <c r="C1116" s="74"/>
      <c r="D1116" s="74">
        <v>661.994536295751</v>
      </c>
      <c r="E1116" s="74">
        <v>1663.0921201963999</v>
      </c>
      <c r="F1116" s="74"/>
      <c r="G1116" s="74">
        <v>2067.0921201964002</v>
      </c>
      <c r="H1116" s="74"/>
      <c r="I1116" s="74">
        <v>2661.0921201964002</v>
      </c>
      <c r="J1116" s="74"/>
    </row>
    <row r="1117" spans="2:10" ht="15.75" thickBot="1" x14ac:dyDescent="0.3">
      <c r="B1117" s="85">
        <v>44561</v>
      </c>
      <c r="C1117" s="75"/>
      <c r="D1117" s="75">
        <v>593.45848011797705</v>
      </c>
      <c r="E1117" s="75">
        <v>1663.0921201963999</v>
      </c>
      <c r="F1117" s="75"/>
      <c r="G1117" s="75">
        <v>2067.0921201964002</v>
      </c>
      <c r="H1117" s="75"/>
      <c r="I1117" s="75">
        <v>2661.0921201964002</v>
      </c>
      <c r="J1117" s="75"/>
    </row>
    <row r="1118" spans="2:10" ht="15.75" thickBot="1" x14ac:dyDescent="0.3">
      <c r="B1118" s="85">
        <v>44562</v>
      </c>
      <c r="C1118" s="74"/>
      <c r="D1118" s="74">
        <v>555.48276272697603</v>
      </c>
      <c r="E1118" s="74"/>
      <c r="F1118" s="74"/>
      <c r="G1118" s="74"/>
      <c r="H1118" s="74"/>
      <c r="I1118" s="74"/>
      <c r="J1118" s="74"/>
    </row>
    <row r="1119" spans="2:10" ht="15.75" thickBot="1" x14ac:dyDescent="0.3">
      <c r="B1119" s="85">
        <v>44563</v>
      </c>
      <c r="C1119" s="75"/>
      <c r="D1119" s="75">
        <v>589.43688914370296</v>
      </c>
      <c r="E1119" s="75">
        <v>1466.0394881897</v>
      </c>
      <c r="F1119" s="75"/>
      <c r="G1119" s="75">
        <v>1870.0394881897</v>
      </c>
      <c r="H1119" s="75"/>
      <c r="I1119" s="75">
        <v>2324.0394881897</v>
      </c>
      <c r="J1119" s="75"/>
    </row>
    <row r="1120" spans="2:10" ht="15.75" thickBot="1" x14ac:dyDescent="0.3">
      <c r="B1120" s="85">
        <v>44564</v>
      </c>
      <c r="C1120" s="74"/>
      <c r="D1120" s="74">
        <v>567.47670259017798</v>
      </c>
      <c r="E1120" s="74">
        <v>1466.0394881897</v>
      </c>
      <c r="F1120" s="74"/>
      <c r="G1120" s="74">
        <v>1870.0394881897</v>
      </c>
      <c r="H1120" s="74"/>
      <c r="I1120" s="74">
        <v>2324.0394881897</v>
      </c>
      <c r="J1120" s="74"/>
    </row>
    <row r="1121" spans="2:10" ht="15.75" thickBot="1" x14ac:dyDescent="0.3">
      <c r="B1121" s="85">
        <v>44565</v>
      </c>
      <c r="C1121" s="75"/>
      <c r="D1121" s="75">
        <v>761.29167141770904</v>
      </c>
      <c r="E1121" s="75">
        <v>1466.0394881897</v>
      </c>
      <c r="F1121" s="75"/>
      <c r="G1121" s="75">
        <v>1870.0394881897</v>
      </c>
      <c r="H1121" s="75"/>
      <c r="I1121" s="75">
        <v>2324.0394881897</v>
      </c>
      <c r="J1121" s="75"/>
    </row>
    <row r="1122" spans="2:10" ht="15.75" thickBot="1" x14ac:dyDescent="0.3">
      <c r="B1122" s="85">
        <v>44566</v>
      </c>
      <c r="C1122" s="74"/>
      <c r="D1122" s="74">
        <v>1184.9765802665299</v>
      </c>
      <c r="E1122" s="74">
        <v>1466.0394881897</v>
      </c>
      <c r="F1122" s="74"/>
      <c r="G1122" s="74">
        <v>1870.0394881897</v>
      </c>
      <c r="H1122" s="74"/>
      <c r="I1122" s="74">
        <v>2324.0394881897</v>
      </c>
      <c r="J1122" s="74"/>
    </row>
    <row r="1123" spans="2:10" ht="15.75" thickBot="1" x14ac:dyDescent="0.3">
      <c r="B1123" s="85">
        <v>44567</v>
      </c>
      <c r="C1123" s="75"/>
      <c r="D1123" s="75">
        <v>804.00779740039297</v>
      </c>
      <c r="E1123" s="75">
        <v>1466.0394881897</v>
      </c>
      <c r="F1123" s="75"/>
      <c r="G1123" s="75">
        <v>1870.0394881897</v>
      </c>
      <c r="H1123" s="75"/>
      <c r="I1123" s="75">
        <v>2324.0394881897</v>
      </c>
      <c r="J1123" s="75"/>
    </row>
    <row r="1124" spans="2:10" ht="15.75" thickBot="1" x14ac:dyDescent="0.3">
      <c r="B1124" s="85">
        <v>44568</v>
      </c>
      <c r="C1124" s="74"/>
      <c r="D1124" s="74">
        <v>938.19284234522297</v>
      </c>
      <c r="E1124" s="74">
        <v>1466.0394881897</v>
      </c>
      <c r="F1124" s="74"/>
      <c r="G1124" s="74">
        <v>1870.0394881897</v>
      </c>
      <c r="H1124" s="74"/>
      <c r="I1124" s="74">
        <v>2324.0394881897</v>
      </c>
      <c r="J1124" s="74"/>
    </row>
    <row r="1125" spans="2:10" ht="15.75" thickBot="1" x14ac:dyDescent="0.3">
      <c r="B1125" s="85">
        <v>44569</v>
      </c>
      <c r="C1125" s="75"/>
      <c r="D1125" s="75">
        <v>638.68782588210001</v>
      </c>
      <c r="E1125" s="75">
        <v>1466.0394881897</v>
      </c>
      <c r="F1125" s="75"/>
      <c r="G1125" s="75">
        <v>1870.0394881897</v>
      </c>
      <c r="H1125" s="75"/>
      <c r="I1125" s="75">
        <v>2324.0394881897</v>
      </c>
      <c r="J1125" s="75"/>
    </row>
    <row r="1126" spans="2:10" ht="15.75" thickBot="1" x14ac:dyDescent="0.3">
      <c r="B1126" s="85">
        <v>44570</v>
      </c>
      <c r="C1126" s="74"/>
      <c r="D1126" s="74">
        <v>630.13456087028203</v>
      </c>
      <c r="E1126" s="74">
        <v>1466.0394881897</v>
      </c>
      <c r="F1126" s="74"/>
      <c r="G1126" s="74">
        <v>1870.0394881897</v>
      </c>
      <c r="H1126" s="74"/>
      <c r="I1126" s="74">
        <v>2324.0394881897</v>
      </c>
      <c r="J1126" s="74"/>
    </row>
    <row r="1127" spans="2:10" ht="15.75" thickBot="1" x14ac:dyDescent="0.3">
      <c r="B1127" s="85">
        <v>44571</v>
      </c>
      <c r="C1127" s="75"/>
      <c r="D1127" s="75">
        <v>722.85498817874702</v>
      </c>
      <c r="E1127" s="75">
        <v>1466.0394881897</v>
      </c>
      <c r="F1127" s="75"/>
      <c r="G1127" s="75">
        <v>1870.0394881897</v>
      </c>
      <c r="H1127" s="75"/>
      <c r="I1127" s="75">
        <v>2324.0394881897</v>
      </c>
      <c r="J1127" s="75"/>
    </row>
    <row r="1128" spans="2:10" ht="15.75" thickBot="1" x14ac:dyDescent="0.3">
      <c r="B1128" s="85">
        <v>44572</v>
      </c>
      <c r="C1128" s="74"/>
      <c r="D1128" s="74">
        <v>709.88905446078002</v>
      </c>
      <c r="E1128" s="74">
        <v>1466.0394881897</v>
      </c>
      <c r="F1128" s="74"/>
      <c r="G1128" s="74">
        <v>1870.0394881897</v>
      </c>
      <c r="H1128" s="74"/>
      <c r="I1128" s="74">
        <v>2324.0394881897</v>
      </c>
      <c r="J1128" s="74"/>
    </row>
    <row r="1129" spans="2:10" ht="15.75" thickBot="1" x14ac:dyDescent="0.3">
      <c r="B1129" s="85">
        <v>44573</v>
      </c>
      <c r="C1129" s="75"/>
      <c r="D1129" s="75">
        <v>748.75346308028702</v>
      </c>
      <c r="E1129" s="75">
        <v>1466.0394881897</v>
      </c>
      <c r="F1129" s="75"/>
      <c r="G1129" s="75">
        <v>1870.0394881897</v>
      </c>
      <c r="H1129" s="75"/>
      <c r="I1129" s="75">
        <v>2324.0394881897</v>
      </c>
      <c r="J1129" s="75"/>
    </row>
    <row r="1130" spans="2:10" ht="15.75" thickBot="1" x14ac:dyDescent="0.3">
      <c r="B1130" s="85">
        <v>44574</v>
      </c>
      <c r="C1130" s="74"/>
      <c r="D1130" s="74">
        <v>755.65663923771604</v>
      </c>
      <c r="E1130" s="74">
        <v>1466.0394881897</v>
      </c>
      <c r="F1130" s="74"/>
      <c r="G1130" s="74">
        <v>1870.0394881897</v>
      </c>
      <c r="H1130" s="74"/>
      <c r="I1130" s="74">
        <v>2324.0394881897</v>
      </c>
      <c r="J1130" s="74"/>
    </row>
    <row r="1131" spans="2:10" ht="15.75" thickBot="1" x14ac:dyDescent="0.3">
      <c r="B1131" s="85">
        <v>44575</v>
      </c>
      <c r="C1131" s="75"/>
      <c r="D1131" s="75">
        <v>690.922056531473</v>
      </c>
      <c r="E1131" s="75">
        <v>1466.0394881897</v>
      </c>
      <c r="F1131" s="75"/>
      <c r="G1131" s="75">
        <v>1870.0394881897</v>
      </c>
      <c r="H1131" s="75"/>
      <c r="I1131" s="75">
        <v>2324.0394881897</v>
      </c>
      <c r="J1131" s="75"/>
    </row>
    <row r="1132" spans="2:10" ht="15.75" thickBot="1" x14ac:dyDescent="0.3">
      <c r="B1132" s="85">
        <v>44576</v>
      </c>
      <c r="C1132" s="74"/>
      <c r="D1132" s="74">
        <v>599.47768686218706</v>
      </c>
      <c r="E1132" s="74">
        <v>1466.0394881897</v>
      </c>
      <c r="F1132" s="74"/>
      <c r="G1132" s="74">
        <v>1870.0394881897</v>
      </c>
      <c r="H1132" s="74"/>
      <c r="I1132" s="74">
        <v>2324.0394881897</v>
      </c>
      <c r="J1132" s="74"/>
    </row>
    <row r="1133" spans="2:10" ht="15.75" thickBot="1" x14ac:dyDescent="0.3">
      <c r="B1133" s="85">
        <v>44577</v>
      </c>
      <c r="C1133" s="75"/>
      <c r="D1133" s="75">
        <v>631.13922179322901</v>
      </c>
      <c r="E1133" s="75">
        <v>1466.0394881897</v>
      </c>
      <c r="F1133" s="75"/>
      <c r="G1133" s="75">
        <v>1870.0394881897</v>
      </c>
      <c r="H1133" s="75"/>
      <c r="I1133" s="75">
        <v>2324.0394881897</v>
      </c>
      <c r="J1133" s="75"/>
    </row>
    <row r="1134" spans="2:10" ht="15.75" thickBot="1" x14ac:dyDescent="0.3">
      <c r="B1134" s="85">
        <v>44578</v>
      </c>
      <c r="C1134" s="74"/>
      <c r="D1134" s="74">
        <v>747.00719429335504</v>
      </c>
      <c r="E1134" s="74">
        <v>1466.0394881897</v>
      </c>
      <c r="F1134" s="74"/>
      <c r="G1134" s="74">
        <v>1870.0394881897</v>
      </c>
      <c r="H1134" s="74"/>
      <c r="I1134" s="74">
        <v>2324.0394881897</v>
      </c>
      <c r="J1134" s="74"/>
    </row>
    <row r="1135" spans="2:10" ht="15.75" thickBot="1" x14ac:dyDescent="0.3">
      <c r="B1135" s="85">
        <v>44579</v>
      </c>
      <c r="C1135" s="75"/>
      <c r="D1135" s="75">
        <v>717.91280404241002</v>
      </c>
      <c r="E1135" s="75">
        <v>1466.0394881897</v>
      </c>
      <c r="F1135" s="75"/>
      <c r="G1135" s="75">
        <v>1870.0394881897</v>
      </c>
      <c r="H1135" s="75"/>
      <c r="I1135" s="75">
        <v>2324.0394881897</v>
      </c>
      <c r="J1135" s="75"/>
    </row>
    <row r="1136" spans="2:10" ht="15.75" thickBot="1" x14ac:dyDescent="0.3">
      <c r="B1136" s="85">
        <v>44580</v>
      </c>
      <c r="C1136" s="74"/>
      <c r="D1136" s="74">
        <v>728.26513364013397</v>
      </c>
      <c r="E1136" s="74">
        <v>1466.0394881897</v>
      </c>
      <c r="F1136" s="74"/>
      <c r="G1136" s="74">
        <v>1870.0394881897</v>
      </c>
      <c r="H1136" s="74"/>
      <c r="I1136" s="74">
        <v>2324.0394881897</v>
      </c>
      <c r="J1136" s="74"/>
    </row>
    <row r="1137" spans="2:10" ht="15.75" thickBot="1" x14ac:dyDescent="0.3">
      <c r="B1137" s="85">
        <v>44581</v>
      </c>
      <c r="C1137" s="75"/>
      <c r="D1137" s="75">
        <v>889.89243357496196</v>
      </c>
      <c r="E1137" s="75">
        <v>1466.0394881897</v>
      </c>
      <c r="F1137" s="75"/>
      <c r="G1137" s="75">
        <v>1870.0394881897</v>
      </c>
      <c r="H1137" s="75"/>
      <c r="I1137" s="75">
        <v>2324.0394881897</v>
      </c>
      <c r="J1137" s="75"/>
    </row>
    <row r="1138" spans="2:10" ht="15.75" thickBot="1" x14ac:dyDescent="0.3">
      <c r="B1138" s="85">
        <v>44582</v>
      </c>
      <c r="C1138" s="74"/>
      <c r="D1138" s="74">
        <v>745.28907546298603</v>
      </c>
      <c r="E1138" s="74">
        <v>1466.0394881897</v>
      </c>
      <c r="F1138" s="74"/>
      <c r="G1138" s="74">
        <v>1870.0394881897</v>
      </c>
      <c r="H1138" s="74"/>
      <c r="I1138" s="74">
        <v>2324.0394881897</v>
      </c>
      <c r="J1138" s="74"/>
    </row>
    <row r="1139" spans="2:10" ht="15.75" thickBot="1" x14ac:dyDescent="0.3">
      <c r="B1139" s="85">
        <v>44583</v>
      </c>
      <c r="C1139" s="75"/>
      <c r="D1139" s="75">
        <v>602.73308561174701</v>
      </c>
      <c r="E1139" s="75">
        <v>1466.0394881897</v>
      </c>
      <c r="F1139" s="75"/>
      <c r="G1139" s="75">
        <v>1870.0394881897</v>
      </c>
      <c r="H1139" s="75"/>
      <c r="I1139" s="75">
        <v>2324.0394881897</v>
      </c>
      <c r="J1139" s="75"/>
    </row>
    <row r="1140" spans="2:10" ht="15.75" thickBot="1" x14ac:dyDescent="0.3">
      <c r="B1140" s="85">
        <v>44584</v>
      </c>
      <c r="C1140" s="74"/>
      <c r="D1140" s="74">
        <v>621.30547262371897</v>
      </c>
      <c r="E1140" s="74">
        <v>1466.0394881897</v>
      </c>
      <c r="F1140" s="74"/>
      <c r="G1140" s="74">
        <v>1870.0394881897</v>
      </c>
      <c r="H1140" s="74"/>
      <c r="I1140" s="74">
        <v>2324.0394881897</v>
      </c>
      <c r="J1140" s="74"/>
    </row>
    <row r="1141" spans="2:10" ht="15.75" thickBot="1" x14ac:dyDescent="0.3">
      <c r="B1141" s="85">
        <v>44585</v>
      </c>
      <c r="C1141" s="75"/>
      <c r="D1141" s="75">
        <v>747.032692254783</v>
      </c>
      <c r="E1141" s="75">
        <v>1466.0394881897</v>
      </c>
      <c r="F1141" s="75"/>
      <c r="G1141" s="75">
        <v>1870.0394881897</v>
      </c>
      <c r="H1141" s="75"/>
      <c r="I1141" s="75">
        <v>2324.0394881897</v>
      </c>
      <c r="J1141" s="75"/>
    </row>
    <row r="1142" spans="2:10" ht="15.75" thickBot="1" x14ac:dyDescent="0.3">
      <c r="B1142" s="85">
        <v>44586</v>
      </c>
      <c r="C1142" s="74"/>
      <c r="D1142" s="74">
        <v>792.85628891952001</v>
      </c>
      <c r="E1142" s="74">
        <v>1466.0394881897</v>
      </c>
      <c r="F1142" s="74"/>
      <c r="G1142" s="74">
        <v>1870.0394881897</v>
      </c>
      <c r="H1142" s="74"/>
      <c r="I1142" s="74">
        <v>2324.0394881897</v>
      </c>
      <c r="J1142" s="74"/>
    </row>
    <row r="1143" spans="2:10" ht="15.75" thickBot="1" x14ac:dyDescent="0.3">
      <c r="B1143" s="85">
        <v>44587</v>
      </c>
      <c r="C1143" s="75"/>
      <c r="D1143" s="75">
        <v>687.21799064495201</v>
      </c>
      <c r="E1143" s="75">
        <v>1466.0394881897</v>
      </c>
      <c r="F1143" s="75"/>
      <c r="G1143" s="75">
        <v>1870.0394881897</v>
      </c>
      <c r="H1143" s="75"/>
      <c r="I1143" s="75">
        <v>2324.0394881897</v>
      </c>
      <c r="J1143" s="75"/>
    </row>
    <row r="1144" spans="2:10" ht="15.75" thickBot="1" x14ac:dyDescent="0.3">
      <c r="B1144" s="85">
        <v>44588</v>
      </c>
      <c r="C1144" s="74"/>
      <c r="D1144" s="74">
        <v>790.73833747344804</v>
      </c>
      <c r="E1144" s="74">
        <v>1466.0394881897</v>
      </c>
      <c r="F1144" s="74"/>
      <c r="G1144" s="74">
        <v>1870.0394881897</v>
      </c>
      <c r="H1144" s="74"/>
      <c r="I1144" s="74">
        <v>2324.0394881897</v>
      </c>
      <c r="J1144" s="74"/>
    </row>
    <row r="1145" spans="2:10" ht="15.75" thickBot="1" x14ac:dyDescent="0.3">
      <c r="B1145" s="85">
        <v>44589</v>
      </c>
      <c r="C1145" s="75"/>
      <c r="D1145" s="75">
        <v>737.738822920963</v>
      </c>
      <c r="E1145" s="75">
        <v>1466.0394881897</v>
      </c>
      <c r="F1145" s="75"/>
      <c r="G1145" s="75">
        <v>1870.0394881897</v>
      </c>
      <c r="H1145" s="75"/>
      <c r="I1145" s="75">
        <v>2324.0394881897</v>
      </c>
      <c r="J1145" s="75"/>
    </row>
    <row r="1146" spans="2:10" ht="15.75" thickBot="1" x14ac:dyDescent="0.3">
      <c r="B1146" s="85">
        <v>44590</v>
      </c>
      <c r="C1146" s="74"/>
      <c r="D1146" s="74">
        <v>669.45145660965397</v>
      </c>
      <c r="E1146" s="74">
        <v>1466.0394881897</v>
      </c>
      <c r="F1146" s="74"/>
      <c r="G1146" s="74">
        <v>1870.0394881897</v>
      </c>
      <c r="H1146" s="74"/>
      <c r="I1146" s="74">
        <v>2324.0394881897</v>
      </c>
      <c r="J1146" s="74"/>
    </row>
    <row r="1147" spans="2:10" ht="15.75" thickBot="1" x14ac:dyDescent="0.3">
      <c r="B1147" s="85">
        <v>44591</v>
      </c>
      <c r="C1147" s="75"/>
      <c r="D1147" s="75">
        <v>678.45358046079104</v>
      </c>
      <c r="E1147" s="75">
        <v>1466.0394881897</v>
      </c>
      <c r="F1147" s="75"/>
      <c r="G1147" s="75">
        <v>1870.0394881897</v>
      </c>
      <c r="H1147" s="75"/>
      <c r="I1147" s="75">
        <v>2324.0394881897</v>
      </c>
      <c r="J1147" s="75"/>
    </row>
    <row r="1148" spans="2:10" ht="15.75" thickBot="1" x14ac:dyDescent="0.3">
      <c r="B1148" s="85">
        <v>44592</v>
      </c>
      <c r="C1148" s="74"/>
      <c r="D1148" s="74">
        <v>757.51562083999897</v>
      </c>
      <c r="E1148" s="74">
        <v>1466.0394881897</v>
      </c>
      <c r="F1148" s="74"/>
      <c r="G1148" s="74">
        <v>1870.0394881897</v>
      </c>
      <c r="H1148" s="74"/>
      <c r="I1148" s="74">
        <v>2324.0394881897</v>
      </c>
      <c r="J1148" s="74"/>
    </row>
    <row r="1149" spans="2:10" ht="15.75" thickBot="1" x14ac:dyDescent="0.3">
      <c r="B1149" s="85">
        <v>44593</v>
      </c>
      <c r="C1149" s="75"/>
      <c r="D1149" s="75">
        <v>762.89433753396304</v>
      </c>
      <c r="E1149" s="75">
        <v>1466.0394881897</v>
      </c>
      <c r="F1149" s="75"/>
      <c r="G1149" s="75">
        <v>1870.0394881897</v>
      </c>
      <c r="H1149" s="75"/>
      <c r="I1149" s="75">
        <v>2324.0394881897</v>
      </c>
      <c r="J1149" s="75"/>
    </row>
    <row r="1150" spans="2:10" ht="15.75" thickBot="1" x14ac:dyDescent="0.3">
      <c r="B1150" s="85">
        <v>44594</v>
      </c>
      <c r="C1150" s="74"/>
      <c r="D1150" s="74">
        <v>781.56641257716797</v>
      </c>
      <c r="E1150" s="74">
        <v>1466.0394881897</v>
      </c>
      <c r="F1150" s="74"/>
      <c r="G1150" s="74">
        <v>1870.0394881897</v>
      </c>
      <c r="H1150" s="74"/>
      <c r="I1150" s="74">
        <v>2324.0394881897</v>
      </c>
      <c r="J1150" s="74"/>
    </row>
    <row r="1151" spans="2:10" ht="15.75" thickBot="1" x14ac:dyDescent="0.3">
      <c r="B1151" s="85">
        <v>44595</v>
      </c>
      <c r="C1151" s="75"/>
      <c r="D1151" s="75">
        <v>759.64346771292696</v>
      </c>
      <c r="E1151" s="75">
        <v>1466.0394881897</v>
      </c>
      <c r="F1151" s="75"/>
      <c r="G1151" s="75">
        <v>1870.0394881897</v>
      </c>
      <c r="H1151" s="75"/>
      <c r="I1151" s="75">
        <v>2324.0394881897</v>
      </c>
      <c r="J1151" s="75"/>
    </row>
    <row r="1152" spans="2:10" ht="15.75" thickBot="1" x14ac:dyDescent="0.3">
      <c r="B1152" s="85">
        <v>44596</v>
      </c>
      <c r="C1152" s="74"/>
      <c r="D1152" s="74">
        <v>830.71671742051899</v>
      </c>
      <c r="E1152" s="74">
        <v>1466.0394881897</v>
      </c>
      <c r="F1152" s="74"/>
      <c r="G1152" s="74">
        <v>1870.0394881897</v>
      </c>
      <c r="H1152" s="74"/>
      <c r="I1152" s="74">
        <v>2324.0394881897</v>
      </c>
      <c r="J1152" s="74"/>
    </row>
    <row r="1153" spans="2:10" ht="15.75" thickBot="1" x14ac:dyDescent="0.3">
      <c r="B1153" s="85">
        <v>44597</v>
      </c>
      <c r="C1153" s="75"/>
      <c r="D1153" s="75">
        <v>619.25085371157104</v>
      </c>
      <c r="E1153" s="75">
        <v>1466.0394881897</v>
      </c>
      <c r="F1153" s="75"/>
      <c r="G1153" s="75">
        <v>1870.0394881897</v>
      </c>
      <c r="H1153" s="75"/>
      <c r="I1153" s="75">
        <v>2324.0394881897</v>
      </c>
      <c r="J1153" s="75"/>
    </row>
    <row r="1154" spans="2:10" ht="15.75" thickBot="1" x14ac:dyDescent="0.3">
      <c r="B1154" s="85">
        <v>44598</v>
      </c>
      <c r="C1154" s="74"/>
      <c r="D1154" s="74">
        <v>633.81775737578198</v>
      </c>
      <c r="E1154" s="74">
        <v>1466.0394881897</v>
      </c>
      <c r="F1154" s="74"/>
      <c r="G1154" s="74">
        <v>1870.0394881897</v>
      </c>
      <c r="H1154" s="74"/>
      <c r="I1154" s="74">
        <v>2324.0394881897</v>
      </c>
      <c r="J1154" s="74"/>
    </row>
    <row r="1155" spans="2:10" ht="15.75" thickBot="1" x14ac:dyDescent="0.3">
      <c r="B1155" s="85">
        <v>44599</v>
      </c>
      <c r="C1155" s="75"/>
      <c r="D1155" s="75">
        <v>738.585384841566</v>
      </c>
      <c r="E1155" s="75">
        <v>1466.0394881897</v>
      </c>
      <c r="F1155" s="75"/>
      <c r="G1155" s="75">
        <v>1870.0394881897</v>
      </c>
      <c r="H1155" s="75"/>
      <c r="I1155" s="75">
        <v>2324.0394881897</v>
      </c>
      <c r="J1155" s="75"/>
    </row>
    <row r="1156" spans="2:10" ht="15.75" thickBot="1" x14ac:dyDescent="0.3">
      <c r="B1156" s="85">
        <v>44600</v>
      </c>
      <c r="C1156" s="74"/>
      <c r="D1156" s="74">
        <v>727.73677708464402</v>
      </c>
      <c r="E1156" s="74">
        <v>1466.0394881897</v>
      </c>
      <c r="F1156" s="74"/>
      <c r="G1156" s="74">
        <v>1870.0394881897</v>
      </c>
      <c r="H1156" s="74"/>
      <c r="I1156" s="74">
        <v>2324.0394881897</v>
      </c>
      <c r="J1156" s="74"/>
    </row>
    <row r="1157" spans="2:10" ht="15.75" thickBot="1" x14ac:dyDescent="0.3">
      <c r="B1157" s="85">
        <v>44601</v>
      </c>
      <c r="C1157" s="75"/>
      <c r="D1157" s="75">
        <v>816.44749428745001</v>
      </c>
      <c r="E1157" s="75">
        <v>1466.0394881897</v>
      </c>
      <c r="F1157" s="75"/>
      <c r="G1157" s="75">
        <v>1870.0394881897</v>
      </c>
      <c r="H1157" s="75"/>
      <c r="I1157" s="75">
        <v>2324.0394881897</v>
      </c>
      <c r="J1157" s="75"/>
    </row>
    <row r="1158" spans="2:10" ht="15.75" thickBot="1" x14ac:dyDescent="0.3">
      <c r="B1158" s="85">
        <v>44602</v>
      </c>
      <c r="C1158" s="74"/>
      <c r="D1158" s="74">
        <v>747.36861159936802</v>
      </c>
      <c r="E1158" s="74">
        <v>1466.0394881897</v>
      </c>
      <c r="F1158" s="74"/>
      <c r="G1158" s="74">
        <v>1870.0394881897</v>
      </c>
      <c r="H1158" s="74"/>
      <c r="I1158" s="74">
        <v>2324.0394881897</v>
      </c>
      <c r="J1158" s="74"/>
    </row>
    <row r="1159" spans="2:10" ht="15.75" thickBot="1" x14ac:dyDescent="0.3">
      <c r="B1159" s="85">
        <v>44603</v>
      </c>
      <c r="C1159" s="75"/>
      <c r="D1159" s="75">
        <v>710.87151461881103</v>
      </c>
      <c r="E1159" s="75">
        <v>1466.0394881897</v>
      </c>
      <c r="F1159" s="75"/>
      <c r="G1159" s="75">
        <v>1870.0394881897</v>
      </c>
      <c r="H1159" s="75"/>
      <c r="I1159" s="75">
        <v>2324.0394881897</v>
      </c>
      <c r="J1159" s="75"/>
    </row>
    <row r="1160" spans="2:10" ht="15.75" thickBot="1" x14ac:dyDescent="0.3">
      <c r="B1160" s="85">
        <v>44604</v>
      </c>
      <c r="C1160" s="74"/>
      <c r="D1160" s="74">
        <v>718.33449725566095</v>
      </c>
      <c r="E1160" s="74">
        <v>1466.0394881897</v>
      </c>
      <c r="F1160" s="74"/>
      <c r="G1160" s="74">
        <v>1870.0394881897</v>
      </c>
      <c r="H1160" s="74"/>
      <c r="I1160" s="74">
        <v>2324.0394881897</v>
      </c>
      <c r="J1160" s="74"/>
    </row>
    <row r="1161" spans="2:10" ht="15.75" thickBot="1" x14ac:dyDescent="0.3">
      <c r="B1161" s="85">
        <v>44605</v>
      </c>
      <c r="C1161" s="75"/>
      <c r="D1161" s="75">
        <v>618.30468518498401</v>
      </c>
      <c r="E1161" s="75">
        <v>1466.0394881897</v>
      </c>
      <c r="F1161" s="75"/>
      <c r="G1161" s="75">
        <v>1870.0394881897</v>
      </c>
      <c r="H1161" s="75"/>
      <c r="I1161" s="75">
        <v>2324.0394881897</v>
      </c>
      <c r="J1161" s="75"/>
    </row>
    <row r="1162" spans="2:10" ht="15.75" thickBot="1" x14ac:dyDescent="0.3">
      <c r="B1162" s="85">
        <v>44606</v>
      </c>
      <c r="C1162" s="74"/>
      <c r="D1162" s="74">
        <v>720.67289910370505</v>
      </c>
      <c r="E1162" s="74">
        <v>1466.0394881897</v>
      </c>
      <c r="F1162" s="74"/>
      <c r="G1162" s="74">
        <v>1870.0394881897</v>
      </c>
      <c r="H1162" s="74"/>
      <c r="I1162" s="74">
        <v>2324.0394881897</v>
      </c>
      <c r="J1162" s="74"/>
    </row>
    <row r="1163" spans="2:10" ht="15.75" thickBot="1" x14ac:dyDescent="0.3">
      <c r="B1163" s="85">
        <v>44607</v>
      </c>
      <c r="C1163" s="75"/>
      <c r="D1163" s="75">
        <v>740.69280889837205</v>
      </c>
      <c r="E1163" s="75">
        <v>1466.0394881897</v>
      </c>
      <c r="F1163" s="75"/>
      <c r="G1163" s="75">
        <v>1870.0394881897</v>
      </c>
      <c r="H1163" s="75"/>
      <c r="I1163" s="75">
        <v>2324.0394881897</v>
      </c>
      <c r="J1163" s="75"/>
    </row>
    <row r="1164" spans="2:10" ht="15.75" thickBot="1" x14ac:dyDescent="0.3">
      <c r="B1164" s="85">
        <v>44608</v>
      </c>
      <c r="C1164" s="74"/>
      <c r="D1164" s="74">
        <v>740.35373401339803</v>
      </c>
      <c r="E1164" s="74">
        <v>1466.0394881897</v>
      </c>
      <c r="F1164" s="74"/>
      <c r="G1164" s="74">
        <v>1870.0394881897</v>
      </c>
      <c r="H1164" s="74"/>
      <c r="I1164" s="74">
        <v>2324.0394881897</v>
      </c>
      <c r="J1164" s="74"/>
    </row>
    <row r="1165" spans="2:10" ht="15.75" thickBot="1" x14ac:dyDescent="0.3">
      <c r="B1165" s="85">
        <v>44609</v>
      </c>
      <c r="C1165" s="75"/>
      <c r="D1165" s="75">
        <v>754.08953430740701</v>
      </c>
      <c r="E1165" s="75">
        <v>1466.0394881897</v>
      </c>
      <c r="F1165" s="75"/>
      <c r="G1165" s="75">
        <v>1870.0394881897</v>
      </c>
      <c r="H1165" s="75"/>
      <c r="I1165" s="75">
        <v>2324.0394881897</v>
      </c>
      <c r="J1165" s="75"/>
    </row>
    <row r="1166" spans="2:10" ht="15.75" thickBot="1" x14ac:dyDescent="0.3">
      <c r="B1166" s="85">
        <v>44610</v>
      </c>
      <c r="C1166" s="74"/>
      <c r="D1166" s="74">
        <v>729.79996422904503</v>
      </c>
      <c r="E1166" s="74">
        <v>1466.0394881897</v>
      </c>
      <c r="F1166" s="74"/>
      <c r="G1166" s="74">
        <v>1870.0394881897</v>
      </c>
      <c r="H1166" s="74"/>
      <c r="I1166" s="74">
        <v>2324.0394881897</v>
      </c>
      <c r="J1166" s="74"/>
    </row>
    <row r="1167" spans="2:10" ht="15.75" thickBot="1" x14ac:dyDescent="0.3">
      <c r="B1167" s="85">
        <v>44611</v>
      </c>
      <c r="C1167" s="75"/>
      <c r="D1167" s="75">
        <v>651.66995329617805</v>
      </c>
      <c r="E1167" s="75">
        <v>1466.0394881897</v>
      </c>
      <c r="F1167" s="75"/>
      <c r="G1167" s="75">
        <v>1870.0394881897</v>
      </c>
      <c r="H1167" s="75"/>
      <c r="I1167" s="75">
        <v>2324.0394881897</v>
      </c>
      <c r="J1167" s="75"/>
    </row>
    <row r="1168" spans="2:10" ht="15.75" thickBot="1" x14ac:dyDescent="0.3">
      <c r="B1168" s="85">
        <v>44612</v>
      </c>
      <c r="C1168" s="74"/>
      <c r="D1168" s="74">
        <v>758.40047371041703</v>
      </c>
      <c r="E1168" s="74">
        <v>1466.0394881897</v>
      </c>
      <c r="F1168" s="74"/>
      <c r="G1168" s="74">
        <v>1870.0394881897</v>
      </c>
      <c r="H1168" s="74"/>
      <c r="I1168" s="74">
        <v>2324.0394881897</v>
      </c>
      <c r="J1168" s="74"/>
    </row>
    <row r="1169" spans="2:10" ht="15.75" thickBot="1" x14ac:dyDescent="0.3">
      <c r="B1169" s="85">
        <v>44613</v>
      </c>
      <c r="C1169" s="75"/>
      <c r="D1169" s="75">
        <v>731.13383866405502</v>
      </c>
      <c r="E1169" s="75">
        <v>1466.0394881897</v>
      </c>
      <c r="F1169" s="75"/>
      <c r="G1169" s="75">
        <v>1870.0394881897</v>
      </c>
      <c r="H1169" s="75"/>
      <c r="I1169" s="75">
        <v>2324.0394881897</v>
      </c>
      <c r="J1169" s="75"/>
    </row>
    <row r="1170" spans="2:10" ht="15.75" thickBot="1" x14ac:dyDescent="0.3">
      <c r="B1170" s="85">
        <v>44614</v>
      </c>
      <c r="C1170" s="74"/>
      <c r="D1170" s="74">
        <v>741.367090221941</v>
      </c>
      <c r="E1170" s="74">
        <v>1466.0394881897</v>
      </c>
      <c r="F1170" s="74"/>
      <c r="G1170" s="74">
        <v>1870.0394881897</v>
      </c>
      <c r="H1170" s="74"/>
      <c r="I1170" s="74">
        <v>2324.0394881897</v>
      </c>
      <c r="J1170" s="74"/>
    </row>
    <row r="1171" spans="2:10" ht="15.75" thickBot="1" x14ac:dyDescent="0.3">
      <c r="B1171" s="85">
        <v>44615</v>
      </c>
      <c r="C1171" s="75"/>
      <c r="D1171" s="75">
        <v>740.76731391962005</v>
      </c>
      <c r="E1171" s="75">
        <v>1466.0394881897</v>
      </c>
      <c r="F1171" s="75"/>
      <c r="G1171" s="75">
        <v>1870.0394881897</v>
      </c>
      <c r="H1171" s="75"/>
      <c r="I1171" s="75">
        <v>2324.0394881897</v>
      </c>
      <c r="J1171" s="75"/>
    </row>
    <row r="1172" spans="2:10" ht="15.75" thickBot="1" x14ac:dyDescent="0.3">
      <c r="B1172" s="85">
        <v>44616</v>
      </c>
      <c r="C1172" s="74"/>
      <c r="D1172" s="74">
        <v>753.38639487317698</v>
      </c>
      <c r="E1172" s="74">
        <v>1466.0394881897</v>
      </c>
      <c r="F1172" s="74"/>
      <c r="G1172" s="74">
        <v>1870.0394881897</v>
      </c>
      <c r="H1172" s="74"/>
      <c r="I1172" s="74">
        <v>2324.0394881897</v>
      </c>
      <c r="J1172" s="74"/>
    </row>
    <row r="1173" spans="2:10" ht="15.75" thickBot="1" x14ac:dyDescent="0.3">
      <c r="B1173" s="85">
        <v>44617</v>
      </c>
      <c r="C1173" s="75"/>
      <c r="D1173" s="75">
        <v>765.05197638842901</v>
      </c>
      <c r="E1173" s="75">
        <v>1466.0394881897</v>
      </c>
      <c r="F1173" s="75"/>
      <c r="G1173" s="75">
        <v>1870.0394881897</v>
      </c>
      <c r="H1173" s="75"/>
      <c r="I1173" s="75">
        <v>2324.0394881897</v>
      </c>
      <c r="J1173" s="75"/>
    </row>
    <row r="1174" spans="2:10" ht="15.75" thickBot="1" x14ac:dyDescent="0.3">
      <c r="B1174" s="85">
        <v>44618</v>
      </c>
      <c r="C1174" s="74"/>
      <c r="D1174" s="74">
        <v>641.373156142732</v>
      </c>
      <c r="E1174" s="74">
        <v>1466.0394881897</v>
      </c>
      <c r="F1174" s="74"/>
      <c r="G1174" s="74">
        <v>1870.0394881897</v>
      </c>
      <c r="H1174" s="74"/>
      <c r="I1174" s="74">
        <v>2324.0394881897</v>
      </c>
      <c r="J1174" s="74"/>
    </row>
    <row r="1175" spans="2:10" ht="15.75" thickBot="1" x14ac:dyDescent="0.3">
      <c r="B1175" s="85">
        <v>44619</v>
      </c>
      <c r="C1175" s="75"/>
      <c r="D1175" s="75">
        <v>663.96853447012597</v>
      </c>
      <c r="E1175" s="75">
        <v>1466.0394881897</v>
      </c>
      <c r="F1175" s="75"/>
      <c r="G1175" s="75">
        <v>1870.0394881897</v>
      </c>
      <c r="H1175" s="75"/>
      <c r="I1175" s="75">
        <v>2324.0394881897</v>
      </c>
      <c r="J1175" s="75"/>
    </row>
    <row r="1176" spans="2:10" ht="15.75" thickBot="1" x14ac:dyDescent="0.3">
      <c r="B1176" s="85">
        <v>44620</v>
      </c>
      <c r="C1176" s="74"/>
      <c r="D1176" s="74">
        <v>757.60790835310195</v>
      </c>
      <c r="E1176" s="74">
        <v>1466.0394881897</v>
      </c>
      <c r="F1176" s="74"/>
      <c r="G1176" s="74">
        <v>1870.0394881897</v>
      </c>
      <c r="H1176" s="74"/>
      <c r="I1176" s="74">
        <v>2324.0394881897</v>
      </c>
      <c r="J1176" s="74"/>
    </row>
    <row r="1177" spans="2:10" ht="15.75" thickBot="1" x14ac:dyDescent="0.3">
      <c r="B1177" s="85">
        <v>44621</v>
      </c>
      <c r="C1177" s="75"/>
      <c r="D1177" s="75">
        <v>758.27730003043303</v>
      </c>
      <c r="E1177" s="75">
        <v>1466.0394881897</v>
      </c>
      <c r="F1177" s="75"/>
      <c r="G1177" s="75">
        <v>1870.0394881897</v>
      </c>
      <c r="H1177" s="75"/>
      <c r="I1177" s="75">
        <v>2324.0394881897</v>
      </c>
      <c r="J1177" s="75"/>
    </row>
    <row r="1178" spans="2:10" ht="15.75" thickBot="1" x14ac:dyDescent="0.3">
      <c r="B1178" s="85">
        <v>44622</v>
      </c>
      <c r="C1178" s="74"/>
      <c r="D1178" s="74">
        <v>737.54215847915998</v>
      </c>
      <c r="E1178" s="74">
        <v>1466.0394881897</v>
      </c>
      <c r="F1178" s="74"/>
      <c r="G1178" s="74">
        <v>1870.0394881897</v>
      </c>
      <c r="H1178" s="74"/>
      <c r="I1178" s="74">
        <v>2324.0394881897</v>
      </c>
      <c r="J1178" s="74"/>
    </row>
    <row r="1179" spans="2:10" ht="15.75" thickBot="1" x14ac:dyDescent="0.3">
      <c r="B1179" s="85">
        <v>44623</v>
      </c>
      <c r="C1179" s="75"/>
      <c r="D1179" s="75">
        <v>790.48273634132897</v>
      </c>
      <c r="E1179" s="75">
        <v>1466.0394881897</v>
      </c>
      <c r="F1179" s="75"/>
      <c r="G1179" s="75">
        <v>1870.0394881897</v>
      </c>
      <c r="H1179" s="75"/>
      <c r="I1179" s="75">
        <v>2324.0394881897</v>
      </c>
      <c r="J1179" s="75"/>
    </row>
    <row r="1180" spans="2:10" ht="15.75" thickBot="1" x14ac:dyDescent="0.3">
      <c r="B1180" s="85">
        <v>44624</v>
      </c>
      <c r="C1180" s="74"/>
      <c r="D1180" s="74">
        <v>760.75847500444195</v>
      </c>
      <c r="E1180" s="74">
        <v>1466.0394881897</v>
      </c>
      <c r="F1180" s="74"/>
      <c r="G1180" s="74">
        <v>1870.0394881897</v>
      </c>
      <c r="H1180" s="74"/>
      <c r="I1180" s="74">
        <v>2324.0394881897</v>
      </c>
      <c r="J1180" s="74"/>
    </row>
    <row r="1181" spans="2:10" ht="15.75" thickBot="1" x14ac:dyDescent="0.3">
      <c r="B1181" s="85">
        <v>44625</v>
      </c>
      <c r="C1181" s="75"/>
      <c r="D1181" s="75">
        <v>659.44827839408504</v>
      </c>
      <c r="E1181" s="75">
        <v>1466.0394881897</v>
      </c>
      <c r="F1181" s="75"/>
      <c r="G1181" s="75">
        <v>1870.0394881897</v>
      </c>
      <c r="H1181" s="75"/>
      <c r="I1181" s="75">
        <v>2324.0394881897</v>
      </c>
      <c r="J1181" s="75"/>
    </row>
    <row r="1182" spans="2:10" ht="15.75" thickBot="1" x14ac:dyDescent="0.3">
      <c r="B1182" s="85">
        <v>44626</v>
      </c>
      <c r="C1182" s="74"/>
      <c r="D1182" s="74">
        <v>638.65656713860699</v>
      </c>
      <c r="E1182" s="74">
        <v>1466.0394881897</v>
      </c>
      <c r="F1182" s="74"/>
      <c r="G1182" s="74">
        <v>1870.0394881897</v>
      </c>
      <c r="H1182" s="74"/>
      <c r="I1182" s="74">
        <v>2324.0394881897</v>
      </c>
      <c r="J1182" s="74"/>
    </row>
    <row r="1183" spans="2:10" ht="15.75" thickBot="1" x14ac:dyDescent="0.3">
      <c r="B1183" s="85">
        <v>44627</v>
      </c>
      <c r="C1183" s="75"/>
      <c r="D1183" s="75">
        <v>695.25233986844205</v>
      </c>
      <c r="E1183" s="75">
        <v>1466.0394881897</v>
      </c>
      <c r="F1183" s="75"/>
      <c r="G1183" s="75">
        <v>1870.0394881897</v>
      </c>
      <c r="H1183" s="75"/>
      <c r="I1183" s="75">
        <v>2324.0394881897</v>
      </c>
      <c r="J1183" s="75"/>
    </row>
    <row r="1184" spans="2:10" ht="15.75" thickBot="1" x14ac:dyDescent="0.3">
      <c r="B1184" s="85">
        <v>44628</v>
      </c>
      <c r="C1184" s="74"/>
      <c r="D1184" s="74">
        <v>768.91184191465095</v>
      </c>
      <c r="E1184" s="74">
        <v>1466.0394881897</v>
      </c>
      <c r="F1184" s="74"/>
      <c r="G1184" s="74">
        <v>1870.0394881897</v>
      </c>
      <c r="H1184" s="74"/>
      <c r="I1184" s="74">
        <v>2324.0394881897</v>
      </c>
      <c r="J1184" s="74"/>
    </row>
    <row r="1185" spans="2:10" ht="15.75" thickBot="1" x14ac:dyDescent="0.3">
      <c r="B1185" s="85">
        <v>44629</v>
      </c>
      <c r="C1185" s="75"/>
      <c r="D1185" s="75">
        <v>757.61437318333105</v>
      </c>
      <c r="E1185" s="75">
        <v>1466.0394881897</v>
      </c>
      <c r="F1185" s="75"/>
      <c r="G1185" s="75">
        <v>1870.0394881897</v>
      </c>
      <c r="H1185" s="75"/>
      <c r="I1185" s="75">
        <v>2324.0394881897</v>
      </c>
      <c r="J1185" s="75"/>
    </row>
    <row r="1186" spans="2:10" ht="15.75" thickBot="1" x14ac:dyDescent="0.3">
      <c r="B1186" s="85">
        <v>44630</v>
      </c>
      <c r="C1186" s="74"/>
      <c r="D1186" s="74">
        <v>786.80101870062299</v>
      </c>
      <c r="E1186" s="74">
        <v>1466.0394881897</v>
      </c>
      <c r="F1186" s="74"/>
      <c r="G1186" s="74">
        <v>1870.0394881897</v>
      </c>
      <c r="H1186" s="74"/>
      <c r="I1186" s="74">
        <v>2324.0394881897</v>
      </c>
      <c r="J1186" s="74"/>
    </row>
    <row r="1187" spans="2:10" ht="15.75" thickBot="1" x14ac:dyDescent="0.3">
      <c r="B1187" s="85">
        <v>44631</v>
      </c>
      <c r="C1187" s="75"/>
      <c r="D1187" s="75">
        <v>775.83415401539901</v>
      </c>
      <c r="E1187" s="75">
        <v>1466.0394881897</v>
      </c>
      <c r="F1187" s="75"/>
      <c r="G1187" s="75">
        <v>1870.0394881897</v>
      </c>
      <c r="H1187" s="75"/>
      <c r="I1187" s="75">
        <v>2324.0394881897</v>
      </c>
      <c r="J1187" s="75"/>
    </row>
    <row r="1188" spans="2:10" ht="15.75" thickBot="1" x14ac:dyDescent="0.3">
      <c r="B1188" s="85">
        <v>44632</v>
      </c>
      <c r="C1188" s="74"/>
      <c r="D1188" s="74">
        <v>673.246473809637</v>
      </c>
      <c r="E1188" s="74">
        <v>1466.0394881897</v>
      </c>
      <c r="F1188" s="74"/>
      <c r="G1188" s="74">
        <v>1870.0394881897</v>
      </c>
      <c r="H1188" s="74"/>
      <c r="I1188" s="74">
        <v>2324.0394881897</v>
      </c>
      <c r="J1188" s="74"/>
    </row>
    <row r="1189" spans="2:10" ht="15.75" thickBot="1" x14ac:dyDescent="0.3">
      <c r="B1189" s="85">
        <v>44633</v>
      </c>
      <c r="C1189" s="75"/>
      <c r="D1189" s="75">
        <v>710.02358995599002</v>
      </c>
      <c r="E1189" s="75">
        <v>1466.0394881897</v>
      </c>
      <c r="F1189" s="75"/>
      <c r="G1189" s="75">
        <v>1870.0394881897</v>
      </c>
      <c r="H1189" s="75"/>
      <c r="I1189" s="75">
        <v>2324.0394881897</v>
      </c>
      <c r="J1189" s="75"/>
    </row>
    <row r="1190" spans="2:10" ht="15.75" thickBot="1" x14ac:dyDescent="0.3">
      <c r="B1190" s="85">
        <v>44634</v>
      </c>
      <c r="C1190" s="74"/>
      <c r="D1190" s="74">
        <v>769.76647794951998</v>
      </c>
      <c r="E1190" s="74">
        <v>1466.0394881897</v>
      </c>
      <c r="F1190" s="74"/>
      <c r="G1190" s="74">
        <v>1870.0394881897</v>
      </c>
      <c r="H1190" s="74"/>
      <c r="I1190" s="74">
        <v>2324.0394881897</v>
      </c>
      <c r="J1190" s="74"/>
    </row>
    <row r="1191" spans="2:10" ht="15.75" thickBot="1" x14ac:dyDescent="0.3">
      <c r="B1191" s="85">
        <v>44635</v>
      </c>
      <c r="C1191" s="75"/>
      <c r="D1191" s="75">
        <v>735.86176309471398</v>
      </c>
      <c r="E1191" s="75">
        <v>1466.0394881897</v>
      </c>
      <c r="F1191" s="75"/>
      <c r="G1191" s="75">
        <v>1870.0394881897</v>
      </c>
      <c r="H1191" s="75"/>
      <c r="I1191" s="75">
        <v>2324.0394881897</v>
      </c>
      <c r="J1191" s="75"/>
    </row>
    <row r="1192" spans="2:10" ht="15.75" thickBot="1" x14ac:dyDescent="0.3">
      <c r="B1192" s="85">
        <v>44636</v>
      </c>
      <c r="C1192" s="74"/>
      <c r="D1192" s="74">
        <v>752.64661874778903</v>
      </c>
      <c r="E1192" s="74">
        <v>1466.0394881897</v>
      </c>
      <c r="F1192" s="74"/>
      <c r="G1192" s="74">
        <v>1870.0394881897</v>
      </c>
      <c r="H1192" s="74"/>
      <c r="I1192" s="74">
        <v>2324.0394881897</v>
      </c>
      <c r="J1192" s="74"/>
    </row>
    <row r="1193" spans="2:10" ht="15.75" thickBot="1" x14ac:dyDescent="0.3">
      <c r="B1193" s="85">
        <v>44637</v>
      </c>
      <c r="C1193" s="75"/>
      <c r="D1193" s="75">
        <v>741.09417791067801</v>
      </c>
      <c r="E1193" s="75">
        <v>1466.0394881897</v>
      </c>
      <c r="F1193" s="75"/>
      <c r="G1193" s="75">
        <v>1870.0394881897</v>
      </c>
      <c r="H1193" s="75"/>
      <c r="I1193" s="75">
        <v>2324.0394881897</v>
      </c>
      <c r="J1193" s="75"/>
    </row>
    <row r="1194" spans="2:10" ht="15.75" thickBot="1" x14ac:dyDescent="0.3">
      <c r="B1194" s="85">
        <v>44638</v>
      </c>
      <c r="C1194" s="74"/>
      <c r="D1194" s="74">
        <v>765.62683743054595</v>
      </c>
      <c r="E1194" s="74">
        <v>1466.0394881897</v>
      </c>
      <c r="F1194" s="74"/>
      <c r="G1194" s="74">
        <v>1870.0394881897</v>
      </c>
      <c r="H1194" s="74"/>
      <c r="I1194" s="74">
        <v>2324.0394881897</v>
      </c>
      <c r="J1194" s="74"/>
    </row>
    <row r="1195" spans="2:10" ht="15.75" thickBot="1" x14ac:dyDescent="0.3">
      <c r="B1195" s="85">
        <v>44639</v>
      </c>
      <c r="C1195" s="75"/>
      <c r="D1195" s="75">
        <v>696.55810260333203</v>
      </c>
      <c r="E1195" s="75">
        <v>1466.0394881897</v>
      </c>
      <c r="F1195" s="75"/>
      <c r="G1195" s="75">
        <v>1870.0394881897</v>
      </c>
      <c r="H1195" s="75"/>
      <c r="I1195" s="75">
        <v>2324.0394881897</v>
      </c>
      <c r="J1195" s="75"/>
    </row>
    <row r="1196" spans="2:10" ht="15.75" thickBot="1" x14ac:dyDescent="0.3">
      <c r="B1196" s="85">
        <v>44640</v>
      </c>
      <c r="C1196" s="74"/>
      <c r="D1196" s="74">
        <v>664.32399694787705</v>
      </c>
      <c r="E1196" s="74">
        <v>1466.0394881897</v>
      </c>
      <c r="F1196" s="74"/>
      <c r="G1196" s="74">
        <v>1870.0394881897</v>
      </c>
      <c r="H1196" s="74"/>
      <c r="I1196" s="74">
        <v>2324.0394881897</v>
      </c>
      <c r="J1196" s="74"/>
    </row>
    <row r="1197" spans="2:10" ht="15.75" thickBot="1" x14ac:dyDescent="0.3">
      <c r="B1197" s="85">
        <v>44641</v>
      </c>
      <c r="C1197" s="75"/>
      <c r="D1197" s="75">
        <v>750.55887857104096</v>
      </c>
      <c r="E1197" s="75">
        <v>1466.0394881897</v>
      </c>
      <c r="F1197" s="75"/>
      <c r="G1197" s="75">
        <v>1870.0394881897</v>
      </c>
      <c r="H1197" s="75"/>
      <c r="I1197" s="75">
        <v>2324.0394881897</v>
      </c>
      <c r="J1197" s="75"/>
    </row>
    <row r="1198" spans="2:10" ht="15.75" thickBot="1" x14ac:dyDescent="0.3">
      <c r="B1198" s="85">
        <v>44642</v>
      </c>
      <c r="C1198" s="74"/>
      <c r="D1198" s="74">
        <v>890.52342594729305</v>
      </c>
      <c r="E1198" s="74">
        <v>1466.0394881897</v>
      </c>
      <c r="F1198" s="74"/>
      <c r="G1198" s="74">
        <v>1870.0394881897</v>
      </c>
      <c r="H1198" s="74"/>
      <c r="I1198" s="74">
        <v>2324.0394881897</v>
      </c>
      <c r="J1198" s="74"/>
    </row>
    <row r="1199" spans="2:10" ht="15.75" thickBot="1" x14ac:dyDescent="0.3">
      <c r="B1199" s="85">
        <v>44643</v>
      </c>
      <c r="C1199" s="75"/>
      <c r="D1199" s="75">
        <v>838.876422924096</v>
      </c>
      <c r="E1199" s="75">
        <v>1466.0394881897</v>
      </c>
      <c r="F1199" s="75"/>
      <c r="G1199" s="75">
        <v>1870.0394881897</v>
      </c>
      <c r="H1199" s="75"/>
      <c r="I1199" s="75">
        <v>2324.0394881897</v>
      </c>
      <c r="J1199" s="75"/>
    </row>
    <row r="1200" spans="2:10" ht="15.75" thickBot="1" x14ac:dyDescent="0.3">
      <c r="B1200" s="85">
        <v>44644</v>
      </c>
      <c r="C1200" s="74"/>
      <c r="D1200" s="74">
        <v>1020.82113330308</v>
      </c>
      <c r="E1200" s="74">
        <v>1466.0394881897</v>
      </c>
      <c r="F1200" s="74"/>
      <c r="G1200" s="74">
        <v>1870.0394881897</v>
      </c>
      <c r="H1200" s="74"/>
      <c r="I1200" s="74">
        <v>2324.0394881897</v>
      </c>
      <c r="J1200" s="74"/>
    </row>
    <row r="1201" spans="2:10" ht="15.75" thickBot="1" x14ac:dyDescent="0.3">
      <c r="B1201" s="85">
        <v>44645</v>
      </c>
      <c r="C1201" s="75"/>
      <c r="D1201" s="75">
        <v>981.43899156228201</v>
      </c>
      <c r="E1201" s="75">
        <v>1466.0394881897</v>
      </c>
      <c r="F1201" s="75"/>
      <c r="G1201" s="75">
        <v>1870.0394881897</v>
      </c>
      <c r="H1201" s="75"/>
      <c r="I1201" s="75">
        <v>2324.0394881897</v>
      </c>
      <c r="J1201" s="75"/>
    </row>
    <row r="1202" spans="2:10" ht="15.75" thickBot="1" x14ac:dyDescent="0.3">
      <c r="B1202" s="85">
        <v>44646</v>
      </c>
      <c r="C1202" s="74"/>
      <c r="D1202" s="74">
        <v>798.80465929693105</v>
      </c>
      <c r="E1202" s="74">
        <v>1466.0394881897</v>
      </c>
      <c r="F1202" s="74"/>
      <c r="G1202" s="74">
        <v>1870.0394881897</v>
      </c>
      <c r="H1202" s="74"/>
      <c r="I1202" s="74">
        <v>2324.0394881897</v>
      </c>
      <c r="J1202" s="74"/>
    </row>
    <row r="1203" spans="2:10" ht="15.75" thickBot="1" x14ac:dyDescent="0.3">
      <c r="B1203" s="85">
        <v>44647</v>
      </c>
      <c r="C1203" s="75"/>
      <c r="D1203" s="75">
        <v>751.49934002606699</v>
      </c>
      <c r="E1203" s="75">
        <v>1466.0394881897</v>
      </c>
      <c r="F1203" s="75"/>
      <c r="G1203" s="75">
        <v>1870.0394881897</v>
      </c>
      <c r="H1203" s="75"/>
      <c r="I1203" s="75">
        <v>2324.0394881897</v>
      </c>
      <c r="J1203" s="75"/>
    </row>
    <row r="1204" spans="2:10" ht="15.75" thickBot="1" x14ac:dyDescent="0.3">
      <c r="B1204" s="85">
        <v>44648</v>
      </c>
      <c r="C1204" s="74"/>
      <c r="D1204" s="74">
        <v>816.67134949467004</v>
      </c>
      <c r="E1204" s="74">
        <v>1466.0394881897</v>
      </c>
      <c r="F1204" s="74"/>
      <c r="G1204" s="74">
        <v>1870.0394881897</v>
      </c>
      <c r="H1204" s="74"/>
      <c r="I1204" s="74">
        <v>2324.0394881897</v>
      </c>
      <c r="J1204" s="74"/>
    </row>
    <row r="1205" spans="2:10" ht="15.75" thickBot="1" x14ac:dyDescent="0.3">
      <c r="B1205" s="85">
        <v>44649</v>
      </c>
      <c r="C1205" s="75"/>
      <c r="D1205" s="75">
        <v>796.12967563779398</v>
      </c>
      <c r="E1205" s="75">
        <v>1466.0394881897</v>
      </c>
      <c r="F1205" s="75"/>
      <c r="G1205" s="75">
        <v>1870.0394881897</v>
      </c>
      <c r="H1205" s="75"/>
      <c r="I1205" s="75">
        <v>2324.0394881897</v>
      </c>
      <c r="J1205" s="75"/>
    </row>
    <row r="1206" spans="2:10" ht="15.75" thickBot="1" x14ac:dyDescent="0.3">
      <c r="B1206" s="85">
        <v>44650</v>
      </c>
      <c r="C1206" s="74"/>
      <c r="D1206" s="74">
        <v>767.61520537393699</v>
      </c>
      <c r="E1206" s="74">
        <v>1466.0394881897</v>
      </c>
      <c r="F1206" s="74"/>
      <c r="G1206" s="74">
        <v>1870.0394881897</v>
      </c>
      <c r="H1206" s="74"/>
      <c r="I1206" s="74">
        <v>2324.0394881897</v>
      </c>
      <c r="J1206" s="74"/>
    </row>
    <row r="1207" spans="2:10" ht="15.75" thickBot="1" x14ac:dyDescent="0.3">
      <c r="B1207" s="85">
        <v>44651</v>
      </c>
      <c r="C1207" s="75"/>
      <c r="D1207" s="75">
        <v>820.830618459844</v>
      </c>
      <c r="E1207" s="75">
        <v>1466.0394881897</v>
      </c>
      <c r="F1207" s="75"/>
      <c r="G1207" s="75">
        <v>1870.0394881897</v>
      </c>
      <c r="H1207" s="75"/>
      <c r="I1207" s="75">
        <v>2324.0394881897</v>
      </c>
      <c r="J1207" s="75"/>
    </row>
    <row r="1208" spans="2:10" ht="15.75" thickBot="1" x14ac:dyDescent="0.3">
      <c r="B1208" s="85">
        <v>44652</v>
      </c>
      <c r="C1208" s="74"/>
      <c r="D1208" s="74">
        <v>979.98520467853996</v>
      </c>
      <c r="E1208" s="74">
        <v>1466.0394881897</v>
      </c>
      <c r="F1208" s="74"/>
      <c r="G1208" s="74">
        <v>1870.0394881897</v>
      </c>
      <c r="H1208" s="74"/>
      <c r="I1208" s="74">
        <v>2324.0394881897</v>
      </c>
      <c r="J1208" s="74"/>
    </row>
    <row r="1209" spans="2:10" ht="15.75" thickBot="1" x14ac:dyDescent="0.3">
      <c r="B1209" s="85">
        <v>44653</v>
      </c>
      <c r="C1209" s="75"/>
      <c r="D1209" s="75">
        <v>878.29590694013496</v>
      </c>
      <c r="E1209" s="75">
        <v>1466.0394881897</v>
      </c>
      <c r="F1209" s="75"/>
      <c r="G1209" s="75">
        <v>1870.0394881897</v>
      </c>
      <c r="H1209" s="75"/>
      <c r="I1209" s="75">
        <v>2324.0394881897</v>
      </c>
      <c r="J1209" s="75"/>
    </row>
    <row r="1210" spans="2:10" ht="15.75" thickBot="1" x14ac:dyDescent="0.3">
      <c r="B1210" s="85">
        <v>44654</v>
      </c>
      <c r="C1210" s="74"/>
      <c r="D1210" s="74">
        <v>873.44277526738597</v>
      </c>
      <c r="E1210" s="74">
        <v>1466.0394881897</v>
      </c>
      <c r="F1210" s="74"/>
      <c r="G1210" s="74">
        <v>1870.0394881897</v>
      </c>
      <c r="H1210" s="74"/>
      <c r="I1210" s="74">
        <v>2324.0394881897</v>
      </c>
      <c r="J1210" s="74"/>
    </row>
    <row r="1211" spans="2:10" ht="15.75" thickBot="1" x14ac:dyDescent="0.3">
      <c r="B1211" s="85">
        <v>44655</v>
      </c>
      <c r="C1211" s="75"/>
      <c r="D1211" s="75">
        <v>1026.4150905485999</v>
      </c>
      <c r="E1211" s="75">
        <v>1466.0394881897</v>
      </c>
      <c r="F1211" s="75"/>
      <c r="G1211" s="75">
        <v>1870.0394881897</v>
      </c>
      <c r="H1211" s="75"/>
      <c r="I1211" s="75">
        <v>2324.0394881897</v>
      </c>
      <c r="J1211" s="75"/>
    </row>
    <row r="1212" spans="2:10" ht="15.75" thickBot="1" x14ac:dyDescent="0.3">
      <c r="B1212" s="85">
        <v>44656</v>
      </c>
      <c r="C1212" s="74"/>
      <c r="D1212" s="74">
        <v>1139.0023878715201</v>
      </c>
      <c r="E1212" s="74">
        <v>1466.0394881897</v>
      </c>
      <c r="F1212" s="74"/>
      <c r="G1212" s="74">
        <v>1870.0394881897</v>
      </c>
      <c r="H1212" s="74"/>
      <c r="I1212" s="74">
        <v>2324.0394881897</v>
      </c>
      <c r="J1212" s="74"/>
    </row>
    <row r="1213" spans="2:10" ht="15.75" thickBot="1" x14ac:dyDescent="0.3">
      <c r="B1213" s="85">
        <v>44657</v>
      </c>
      <c r="C1213" s="75"/>
      <c r="D1213" s="75">
        <v>1099.18560937238</v>
      </c>
      <c r="E1213" s="75">
        <v>1466.0394881897</v>
      </c>
      <c r="F1213" s="75"/>
      <c r="G1213" s="75">
        <v>1870.0394881897</v>
      </c>
      <c r="H1213" s="75"/>
      <c r="I1213" s="75">
        <v>2324.0394881897</v>
      </c>
      <c r="J1213" s="75"/>
    </row>
    <row r="1214" spans="2:10" ht="15.75" thickBot="1" x14ac:dyDescent="0.3">
      <c r="B1214" s="85">
        <v>44658</v>
      </c>
      <c r="C1214" s="74"/>
      <c r="D1214" s="74">
        <v>1061.88288125128</v>
      </c>
      <c r="E1214" s="74">
        <v>1466.0394881897</v>
      </c>
      <c r="F1214" s="74"/>
      <c r="G1214" s="74">
        <v>1870.0394881897</v>
      </c>
      <c r="H1214" s="74"/>
      <c r="I1214" s="74">
        <v>2324.0394881897</v>
      </c>
      <c r="J1214" s="74"/>
    </row>
    <row r="1215" spans="2:10" ht="15.75" thickBot="1" x14ac:dyDescent="0.3">
      <c r="B1215" s="85">
        <v>44659</v>
      </c>
      <c r="C1215" s="75"/>
      <c r="D1215" s="75">
        <v>978.75811947543298</v>
      </c>
      <c r="E1215" s="75">
        <v>1466.0394881897</v>
      </c>
      <c r="F1215" s="75"/>
      <c r="G1215" s="75">
        <v>1870.0394881897</v>
      </c>
      <c r="H1215" s="75"/>
      <c r="I1215" s="75">
        <v>2324.0394881897</v>
      </c>
      <c r="J1215" s="75"/>
    </row>
    <row r="1216" spans="2:10" ht="15.75" thickBot="1" x14ac:dyDescent="0.3">
      <c r="B1216" s="85">
        <v>44660</v>
      </c>
      <c r="C1216" s="74"/>
      <c r="D1216" s="74">
        <v>818.95669654098003</v>
      </c>
      <c r="E1216" s="74">
        <v>1466.0394881897</v>
      </c>
      <c r="F1216" s="74"/>
      <c r="G1216" s="74">
        <v>1870.0394881897</v>
      </c>
      <c r="H1216" s="74"/>
      <c r="I1216" s="74">
        <v>2324.0394881897</v>
      </c>
      <c r="J1216" s="74"/>
    </row>
    <row r="1217" spans="2:10" ht="15.75" thickBot="1" x14ac:dyDescent="0.3">
      <c r="B1217" s="85">
        <v>44661</v>
      </c>
      <c r="C1217" s="75"/>
      <c r="D1217" s="75">
        <v>868.37778859570903</v>
      </c>
      <c r="E1217" s="75">
        <v>1466.0394881897</v>
      </c>
      <c r="F1217" s="75"/>
      <c r="G1217" s="75">
        <v>1870.0394881897</v>
      </c>
      <c r="H1217" s="75"/>
      <c r="I1217" s="75">
        <v>2324.0394881897</v>
      </c>
      <c r="J1217" s="75"/>
    </row>
    <row r="1218" spans="2:10" ht="15.75" thickBot="1" x14ac:dyDescent="0.3">
      <c r="B1218" s="85">
        <v>44662</v>
      </c>
      <c r="C1218" s="74"/>
      <c r="D1218" s="74">
        <v>1023.8129498925</v>
      </c>
      <c r="E1218" s="74">
        <v>1466.0394881897</v>
      </c>
      <c r="F1218" s="74"/>
      <c r="G1218" s="74">
        <v>1870.0394881897</v>
      </c>
      <c r="H1218" s="74"/>
      <c r="I1218" s="74">
        <v>2324.0394881897</v>
      </c>
      <c r="J1218" s="74"/>
    </row>
    <row r="1219" spans="2:10" ht="15.75" thickBot="1" x14ac:dyDescent="0.3">
      <c r="B1219" s="85">
        <v>44663</v>
      </c>
      <c r="C1219" s="75"/>
      <c r="D1219" s="75">
        <v>890.47054066489602</v>
      </c>
      <c r="E1219" s="75">
        <v>1466.0394881897</v>
      </c>
      <c r="F1219" s="75"/>
      <c r="G1219" s="75">
        <v>1870.0394881897</v>
      </c>
      <c r="H1219" s="75"/>
      <c r="I1219" s="75">
        <v>2324.0394881897</v>
      </c>
      <c r="J1219" s="75"/>
    </row>
    <row r="1220" spans="2:10" ht="15.75" thickBot="1" x14ac:dyDescent="0.3">
      <c r="B1220" s="85">
        <v>44664</v>
      </c>
      <c r="C1220" s="74"/>
      <c r="D1220" s="74">
        <v>831.73698828527597</v>
      </c>
      <c r="E1220" s="74">
        <v>1466.0394881897</v>
      </c>
      <c r="F1220" s="74"/>
      <c r="G1220" s="74">
        <v>1870.0394881897</v>
      </c>
      <c r="H1220" s="74"/>
      <c r="I1220" s="74">
        <v>2324.0394881897</v>
      </c>
      <c r="J1220" s="74"/>
    </row>
    <row r="1221" spans="2:10" ht="15.75" thickBot="1" x14ac:dyDescent="0.3">
      <c r="B1221" s="85">
        <v>44665</v>
      </c>
      <c r="C1221" s="75"/>
      <c r="D1221" s="75">
        <v>920.59291059455904</v>
      </c>
      <c r="E1221" s="75">
        <v>1466.0394881897</v>
      </c>
      <c r="F1221" s="75"/>
      <c r="G1221" s="75">
        <v>1870.0394881897</v>
      </c>
      <c r="H1221" s="75"/>
      <c r="I1221" s="75">
        <v>2324.0394881897</v>
      </c>
      <c r="J1221" s="75"/>
    </row>
    <row r="1222" spans="2:10" ht="15.75" thickBot="1" x14ac:dyDescent="0.3">
      <c r="B1222" s="85">
        <v>44666</v>
      </c>
      <c r="C1222" s="74"/>
      <c r="D1222" s="74">
        <v>774.48418498406102</v>
      </c>
      <c r="E1222" s="74">
        <v>1466.0394881897</v>
      </c>
      <c r="F1222" s="74"/>
      <c r="G1222" s="74">
        <v>1870.0394881897</v>
      </c>
      <c r="H1222" s="74"/>
      <c r="I1222" s="74">
        <v>2324.0394881897</v>
      </c>
      <c r="J1222" s="74"/>
    </row>
    <row r="1223" spans="2:10" ht="15.75" thickBot="1" x14ac:dyDescent="0.3">
      <c r="B1223" s="85">
        <v>44667</v>
      </c>
      <c r="C1223" s="75"/>
      <c r="D1223" s="75">
        <v>761.57480550673301</v>
      </c>
      <c r="E1223" s="75">
        <v>1466.0394881897</v>
      </c>
      <c r="F1223" s="75"/>
      <c r="G1223" s="75">
        <v>1870.0394881897</v>
      </c>
      <c r="H1223" s="75"/>
      <c r="I1223" s="75">
        <v>2324.0394881897</v>
      </c>
      <c r="J1223" s="75"/>
    </row>
    <row r="1224" spans="2:10" ht="15.75" thickBot="1" x14ac:dyDescent="0.3">
      <c r="B1224" s="85">
        <v>44668</v>
      </c>
      <c r="C1224" s="74"/>
      <c r="D1224" s="74">
        <v>726.01939171955405</v>
      </c>
      <c r="E1224" s="74">
        <v>1466.0394881897</v>
      </c>
      <c r="F1224" s="74"/>
      <c r="G1224" s="74">
        <v>1870.0394881897</v>
      </c>
      <c r="H1224" s="74"/>
      <c r="I1224" s="74">
        <v>2324.0394881897</v>
      </c>
      <c r="J1224" s="74"/>
    </row>
    <row r="1225" spans="2:10" ht="15.75" thickBot="1" x14ac:dyDescent="0.3">
      <c r="B1225" s="85">
        <v>44669</v>
      </c>
      <c r="C1225" s="75"/>
      <c r="D1225" s="75">
        <v>838.62795901437198</v>
      </c>
      <c r="E1225" s="75">
        <v>1466.0394881897</v>
      </c>
      <c r="F1225" s="75"/>
      <c r="G1225" s="75">
        <v>1870.0394881897</v>
      </c>
      <c r="H1225" s="75"/>
      <c r="I1225" s="75">
        <v>2324.0394881897</v>
      </c>
      <c r="J1225" s="75"/>
    </row>
    <row r="1226" spans="2:10" ht="15.75" thickBot="1" x14ac:dyDescent="0.3">
      <c r="B1226" s="85">
        <v>44670</v>
      </c>
      <c r="C1226" s="74"/>
      <c r="D1226" s="74">
        <v>1255.9430689271701</v>
      </c>
      <c r="E1226" s="74">
        <v>1466.0394881897</v>
      </c>
      <c r="F1226" s="74"/>
      <c r="G1226" s="74">
        <v>1870.0394881897</v>
      </c>
      <c r="H1226" s="74"/>
      <c r="I1226" s="74">
        <v>2324.0394881897</v>
      </c>
      <c r="J1226" s="74"/>
    </row>
    <row r="1227" spans="2:10" ht="15.75" thickBot="1" x14ac:dyDescent="0.3">
      <c r="B1227" s="85">
        <v>44671</v>
      </c>
      <c r="C1227" s="75"/>
      <c r="D1227" s="75">
        <v>1152.9204051147599</v>
      </c>
      <c r="E1227" s="75">
        <v>1466.0394881897</v>
      </c>
      <c r="F1227" s="75"/>
      <c r="G1227" s="75">
        <v>1870.0394881897</v>
      </c>
      <c r="H1227" s="75"/>
      <c r="I1227" s="75">
        <v>2324.0394881897</v>
      </c>
      <c r="J1227" s="75"/>
    </row>
    <row r="1228" spans="2:10" ht="15.75" thickBot="1" x14ac:dyDescent="0.3">
      <c r="B1228" s="85">
        <v>44672</v>
      </c>
      <c r="C1228" s="74"/>
      <c r="D1228" s="74">
        <v>1137.9387034235101</v>
      </c>
      <c r="E1228" s="74">
        <v>1466.0394881897</v>
      </c>
      <c r="F1228" s="74"/>
      <c r="G1228" s="74">
        <v>1870.0394881897</v>
      </c>
      <c r="H1228" s="74"/>
      <c r="I1228" s="74">
        <v>2324.0394881897</v>
      </c>
      <c r="J1228" s="74"/>
    </row>
    <row r="1229" spans="2:10" ht="15.75" thickBot="1" x14ac:dyDescent="0.3">
      <c r="B1229" s="85">
        <v>44673</v>
      </c>
      <c r="C1229" s="75"/>
      <c r="D1229" s="75">
        <v>955.79371273827201</v>
      </c>
      <c r="E1229" s="75">
        <v>1466.0394881897</v>
      </c>
      <c r="F1229" s="75"/>
      <c r="G1229" s="75">
        <v>1870.0394881897</v>
      </c>
      <c r="H1229" s="75"/>
      <c r="I1229" s="75">
        <v>2324.0394881897</v>
      </c>
      <c r="J1229" s="75"/>
    </row>
    <row r="1230" spans="2:10" ht="15.75" thickBot="1" x14ac:dyDescent="0.3">
      <c r="B1230" s="85">
        <v>44674</v>
      </c>
      <c r="C1230" s="74"/>
      <c r="D1230" s="74">
        <v>1021.64403222617</v>
      </c>
      <c r="E1230" s="74">
        <v>1466.0394881897</v>
      </c>
      <c r="F1230" s="74"/>
      <c r="G1230" s="74">
        <v>1870.0394881897</v>
      </c>
      <c r="H1230" s="74"/>
      <c r="I1230" s="74">
        <v>2324.0394881897</v>
      </c>
      <c r="J1230" s="74"/>
    </row>
    <row r="1231" spans="2:10" ht="15.75" thickBot="1" x14ac:dyDescent="0.3">
      <c r="B1231" s="85">
        <v>44675</v>
      </c>
      <c r="C1231" s="75"/>
      <c r="D1231" s="75">
        <v>1163.2559887643899</v>
      </c>
      <c r="E1231" s="75">
        <v>1466.0394881897</v>
      </c>
      <c r="F1231" s="75"/>
      <c r="G1231" s="75">
        <v>1870.0394881897</v>
      </c>
      <c r="H1231" s="75"/>
      <c r="I1231" s="75">
        <v>2324.0394881897</v>
      </c>
      <c r="J1231" s="75"/>
    </row>
    <row r="1232" spans="2:10" ht="15.75" thickBot="1" x14ac:dyDescent="0.3">
      <c r="B1232" s="85">
        <v>44676</v>
      </c>
      <c r="C1232" s="74"/>
      <c r="D1232" s="74">
        <v>1405.4439469967299</v>
      </c>
      <c r="E1232" s="74">
        <v>1466.0394881897</v>
      </c>
      <c r="F1232" s="74"/>
      <c r="G1232" s="74">
        <v>1870.0394881897</v>
      </c>
      <c r="H1232" s="74"/>
      <c r="I1232" s="74">
        <v>2324.0394881897</v>
      </c>
      <c r="J1232" s="74"/>
    </row>
    <row r="1233" spans="2:10" ht="15.75" thickBot="1" x14ac:dyDescent="0.3">
      <c r="B1233" s="85">
        <v>44677</v>
      </c>
      <c r="C1233" s="75"/>
      <c r="D1233" s="75">
        <v>1455.59873473531</v>
      </c>
      <c r="E1233" s="75">
        <v>1466.0394881897</v>
      </c>
      <c r="F1233" s="75"/>
      <c r="G1233" s="75">
        <v>1870.0394881897</v>
      </c>
      <c r="H1233" s="75"/>
      <c r="I1233" s="75">
        <v>2324.0394881897</v>
      </c>
      <c r="J1233" s="75"/>
    </row>
    <row r="1234" spans="2:10" ht="15.75" thickBot="1" x14ac:dyDescent="0.3">
      <c r="B1234" s="85">
        <v>44678</v>
      </c>
      <c r="C1234" s="74"/>
      <c r="D1234" s="74">
        <v>1367.08269018084</v>
      </c>
      <c r="E1234" s="74">
        <v>1466.0394881897</v>
      </c>
      <c r="F1234" s="74"/>
      <c r="G1234" s="74">
        <v>1870.0394881897</v>
      </c>
      <c r="H1234" s="74"/>
      <c r="I1234" s="74">
        <v>2324.0394881897</v>
      </c>
      <c r="J1234" s="74"/>
    </row>
    <row r="1235" spans="2:10" ht="15.75" thickBot="1" x14ac:dyDescent="0.3">
      <c r="B1235" s="85">
        <v>44679</v>
      </c>
      <c r="C1235" s="75"/>
      <c r="D1235" s="75">
        <v>1318.6284747305899</v>
      </c>
      <c r="E1235" s="75">
        <v>1466.0394881897</v>
      </c>
      <c r="F1235" s="75"/>
      <c r="G1235" s="75">
        <v>1870.0394881897</v>
      </c>
      <c r="H1235" s="75"/>
      <c r="I1235" s="75">
        <v>2324.0394881897</v>
      </c>
      <c r="J1235" s="75"/>
    </row>
    <row r="1236" spans="2:10" ht="15.75" thickBot="1" x14ac:dyDescent="0.3">
      <c r="B1236" s="85">
        <v>44680</v>
      </c>
      <c r="C1236" s="74"/>
      <c r="D1236" s="74">
        <v>1085.7771956510701</v>
      </c>
      <c r="E1236" s="74">
        <v>1466.0394881897</v>
      </c>
      <c r="F1236" s="74"/>
      <c r="G1236" s="74">
        <v>1870.0394881897</v>
      </c>
      <c r="H1236" s="74"/>
      <c r="I1236" s="74">
        <v>2324.0394881897</v>
      </c>
      <c r="J1236" s="74"/>
    </row>
    <row r="1237" spans="2:10" ht="15.75" thickBot="1" x14ac:dyDescent="0.3">
      <c r="B1237" s="85">
        <v>44681</v>
      </c>
      <c r="C1237" s="75"/>
      <c r="D1237" s="75">
        <v>894.16363431381205</v>
      </c>
      <c r="E1237" s="75">
        <v>1466.0394881897</v>
      </c>
      <c r="F1237" s="75"/>
      <c r="G1237" s="75">
        <v>1870.0394881897</v>
      </c>
      <c r="H1237" s="75"/>
      <c r="I1237" s="75">
        <v>2324.0394881897</v>
      </c>
      <c r="J1237" s="75"/>
    </row>
    <row r="1238" spans="2:10" ht="15.75" thickBot="1" x14ac:dyDescent="0.3">
      <c r="B1238" s="85">
        <v>44682</v>
      </c>
      <c r="C1238" s="74"/>
      <c r="D1238" s="74">
        <v>1010.8008970094201</v>
      </c>
      <c r="E1238" s="74">
        <v>1466.0394881897</v>
      </c>
      <c r="F1238" s="74"/>
      <c r="G1238" s="74">
        <v>1870.0394881897</v>
      </c>
      <c r="H1238" s="74"/>
      <c r="I1238" s="74">
        <v>2324.0394881897</v>
      </c>
      <c r="J1238" s="74"/>
    </row>
    <row r="1239" spans="2:10" ht="15.75" thickBot="1" x14ac:dyDescent="0.3">
      <c r="B1239" s="85">
        <v>44683</v>
      </c>
      <c r="C1239" s="75"/>
      <c r="D1239" s="75">
        <v>1014.39192459445</v>
      </c>
      <c r="E1239" s="75">
        <v>1466.0394881897</v>
      </c>
      <c r="F1239" s="75"/>
      <c r="G1239" s="75">
        <v>1870.0394881897</v>
      </c>
      <c r="H1239" s="75"/>
      <c r="I1239" s="75">
        <v>2324.0394881897</v>
      </c>
      <c r="J1239" s="75"/>
    </row>
    <row r="1240" spans="2:10" ht="15.75" thickBot="1" x14ac:dyDescent="0.3">
      <c r="B1240" s="85">
        <v>44684</v>
      </c>
      <c r="C1240" s="74"/>
      <c r="D1240" s="74">
        <v>1180.8217087334699</v>
      </c>
      <c r="E1240" s="74">
        <v>1466.0394881897</v>
      </c>
      <c r="F1240" s="74"/>
      <c r="G1240" s="74">
        <v>1870.0394881897</v>
      </c>
      <c r="H1240" s="74"/>
      <c r="I1240" s="74">
        <v>2324.0394881897</v>
      </c>
      <c r="J1240" s="74"/>
    </row>
    <row r="1241" spans="2:10" ht="15.75" thickBot="1" x14ac:dyDescent="0.3">
      <c r="B1241" s="85">
        <v>44685</v>
      </c>
      <c r="C1241" s="75"/>
      <c r="D1241" s="75">
        <v>1318.2990309724</v>
      </c>
      <c r="E1241" s="75">
        <v>1466.0394881897</v>
      </c>
      <c r="F1241" s="75"/>
      <c r="G1241" s="75">
        <v>1870.0394881897</v>
      </c>
      <c r="H1241" s="75"/>
      <c r="I1241" s="75">
        <v>2324.0394881897</v>
      </c>
      <c r="J1241" s="75"/>
    </row>
    <row r="1242" spans="2:10" ht="15.75" thickBot="1" x14ac:dyDescent="0.3">
      <c r="B1242" s="85">
        <v>44686</v>
      </c>
      <c r="C1242" s="74"/>
      <c r="D1242" s="74">
        <v>1402.20606973395</v>
      </c>
      <c r="E1242" s="74">
        <v>1466.0394881897</v>
      </c>
      <c r="F1242" s="74"/>
      <c r="G1242" s="74">
        <v>1870.0394881897</v>
      </c>
      <c r="H1242" s="74"/>
      <c r="I1242" s="74">
        <v>2324.0394881897</v>
      </c>
      <c r="J1242" s="74"/>
    </row>
    <row r="1243" spans="2:10" ht="15.75" thickBot="1" x14ac:dyDescent="0.3">
      <c r="B1243" s="85">
        <v>44687</v>
      </c>
      <c r="C1243" s="75"/>
      <c r="D1243" s="75">
        <v>1278.9780331688701</v>
      </c>
      <c r="E1243" s="75">
        <v>1466.0394881897</v>
      </c>
      <c r="F1243" s="75"/>
      <c r="G1243" s="75">
        <v>1870.0394881897</v>
      </c>
      <c r="H1243" s="75"/>
      <c r="I1243" s="75">
        <v>2324.0394881897</v>
      </c>
      <c r="J1243" s="75"/>
    </row>
    <row r="1244" spans="2:10" ht="15.75" thickBot="1" x14ac:dyDescent="0.3">
      <c r="B1244" s="85">
        <v>44688</v>
      </c>
      <c r="C1244" s="74"/>
      <c r="D1244" s="74">
        <v>1018.6314190304601</v>
      </c>
      <c r="E1244" s="74">
        <v>1466.0394881897</v>
      </c>
      <c r="F1244" s="74"/>
      <c r="G1244" s="74">
        <v>1870.0394881897</v>
      </c>
      <c r="H1244" s="74"/>
      <c r="I1244" s="74">
        <v>2324.0394881897</v>
      </c>
      <c r="J1244" s="74"/>
    </row>
    <row r="1245" spans="2:10" ht="15.75" thickBot="1" x14ac:dyDescent="0.3">
      <c r="B1245" s="85">
        <v>44689</v>
      </c>
      <c r="C1245" s="75"/>
      <c r="D1245" s="75">
        <v>1115.8971843735501</v>
      </c>
      <c r="E1245" s="75">
        <v>1466.0394881897</v>
      </c>
      <c r="F1245" s="75"/>
      <c r="G1245" s="75">
        <v>1870.0394881897</v>
      </c>
      <c r="H1245" s="75"/>
      <c r="I1245" s="75">
        <v>2324.0394881897</v>
      </c>
      <c r="J1245" s="75"/>
    </row>
    <row r="1246" spans="2:10" ht="15.75" thickBot="1" x14ac:dyDescent="0.3">
      <c r="B1246" s="85">
        <v>44690</v>
      </c>
      <c r="C1246" s="74"/>
      <c r="D1246" s="74">
        <v>1229.19698792496</v>
      </c>
      <c r="E1246" s="74">
        <v>1466.0394881897</v>
      </c>
      <c r="F1246" s="74"/>
      <c r="G1246" s="74">
        <v>1870.0394881897</v>
      </c>
      <c r="H1246" s="74"/>
      <c r="I1246" s="74">
        <v>2324.0394881897</v>
      </c>
      <c r="J1246" s="74"/>
    </row>
    <row r="1247" spans="2:10" ht="15.75" thickBot="1" x14ac:dyDescent="0.3">
      <c r="B1247" s="85">
        <v>44691</v>
      </c>
      <c r="C1247" s="75"/>
      <c r="D1247" s="75">
        <v>1387.2074006201899</v>
      </c>
      <c r="E1247" s="75">
        <v>1466.0394881897</v>
      </c>
      <c r="F1247" s="75"/>
      <c r="G1247" s="75">
        <v>1870.0394881897</v>
      </c>
      <c r="H1247" s="75"/>
      <c r="I1247" s="75">
        <v>2324.0394881897</v>
      </c>
      <c r="J1247" s="75"/>
    </row>
    <row r="1248" spans="2:10" ht="15.75" thickBot="1" x14ac:dyDescent="0.3">
      <c r="B1248" s="85">
        <v>44692</v>
      </c>
      <c r="C1248" s="74"/>
      <c r="D1248" s="74">
        <v>1661.97387938917</v>
      </c>
      <c r="E1248" s="74">
        <v>1466.0394881897</v>
      </c>
      <c r="F1248" s="74"/>
      <c r="G1248" s="74">
        <v>1870.0394881897</v>
      </c>
      <c r="H1248" s="74"/>
      <c r="I1248" s="74">
        <v>2324.0394881897</v>
      </c>
      <c r="J1248" s="74"/>
    </row>
    <row r="1249" spans="2:10" ht="15.75" thickBot="1" x14ac:dyDescent="0.3">
      <c r="B1249" s="85">
        <v>44693</v>
      </c>
      <c r="C1249" s="75"/>
      <c r="D1249" s="75">
        <v>1556.5079181204301</v>
      </c>
      <c r="E1249" s="75">
        <v>1466.0394881897</v>
      </c>
      <c r="F1249" s="75"/>
      <c r="G1249" s="75">
        <v>1870.0394881897</v>
      </c>
      <c r="H1249" s="75"/>
      <c r="I1249" s="75">
        <v>2324.0394881897</v>
      </c>
      <c r="J1249" s="75"/>
    </row>
    <row r="1250" spans="2:10" ht="15.75" thickBot="1" x14ac:dyDescent="0.3">
      <c r="B1250" s="85">
        <v>44694</v>
      </c>
      <c r="C1250" s="74"/>
      <c r="D1250" s="74">
        <v>1480.8338412206299</v>
      </c>
      <c r="E1250" s="74">
        <v>1466.0394881897</v>
      </c>
      <c r="F1250" s="74"/>
      <c r="G1250" s="74">
        <v>1870.0394881897</v>
      </c>
      <c r="H1250" s="74"/>
      <c r="I1250" s="74">
        <v>2324.0394881897</v>
      </c>
      <c r="J1250" s="74"/>
    </row>
    <row r="1251" spans="2:10" ht="15.75" thickBot="1" x14ac:dyDescent="0.3">
      <c r="B1251" s="85">
        <v>44695</v>
      </c>
      <c r="C1251" s="75"/>
      <c r="D1251" s="75">
        <v>1204.3429187725401</v>
      </c>
      <c r="E1251" s="75">
        <v>1466.0394881897</v>
      </c>
      <c r="F1251" s="75"/>
      <c r="G1251" s="75">
        <v>1870.0394881897</v>
      </c>
      <c r="H1251" s="75"/>
      <c r="I1251" s="75">
        <v>2324.0394881897</v>
      </c>
      <c r="J1251" s="75"/>
    </row>
    <row r="1252" spans="2:10" ht="15.75" thickBot="1" x14ac:dyDescent="0.3">
      <c r="B1252" s="85">
        <v>44696</v>
      </c>
      <c r="C1252" s="74"/>
      <c r="D1252" s="74">
        <v>1189.6491282141501</v>
      </c>
      <c r="E1252" s="74">
        <v>1466.0394881897</v>
      </c>
      <c r="F1252" s="74"/>
      <c r="G1252" s="74">
        <v>1870.0394881897</v>
      </c>
      <c r="H1252" s="74"/>
      <c r="I1252" s="74">
        <v>2324.0394881897</v>
      </c>
      <c r="J1252" s="74"/>
    </row>
    <row r="1253" spans="2:10" ht="15.75" thickBot="1" x14ac:dyDescent="0.3">
      <c r="B1253" s="85">
        <v>44697</v>
      </c>
      <c r="C1253" s="75"/>
      <c r="D1253" s="75">
        <v>1251.8146328095099</v>
      </c>
      <c r="E1253" s="75">
        <v>1466.0394881897</v>
      </c>
      <c r="F1253" s="75"/>
      <c r="G1253" s="75">
        <v>1870.0394881897</v>
      </c>
      <c r="H1253" s="75"/>
      <c r="I1253" s="75">
        <v>2324.0394881897</v>
      </c>
      <c r="J1253" s="75"/>
    </row>
    <row r="1254" spans="2:10" ht="15.75" thickBot="1" x14ac:dyDescent="0.3">
      <c r="B1254" s="85">
        <v>44698</v>
      </c>
      <c r="C1254" s="74"/>
      <c r="D1254" s="74">
        <v>1280.5047959034</v>
      </c>
      <c r="E1254" s="74">
        <v>1466.0394881897</v>
      </c>
      <c r="F1254" s="74"/>
      <c r="G1254" s="74">
        <v>1870.0394881897</v>
      </c>
      <c r="H1254" s="74"/>
      <c r="I1254" s="74">
        <v>2324.0394881897</v>
      </c>
      <c r="J1254" s="74"/>
    </row>
    <row r="1255" spans="2:10" ht="15.75" thickBot="1" x14ac:dyDescent="0.3">
      <c r="B1255" s="85">
        <v>44699</v>
      </c>
      <c r="C1255" s="75"/>
      <c r="D1255" s="75">
        <v>1309.18946059412</v>
      </c>
      <c r="E1255" s="75">
        <v>1466.0394881897</v>
      </c>
      <c r="F1255" s="75"/>
      <c r="G1255" s="75">
        <v>1870.0394881897</v>
      </c>
      <c r="H1255" s="75"/>
      <c r="I1255" s="75">
        <v>2324.0394881897</v>
      </c>
      <c r="J1255" s="75"/>
    </row>
    <row r="1256" spans="2:10" ht="15.75" thickBot="1" x14ac:dyDescent="0.3">
      <c r="B1256" s="85">
        <v>44700</v>
      </c>
      <c r="C1256" s="74"/>
      <c r="D1256" s="74">
        <v>1681.9808112047799</v>
      </c>
      <c r="E1256" s="74">
        <v>1466.0394881897</v>
      </c>
      <c r="F1256" s="74"/>
      <c r="G1256" s="74">
        <v>1870.0394881897</v>
      </c>
      <c r="H1256" s="74"/>
      <c r="I1256" s="74">
        <v>2324.0394881897</v>
      </c>
      <c r="J1256" s="74"/>
    </row>
    <row r="1257" spans="2:10" ht="15.75" thickBot="1" x14ac:dyDescent="0.3">
      <c r="B1257" s="85">
        <v>44701</v>
      </c>
      <c r="C1257" s="75"/>
      <c r="D1257" s="75">
        <v>1690.2744302528299</v>
      </c>
      <c r="E1257" s="75">
        <v>1466.0394881897</v>
      </c>
      <c r="F1257" s="75"/>
      <c r="G1257" s="75">
        <v>1870.0394881897</v>
      </c>
      <c r="H1257" s="75"/>
      <c r="I1257" s="75">
        <v>2324.0394881897</v>
      </c>
      <c r="J1257" s="75"/>
    </row>
    <row r="1258" spans="2:10" ht="15.75" thickBot="1" x14ac:dyDescent="0.3">
      <c r="B1258" s="85">
        <v>44702</v>
      </c>
      <c r="C1258" s="74"/>
      <c r="D1258" s="74">
        <v>1544.33660166303</v>
      </c>
      <c r="E1258" s="74">
        <v>1466.0394881897</v>
      </c>
      <c r="F1258" s="74"/>
      <c r="G1258" s="74">
        <v>1870.0394881897</v>
      </c>
      <c r="H1258" s="74"/>
      <c r="I1258" s="74">
        <v>2324.0394881897</v>
      </c>
      <c r="J1258" s="74"/>
    </row>
    <row r="1259" spans="2:10" ht="15.75" thickBot="1" x14ac:dyDescent="0.3">
      <c r="B1259" s="85">
        <v>44703</v>
      </c>
      <c r="C1259" s="75"/>
      <c r="D1259" s="75">
        <v>1548.13177883666</v>
      </c>
      <c r="E1259" s="75">
        <v>1466.0394881897</v>
      </c>
      <c r="F1259" s="75"/>
      <c r="G1259" s="75">
        <v>1870.0394881897</v>
      </c>
      <c r="H1259" s="75"/>
      <c r="I1259" s="75">
        <v>2324.0394881897</v>
      </c>
      <c r="J1259" s="75"/>
    </row>
    <row r="1260" spans="2:10" ht="15.75" thickBot="1" x14ac:dyDescent="0.3">
      <c r="B1260" s="85">
        <v>44704</v>
      </c>
      <c r="C1260" s="74"/>
      <c r="D1260" s="74">
        <v>1626.6784453918599</v>
      </c>
      <c r="E1260" s="74">
        <v>1466.0394881897</v>
      </c>
      <c r="F1260" s="74"/>
      <c r="G1260" s="74">
        <v>1870.0394881897</v>
      </c>
      <c r="H1260" s="74"/>
      <c r="I1260" s="74">
        <v>2324.0394881897</v>
      </c>
      <c r="J1260" s="74"/>
    </row>
    <row r="1261" spans="2:10" ht="15.75" thickBot="1" x14ac:dyDescent="0.3">
      <c r="B1261" s="85">
        <v>44705</v>
      </c>
      <c r="C1261" s="75"/>
      <c r="D1261" s="75">
        <v>1613.22661506292</v>
      </c>
      <c r="E1261" s="75">
        <v>1466.0394881897</v>
      </c>
      <c r="F1261" s="75"/>
      <c r="G1261" s="75">
        <v>1870.0394881897</v>
      </c>
      <c r="H1261" s="75"/>
      <c r="I1261" s="75">
        <v>2324.0394881897</v>
      </c>
      <c r="J1261" s="75"/>
    </row>
    <row r="1262" spans="2:10" ht="15.75" thickBot="1" x14ac:dyDescent="0.3">
      <c r="B1262" s="85">
        <v>44706</v>
      </c>
      <c r="C1262" s="74"/>
      <c r="D1262" s="74">
        <v>1362.72900138978</v>
      </c>
      <c r="E1262" s="74">
        <v>1466.0394881897</v>
      </c>
      <c r="F1262" s="74"/>
      <c r="G1262" s="74">
        <v>1870.0394881897</v>
      </c>
      <c r="H1262" s="74"/>
      <c r="I1262" s="74">
        <v>2324.0394881897</v>
      </c>
      <c r="J1262" s="74"/>
    </row>
    <row r="1263" spans="2:10" ht="15.75" thickBot="1" x14ac:dyDescent="0.3">
      <c r="B1263" s="85">
        <v>44707</v>
      </c>
      <c r="C1263" s="75"/>
      <c r="D1263" s="75">
        <v>1299.45920726037</v>
      </c>
      <c r="E1263" s="75">
        <v>1466.0394881897</v>
      </c>
      <c r="F1263" s="75"/>
      <c r="G1263" s="75">
        <v>1870.0394881897</v>
      </c>
      <c r="H1263" s="75"/>
      <c r="I1263" s="75">
        <v>2324.0394881897</v>
      </c>
      <c r="J1263" s="75"/>
    </row>
    <row r="1264" spans="2:10" ht="15.75" thickBot="1" x14ac:dyDescent="0.3">
      <c r="B1264" s="85">
        <v>44708</v>
      </c>
      <c r="C1264" s="74"/>
      <c r="D1264" s="74">
        <v>1446.9058073380199</v>
      </c>
      <c r="E1264" s="74">
        <v>1466.0394881897</v>
      </c>
      <c r="F1264" s="74"/>
      <c r="G1264" s="74">
        <v>1870.0394881897</v>
      </c>
      <c r="H1264" s="74"/>
      <c r="I1264" s="74">
        <v>2324.0394881897</v>
      </c>
      <c r="J1264" s="74"/>
    </row>
    <row r="1265" spans="2:10" ht="15.75" thickBot="1" x14ac:dyDescent="0.3">
      <c r="B1265" s="85">
        <v>44709</v>
      </c>
      <c r="C1265" s="75"/>
      <c r="D1265" s="75">
        <v>1250.9738874345201</v>
      </c>
      <c r="E1265" s="75">
        <v>1466.0394881897</v>
      </c>
      <c r="F1265" s="75"/>
      <c r="G1265" s="75">
        <v>1870.0394881897</v>
      </c>
      <c r="H1265" s="75"/>
      <c r="I1265" s="75">
        <v>2324.0394881897</v>
      </c>
      <c r="J1265" s="75"/>
    </row>
    <row r="1266" spans="2:10" ht="15.75" thickBot="1" x14ac:dyDescent="0.3">
      <c r="B1266" s="85">
        <v>44710</v>
      </c>
      <c r="C1266" s="74"/>
      <c r="D1266" s="74">
        <v>1388.05441992851</v>
      </c>
      <c r="E1266" s="74">
        <v>1466.0394881897</v>
      </c>
      <c r="F1266" s="74"/>
      <c r="G1266" s="74">
        <v>1870.0394881897</v>
      </c>
      <c r="H1266" s="74"/>
      <c r="I1266" s="74">
        <v>2324.0394881897</v>
      </c>
      <c r="J1266" s="74"/>
    </row>
    <row r="1267" spans="2:10" ht="15.75" thickBot="1" x14ac:dyDescent="0.3">
      <c r="B1267" s="85">
        <v>44711</v>
      </c>
      <c r="C1267" s="75"/>
      <c r="D1267" s="75">
        <v>1998.7087625243801</v>
      </c>
      <c r="E1267" s="75">
        <v>1466.0394881897</v>
      </c>
      <c r="F1267" s="75"/>
      <c r="G1267" s="75">
        <v>1870.0394881897</v>
      </c>
      <c r="H1267" s="75"/>
      <c r="I1267" s="75">
        <v>2324.0394881897</v>
      </c>
      <c r="J1267" s="75"/>
    </row>
    <row r="1268" spans="2:10" ht="15.75" thickBot="1" x14ac:dyDescent="0.3">
      <c r="B1268" s="85">
        <v>44712</v>
      </c>
      <c r="C1268" s="74"/>
      <c r="D1268" s="74">
        <v>2154.7134448164002</v>
      </c>
      <c r="E1268" s="74">
        <v>1466.0394881897</v>
      </c>
      <c r="F1268" s="74"/>
      <c r="G1268" s="74">
        <v>1870.0394881897</v>
      </c>
      <c r="H1268" s="74"/>
      <c r="I1268" s="74">
        <v>2324.0394881897</v>
      </c>
      <c r="J1268" s="74"/>
    </row>
    <row r="1269" spans="2:10" ht="15.75" thickBot="1" x14ac:dyDescent="0.3">
      <c r="B1269" s="85">
        <v>44713</v>
      </c>
      <c r="C1269" s="75"/>
      <c r="D1269" s="75">
        <v>2140.6475378517798</v>
      </c>
      <c r="E1269" s="75">
        <v>1466.0394881897</v>
      </c>
      <c r="F1269" s="75"/>
      <c r="G1269" s="75">
        <v>1870.0394881897</v>
      </c>
      <c r="H1269" s="75"/>
      <c r="I1269" s="75">
        <v>2324.0394881897</v>
      </c>
      <c r="J1269" s="75"/>
    </row>
    <row r="1270" spans="2:10" ht="15.75" thickBot="1" x14ac:dyDescent="0.3">
      <c r="B1270" s="85">
        <v>44714</v>
      </c>
      <c r="C1270" s="74"/>
      <c r="D1270" s="74">
        <v>1987.6801784158999</v>
      </c>
      <c r="E1270" s="74">
        <v>1466.0394881897</v>
      </c>
      <c r="F1270" s="74"/>
      <c r="G1270" s="74">
        <v>1870.0394881897</v>
      </c>
      <c r="H1270" s="74"/>
      <c r="I1270" s="74">
        <v>2324.0394881897</v>
      </c>
      <c r="J1270" s="74"/>
    </row>
    <row r="1271" spans="2:10" ht="15.75" thickBot="1" x14ac:dyDescent="0.3">
      <c r="B1271" s="85">
        <v>44715</v>
      </c>
      <c r="C1271" s="75"/>
      <c r="D1271" s="75">
        <v>1703.39204616542</v>
      </c>
      <c r="E1271" s="75">
        <v>1466.0394881897</v>
      </c>
      <c r="F1271" s="75"/>
      <c r="G1271" s="75">
        <v>1870.0394881897</v>
      </c>
      <c r="H1271" s="75"/>
      <c r="I1271" s="75">
        <v>2324.0394881897</v>
      </c>
      <c r="J1271" s="75"/>
    </row>
    <row r="1272" spans="2:10" ht="15.75" thickBot="1" x14ac:dyDescent="0.3">
      <c r="B1272" s="85">
        <v>44716</v>
      </c>
      <c r="C1272" s="74"/>
      <c r="D1272" s="74">
        <v>1273.43342425008</v>
      </c>
      <c r="E1272" s="74">
        <v>1466.0394881897</v>
      </c>
      <c r="F1272" s="74"/>
      <c r="G1272" s="74">
        <v>1870.0394881897</v>
      </c>
      <c r="H1272" s="74"/>
      <c r="I1272" s="74">
        <v>2324.0394881897</v>
      </c>
      <c r="J1272" s="74"/>
    </row>
    <row r="1273" spans="2:10" ht="15.75" thickBot="1" x14ac:dyDescent="0.3">
      <c r="B1273" s="85">
        <v>44717</v>
      </c>
      <c r="C1273" s="75"/>
      <c r="D1273" s="75">
        <v>1286.1984915304899</v>
      </c>
      <c r="E1273" s="75">
        <v>1466.0394881897</v>
      </c>
      <c r="F1273" s="75"/>
      <c r="G1273" s="75">
        <v>1870.0394881897</v>
      </c>
      <c r="H1273" s="75"/>
      <c r="I1273" s="75">
        <v>2324.0394881897</v>
      </c>
      <c r="J1273" s="75"/>
    </row>
    <row r="1274" spans="2:10" ht="15.75" thickBot="1" x14ac:dyDescent="0.3">
      <c r="B1274" s="85">
        <v>44718</v>
      </c>
      <c r="C1274" s="74"/>
      <c r="D1274" s="74">
        <v>1902.8297252836201</v>
      </c>
      <c r="E1274" s="74">
        <v>1466.0394881897</v>
      </c>
      <c r="F1274" s="74"/>
      <c r="G1274" s="74">
        <v>1870.0394881897</v>
      </c>
      <c r="H1274" s="74"/>
      <c r="I1274" s="74">
        <v>2324.0394881897</v>
      </c>
      <c r="J1274" s="74"/>
    </row>
    <row r="1275" spans="2:10" ht="15.75" thickBot="1" x14ac:dyDescent="0.3">
      <c r="B1275" s="85">
        <v>44719</v>
      </c>
      <c r="C1275" s="75"/>
      <c r="D1275" s="75">
        <v>1524.813569181</v>
      </c>
      <c r="E1275" s="75">
        <v>1466.0394881897</v>
      </c>
      <c r="F1275" s="75"/>
      <c r="G1275" s="75">
        <v>1870.0394881897</v>
      </c>
      <c r="H1275" s="75"/>
      <c r="I1275" s="75">
        <v>2324.0394881897</v>
      </c>
      <c r="J1275" s="75"/>
    </row>
    <row r="1276" spans="2:10" ht="15.75" thickBot="1" x14ac:dyDescent="0.3">
      <c r="B1276" s="85">
        <v>44720</v>
      </c>
      <c r="C1276" s="74"/>
      <c r="D1276" s="74">
        <v>1697.4888666546501</v>
      </c>
      <c r="E1276" s="74">
        <v>1466.0394881897</v>
      </c>
      <c r="F1276" s="74"/>
      <c r="G1276" s="74">
        <v>1870.0394881897</v>
      </c>
      <c r="H1276" s="74"/>
      <c r="I1276" s="74">
        <v>2324.0394881897</v>
      </c>
      <c r="J1276" s="74"/>
    </row>
    <row r="1277" spans="2:10" ht="15.75" thickBot="1" x14ac:dyDescent="0.3">
      <c r="B1277" s="85">
        <v>44721</v>
      </c>
      <c r="C1277" s="75"/>
      <c r="D1277" s="75">
        <v>1674.90329660404</v>
      </c>
      <c r="E1277" s="75">
        <v>1466.0394881897</v>
      </c>
      <c r="F1277" s="75"/>
      <c r="G1277" s="75">
        <v>1870.0394881897</v>
      </c>
      <c r="H1277" s="75"/>
      <c r="I1277" s="75">
        <v>2324.0394881897</v>
      </c>
      <c r="J1277" s="75"/>
    </row>
    <row r="1278" spans="2:10" ht="15.75" thickBot="1" x14ac:dyDescent="0.3">
      <c r="B1278" s="85">
        <v>44722</v>
      </c>
      <c r="C1278" s="74"/>
      <c r="D1278" s="74">
        <v>1628.95071808987</v>
      </c>
      <c r="E1278" s="74">
        <v>1466.0394881897</v>
      </c>
      <c r="F1278" s="74"/>
      <c r="G1278" s="74">
        <v>1870.0394881897</v>
      </c>
      <c r="H1278" s="74"/>
      <c r="I1278" s="74">
        <v>2324.0394881897</v>
      </c>
      <c r="J1278" s="74"/>
    </row>
    <row r="1279" spans="2:10" ht="15.75" thickBot="1" x14ac:dyDescent="0.3">
      <c r="B1279" s="85">
        <v>44723</v>
      </c>
      <c r="C1279" s="75"/>
      <c r="D1279" s="75">
        <v>1365.29804111049</v>
      </c>
      <c r="E1279" s="75">
        <v>1466.0394881897</v>
      </c>
      <c r="F1279" s="75"/>
      <c r="G1279" s="75">
        <v>1870.0394881897</v>
      </c>
      <c r="H1279" s="75"/>
      <c r="I1279" s="75">
        <v>2324.0394881897</v>
      </c>
      <c r="J1279" s="75"/>
    </row>
    <row r="1280" spans="2:10" ht="15.75" thickBot="1" x14ac:dyDescent="0.3">
      <c r="B1280" s="85">
        <v>44724</v>
      </c>
      <c r="C1280" s="74"/>
      <c r="D1280" s="74">
        <v>1335.95122510705</v>
      </c>
      <c r="E1280" s="74">
        <v>1466.0394881897</v>
      </c>
      <c r="F1280" s="74"/>
      <c r="G1280" s="74">
        <v>1870.0394881897</v>
      </c>
      <c r="H1280" s="74"/>
      <c r="I1280" s="74">
        <v>2324.0394881897</v>
      </c>
      <c r="J1280" s="74"/>
    </row>
    <row r="1281" spans="2:10" ht="15.75" thickBot="1" x14ac:dyDescent="0.3">
      <c r="B1281" s="85">
        <v>44725</v>
      </c>
      <c r="C1281" s="75"/>
      <c r="D1281" s="75">
        <v>1180.42657258539</v>
      </c>
      <c r="E1281" s="75">
        <v>1466.0394881897</v>
      </c>
      <c r="F1281" s="75"/>
      <c r="G1281" s="75">
        <v>1870.0394881897</v>
      </c>
      <c r="H1281" s="75"/>
      <c r="I1281" s="75">
        <v>2324.0394881897</v>
      </c>
      <c r="J1281" s="75"/>
    </row>
    <row r="1282" spans="2:10" ht="15.75" thickBot="1" x14ac:dyDescent="0.3">
      <c r="B1282" s="85">
        <v>44726</v>
      </c>
      <c r="C1282" s="74"/>
      <c r="D1282" s="74">
        <v>1452.07006165293</v>
      </c>
      <c r="E1282" s="74">
        <v>1466.0394881897</v>
      </c>
      <c r="F1282" s="74"/>
      <c r="G1282" s="74">
        <v>1870.0394881897</v>
      </c>
      <c r="H1282" s="74"/>
      <c r="I1282" s="74">
        <v>2324.0394881897</v>
      </c>
      <c r="J1282" s="74"/>
    </row>
    <row r="1283" spans="2:10" ht="15.75" thickBot="1" x14ac:dyDescent="0.3">
      <c r="B1283" s="85">
        <v>44727</v>
      </c>
      <c r="C1283" s="75"/>
      <c r="D1283" s="75">
        <v>1465.88283866187</v>
      </c>
      <c r="E1283" s="75">
        <v>1466.0394881897</v>
      </c>
      <c r="F1283" s="75"/>
      <c r="G1283" s="75">
        <v>1870.0394881897</v>
      </c>
      <c r="H1283" s="75"/>
      <c r="I1283" s="75">
        <v>2324.0394881897</v>
      </c>
      <c r="J1283" s="75"/>
    </row>
    <row r="1284" spans="2:10" ht="15.75" thickBot="1" x14ac:dyDescent="0.3">
      <c r="B1284" s="85">
        <v>44728</v>
      </c>
      <c r="C1284" s="74"/>
      <c r="D1284" s="74">
        <v>1625.96232924837</v>
      </c>
      <c r="E1284" s="74">
        <v>1466.0394881897</v>
      </c>
      <c r="F1284" s="74"/>
      <c r="G1284" s="74">
        <v>1870.0394881897</v>
      </c>
      <c r="H1284" s="74"/>
      <c r="I1284" s="74">
        <v>2324.0394881897</v>
      </c>
      <c r="J1284" s="74"/>
    </row>
    <row r="1285" spans="2:10" ht="15.75" thickBot="1" x14ac:dyDescent="0.3">
      <c r="B1285" s="85">
        <v>44729</v>
      </c>
      <c r="C1285" s="75"/>
      <c r="D1285" s="75">
        <v>1730.6892227189201</v>
      </c>
      <c r="E1285" s="75">
        <v>1466.0394881897</v>
      </c>
      <c r="F1285" s="75"/>
      <c r="G1285" s="75">
        <v>1870.0394881897</v>
      </c>
      <c r="H1285" s="75"/>
      <c r="I1285" s="75">
        <v>2324.0394881897</v>
      </c>
      <c r="J1285" s="75"/>
    </row>
    <row r="1286" spans="2:10" ht="15.75" thickBot="1" x14ac:dyDescent="0.3">
      <c r="B1286" s="85">
        <v>44730</v>
      </c>
      <c r="C1286" s="74"/>
      <c r="D1286" s="74">
        <v>1678.0710554971899</v>
      </c>
      <c r="E1286" s="74">
        <v>1466.0394881897</v>
      </c>
      <c r="F1286" s="74"/>
      <c r="G1286" s="74">
        <v>1870.0394881897</v>
      </c>
      <c r="H1286" s="74"/>
      <c r="I1286" s="74">
        <v>2324.0394881897</v>
      </c>
      <c r="J1286" s="74"/>
    </row>
    <row r="1287" spans="2:10" ht="15.75" thickBot="1" x14ac:dyDescent="0.3">
      <c r="B1287" s="85">
        <v>44731</v>
      </c>
      <c r="C1287" s="75"/>
      <c r="D1287" s="75">
        <v>1628.2999562403099</v>
      </c>
      <c r="E1287" s="75">
        <v>1466.0394881897</v>
      </c>
      <c r="F1287" s="75"/>
      <c r="G1287" s="75">
        <v>1870.0394881897</v>
      </c>
      <c r="H1287" s="75"/>
      <c r="I1287" s="75">
        <v>2324.0394881897</v>
      </c>
      <c r="J1287" s="75"/>
    </row>
    <row r="1288" spans="2:10" ht="15.75" thickBot="1" x14ac:dyDescent="0.3">
      <c r="B1288" s="85">
        <v>44732</v>
      </c>
      <c r="C1288" s="74"/>
      <c r="D1288" s="74">
        <v>1713.20277695711</v>
      </c>
      <c r="E1288" s="74">
        <v>1466.0394881897</v>
      </c>
      <c r="F1288" s="74"/>
      <c r="G1288" s="74">
        <v>1870.0394881897</v>
      </c>
      <c r="H1288" s="74"/>
      <c r="I1288" s="74">
        <v>2324.0394881897</v>
      </c>
      <c r="J1288" s="74"/>
    </row>
    <row r="1289" spans="2:10" ht="15.75" thickBot="1" x14ac:dyDescent="0.3">
      <c r="B1289" s="85">
        <v>44733</v>
      </c>
      <c r="C1289" s="75"/>
      <c r="D1289" s="75">
        <v>1425.2644574287101</v>
      </c>
      <c r="E1289" s="75">
        <v>1466.0394881897</v>
      </c>
      <c r="F1289" s="75"/>
      <c r="G1289" s="75">
        <v>1870.0394881897</v>
      </c>
      <c r="H1289" s="75"/>
      <c r="I1289" s="75">
        <v>2324.0394881897</v>
      </c>
      <c r="J1289" s="75"/>
    </row>
    <row r="1290" spans="2:10" ht="15.75" thickBot="1" x14ac:dyDescent="0.3">
      <c r="B1290" s="85">
        <v>44734</v>
      </c>
      <c r="C1290" s="74"/>
      <c r="D1290" s="74">
        <v>1440.44896607746</v>
      </c>
      <c r="E1290" s="74">
        <v>1466.0394881897</v>
      </c>
      <c r="F1290" s="74"/>
      <c r="G1290" s="74">
        <v>1870.0394881897</v>
      </c>
      <c r="H1290" s="74"/>
      <c r="I1290" s="74">
        <v>2324.0394881897</v>
      </c>
      <c r="J1290" s="74"/>
    </row>
    <row r="1291" spans="2:10" ht="15.75" thickBot="1" x14ac:dyDescent="0.3">
      <c r="B1291" s="85">
        <v>44735</v>
      </c>
      <c r="C1291" s="75"/>
      <c r="D1291" s="75">
        <v>1580.61684275736</v>
      </c>
      <c r="E1291" s="75">
        <v>1466.0394881897</v>
      </c>
      <c r="F1291" s="75"/>
      <c r="G1291" s="75">
        <v>1870.0394881897</v>
      </c>
      <c r="H1291" s="75"/>
      <c r="I1291" s="75">
        <v>2324.0394881897</v>
      </c>
      <c r="J1291" s="75"/>
    </row>
    <row r="1292" spans="2:10" ht="15.75" thickBot="1" x14ac:dyDescent="0.3">
      <c r="B1292" s="85">
        <v>44736</v>
      </c>
      <c r="C1292" s="74"/>
      <c r="D1292" s="74">
        <v>1516.4560650876101</v>
      </c>
      <c r="E1292" s="74">
        <v>1466.0394881897</v>
      </c>
      <c r="F1292" s="74"/>
      <c r="G1292" s="74">
        <v>1870.0394881897</v>
      </c>
      <c r="H1292" s="74"/>
      <c r="I1292" s="74">
        <v>2324.0394881897</v>
      </c>
      <c r="J1292" s="74"/>
    </row>
    <row r="1293" spans="2:10" ht="15.75" thickBot="1" x14ac:dyDescent="0.3">
      <c r="B1293" s="85">
        <v>44737</v>
      </c>
      <c r="C1293" s="75"/>
      <c r="D1293" s="75">
        <v>1492.1301621546099</v>
      </c>
      <c r="E1293" s="75">
        <v>1466.0394881897</v>
      </c>
      <c r="F1293" s="75"/>
      <c r="G1293" s="75">
        <v>1870.0394881897</v>
      </c>
      <c r="H1293" s="75"/>
      <c r="I1293" s="75">
        <v>2324.0394881897</v>
      </c>
      <c r="J1293" s="75"/>
    </row>
    <row r="1294" spans="2:10" ht="15.75" thickBot="1" x14ac:dyDescent="0.3">
      <c r="B1294" s="85">
        <v>44738</v>
      </c>
      <c r="C1294" s="74"/>
      <c r="D1294" s="74">
        <v>1512.7583435536401</v>
      </c>
      <c r="E1294" s="74">
        <v>1466.0394881897</v>
      </c>
      <c r="F1294" s="74"/>
      <c r="G1294" s="74">
        <v>1870.0394881897</v>
      </c>
      <c r="H1294" s="74"/>
      <c r="I1294" s="74">
        <v>2324.0394881897</v>
      </c>
      <c r="J1294" s="74"/>
    </row>
    <row r="1295" spans="2:10" ht="15.75" thickBot="1" x14ac:dyDescent="0.3">
      <c r="B1295" s="85">
        <v>44739</v>
      </c>
      <c r="C1295" s="75"/>
      <c r="D1295" s="75">
        <v>1823.2897324217199</v>
      </c>
      <c r="E1295" s="75">
        <v>1466.0394881897</v>
      </c>
      <c r="F1295" s="75"/>
      <c r="G1295" s="75">
        <v>1870.0394881897</v>
      </c>
      <c r="H1295" s="75"/>
      <c r="I1295" s="75">
        <v>2324.0394881897</v>
      </c>
      <c r="J1295" s="75"/>
    </row>
    <row r="1296" spans="2:10" ht="15.75" thickBot="1" x14ac:dyDescent="0.3">
      <c r="B1296" s="85">
        <v>44740</v>
      </c>
      <c r="C1296" s="74"/>
      <c r="D1296" s="74">
        <v>1788.8687221738501</v>
      </c>
      <c r="E1296" s="74">
        <v>1466.0394881897</v>
      </c>
      <c r="F1296" s="74"/>
      <c r="G1296" s="74">
        <v>1870.0394881897</v>
      </c>
      <c r="H1296" s="74"/>
      <c r="I1296" s="74">
        <v>2324.0394881897</v>
      </c>
      <c r="J1296" s="74"/>
    </row>
    <row r="1297" spans="2:10" ht="15.75" thickBot="1" x14ac:dyDescent="0.3">
      <c r="B1297" s="85">
        <v>44741</v>
      </c>
      <c r="C1297" s="75"/>
      <c r="D1297" s="75">
        <v>1797.6095960616999</v>
      </c>
      <c r="E1297" s="75">
        <v>1466.0394881897</v>
      </c>
      <c r="F1297" s="75"/>
      <c r="G1297" s="75">
        <v>1870.0394881897</v>
      </c>
      <c r="H1297" s="75"/>
      <c r="I1297" s="75">
        <v>2324.0394881897</v>
      </c>
      <c r="J1297" s="75"/>
    </row>
    <row r="1298" spans="2:10" ht="15.75" thickBot="1" x14ac:dyDescent="0.3">
      <c r="B1298" s="85">
        <v>44742</v>
      </c>
      <c r="C1298" s="74"/>
      <c r="D1298" s="74">
        <v>1713.97299533415</v>
      </c>
      <c r="E1298" s="74">
        <v>1466.0394881897</v>
      </c>
      <c r="F1298" s="74"/>
      <c r="G1298" s="74">
        <v>1870.0394881897</v>
      </c>
      <c r="H1298" s="74"/>
      <c r="I1298" s="74">
        <v>2324.0394881897</v>
      </c>
      <c r="J1298" s="74"/>
    </row>
    <row r="1299" spans="2:10" ht="15.75" thickBot="1" x14ac:dyDescent="0.3">
      <c r="B1299" s="85">
        <v>44743</v>
      </c>
      <c r="C1299" s="75"/>
      <c r="D1299" s="75">
        <v>1619.29908682926</v>
      </c>
      <c r="E1299" s="75">
        <v>1466.0394881897</v>
      </c>
      <c r="F1299" s="75"/>
      <c r="G1299" s="75">
        <v>1870.0394881897</v>
      </c>
      <c r="H1299" s="75"/>
      <c r="I1299" s="75">
        <v>2324.0394881897</v>
      </c>
      <c r="J1299" s="75"/>
    </row>
    <row r="1300" spans="2:10" ht="15.75" thickBot="1" x14ac:dyDescent="0.3">
      <c r="B1300" s="85">
        <v>44744</v>
      </c>
      <c r="C1300" s="74"/>
      <c r="D1300" s="74">
        <v>1454.50925290444</v>
      </c>
      <c r="E1300" s="74">
        <v>1466.0394881897</v>
      </c>
      <c r="F1300" s="74"/>
      <c r="G1300" s="74">
        <v>1870.0394881897</v>
      </c>
      <c r="H1300" s="74"/>
      <c r="I1300" s="74">
        <v>2324.0394881897</v>
      </c>
      <c r="J1300" s="74"/>
    </row>
    <row r="1301" spans="2:10" ht="15.75" thickBot="1" x14ac:dyDescent="0.3">
      <c r="B1301" s="85">
        <v>44745</v>
      </c>
      <c r="C1301" s="75"/>
      <c r="D1301" s="75">
        <v>1763.0500458515901</v>
      </c>
      <c r="E1301" s="75">
        <v>1466.0394881897</v>
      </c>
      <c r="F1301" s="75"/>
      <c r="G1301" s="75">
        <v>1870.0394881897</v>
      </c>
      <c r="H1301" s="75"/>
      <c r="I1301" s="75">
        <v>2324.0394881897</v>
      </c>
      <c r="J1301" s="75"/>
    </row>
    <row r="1302" spans="2:10" ht="15.75" thickBot="1" x14ac:dyDescent="0.3">
      <c r="B1302" s="85">
        <v>44746</v>
      </c>
      <c r="C1302" s="74"/>
      <c r="D1302" s="74">
        <v>1576.4992334403801</v>
      </c>
      <c r="E1302" s="74">
        <v>1466.0394881897</v>
      </c>
      <c r="F1302" s="74"/>
      <c r="G1302" s="74">
        <v>1870.0394881897</v>
      </c>
      <c r="H1302" s="74"/>
      <c r="I1302" s="74">
        <v>2324.0394881897</v>
      </c>
      <c r="J1302" s="74"/>
    </row>
    <row r="1303" spans="2:10" ht="15.75" thickBot="1" x14ac:dyDescent="0.3">
      <c r="B1303" s="85">
        <v>44747</v>
      </c>
      <c r="C1303" s="75"/>
      <c r="D1303" s="75">
        <v>1567.3312451458401</v>
      </c>
      <c r="E1303" s="75">
        <v>1466.0394881897</v>
      </c>
      <c r="F1303" s="75"/>
      <c r="G1303" s="75">
        <v>1870.0394881897</v>
      </c>
      <c r="H1303" s="75"/>
      <c r="I1303" s="75">
        <v>2324.0394881897</v>
      </c>
      <c r="J1303" s="75"/>
    </row>
    <row r="1304" spans="2:10" ht="15.75" thickBot="1" x14ac:dyDescent="0.3">
      <c r="B1304" s="85">
        <v>44748</v>
      </c>
      <c r="C1304" s="74"/>
      <c r="D1304" s="74">
        <v>1602.7186588572699</v>
      </c>
      <c r="E1304" s="74">
        <v>1466.0394881897</v>
      </c>
      <c r="F1304" s="74"/>
      <c r="G1304" s="74">
        <v>1870.0394881897</v>
      </c>
      <c r="H1304" s="74"/>
      <c r="I1304" s="74">
        <v>2324.0394881897</v>
      </c>
      <c r="J1304" s="74"/>
    </row>
    <row r="1305" spans="2:10" ht="15.75" thickBot="1" x14ac:dyDescent="0.3">
      <c r="B1305" s="85">
        <v>44749</v>
      </c>
      <c r="C1305" s="75"/>
      <c r="D1305" s="75">
        <v>1569.4341829288101</v>
      </c>
      <c r="E1305" s="75">
        <v>1466.0394881897</v>
      </c>
      <c r="F1305" s="75"/>
      <c r="G1305" s="75">
        <v>1870.0394881897</v>
      </c>
      <c r="H1305" s="75"/>
      <c r="I1305" s="75">
        <v>2324.0394881897</v>
      </c>
      <c r="J1305" s="75"/>
    </row>
    <row r="1306" spans="2:10" ht="15.75" thickBot="1" x14ac:dyDescent="0.3">
      <c r="B1306" s="85">
        <v>44750</v>
      </c>
      <c r="C1306" s="74"/>
      <c r="D1306" s="74">
        <v>1498.96990320345</v>
      </c>
      <c r="E1306" s="74">
        <v>1466.0394881897</v>
      </c>
      <c r="F1306" s="74"/>
      <c r="G1306" s="74">
        <v>1870.0394881897</v>
      </c>
      <c r="H1306" s="74"/>
      <c r="I1306" s="74">
        <v>2324.0394881897</v>
      </c>
      <c r="J1306" s="74"/>
    </row>
    <row r="1307" spans="2:10" ht="15.75" thickBot="1" x14ac:dyDescent="0.3">
      <c r="B1307" s="85">
        <v>44751</v>
      </c>
      <c r="C1307" s="75"/>
      <c r="D1307" s="75">
        <v>1691.5764869167299</v>
      </c>
      <c r="E1307" s="75">
        <v>1466.0394881897</v>
      </c>
      <c r="F1307" s="75"/>
      <c r="G1307" s="75">
        <v>1870.0394881897</v>
      </c>
      <c r="H1307" s="75"/>
      <c r="I1307" s="75">
        <v>2324.0394881897</v>
      </c>
      <c r="J1307" s="75"/>
    </row>
    <row r="1308" spans="2:10" ht="15.75" thickBot="1" x14ac:dyDescent="0.3">
      <c r="B1308" s="85">
        <v>44752</v>
      </c>
      <c r="C1308" s="74"/>
      <c r="D1308" s="74">
        <v>1700.9577118904499</v>
      </c>
      <c r="E1308" s="74">
        <v>1466.0394881897</v>
      </c>
      <c r="F1308" s="74"/>
      <c r="G1308" s="74">
        <v>1870.0394881897</v>
      </c>
      <c r="H1308" s="74"/>
      <c r="I1308" s="74">
        <v>2324.0394881897</v>
      </c>
      <c r="J1308" s="74"/>
    </row>
    <row r="1309" spans="2:10" ht="15.75" thickBot="1" x14ac:dyDescent="0.3">
      <c r="B1309" s="85">
        <v>44753</v>
      </c>
      <c r="C1309" s="75"/>
      <c r="D1309" s="75">
        <v>2006.9226746874201</v>
      </c>
      <c r="E1309" s="75">
        <v>1466.0394881897</v>
      </c>
      <c r="F1309" s="75"/>
      <c r="G1309" s="75">
        <v>1870.0394881897</v>
      </c>
      <c r="H1309" s="75"/>
      <c r="I1309" s="75">
        <v>2324.0394881897</v>
      </c>
      <c r="J1309" s="75"/>
    </row>
    <row r="1310" spans="2:10" ht="15.75" thickBot="1" x14ac:dyDescent="0.3">
      <c r="B1310" s="85">
        <v>44754</v>
      </c>
      <c r="C1310" s="74"/>
      <c r="D1310" s="74">
        <v>1775.62064659219</v>
      </c>
      <c r="E1310" s="74">
        <v>1466.0394881897</v>
      </c>
      <c r="F1310" s="74"/>
      <c r="G1310" s="74">
        <v>1870.0394881897</v>
      </c>
      <c r="H1310" s="74"/>
      <c r="I1310" s="74">
        <v>2324.0394881897</v>
      </c>
      <c r="J1310" s="74"/>
    </row>
    <row r="1311" spans="2:10" ht="15.75" thickBot="1" x14ac:dyDescent="0.3">
      <c r="B1311" s="85">
        <v>44755</v>
      </c>
      <c r="C1311" s="75"/>
      <c r="D1311" s="75">
        <v>1661.9751218040601</v>
      </c>
      <c r="E1311" s="75">
        <v>1466.0394881897</v>
      </c>
      <c r="F1311" s="75"/>
      <c r="G1311" s="75">
        <v>1870.0394881897</v>
      </c>
      <c r="H1311" s="75"/>
      <c r="I1311" s="75">
        <v>2324.0394881897</v>
      </c>
      <c r="J1311" s="75"/>
    </row>
    <row r="1312" spans="2:10" ht="15.75" thickBot="1" x14ac:dyDescent="0.3">
      <c r="B1312" s="85">
        <v>44756</v>
      </c>
      <c r="C1312" s="74"/>
      <c r="D1312" s="74">
        <v>1718.2117958450899</v>
      </c>
      <c r="E1312" s="74">
        <v>1466.0394881897</v>
      </c>
      <c r="F1312" s="74"/>
      <c r="G1312" s="74">
        <v>1870.0394881897</v>
      </c>
      <c r="H1312" s="74"/>
      <c r="I1312" s="74">
        <v>2324.0394881897</v>
      </c>
      <c r="J1312" s="74"/>
    </row>
    <row r="1313" spans="2:10" ht="15.75" thickBot="1" x14ac:dyDescent="0.3">
      <c r="B1313" s="85">
        <v>44757</v>
      </c>
      <c r="C1313" s="75"/>
      <c r="D1313" s="75">
        <v>1712.59863152821</v>
      </c>
      <c r="E1313" s="75">
        <v>1466.0394881897</v>
      </c>
      <c r="F1313" s="75"/>
      <c r="G1313" s="75">
        <v>1870.0394881897</v>
      </c>
      <c r="H1313" s="75"/>
      <c r="I1313" s="75">
        <v>2324.0394881897</v>
      </c>
      <c r="J1313" s="75"/>
    </row>
    <row r="1314" spans="2:10" ht="15.75" thickBot="1" x14ac:dyDescent="0.3">
      <c r="B1314" s="85">
        <v>44758</v>
      </c>
      <c r="C1314" s="74"/>
      <c r="D1314" s="74">
        <v>1850.3145169135901</v>
      </c>
      <c r="E1314" s="74">
        <v>1466.0394881897</v>
      </c>
      <c r="F1314" s="74"/>
      <c r="G1314" s="74">
        <v>1870.0394881897</v>
      </c>
      <c r="H1314" s="74"/>
      <c r="I1314" s="74">
        <v>2324.0394881897</v>
      </c>
      <c r="J1314" s="74"/>
    </row>
    <row r="1315" spans="2:10" ht="15.75" thickBot="1" x14ac:dyDescent="0.3">
      <c r="B1315" s="85">
        <v>44759</v>
      </c>
      <c r="C1315" s="75"/>
      <c r="D1315" s="75">
        <v>1867.5410067775299</v>
      </c>
      <c r="E1315" s="75">
        <v>1466.0394881897</v>
      </c>
      <c r="F1315" s="75"/>
      <c r="G1315" s="75">
        <v>1870.0394881897</v>
      </c>
      <c r="H1315" s="75"/>
      <c r="I1315" s="75">
        <v>2324.0394881897</v>
      </c>
      <c r="J1315" s="75"/>
    </row>
    <row r="1316" spans="2:10" ht="15.75" thickBot="1" x14ac:dyDescent="0.3">
      <c r="B1316" s="85">
        <v>44760</v>
      </c>
      <c r="C1316" s="74"/>
      <c r="D1316" s="74">
        <v>1756.8445809514701</v>
      </c>
      <c r="E1316" s="74">
        <v>1466.0394881897</v>
      </c>
      <c r="F1316" s="74"/>
      <c r="G1316" s="74">
        <v>1870.0394881897</v>
      </c>
      <c r="H1316" s="74"/>
      <c r="I1316" s="74">
        <v>2324.0394881897</v>
      </c>
      <c r="J1316" s="74"/>
    </row>
    <row r="1317" spans="2:10" ht="15.75" thickBot="1" x14ac:dyDescent="0.3">
      <c r="B1317" s="85">
        <v>44761</v>
      </c>
      <c r="C1317" s="75"/>
      <c r="D1317" s="75">
        <v>1726.8781260196399</v>
      </c>
      <c r="E1317" s="75">
        <v>1466.0394881897</v>
      </c>
      <c r="F1317" s="75"/>
      <c r="G1317" s="75">
        <v>1870.0394881897</v>
      </c>
      <c r="H1317" s="75"/>
      <c r="I1317" s="75">
        <v>2324.0394881897</v>
      </c>
      <c r="J1317" s="75"/>
    </row>
    <row r="1318" spans="2:10" ht="15.75" thickBot="1" x14ac:dyDescent="0.3">
      <c r="B1318" s="85">
        <v>44762</v>
      </c>
      <c r="C1318" s="74"/>
      <c r="D1318" s="74">
        <v>1571.9430622699399</v>
      </c>
      <c r="E1318" s="74">
        <v>1466.0394881897</v>
      </c>
      <c r="F1318" s="74"/>
      <c r="G1318" s="74">
        <v>1870.0394881897</v>
      </c>
      <c r="H1318" s="74"/>
      <c r="I1318" s="74">
        <v>2324.0394881897</v>
      </c>
      <c r="J1318" s="74"/>
    </row>
    <row r="1319" spans="2:10" ht="15.75" thickBot="1" x14ac:dyDescent="0.3">
      <c r="B1319" s="85">
        <v>44763</v>
      </c>
      <c r="C1319" s="75"/>
      <c r="D1319" s="75">
        <v>1506.2080421083899</v>
      </c>
      <c r="E1319" s="75">
        <v>1466.0394881897</v>
      </c>
      <c r="F1319" s="75"/>
      <c r="G1319" s="75">
        <v>1870.0394881897</v>
      </c>
      <c r="H1319" s="75"/>
      <c r="I1319" s="75">
        <v>2324.0394881897</v>
      </c>
      <c r="J1319" s="75"/>
    </row>
    <row r="1320" spans="2:10" ht="15.75" thickBot="1" x14ac:dyDescent="0.3">
      <c r="B1320" s="85">
        <v>44764</v>
      </c>
      <c r="C1320" s="74"/>
      <c r="D1320" s="74">
        <v>1500.5240197882599</v>
      </c>
      <c r="E1320" s="74">
        <v>1466.0394881897</v>
      </c>
      <c r="F1320" s="74"/>
      <c r="G1320" s="74">
        <v>1870.0394881897</v>
      </c>
      <c r="H1320" s="74"/>
      <c r="I1320" s="74">
        <v>2324.0394881897</v>
      </c>
      <c r="J1320" s="74"/>
    </row>
    <row r="1321" spans="2:10" ht="15.75" thickBot="1" x14ac:dyDescent="0.3">
      <c r="B1321" s="85">
        <v>44765</v>
      </c>
      <c r="C1321" s="75"/>
      <c r="D1321" s="75">
        <v>1690.8562076496501</v>
      </c>
      <c r="E1321" s="75">
        <v>1466.0394881897</v>
      </c>
      <c r="F1321" s="75"/>
      <c r="G1321" s="75">
        <v>1870.0394881897</v>
      </c>
      <c r="H1321" s="75"/>
      <c r="I1321" s="75">
        <v>2324.0394881897</v>
      </c>
      <c r="J1321" s="75"/>
    </row>
    <row r="1322" spans="2:10" ht="15.75" thickBot="1" x14ac:dyDescent="0.3">
      <c r="B1322" s="85">
        <v>44766</v>
      </c>
      <c r="C1322" s="74"/>
      <c r="D1322" s="74">
        <v>1713.3363494091</v>
      </c>
      <c r="E1322" s="74">
        <v>1466.0394881897</v>
      </c>
      <c r="F1322" s="74"/>
      <c r="G1322" s="74">
        <v>1870.0394881897</v>
      </c>
      <c r="H1322" s="74"/>
      <c r="I1322" s="74">
        <v>2324.0394881897</v>
      </c>
      <c r="J1322" s="74"/>
    </row>
    <row r="1323" spans="2:10" ht="15.75" thickBot="1" x14ac:dyDescent="0.3">
      <c r="B1323" s="85">
        <v>44767</v>
      </c>
      <c r="C1323" s="75"/>
      <c r="D1323" s="75">
        <v>1557.94337393355</v>
      </c>
      <c r="E1323" s="75">
        <v>1466.0394881897</v>
      </c>
      <c r="F1323" s="75"/>
      <c r="G1323" s="75">
        <v>1870.0394881897</v>
      </c>
      <c r="H1323" s="75"/>
      <c r="I1323" s="75">
        <v>2324.0394881897</v>
      </c>
      <c r="J1323" s="75"/>
    </row>
    <row r="1324" spans="2:10" ht="15.75" thickBot="1" x14ac:dyDescent="0.3">
      <c r="B1324" s="85">
        <v>44768</v>
      </c>
      <c r="C1324" s="74"/>
      <c r="D1324" s="74">
        <v>1591.6856383732099</v>
      </c>
      <c r="E1324" s="74">
        <v>1466.0394881897</v>
      </c>
      <c r="F1324" s="74"/>
      <c r="G1324" s="74">
        <v>1870.0394881897</v>
      </c>
      <c r="H1324" s="74"/>
      <c r="I1324" s="74">
        <v>2324.0394881897</v>
      </c>
      <c r="J1324" s="74"/>
    </row>
    <row r="1325" spans="2:10" ht="15.75" thickBot="1" x14ac:dyDescent="0.3">
      <c r="B1325" s="85">
        <v>44769</v>
      </c>
      <c r="C1325" s="75"/>
      <c r="D1325" s="75">
        <v>1714.5429057855499</v>
      </c>
      <c r="E1325" s="75">
        <v>1466.0394881897</v>
      </c>
      <c r="F1325" s="75"/>
      <c r="G1325" s="75">
        <v>1870.0394881897</v>
      </c>
      <c r="H1325" s="75"/>
      <c r="I1325" s="75">
        <v>2324.0394881897</v>
      </c>
      <c r="J1325" s="75"/>
    </row>
    <row r="1326" spans="2:10" ht="15.75" thickBot="1" x14ac:dyDescent="0.3">
      <c r="B1326" s="85">
        <v>44770</v>
      </c>
      <c r="C1326" s="74"/>
      <c r="D1326" s="74">
        <v>1517.92544953433</v>
      </c>
      <c r="E1326" s="74">
        <v>1466.0394881897</v>
      </c>
      <c r="F1326" s="74"/>
      <c r="G1326" s="74">
        <v>1870.0394881897</v>
      </c>
      <c r="H1326" s="74"/>
      <c r="I1326" s="74">
        <v>2324.0394881897</v>
      </c>
      <c r="J1326" s="74"/>
    </row>
    <row r="1327" spans="2:10" ht="15.75" thickBot="1" x14ac:dyDescent="0.3">
      <c r="B1327" s="85">
        <v>44771</v>
      </c>
      <c r="C1327" s="75"/>
      <c r="D1327" s="75">
        <v>1490.45877238965</v>
      </c>
      <c r="E1327" s="75">
        <v>1466.0394881897</v>
      </c>
      <c r="F1327" s="75"/>
      <c r="G1327" s="75">
        <v>1870.0394881897</v>
      </c>
      <c r="H1327" s="75"/>
      <c r="I1327" s="75">
        <v>2324.0394881897</v>
      </c>
      <c r="J1327" s="75"/>
    </row>
    <row r="1328" spans="2:10" ht="15.75" thickBot="1" x14ac:dyDescent="0.3">
      <c r="B1328" s="85">
        <v>44772</v>
      </c>
      <c r="C1328" s="74"/>
      <c r="D1328" s="74">
        <v>1539.49004874966</v>
      </c>
      <c r="E1328" s="74">
        <v>1466.0394881897</v>
      </c>
      <c r="F1328" s="74"/>
      <c r="G1328" s="74">
        <v>1870.0394881897</v>
      </c>
      <c r="H1328" s="74"/>
      <c r="I1328" s="74">
        <v>2324.0394881897</v>
      </c>
      <c r="J1328" s="74"/>
    </row>
    <row r="1329" spans="2:10" ht="15.75" thickBot="1" x14ac:dyDescent="0.3">
      <c r="B1329" s="85">
        <v>44773</v>
      </c>
      <c r="C1329" s="75"/>
      <c r="D1329" s="75">
        <v>1871.3854455210001</v>
      </c>
      <c r="E1329" s="75">
        <v>1466.0394881897</v>
      </c>
      <c r="F1329" s="75"/>
      <c r="G1329" s="75">
        <v>1870.0394881897</v>
      </c>
      <c r="H1329" s="75"/>
      <c r="I1329" s="75">
        <v>2324.0394881897</v>
      </c>
      <c r="J1329" s="75"/>
    </row>
    <row r="1330" spans="2:10" ht="15.75" thickBot="1" x14ac:dyDescent="0.3">
      <c r="B1330" s="85">
        <v>44774</v>
      </c>
      <c r="C1330" s="74"/>
      <c r="D1330" s="74">
        <v>2029.5136615777401</v>
      </c>
      <c r="E1330" s="74">
        <v>1466.0394881897</v>
      </c>
      <c r="F1330" s="74"/>
      <c r="G1330" s="74">
        <v>1870.0394881897</v>
      </c>
      <c r="H1330" s="74"/>
      <c r="I1330" s="74">
        <v>2324.0394881897</v>
      </c>
      <c r="J1330" s="74"/>
    </row>
    <row r="1331" spans="2:10" ht="15.75" thickBot="1" x14ac:dyDescent="0.3">
      <c r="B1331" s="85">
        <v>44775</v>
      </c>
      <c r="C1331" s="75"/>
      <c r="D1331" s="75">
        <v>2001.4630597072601</v>
      </c>
      <c r="E1331" s="75">
        <v>1466.0394881897</v>
      </c>
      <c r="F1331" s="75"/>
      <c r="G1331" s="75">
        <v>1870.0394881897</v>
      </c>
      <c r="H1331" s="75"/>
      <c r="I1331" s="75">
        <v>2324.0394881897</v>
      </c>
      <c r="J1331" s="75"/>
    </row>
    <row r="1332" spans="2:10" ht="15.75" thickBot="1" x14ac:dyDescent="0.3">
      <c r="B1332" s="85">
        <v>44776</v>
      </c>
      <c r="C1332" s="74"/>
      <c r="D1332" s="74">
        <v>1804.59637384747</v>
      </c>
      <c r="E1332" s="74">
        <v>1466.0394881897</v>
      </c>
      <c r="F1332" s="74"/>
      <c r="G1332" s="74">
        <v>1870.0394881897</v>
      </c>
      <c r="H1332" s="74"/>
      <c r="I1332" s="74">
        <v>2324.0394881897</v>
      </c>
      <c r="J1332" s="74"/>
    </row>
    <row r="1333" spans="2:10" ht="15.75" thickBot="1" x14ac:dyDescent="0.3">
      <c r="B1333" s="85">
        <v>44777</v>
      </c>
      <c r="C1333" s="75"/>
      <c r="D1333" s="75">
        <v>1939.39711938046</v>
      </c>
      <c r="E1333" s="75">
        <v>1466.0394881897</v>
      </c>
      <c r="F1333" s="75"/>
      <c r="G1333" s="75">
        <v>1870.0394881897</v>
      </c>
      <c r="H1333" s="75"/>
      <c r="I1333" s="75">
        <v>2324.0394881897</v>
      </c>
      <c r="J1333" s="75"/>
    </row>
    <row r="1334" spans="2:10" ht="15.75" thickBot="1" x14ac:dyDescent="0.3">
      <c r="B1334" s="85">
        <v>44778</v>
      </c>
      <c r="C1334" s="74"/>
      <c r="D1334" s="74">
        <v>1754.9114510224299</v>
      </c>
      <c r="E1334" s="74">
        <v>1466.0394881897</v>
      </c>
      <c r="F1334" s="74"/>
      <c r="G1334" s="74">
        <v>1870.0394881897</v>
      </c>
      <c r="H1334" s="74"/>
      <c r="I1334" s="74">
        <v>2324.0394881897</v>
      </c>
      <c r="J1334" s="74"/>
    </row>
    <row r="1335" spans="2:10" ht="15.75" thickBot="1" x14ac:dyDescent="0.3">
      <c r="B1335" s="85">
        <v>44779</v>
      </c>
      <c r="C1335" s="75"/>
      <c r="D1335" s="75">
        <v>1492.4841999888499</v>
      </c>
      <c r="E1335" s="75">
        <v>1466.0394881897</v>
      </c>
      <c r="F1335" s="75"/>
      <c r="G1335" s="75">
        <v>1870.0394881897</v>
      </c>
      <c r="H1335" s="75"/>
      <c r="I1335" s="75">
        <v>2324.0394881897</v>
      </c>
      <c r="J1335" s="75"/>
    </row>
    <row r="1336" spans="2:10" ht="15.75" thickBot="1" x14ac:dyDescent="0.3">
      <c r="B1336" s="85">
        <v>44780</v>
      </c>
      <c r="C1336" s="74"/>
      <c r="D1336" s="74">
        <v>1539.5804686720201</v>
      </c>
      <c r="E1336" s="74">
        <v>1466.0394881897</v>
      </c>
      <c r="F1336" s="74"/>
      <c r="G1336" s="74">
        <v>1870.0394881897</v>
      </c>
      <c r="H1336" s="74"/>
      <c r="I1336" s="74">
        <v>2324.0394881897</v>
      </c>
      <c r="J1336" s="74"/>
    </row>
    <row r="1337" spans="2:10" ht="15.75" thickBot="1" x14ac:dyDescent="0.3">
      <c r="B1337" s="85">
        <v>44781</v>
      </c>
      <c r="C1337" s="75"/>
      <c r="D1337" s="75">
        <v>1794.4445716765799</v>
      </c>
      <c r="E1337" s="75">
        <v>1466.0394881897</v>
      </c>
      <c r="F1337" s="75"/>
      <c r="G1337" s="75">
        <v>1870.0394881897</v>
      </c>
      <c r="H1337" s="75"/>
      <c r="I1337" s="75">
        <v>2324.0394881897</v>
      </c>
      <c r="J1337" s="75"/>
    </row>
    <row r="1338" spans="2:10" ht="15.75" thickBot="1" x14ac:dyDescent="0.3">
      <c r="B1338" s="85">
        <v>44782</v>
      </c>
      <c r="C1338" s="74"/>
      <c r="D1338" s="74">
        <v>1817.75307107299</v>
      </c>
      <c r="E1338" s="74">
        <v>1466.0394881897</v>
      </c>
      <c r="F1338" s="74"/>
      <c r="G1338" s="74">
        <v>1870.0394881897</v>
      </c>
      <c r="H1338" s="74"/>
      <c r="I1338" s="74">
        <v>2324.0394881897</v>
      </c>
      <c r="J1338" s="74"/>
    </row>
    <row r="1339" spans="2:10" ht="15.75" thickBot="1" x14ac:dyDescent="0.3">
      <c r="B1339" s="85">
        <v>44783</v>
      </c>
      <c r="C1339" s="75"/>
      <c r="D1339" s="75">
        <v>1667.81879271054</v>
      </c>
      <c r="E1339" s="75">
        <v>1466.0394881897</v>
      </c>
      <c r="F1339" s="75"/>
      <c r="G1339" s="75">
        <v>1870.0394881897</v>
      </c>
      <c r="H1339" s="75"/>
      <c r="I1339" s="75">
        <v>2324.0394881897</v>
      </c>
      <c r="J1339" s="75"/>
    </row>
    <row r="1340" spans="2:10" ht="15.75" thickBot="1" x14ac:dyDescent="0.3">
      <c r="B1340" s="85">
        <v>44784</v>
      </c>
      <c r="C1340" s="74"/>
      <c r="D1340" s="74">
        <v>1577.5612692309001</v>
      </c>
      <c r="E1340" s="74">
        <v>1466.0394881897</v>
      </c>
      <c r="F1340" s="74"/>
      <c r="G1340" s="74">
        <v>1870.0394881897</v>
      </c>
      <c r="H1340" s="74"/>
      <c r="I1340" s="74">
        <v>2324.0394881897</v>
      </c>
      <c r="J1340" s="74"/>
    </row>
    <row r="1341" spans="2:10" ht="15.75" thickBot="1" x14ac:dyDescent="0.3">
      <c r="B1341" s="85">
        <v>44785</v>
      </c>
      <c r="C1341" s="75"/>
      <c r="D1341" s="75">
        <v>1473.29077177819</v>
      </c>
      <c r="E1341" s="75">
        <v>1466.0394881897</v>
      </c>
      <c r="F1341" s="75"/>
      <c r="G1341" s="75">
        <v>1870.0394881897</v>
      </c>
      <c r="H1341" s="75"/>
      <c r="I1341" s="75">
        <v>2324.0394881897</v>
      </c>
      <c r="J1341" s="75"/>
    </row>
    <row r="1342" spans="2:10" ht="15.75" thickBot="1" x14ac:dyDescent="0.3">
      <c r="B1342" s="85">
        <v>44786</v>
      </c>
      <c r="C1342" s="74"/>
      <c r="D1342" s="74">
        <v>1416.10897251561</v>
      </c>
      <c r="E1342" s="74">
        <v>1466.0394881897</v>
      </c>
      <c r="F1342" s="74"/>
      <c r="G1342" s="74">
        <v>1870.0394881897</v>
      </c>
      <c r="H1342" s="74"/>
      <c r="I1342" s="74">
        <v>2324.0394881897</v>
      </c>
      <c r="J1342" s="74"/>
    </row>
    <row r="1343" spans="2:10" ht="15.75" thickBot="1" x14ac:dyDescent="0.3">
      <c r="B1343" s="85">
        <v>44787</v>
      </c>
      <c r="C1343" s="75"/>
      <c r="D1343" s="75">
        <v>1643.05836192224</v>
      </c>
      <c r="E1343" s="75">
        <v>1466.0394881897</v>
      </c>
      <c r="F1343" s="75"/>
      <c r="G1343" s="75">
        <v>1870.0394881897</v>
      </c>
      <c r="H1343" s="75"/>
      <c r="I1343" s="75">
        <v>2324.0394881897</v>
      </c>
      <c r="J1343" s="75"/>
    </row>
    <row r="1344" spans="2:10" ht="15.75" thickBot="1" x14ac:dyDescent="0.3">
      <c r="B1344" s="85">
        <v>44788</v>
      </c>
      <c r="C1344" s="74"/>
      <c r="D1344" s="74">
        <v>1875.8732098713699</v>
      </c>
      <c r="E1344" s="74">
        <v>1466.0394881897</v>
      </c>
      <c r="F1344" s="74"/>
      <c r="G1344" s="74">
        <v>1870.0394881897</v>
      </c>
      <c r="H1344" s="74"/>
      <c r="I1344" s="74">
        <v>2324.0394881897</v>
      </c>
      <c r="J1344" s="74"/>
    </row>
    <row r="1345" spans="2:10" ht="15.75" thickBot="1" x14ac:dyDescent="0.3">
      <c r="B1345" s="85">
        <v>44789</v>
      </c>
      <c r="C1345" s="75"/>
      <c r="D1345" s="75">
        <v>1873.15528391111</v>
      </c>
      <c r="E1345" s="75">
        <v>1466.0394881897</v>
      </c>
      <c r="F1345" s="75"/>
      <c r="G1345" s="75">
        <v>1870.0394881897</v>
      </c>
      <c r="H1345" s="75"/>
      <c r="I1345" s="75">
        <v>2324.0394881897</v>
      </c>
      <c r="J1345" s="75"/>
    </row>
    <row r="1346" spans="2:10" ht="15.75" thickBot="1" x14ac:dyDescent="0.3">
      <c r="B1346" s="85">
        <v>44790</v>
      </c>
      <c r="C1346" s="74"/>
      <c r="D1346" s="74">
        <v>1507.13359375342</v>
      </c>
      <c r="E1346" s="74">
        <v>1466.0394881897</v>
      </c>
      <c r="F1346" s="74"/>
      <c r="G1346" s="74">
        <v>1870.0394881897</v>
      </c>
      <c r="H1346" s="74"/>
      <c r="I1346" s="74">
        <v>2324.0394881897</v>
      </c>
      <c r="J1346" s="74"/>
    </row>
    <row r="1347" spans="2:10" ht="15.75" thickBot="1" x14ac:dyDescent="0.3">
      <c r="B1347" s="85">
        <v>44791</v>
      </c>
      <c r="C1347" s="75"/>
      <c r="D1347" s="75">
        <v>1358.4353595831999</v>
      </c>
      <c r="E1347" s="75">
        <v>1466.0394881897</v>
      </c>
      <c r="F1347" s="75"/>
      <c r="G1347" s="75">
        <v>1870.0394881897</v>
      </c>
      <c r="H1347" s="75"/>
      <c r="I1347" s="75">
        <v>2324.0394881897</v>
      </c>
      <c r="J1347" s="75"/>
    </row>
    <row r="1348" spans="2:10" ht="15.75" thickBot="1" x14ac:dyDescent="0.3">
      <c r="B1348" s="85">
        <v>44792</v>
      </c>
      <c r="C1348" s="74"/>
      <c r="D1348" s="74">
        <v>1043.89080841487</v>
      </c>
      <c r="E1348" s="74">
        <v>1466.0394881897</v>
      </c>
      <c r="F1348" s="74"/>
      <c r="G1348" s="74">
        <v>1870.0394881897</v>
      </c>
      <c r="H1348" s="74"/>
      <c r="I1348" s="74">
        <v>2324.0394881897</v>
      </c>
      <c r="J1348" s="74"/>
    </row>
    <row r="1349" spans="2:10" ht="15.75" thickBot="1" x14ac:dyDescent="0.3">
      <c r="B1349" s="85">
        <v>44793</v>
      </c>
      <c r="C1349" s="75"/>
      <c r="D1349" s="75">
        <v>1125.0210841885701</v>
      </c>
      <c r="E1349" s="75">
        <v>1466.0394881897</v>
      </c>
      <c r="F1349" s="75"/>
      <c r="G1349" s="75">
        <v>1870.0394881897</v>
      </c>
      <c r="H1349" s="75"/>
      <c r="I1349" s="75">
        <v>2324.0394881897</v>
      </c>
      <c r="J1349" s="75"/>
    </row>
    <row r="1350" spans="2:10" ht="15.75" thickBot="1" x14ac:dyDescent="0.3">
      <c r="B1350" s="85">
        <v>44794</v>
      </c>
      <c r="C1350" s="74"/>
      <c r="D1350" s="74">
        <v>1448.0835130355799</v>
      </c>
      <c r="E1350" s="74">
        <v>1466.0394881897</v>
      </c>
      <c r="F1350" s="74"/>
      <c r="G1350" s="74">
        <v>1870.0394881897</v>
      </c>
      <c r="H1350" s="74"/>
      <c r="I1350" s="74">
        <v>2324.0394881897</v>
      </c>
      <c r="J1350" s="74"/>
    </row>
    <row r="1351" spans="2:10" ht="15.75" thickBot="1" x14ac:dyDescent="0.3">
      <c r="B1351" s="85">
        <v>44795</v>
      </c>
      <c r="C1351" s="75"/>
      <c r="D1351" s="75">
        <v>1528.5545434565599</v>
      </c>
      <c r="E1351" s="75">
        <v>1466.0394881897</v>
      </c>
      <c r="F1351" s="75"/>
      <c r="G1351" s="75">
        <v>1870.0394881897</v>
      </c>
      <c r="H1351" s="75"/>
      <c r="I1351" s="75">
        <v>2324.0394881897</v>
      </c>
      <c r="J1351" s="75"/>
    </row>
    <row r="1352" spans="2:10" ht="15.75" thickBot="1" x14ac:dyDescent="0.3">
      <c r="B1352" s="85">
        <v>44796</v>
      </c>
      <c r="C1352" s="74"/>
      <c r="D1352" s="74">
        <v>1375.63186427664</v>
      </c>
      <c r="E1352" s="74">
        <v>1466.0394881897</v>
      </c>
      <c r="F1352" s="74"/>
      <c r="G1352" s="74">
        <v>1870.0394881897</v>
      </c>
      <c r="H1352" s="74"/>
      <c r="I1352" s="74">
        <v>2324.0394881897</v>
      </c>
      <c r="J1352" s="74"/>
    </row>
    <row r="1353" spans="2:10" ht="15.75" thickBot="1" x14ac:dyDescent="0.3">
      <c r="B1353" s="85">
        <v>44797</v>
      </c>
      <c r="C1353" s="75"/>
      <c r="D1353" s="75">
        <v>1546.9987004807001</v>
      </c>
      <c r="E1353" s="75">
        <v>1466.0394881897</v>
      </c>
      <c r="F1353" s="75"/>
      <c r="G1353" s="75">
        <v>1870.0394881897</v>
      </c>
      <c r="H1353" s="75"/>
      <c r="I1353" s="75">
        <v>2324.0394881897</v>
      </c>
      <c r="J1353" s="75"/>
    </row>
    <row r="1354" spans="2:10" ht="15.75" thickBot="1" x14ac:dyDescent="0.3">
      <c r="B1354" s="85">
        <v>44798</v>
      </c>
      <c r="C1354" s="74"/>
      <c r="D1354" s="74">
        <v>1537.96354122351</v>
      </c>
      <c r="E1354" s="74">
        <v>1466.0394881897</v>
      </c>
      <c r="F1354" s="74"/>
      <c r="G1354" s="74">
        <v>1870.0394881897</v>
      </c>
      <c r="H1354" s="74"/>
      <c r="I1354" s="74">
        <v>2324.0394881897</v>
      </c>
      <c r="J1354" s="74"/>
    </row>
    <row r="1355" spans="2:10" ht="15.75" thickBot="1" x14ac:dyDescent="0.3">
      <c r="B1355" s="85">
        <v>44799</v>
      </c>
      <c r="C1355" s="75"/>
      <c r="D1355" s="75">
        <v>1524.37088880344</v>
      </c>
      <c r="E1355" s="75">
        <v>1466.0394881897</v>
      </c>
      <c r="F1355" s="75"/>
      <c r="G1355" s="75">
        <v>1870.0394881897</v>
      </c>
      <c r="H1355" s="75"/>
      <c r="I1355" s="75">
        <v>2324.0394881897</v>
      </c>
      <c r="J1355" s="75"/>
    </row>
    <row r="1356" spans="2:10" ht="15.75" thickBot="1" x14ac:dyDescent="0.3">
      <c r="B1356" s="85">
        <v>44800</v>
      </c>
      <c r="C1356" s="74"/>
      <c r="D1356" s="74">
        <v>1399.43729660489</v>
      </c>
      <c r="E1356" s="74">
        <v>1466.0394881897</v>
      </c>
      <c r="F1356" s="74"/>
      <c r="G1356" s="74">
        <v>1870.0394881897</v>
      </c>
      <c r="H1356" s="74"/>
      <c r="I1356" s="74">
        <v>2324.0394881897</v>
      </c>
      <c r="J1356" s="74"/>
    </row>
    <row r="1357" spans="2:10" ht="15.75" thickBot="1" x14ac:dyDescent="0.3">
      <c r="B1357" s="85">
        <v>44801</v>
      </c>
      <c r="C1357" s="75"/>
      <c r="D1357" s="75">
        <v>1478.1756396698099</v>
      </c>
      <c r="E1357" s="75">
        <v>1466.0394881897</v>
      </c>
      <c r="F1357" s="75"/>
      <c r="G1357" s="75">
        <v>1870.0394881897</v>
      </c>
      <c r="H1357" s="75"/>
      <c r="I1357" s="75">
        <v>2324.0394881897</v>
      </c>
      <c r="J1357" s="75"/>
    </row>
    <row r="1358" spans="2:10" ht="15.75" thickBot="1" x14ac:dyDescent="0.3">
      <c r="B1358" s="85">
        <v>44802</v>
      </c>
      <c r="C1358" s="74"/>
      <c r="D1358" s="74">
        <v>1422.6322176317999</v>
      </c>
      <c r="E1358" s="74">
        <v>1466.0394881897</v>
      </c>
      <c r="F1358" s="74"/>
      <c r="G1358" s="74">
        <v>1870.0394881897</v>
      </c>
      <c r="H1358" s="74"/>
      <c r="I1358" s="74">
        <v>2324.0394881897</v>
      </c>
      <c r="J1358" s="74"/>
    </row>
    <row r="1359" spans="2:10" ht="15.75" thickBot="1" x14ac:dyDescent="0.3">
      <c r="B1359" s="85">
        <v>44803</v>
      </c>
      <c r="C1359" s="75"/>
      <c r="D1359" s="75">
        <v>1469.6303971078901</v>
      </c>
      <c r="E1359" s="75">
        <v>1466.0394881897</v>
      </c>
      <c r="F1359" s="75"/>
      <c r="G1359" s="75">
        <v>1870.0394881897</v>
      </c>
      <c r="H1359" s="75"/>
      <c r="I1359" s="75">
        <v>2324.0394881897</v>
      </c>
      <c r="J1359" s="75"/>
    </row>
    <row r="1360" spans="2:10" ht="15.75" thickBot="1" x14ac:dyDescent="0.3">
      <c r="B1360" s="85">
        <v>44804</v>
      </c>
      <c r="C1360" s="74"/>
      <c r="D1360" s="74">
        <v>1606.0951159558499</v>
      </c>
      <c r="E1360" s="74">
        <v>1466.0394881897</v>
      </c>
      <c r="F1360" s="74"/>
      <c r="G1360" s="74">
        <v>1870.0394881897</v>
      </c>
      <c r="H1360" s="74"/>
      <c r="I1360" s="74">
        <v>2324.0394881897</v>
      </c>
      <c r="J1360" s="74"/>
    </row>
    <row r="1361" spans="2:10" ht="15.75" thickBot="1" x14ac:dyDescent="0.3">
      <c r="B1361" s="85">
        <v>44805</v>
      </c>
      <c r="C1361" s="75"/>
      <c r="D1361" s="75">
        <v>1545.3948207260601</v>
      </c>
      <c r="E1361" s="75">
        <v>1466.0394881897</v>
      </c>
      <c r="F1361" s="75"/>
      <c r="G1361" s="75">
        <v>1870.0394881897</v>
      </c>
      <c r="H1361" s="75"/>
      <c r="I1361" s="75">
        <v>2324.0394881897</v>
      </c>
      <c r="J1361" s="75"/>
    </row>
    <row r="1362" spans="2:10" ht="15.75" thickBot="1" x14ac:dyDescent="0.3">
      <c r="B1362" s="85">
        <v>44806</v>
      </c>
      <c r="C1362" s="74"/>
      <c r="D1362" s="74">
        <v>1347.8208487500101</v>
      </c>
      <c r="E1362" s="74">
        <v>1466.0394881897</v>
      </c>
      <c r="F1362" s="74"/>
      <c r="G1362" s="74">
        <v>1870.0394881897</v>
      </c>
      <c r="H1362" s="74"/>
      <c r="I1362" s="74">
        <v>2324.0394881897</v>
      </c>
      <c r="J1362" s="74"/>
    </row>
    <row r="1363" spans="2:10" ht="15.75" thickBot="1" x14ac:dyDescent="0.3">
      <c r="B1363" s="85">
        <v>44807</v>
      </c>
      <c r="C1363" s="75"/>
      <c r="D1363" s="75">
        <v>1333.2716119747199</v>
      </c>
      <c r="E1363" s="75">
        <v>1466.0394881897</v>
      </c>
      <c r="F1363" s="75"/>
      <c r="G1363" s="75">
        <v>1870.0394881897</v>
      </c>
      <c r="H1363" s="75"/>
      <c r="I1363" s="75">
        <v>2324.0394881897</v>
      </c>
      <c r="J1363" s="75"/>
    </row>
    <row r="1364" spans="2:10" ht="15.75" thickBot="1" x14ac:dyDescent="0.3">
      <c r="B1364" s="85">
        <v>44808</v>
      </c>
      <c r="C1364" s="74"/>
      <c r="D1364" s="74">
        <v>1516.1735420564901</v>
      </c>
      <c r="E1364" s="74">
        <v>1466.0394881897</v>
      </c>
      <c r="F1364" s="74"/>
      <c r="G1364" s="74">
        <v>1870.0394881897</v>
      </c>
      <c r="H1364" s="74"/>
      <c r="I1364" s="74">
        <v>2324.0394881897</v>
      </c>
      <c r="J1364" s="74"/>
    </row>
    <row r="1365" spans="2:10" ht="15.75" thickBot="1" x14ac:dyDescent="0.3">
      <c r="B1365" s="85">
        <v>44809</v>
      </c>
      <c r="C1365" s="75"/>
      <c r="D1365" s="75">
        <v>1463.59028743258</v>
      </c>
      <c r="E1365" s="75">
        <v>1466.0394881897</v>
      </c>
      <c r="F1365" s="75"/>
      <c r="G1365" s="75">
        <v>1870.0394881897</v>
      </c>
      <c r="H1365" s="75"/>
      <c r="I1365" s="75">
        <v>2324.0394881897</v>
      </c>
      <c r="J1365" s="75"/>
    </row>
    <row r="1366" spans="2:10" ht="15.75" thickBot="1" x14ac:dyDescent="0.3">
      <c r="B1366" s="85">
        <v>44810</v>
      </c>
      <c r="C1366" s="74"/>
      <c r="D1366" s="74">
        <v>1382.4084221232799</v>
      </c>
      <c r="E1366" s="74">
        <v>1466.0394881897</v>
      </c>
      <c r="F1366" s="74"/>
      <c r="G1366" s="74">
        <v>1870.0394881897</v>
      </c>
      <c r="H1366" s="74"/>
      <c r="I1366" s="74">
        <v>2324.0394881897</v>
      </c>
      <c r="J1366" s="74"/>
    </row>
    <row r="1367" spans="2:10" ht="15.75" thickBot="1" x14ac:dyDescent="0.3">
      <c r="B1367" s="85">
        <v>44811</v>
      </c>
      <c r="C1367" s="75"/>
      <c r="D1367" s="75">
        <v>1314.65905484425</v>
      </c>
      <c r="E1367" s="75">
        <v>1466.0394881897</v>
      </c>
      <c r="F1367" s="75"/>
      <c r="G1367" s="75">
        <v>1870.0394881897</v>
      </c>
      <c r="H1367" s="75"/>
      <c r="I1367" s="75">
        <v>2324.0394881897</v>
      </c>
      <c r="J1367" s="75"/>
    </row>
    <row r="1368" spans="2:10" ht="15.75" thickBot="1" x14ac:dyDescent="0.3">
      <c r="B1368" s="85">
        <v>44812</v>
      </c>
      <c r="C1368" s="74"/>
      <c r="D1368" s="74">
        <v>1196.7114553558899</v>
      </c>
      <c r="E1368" s="74">
        <v>1466.0394881897</v>
      </c>
      <c r="F1368" s="74"/>
      <c r="G1368" s="74">
        <v>1870.0394881897</v>
      </c>
      <c r="H1368" s="74"/>
      <c r="I1368" s="74">
        <v>2324.0394881897</v>
      </c>
      <c r="J1368" s="74"/>
    </row>
    <row r="1369" spans="2:10" ht="15.75" thickBot="1" x14ac:dyDescent="0.3">
      <c r="B1369" s="85">
        <v>44813</v>
      </c>
      <c r="C1369" s="75"/>
      <c r="D1369" s="75">
        <v>1042.7473223659699</v>
      </c>
      <c r="E1369" s="75">
        <v>1466.0394881897</v>
      </c>
      <c r="F1369" s="75"/>
      <c r="G1369" s="75">
        <v>1870.0394881897</v>
      </c>
      <c r="H1369" s="75"/>
      <c r="I1369" s="75">
        <v>2324.0394881897</v>
      </c>
      <c r="J1369" s="75"/>
    </row>
    <row r="1370" spans="2:10" ht="15.75" thickBot="1" x14ac:dyDescent="0.3">
      <c r="B1370" s="85">
        <v>44814</v>
      </c>
      <c r="C1370" s="74"/>
      <c r="D1370" s="74">
        <v>920.74480908681699</v>
      </c>
      <c r="E1370" s="74">
        <v>1466.0394881897</v>
      </c>
      <c r="F1370" s="74"/>
      <c r="G1370" s="74">
        <v>1870.0394881897</v>
      </c>
      <c r="H1370" s="74"/>
      <c r="I1370" s="74">
        <v>2324.0394881897</v>
      </c>
      <c r="J1370" s="74"/>
    </row>
    <row r="1371" spans="2:10" ht="15.75" thickBot="1" x14ac:dyDescent="0.3">
      <c r="B1371" s="85">
        <v>44815</v>
      </c>
      <c r="C1371" s="75"/>
      <c r="D1371" s="75">
        <v>882.64138911017903</v>
      </c>
      <c r="E1371" s="75">
        <v>1466.0394881897</v>
      </c>
      <c r="F1371" s="75"/>
      <c r="G1371" s="75">
        <v>1870.0394881897</v>
      </c>
      <c r="H1371" s="75"/>
      <c r="I1371" s="75">
        <v>2324.0394881897</v>
      </c>
      <c r="J1371" s="75"/>
    </row>
    <row r="1372" spans="2:10" ht="15.75" thickBot="1" x14ac:dyDescent="0.3">
      <c r="B1372" s="85">
        <v>44816</v>
      </c>
      <c r="C1372" s="74"/>
      <c r="D1372" s="74">
        <v>1113.8695161763401</v>
      </c>
      <c r="E1372" s="74">
        <v>1466.0394881897</v>
      </c>
      <c r="F1372" s="74"/>
      <c r="G1372" s="74">
        <v>1870.0394881897</v>
      </c>
      <c r="H1372" s="74"/>
      <c r="I1372" s="74">
        <v>2324.0394881897</v>
      </c>
      <c r="J1372" s="74"/>
    </row>
    <row r="1373" spans="2:10" ht="15.75" thickBot="1" x14ac:dyDescent="0.3">
      <c r="B1373" s="85">
        <v>44817</v>
      </c>
      <c r="C1373" s="75"/>
      <c r="D1373" s="75">
        <v>1223.97503192206</v>
      </c>
      <c r="E1373" s="75">
        <v>1466.0394881897</v>
      </c>
      <c r="F1373" s="75"/>
      <c r="G1373" s="75">
        <v>1870.0394881897</v>
      </c>
      <c r="H1373" s="75"/>
      <c r="I1373" s="75">
        <v>2324.0394881897</v>
      </c>
      <c r="J1373" s="75"/>
    </row>
    <row r="1374" spans="2:10" ht="15.75" thickBot="1" x14ac:dyDescent="0.3">
      <c r="B1374" s="85">
        <v>44818</v>
      </c>
      <c r="C1374" s="74"/>
      <c r="D1374" s="74">
        <v>1282.02184735843</v>
      </c>
      <c r="E1374" s="74">
        <v>1466.0394881897</v>
      </c>
      <c r="F1374" s="74"/>
      <c r="G1374" s="74">
        <v>1870.0394881897</v>
      </c>
      <c r="H1374" s="74"/>
      <c r="I1374" s="74">
        <v>2324.0394881897</v>
      </c>
      <c r="J1374" s="74"/>
    </row>
    <row r="1375" spans="2:10" ht="15.75" thickBot="1" x14ac:dyDescent="0.3">
      <c r="B1375" s="85">
        <v>44819</v>
      </c>
      <c r="C1375" s="75"/>
      <c r="D1375" s="75">
        <v>1345.9764670132599</v>
      </c>
      <c r="E1375" s="75">
        <v>1466.0394881897</v>
      </c>
      <c r="F1375" s="75"/>
      <c r="G1375" s="75">
        <v>1870.0394881897</v>
      </c>
      <c r="H1375" s="75"/>
      <c r="I1375" s="75">
        <v>2324.0394881897</v>
      </c>
      <c r="J1375" s="75"/>
    </row>
    <row r="1376" spans="2:10" ht="15.75" thickBot="1" x14ac:dyDescent="0.3">
      <c r="B1376" s="85">
        <v>44820</v>
      </c>
      <c r="C1376" s="74"/>
      <c r="D1376" s="74">
        <v>1070.68115345825</v>
      </c>
      <c r="E1376" s="74">
        <v>1466.0394881897</v>
      </c>
      <c r="F1376" s="74"/>
      <c r="G1376" s="74">
        <v>1870.0394881897</v>
      </c>
      <c r="H1376" s="74"/>
      <c r="I1376" s="74">
        <v>2324.0394881897</v>
      </c>
      <c r="J1376" s="74"/>
    </row>
    <row r="1377" spans="2:10" ht="15.75" thickBot="1" x14ac:dyDescent="0.3">
      <c r="B1377" s="85">
        <v>44821</v>
      </c>
      <c r="C1377" s="75"/>
      <c r="D1377" s="75">
        <v>897.26011685765002</v>
      </c>
      <c r="E1377" s="75">
        <v>1466.0394881897</v>
      </c>
      <c r="F1377" s="75"/>
      <c r="G1377" s="75">
        <v>1870.0394881897</v>
      </c>
      <c r="H1377" s="75"/>
      <c r="I1377" s="75">
        <v>2324.0394881897</v>
      </c>
      <c r="J1377" s="75"/>
    </row>
    <row r="1378" spans="2:10" ht="15.75" thickBot="1" x14ac:dyDescent="0.3">
      <c r="B1378" s="85">
        <v>44822</v>
      </c>
      <c r="C1378" s="74"/>
      <c r="D1378" s="74">
        <v>1270.92205112086</v>
      </c>
      <c r="E1378" s="74">
        <v>1466.0394881897</v>
      </c>
      <c r="F1378" s="74"/>
      <c r="G1378" s="74">
        <v>1870.0394881897</v>
      </c>
      <c r="H1378" s="74"/>
      <c r="I1378" s="74">
        <v>2324.0394881897</v>
      </c>
      <c r="J1378" s="74"/>
    </row>
    <row r="1379" spans="2:10" ht="15.75" thickBot="1" x14ac:dyDescent="0.3">
      <c r="B1379" s="85">
        <v>44823</v>
      </c>
      <c r="C1379" s="75"/>
      <c r="D1379" s="75">
        <v>1470.8672805983001</v>
      </c>
      <c r="E1379" s="75">
        <v>1466.0394881897</v>
      </c>
      <c r="F1379" s="75"/>
      <c r="G1379" s="75">
        <v>1870.0394881897</v>
      </c>
      <c r="H1379" s="75"/>
      <c r="I1379" s="75">
        <v>2324.0394881897</v>
      </c>
      <c r="J1379" s="75"/>
    </row>
    <row r="1380" spans="2:10" ht="15.75" thickBot="1" x14ac:dyDescent="0.3">
      <c r="B1380" s="85">
        <v>44824</v>
      </c>
      <c r="C1380" s="74"/>
      <c r="D1380" s="74">
        <v>1445.96431148289</v>
      </c>
      <c r="E1380" s="74">
        <v>1466.0394881897</v>
      </c>
      <c r="F1380" s="74"/>
      <c r="G1380" s="74">
        <v>1870.0394881897</v>
      </c>
      <c r="H1380" s="74"/>
      <c r="I1380" s="74">
        <v>2324.0394881897</v>
      </c>
      <c r="J1380" s="74"/>
    </row>
    <row r="1381" spans="2:10" ht="15.75" thickBot="1" x14ac:dyDescent="0.3">
      <c r="B1381" s="85">
        <v>44825</v>
      </c>
      <c r="C1381" s="75"/>
      <c r="D1381" s="75">
        <v>1366.82676823728</v>
      </c>
      <c r="E1381" s="75">
        <v>1466.0394881897</v>
      </c>
      <c r="F1381" s="75"/>
      <c r="G1381" s="75">
        <v>1870.0394881897</v>
      </c>
      <c r="H1381" s="75"/>
      <c r="I1381" s="75">
        <v>2324.0394881897</v>
      </c>
      <c r="J1381" s="75"/>
    </row>
    <row r="1382" spans="2:10" ht="15.75" thickBot="1" x14ac:dyDescent="0.3">
      <c r="B1382" s="85">
        <v>44826</v>
      </c>
      <c r="C1382" s="74"/>
      <c r="D1382" s="74">
        <v>1209.66477681674</v>
      </c>
      <c r="E1382" s="74">
        <v>1466.0394881897</v>
      </c>
      <c r="F1382" s="74"/>
      <c r="G1382" s="74">
        <v>1870.0394881897</v>
      </c>
      <c r="H1382" s="74"/>
      <c r="I1382" s="74">
        <v>2324.0394881897</v>
      </c>
      <c r="J1382" s="74"/>
    </row>
    <row r="1383" spans="2:10" ht="15.75" thickBot="1" x14ac:dyDescent="0.3">
      <c r="B1383" s="85">
        <v>44827</v>
      </c>
      <c r="C1383" s="75"/>
      <c r="D1383" s="75">
        <v>1038.03254135405</v>
      </c>
      <c r="E1383" s="75">
        <v>1466.0394881897</v>
      </c>
      <c r="F1383" s="75"/>
      <c r="G1383" s="75">
        <v>1870.0394881897</v>
      </c>
      <c r="H1383" s="75"/>
      <c r="I1383" s="75">
        <v>2324.0394881897</v>
      </c>
      <c r="J1383" s="75"/>
    </row>
    <row r="1384" spans="2:10" ht="15.75" thickBot="1" x14ac:dyDescent="0.3">
      <c r="B1384" s="85">
        <v>44828</v>
      </c>
      <c r="C1384" s="74"/>
      <c r="D1384" s="74">
        <v>918.50514711715402</v>
      </c>
      <c r="E1384" s="74">
        <v>1466.0394881897</v>
      </c>
      <c r="F1384" s="74"/>
      <c r="G1384" s="74">
        <v>1870.0394881897</v>
      </c>
      <c r="H1384" s="74"/>
      <c r="I1384" s="74">
        <v>2324.0394881897</v>
      </c>
      <c r="J1384" s="74"/>
    </row>
    <row r="1385" spans="2:10" ht="15.75" thickBot="1" x14ac:dyDescent="0.3">
      <c r="B1385" s="85">
        <v>44829</v>
      </c>
      <c r="C1385" s="75"/>
      <c r="D1385" s="75">
        <v>1033.6803060681</v>
      </c>
      <c r="E1385" s="75">
        <v>1466.0394881897</v>
      </c>
      <c r="F1385" s="75"/>
      <c r="G1385" s="75">
        <v>1870.0394881897</v>
      </c>
      <c r="H1385" s="75"/>
      <c r="I1385" s="75">
        <v>2324.0394881897</v>
      </c>
      <c r="J1385" s="75"/>
    </row>
    <row r="1386" spans="2:10" ht="15.75" thickBot="1" x14ac:dyDescent="0.3">
      <c r="B1386" s="85">
        <v>44830</v>
      </c>
      <c r="C1386" s="74"/>
      <c r="D1386" s="74">
        <v>1131.3550820267301</v>
      </c>
      <c r="E1386" s="74">
        <v>1466.0394881897</v>
      </c>
      <c r="F1386" s="74"/>
      <c r="G1386" s="74">
        <v>1870.0394881897</v>
      </c>
      <c r="H1386" s="74"/>
      <c r="I1386" s="74">
        <v>2324.0394881897</v>
      </c>
      <c r="J1386" s="74"/>
    </row>
    <row r="1387" spans="2:10" ht="15.75" thickBot="1" x14ac:dyDescent="0.3">
      <c r="B1387" s="85">
        <v>44831</v>
      </c>
      <c r="C1387" s="75"/>
      <c r="D1387" s="75">
        <v>1121.6896573028</v>
      </c>
      <c r="E1387" s="75">
        <v>1466.0394881897</v>
      </c>
      <c r="F1387" s="75"/>
      <c r="G1387" s="75">
        <v>1870.0394881897</v>
      </c>
      <c r="H1387" s="75"/>
      <c r="I1387" s="75">
        <v>2324.0394881897</v>
      </c>
      <c r="J1387" s="75"/>
    </row>
    <row r="1388" spans="2:10" ht="15.75" thickBot="1" x14ac:dyDescent="0.3">
      <c r="B1388" s="85">
        <v>44832</v>
      </c>
      <c r="C1388" s="74"/>
      <c r="D1388" s="74">
        <v>1016.7608162924899</v>
      </c>
      <c r="E1388" s="74">
        <v>1466.0394881897</v>
      </c>
      <c r="F1388" s="74"/>
      <c r="G1388" s="74">
        <v>1870.0394881897</v>
      </c>
      <c r="H1388" s="74"/>
      <c r="I1388" s="74">
        <v>2324.0394881897</v>
      </c>
      <c r="J1388" s="74"/>
    </row>
    <row r="1389" spans="2:10" ht="15.75" thickBot="1" x14ac:dyDescent="0.3">
      <c r="B1389" s="85">
        <v>44833</v>
      </c>
      <c r="C1389" s="75"/>
      <c r="D1389" s="75">
        <v>853.78697665680602</v>
      </c>
      <c r="E1389" s="75">
        <v>1466.0394881897</v>
      </c>
      <c r="F1389" s="75"/>
      <c r="G1389" s="75">
        <v>1870.0394881897</v>
      </c>
      <c r="H1389" s="75"/>
      <c r="I1389" s="75">
        <v>2324.0394881897</v>
      </c>
      <c r="J1389" s="75"/>
    </row>
    <row r="1390" spans="2:10" ht="15.75" thickBot="1" x14ac:dyDescent="0.3">
      <c r="B1390" s="85">
        <v>44834</v>
      </c>
      <c r="C1390" s="74"/>
      <c r="D1390" s="74">
        <v>756.35140884647001</v>
      </c>
      <c r="E1390" s="74">
        <v>1466.0394881897</v>
      </c>
      <c r="F1390" s="74"/>
      <c r="G1390" s="74">
        <v>1870.0394881897</v>
      </c>
      <c r="H1390" s="74"/>
      <c r="I1390" s="74">
        <v>2324.0394881897</v>
      </c>
      <c r="J1390" s="74"/>
    </row>
    <row r="1391" spans="2:10" ht="15.75" thickBot="1" x14ac:dyDescent="0.3">
      <c r="B1391" s="85">
        <v>44835</v>
      </c>
      <c r="C1391" s="75"/>
      <c r="D1391" s="75">
        <v>687.94954457008896</v>
      </c>
      <c r="E1391" s="75">
        <v>1466.0394881897</v>
      </c>
      <c r="F1391" s="75"/>
      <c r="G1391" s="75">
        <v>1870.0394881897</v>
      </c>
      <c r="H1391" s="75"/>
      <c r="I1391" s="75">
        <v>2324.0394881897</v>
      </c>
      <c r="J1391" s="75"/>
    </row>
    <row r="1392" spans="2:10" ht="15.75" thickBot="1" x14ac:dyDescent="0.3">
      <c r="B1392" s="85">
        <v>44836</v>
      </c>
      <c r="C1392" s="74"/>
      <c r="D1392" s="74">
        <v>701.87859711071405</v>
      </c>
      <c r="E1392" s="74">
        <v>1466.0394881897</v>
      </c>
      <c r="F1392" s="74"/>
      <c r="G1392" s="74">
        <v>1870.0394881897</v>
      </c>
      <c r="H1392" s="74"/>
      <c r="I1392" s="74">
        <v>2324.0394881897</v>
      </c>
      <c r="J1392" s="74"/>
    </row>
    <row r="1393" spans="2:10" ht="15.75" thickBot="1" x14ac:dyDescent="0.3">
      <c r="B1393" s="85">
        <v>44837</v>
      </c>
      <c r="C1393" s="75"/>
      <c r="D1393" s="75">
        <v>759.06326770797102</v>
      </c>
      <c r="E1393" s="75">
        <v>1466.0394881897</v>
      </c>
      <c r="F1393" s="75"/>
      <c r="G1393" s="75">
        <v>1870.0394881897</v>
      </c>
      <c r="H1393" s="75"/>
      <c r="I1393" s="75">
        <v>2324.0394881897</v>
      </c>
      <c r="J1393" s="75"/>
    </row>
    <row r="1394" spans="2:10" ht="15.75" thickBot="1" x14ac:dyDescent="0.3">
      <c r="B1394" s="85">
        <v>44838</v>
      </c>
      <c r="C1394" s="74"/>
      <c r="D1394" s="74">
        <v>909.21245277906098</v>
      </c>
      <c r="E1394" s="74">
        <v>1466.0394881897</v>
      </c>
      <c r="F1394" s="74"/>
      <c r="G1394" s="74">
        <v>1870.0394881897</v>
      </c>
      <c r="H1394" s="74"/>
      <c r="I1394" s="74">
        <v>2324.0394881897</v>
      </c>
      <c r="J1394" s="74"/>
    </row>
    <row r="1395" spans="2:10" ht="15.75" thickBot="1" x14ac:dyDescent="0.3">
      <c r="B1395" s="85">
        <v>44839</v>
      </c>
      <c r="C1395" s="75"/>
      <c r="D1395" s="75">
        <v>889.15733726624399</v>
      </c>
      <c r="E1395" s="75">
        <v>1466.0394881897</v>
      </c>
      <c r="F1395" s="75"/>
      <c r="G1395" s="75">
        <v>1870.0394881897</v>
      </c>
      <c r="H1395" s="75"/>
      <c r="I1395" s="75">
        <v>2324.0394881897</v>
      </c>
      <c r="J1395" s="75"/>
    </row>
    <row r="1396" spans="2:10" ht="15.75" thickBot="1" x14ac:dyDescent="0.3">
      <c r="B1396" s="85">
        <v>44840</v>
      </c>
      <c r="C1396" s="74"/>
      <c r="D1396" s="74">
        <v>729.84111272170196</v>
      </c>
      <c r="E1396" s="74">
        <v>1466.0394881897</v>
      </c>
      <c r="F1396" s="74"/>
      <c r="G1396" s="74">
        <v>1870.0394881897</v>
      </c>
      <c r="H1396" s="74"/>
      <c r="I1396" s="74">
        <v>2324.0394881897</v>
      </c>
      <c r="J1396" s="74"/>
    </row>
    <row r="1397" spans="2:10" ht="15.75" thickBot="1" x14ac:dyDescent="0.3">
      <c r="B1397" s="85">
        <v>44841</v>
      </c>
      <c r="C1397" s="75"/>
      <c r="D1397" s="75">
        <v>642.388002893475</v>
      </c>
      <c r="E1397" s="75">
        <v>1466.0394881897</v>
      </c>
      <c r="F1397" s="75"/>
      <c r="G1397" s="75">
        <v>1870.0394881897</v>
      </c>
      <c r="H1397" s="75"/>
      <c r="I1397" s="75">
        <v>2324.0394881897</v>
      </c>
      <c r="J1397" s="75"/>
    </row>
    <row r="1398" spans="2:10" ht="15.75" thickBot="1" x14ac:dyDescent="0.3">
      <c r="B1398" s="85">
        <v>44842</v>
      </c>
      <c r="C1398" s="74"/>
      <c r="D1398" s="74">
        <v>698.92806825647494</v>
      </c>
      <c r="E1398" s="74">
        <v>1466.0394881897</v>
      </c>
      <c r="F1398" s="74"/>
      <c r="G1398" s="74">
        <v>1870.0394881897</v>
      </c>
      <c r="H1398" s="74"/>
      <c r="I1398" s="74">
        <v>2324.0394881897</v>
      </c>
      <c r="J1398" s="74"/>
    </row>
    <row r="1399" spans="2:10" ht="15.75" thickBot="1" x14ac:dyDescent="0.3">
      <c r="B1399" s="85">
        <v>44843</v>
      </c>
      <c r="C1399" s="75"/>
      <c r="D1399" s="75">
        <v>941.01308155887398</v>
      </c>
      <c r="E1399" s="75">
        <v>1466.0394881897</v>
      </c>
      <c r="F1399" s="75"/>
      <c r="G1399" s="75">
        <v>1870.0394881897</v>
      </c>
      <c r="H1399" s="75"/>
      <c r="I1399" s="75">
        <v>2324.0394881897</v>
      </c>
      <c r="J1399" s="75"/>
    </row>
    <row r="1400" spans="2:10" ht="15.75" thickBot="1" x14ac:dyDescent="0.3">
      <c r="B1400" s="85">
        <v>44844</v>
      </c>
      <c r="C1400" s="74"/>
      <c r="D1400" s="74">
        <v>896.71955682639305</v>
      </c>
      <c r="E1400" s="74">
        <v>1466.0394881897</v>
      </c>
      <c r="F1400" s="74"/>
      <c r="G1400" s="74">
        <v>1870.0394881897</v>
      </c>
      <c r="H1400" s="74"/>
      <c r="I1400" s="74">
        <v>2324.0394881897</v>
      </c>
      <c r="J1400" s="74"/>
    </row>
    <row r="1401" spans="2:10" ht="15.75" thickBot="1" x14ac:dyDescent="0.3">
      <c r="B1401" s="85">
        <v>44845</v>
      </c>
      <c r="C1401" s="75"/>
      <c r="D1401" s="75">
        <v>794.94563168706202</v>
      </c>
      <c r="E1401" s="75">
        <v>1466.0394881897</v>
      </c>
      <c r="F1401" s="75"/>
      <c r="G1401" s="75">
        <v>1870.0394881897</v>
      </c>
      <c r="H1401" s="75"/>
      <c r="I1401" s="75">
        <v>2324.0394881897</v>
      </c>
      <c r="J1401" s="75"/>
    </row>
    <row r="1402" spans="2:10" ht="15.75" thickBot="1" x14ac:dyDescent="0.3">
      <c r="B1402" s="85">
        <v>44846</v>
      </c>
      <c r="C1402" s="74"/>
      <c r="D1402" s="74">
        <v>765.80187737472795</v>
      </c>
      <c r="E1402" s="74">
        <v>1466.0394881897</v>
      </c>
      <c r="F1402" s="74"/>
      <c r="G1402" s="74">
        <v>1870.0394881897</v>
      </c>
      <c r="H1402" s="74"/>
      <c r="I1402" s="74">
        <v>2324.0394881897</v>
      </c>
      <c r="J1402" s="74"/>
    </row>
    <row r="1403" spans="2:10" ht="15.75" thickBot="1" x14ac:dyDescent="0.3">
      <c r="B1403" s="85">
        <v>44847</v>
      </c>
      <c r="C1403" s="75"/>
      <c r="D1403" s="75">
        <v>761.96058584617504</v>
      </c>
      <c r="E1403" s="75">
        <v>1466.0394881897</v>
      </c>
      <c r="F1403" s="75"/>
      <c r="G1403" s="75">
        <v>1870.0394881897</v>
      </c>
      <c r="H1403" s="75"/>
      <c r="I1403" s="75">
        <v>2324.0394881897</v>
      </c>
      <c r="J1403" s="75"/>
    </row>
    <row r="1404" spans="2:10" ht="15.75" thickBot="1" x14ac:dyDescent="0.3">
      <c r="B1404" s="85">
        <v>44848</v>
      </c>
      <c r="C1404" s="74"/>
      <c r="D1404" s="74">
        <v>694.73467927711999</v>
      </c>
      <c r="E1404" s="74">
        <v>1466.0394881897</v>
      </c>
      <c r="F1404" s="74"/>
      <c r="G1404" s="74">
        <v>1870.0394881897</v>
      </c>
      <c r="H1404" s="74"/>
      <c r="I1404" s="74">
        <v>2324.0394881897</v>
      </c>
      <c r="J1404" s="74"/>
    </row>
    <row r="1405" spans="2:10" ht="15.75" thickBot="1" x14ac:dyDescent="0.3">
      <c r="B1405" s="85">
        <v>44849</v>
      </c>
      <c r="C1405" s="75"/>
      <c r="D1405" s="75">
        <v>719.79095067241599</v>
      </c>
      <c r="E1405" s="75">
        <v>1466.0394881897</v>
      </c>
      <c r="F1405" s="75"/>
      <c r="G1405" s="75">
        <v>1870.0394881897</v>
      </c>
      <c r="H1405" s="75"/>
      <c r="I1405" s="75">
        <v>2324.0394881897</v>
      </c>
      <c r="J1405" s="75"/>
    </row>
    <row r="1406" spans="2:10" ht="15.75" thickBot="1" x14ac:dyDescent="0.3">
      <c r="B1406" s="85">
        <v>44850</v>
      </c>
      <c r="C1406" s="74"/>
      <c r="D1406" s="74">
        <v>755.88485743479998</v>
      </c>
      <c r="E1406" s="74">
        <v>1466.0394881897</v>
      </c>
      <c r="F1406" s="74"/>
      <c r="G1406" s="74">
        <v>1870.0394881897</v>
      </c>
      <c r="H1406" s="74"/>
      <c r="I1406" s="74">
        <v>2324.0394881897</v>
      </c>
      <c r="J1406" s="74"/>
    </row>
    <row r="1407" spans="2:10" ht="15.75" thickBot="1" x14ac:dyDescent="0.3">
      <c r="B1407" s="85">
        <v>44851</v>
      </c>
      <c r="C1407" s="75"/>
      <c r="D1407" s="75">
        <v>724.72127242643103</v>
      </c>
      <c r="E1407" s="75">
        <v>1466.0394881897</v>
      </c>
      <c r="F1407" s="75"/>
      <c r="G1407" s="75">
        <v>1870.0394881897</v>
      </c>
      <c r="H1407" s="75"/>
      <c r="I1407" s="75">
        <v>2324.0394881897</v>
      </c>
      <c r="J1407" s="75"/>
    </row>
    <row r="1408" spans="2:10" ht="15.75" thickBot="1" x14ac:dyDescent="0.3">
      <c r="B1408" s="85">
        <v>44852</v>
      </c>
      <c r="C1408" s="74"/>
      <c r="D1408" s="74">
        <v>868.27375080182298</v>
      </c>
      <c r="E1408" s="74">
        <v>1466.0394881897</v>
      </c>
      <c r="F1408" s="74"/>
      <c r="G1408" s="74">
        <v>1870.0394881897</v>
      </c>
      <c r="H1408" s="74"/>
      <c r="I1408" s="74">
        <v>2324.0394881897</v>
      </c>
      <c r="J1408" s="74"/>
    </row>
    <row r="1409" spans="2:10" ht="15.75" thickBot="1" x14ac:dyDescent="0.3">
      <c r="B1409" s="85">
        <v>44853</v>
      </c>
      <c r="C1409" s="75"/>
      <c r="D1409" s="75">
        <v>976.50066586708203</v>
      </c>
      <c r="E1409" s="75">
        <v>1466.0394881897</v>
      </c>
      <c r="F1409" s="75"/>
      <c r="G1409" s="75">
        <v>1870.0394881897</v>
      </c>
      <c r="H1409" s="75"/>
      <c r="I1409" s="75">
        <v>2324.0394881897</v>
      </c>
      <c r="J1409" s="75"/>
    </row>
    <row r="1410" spans="2:10" ht="15.75" thickBot="1" x14ac:dyDescent="0.3">
      <c r="B1410" s="85">
        <v>44854</v>
      </c>
      <c r="C1410" s="74"/>
      <c r="D1410" s="74">
        <v>943.595675229368</v>
      </c>
      <c r="E1410" s="74">
        <v>1466.0394881897</v>
      </c>
      <c r="F1410" s="74"/>
      <c r="G1410" s="74">
        <v>1870.0394881897</v>
      </c>
      <c r="H1410" s="74"/>
      <c r="I1410" s="74">
        <v>2324.0394881897</v>
      </c>
      <c r="J1410" s="74"/>
    </row>
    <row r="1411" spans="2:10" ht="15.75" thickBot="1" x14ac:dyDescent="0.3">
      <c r="B1411" s="85">
        <v>44855</v>
      </c>
      <c r="C1411" s="75"/>
      <c r="D1411" s="75">
        <v>770.91217648541897</v>
      </c>
      <c r="E1411" s="75">
        <v>1466.0394881897</v>
      </c>
      <c r="F1411" s="75"/>
      <c r="G1411" s="75">
        <v>1870.0394881897</v>
      </c>
      <c r="H1411" s="75"/>
      <c r="I1411" s="75">
        <v>2324.0394881897</v>
      </c>
      <c r="J1411" s="75"/>
    </row>
    <row r="1412" spans="2:10" ht="15.75" thickBot="1" x14ac:dyDescent="0.3">
      <c r="B1412" s="85">
        <v>44856</v>
      </c>
      <c r="C1412" s="74"/>
      <c r="D1412" s="74">
        <v>721.46501399448505</v>
      </c>
      <c r="E1412" s="74">
        <v>1466.0394881897</v>
      </c>
      <c r="F1412" s="74"/>
      <c r="G1412" s="74">
        <v>1870.0394881897</v>
      </c>
      <c r="H1412" s="74"/>
      <c r="I1412" s="74">
        <v>2324.0394881897</v>
      </c>
      <c r="J1412" s="74"/>
    </row>
    <row r="1413" spans="2:10" ht="15.75" thickBot="1" x14ac:dyDescent="0.3">
      <c r="B1413" s="85">
        <v>44857</v>
      </c>
      <c r="C1413" s="75"/>
      <c r="D1413" s="75">
        <v>926.31855973686902</v>
      </c>
      <c r="E1413" s="75">
        <v>1466.0394881897</v>
      </c>
      <c r="F1413" s="75"/>
      <c r="G1413" s="75">
        <v>1870.0394881897</v>
      </c>
      <c r="H1413" s="75"/>
      <c r="I1413" s="75">
        <v>2324.0394881897</v>
      </c>
      <c r="J1413" s="75"/>
    </row>
    <row r="1414" spans="2:10" ht="15.75" thickBot="1" x14ac:dyDescent="0.3">
      <c r="B1414" s="85">
        <v>44858</v>
      </c>
      <c r="C1414" s="74"/>
      <c r="D1414" s="74">
        <v>872.77898757619198</v>
      </c>
      <c r="E1414" s="74">
        <v>1466.0394881897</v>
      </c>
      <c r="F1414" s="74"/>
      <c r="G1414" s="74">
        <v>1870.0394881897</v>
      </c>
      <c r="H1414" s="74"/>
      <c r="I1414" s="74">
        <v>2324.0394881897</v>
      </c>
      <c r="J1414" s="74"/>
    </row>
    <row r="1415" spans="2:10" ht="15.75" thickBot="1" x14ac:dyDescent="0.3">
      <c r="B1415" s="85">
        <v>44859</v>
      </c>
      <c r="C1415" s="75"/>
      <c r="D1415" s="75">
        <v>835.84245284426595</v>
      </c>
      <c r="E1415" s="75">
        <v>1466.0394881897</v>
      </c>
      <c r="F1415" s="75"/>
      <c r="G1415" s="75">
        <v>1870.0394881897</v>
      </c>
      <c r="H1415" s="75"/>
      <c r="I1415" s="75">
        <v>2324.0394881897</v>
      </c>
      <c r="J1415" s="75"/>
    </row>
    <row r="1416" spans="2:10" ht="15.75" thickBot="1" x14ac:dyDescent="0.3">
      <c r="B1416" s="85">
        <v>44860</v>
      </c>
      <c r="C1416" s="74"/>
      <c r="D1416" s="74">
        <v>812.75675307155097</v>
      </c>
      <c r="E1416" s="74">
        <v>1466.0394881897</v>
      </c>
      <c r="F1416" s="74"/>
      <c r="G1416" s="74">
        <v>1870.0394881897</v>
      </c>
      <c r="H1416" s="74"/>
      <c r="I1416" s="74">
        <v>2324.0394881897</v>
      </c>
      <c r="J1416" s="74"/>
    </row>
    <row r="1417" spans="2:10" ht="15.75" thickBot="1" x14ac:dyDescent="0.3">
      <c r="B1417" s="85">
        <v>44861</v>
      </c>
      <c r="C1417" s="75"/>
      <c r="D1417" s="75">
        <v>799.00467204754705</v>
      </c>
      <c r="E1417" s="75">
        <v>1466.0394881897</v>
      </c>
      <c r="F1417" s="75"/>
      <c r="G1417" s="75">
        <v>1870.0394881897</v>
      </c>
      <c r="H1417" s="75"/>
      <c r="I1417" s="75">
        <v>2324.0394881897</v>
      </c>
      <c r="J1417" s="75"/>
    </row>
    <row r="1418" spans="2:10" ht="15.75" thickBot="1" x14ac:dyDescent="0.3">
      <c r="B1418" s="85">
        <v>44862</v>
      </c>
      <c r="C1418" s="74"/>
      <c r="D1418" s="74">
        <v>667.03834225724404</v>
      </c>
      <c r="E1418" s="74">
        <v>1466.0394881897</v>
      </c>
      <c r="F1418" s="74"/>
      <c r="G1418" s="74">
        <v>1870.0394881897</v>
      </c>
      <c r="H1418" s="74"/>
      <c r="I1418" s="74">
        <v>2324.0394881897</v>
      </c>
      <c r="J1418" s="74"/>
    </row>
    <row r="1419" spans="2:10" ht="15.75" thickBot="1" x14ac:dyDescent="0.3">
      <c r="B1419" s="85">
        <v>44863</v>
      </c>
      <c r="C1419" s="75"/>
      <c r="D1419" s="75">
        <v>664.60580761761503</v>
      </c>
      <c r="E1419" s="75">
        <v>1466.0394881897</v>
      </c>
      <c r="F1419" s="75"/>
      <c r="G1419" s="75">
        <v>1870.0394881897</v>
      </c>
      <c r="H1419" s="75"/>
      <c r="I1419" s="75">
        <v>2324.0394881897</v>
      </c>
      <c r="J1419" s="75"/>
    </row>
    <row r="1420" spans="2:10" ht="15.75" thickBot="1" x14ac:dyDescent="0.3">
      <c r="B1420" s="85">
        <v>44864</v>
      </c>
      <c r="C1420" s="74"/>
      <c r="D1420" s="74">
        <v>863.58102157609005</v>
      </c>
      <c r="E1420" s="74">
        <v>1466.0394881897</v>
      </c>
      <c r="F1420" s="74"/>
      <c r="G1420" s="74">
        <v>1870.0394881897</v>
      </c>
      <c r="H1420" s="74"/>
      <c r="I1420" s="74">
        <v>2324.0394881897</v>
      </c>
      <c r="J1420" s="74"/>
    </row>
    <row r="1421" spans="2:10" ht="15.75" thickBot="1" x14ac:dyDescent="0.3">
      <c r="B1421" s="85">
        <v>44865</v>
      </c>
      <c r="C1421" s="75"/>
      <c r="D1421" s="75">
        <v>811.99380246802195</v>
      </c>
      <c r="E1421" s="75">
        <v>1466.0394881897</v>
      </c>
      <c r="F1421" s="75"/>
      <c r="G1421" s="75">
        <v>1870.0394881897</v>
      </c>
      <c r="H1421" s="75"/>
      <c r="I1421" s="75">
        <v>2324.0394881897</v>
      </c>
      <c r="J1421" s="75"/>
    </row>
    <row r="1422" spans="2:10" ht="15.75" thickBot="1" x14ac:dyDescent="0.3">
      <c r="B1422" s="85">
        <v>44866</v>
      </c>
      <c r="C1422" s="74"/>
      <c r="D1422" s="74">
        <v>772.74304882149897</v>
      </c>
      <c r="E1422" s="74">
        <v>1466.0394881897</v>
      </c>
      <c r="F1422" s="74"/>
      <c r="G1422" s="74">
        <v>1870.0394881897</v>
      </c>
      <c r="H1422" s="74"/>
      <c r="I1422" s="74">
        <v>2324.0394881897</v>
      </c>
      <c r="J1422" s="74"/>
    </row>
    <row r="1423" spans="2:10" ht="15.75" thickBot="1" x14ac:dyDescent="0.3">
      <c r="B1423" s="85">
        <v>44867</v>
      </c>
      <c r="C1423" s="75"/>
      <c r="D1423" s="75">
        <v>772.61932969659301</v>
      </c>
      <c r="E1423" s="75">
        <v>1466.0394881897</v>
      </c>
      <c r="F1423" s="75"/>
      <c r="G1423" s="75">
        <v>1870.0394881897</v>
      </c>
      <c r="H1423" s="75"/>
      <c r="I1423" s="75">
        <v>2324.0394881897</v>
      </c>
      <c r="J1423" s="75"/>
    </row>
    <row r="1424" spans="2:10" ht="15.75" thickBot="1" x14ac:dyDescent="0.3">
      <c r="B1424" s="85">
        <v>44868</v>
      </c>
      <c r="C1424" s="74"/>
      <c r="D1424" s="74">
        <v>888.51317192505496</v>
      </c>
      <c r="E1424" s="74">
        <v>1466.0394881897</v>
      </c>
      <c r="F1424" s="74"/>
      <c r="G1424" s="74">
        <v>1870.0394881897</v>
      </c>
      <c r="H1424" s="74"/>
      <c r="I1424" s="74">
        <v>2324.0394881897</v>
      </c>
      <c r="J1424" s="74"/>
    </row>
    <row r="1425" spans="2:10" ht="15.75" thickBot="1" x14ac:dyDescent="0.3">
      <c r="B1425" s="85">
        <v>44869</v>
      </c>
      <c r="C1425" s="75"/>
      <c r="D1425" s="75">
        <v>772.742363702793</v>
      </c>
      <c r="E1425" s="75">
        <v>1466.0394881897</v>
      </c>
      <c r="F1425" s="75"/>
      <c r="G1425" s="75">
        <v>1870.0394881897</v>
      </c>
      <c r="H1425" s="75"/>
      <c r="I1425" s="75">
        <v>2324.0394881897</v>
      </c>
      <c r="J1425" s="75"/>
    </row>
    <row r="1426" spans="2:10" ht="15.75" thickBot="1" x14ac:dyDescent="0.3">
      <c r="B1426" s="85">
        <v>44870</v>
      </c>
      <c r="C1426" s="74"/>
      <c r="D1426" s="74">
        <v>687.17670996557194</v>
      </c>
      <c r="E1426" s="74">
        <v>1466.0394881897</v>
      </c>
      <c r="F1426" s="74"/>
      <c r="G1426" s="74">
        <v>1870.0394881897</v>
      </c>
      <c r="H1426" s="74"/>
      <c r="I1426" s="74">
        <v>2324.0394881897</v>
      </c>
      <c r="J1426" s="74"/>
    </row>
    <row r="1427" spans="2:10" ht="15.75" thickBot="1" x14ac:dyDescent="0.3">
      <c r="B1427" s="85">
        <v>44871</v>
      </c>
      <c r="C1427" s="75"/>
      <c r="D1427" s="75">
        <v>727.19966837720699</v>
      </c>
      <c r="E1427" s="75">
        <v>1466.0394881897</v>
      </c>
      <c r="F1427" s="75"/>
      <c r="G1427" s="75">
        <v>1870.0394881897</v>
      </c>
      <c r="H1427" s="75"/>
      <c r="I1427" s="75">
        <v>2324.0394881897</v>
      </c>
      <c r="J1427" s="75"/>
    </row>
    <row r="1428" spans="2:10" ht="15.75" thickBot="1" x14ac:dyDescent="0.3">
      <c r="B1428" s="85">
        <v>44872</v>
      </c>
      <c r="C1428" s="74"/>
      <c r="D1428" s="74">
        <v>860.62874357339899</v>
      </c>
      <c r="E1428" s="74">
        <v>1466.0394881897</v>
      </c>
      <c r="F1428" s="74"/>
      <c r="G1428" s="74">
        <v>1870.0394881897</v>
      </c>
      <c r="H1428" s="74"/>
      <c r="I1428" s="74">
        <v>2324.0394881897</v>
      </c>
      <c r="J1428" s="74"/>
    </row>
    <row r="1429" spans="2:10" ht="15.75" thickBot="1" x14ac:dyDescent="0.3">
      <c r="B1429" s="85">
        <v>44873</v>
      </c>
      <c r="C1429" s="75"/>
      <c r="D1429" s="75">
        <v>835.05305581574305</v>
      </c>
      <c r="E1429" s="75">
        <v>1466.0394881897</v>
      </c>
      <c r="F1429" s="75"/>
      <c r="G1429" s="75">
        <v>1870.0394881897</v>
      </c>
      <c r="H1429" s="75"/>
      <c r="I1429" s="75">
        <v>2324.0394881897</v>
      </c>
      <c r="J1429" s="75"/>
    </row>
    <row r="1430" spans="2:10" ht="15.75" thickBot="1" x14ac:dyDescent="0.3">
      <c r="B1430" s="85">
        <v>44874</v>
      </c>
      <c r="C1430" s="74"/>
      <c r="D1430" s="74">
        <v>820.91152122104302</v>
      </c>
      <c r="E1430" s="74">
        <v>1466.0394881897</v>
      </c>
      <c r="F1430" s="74"/>
      <c r="G1430" s="74">
        <v>1870.0394881897</v>
      </c>
      <c r="H1430" s="74"/>
      <c r="I1430" s="74">
        <v>2324.0394881897</v>
      </c>
      <c r="J1430" s="74"/>
    </row>
    <row r="1431" spans="2:10" ht="15.75" thickBot="1" x14ac:dyDescent="0.3">
      <c r="B1431" s="85">
        <v>44875</v>
      </c>
      <c r="C1431" s="75"/>
      <c r="D1431" s="75">
        <v>869.13272317557505</v>
      </c>
      <c r="E1431" s="75">
        <v>1466.0394881897</v>
      </c>
      <c r="F1431" s="75"/>
      <c r="G1431" s="75">
        <v>1870.0394881897</v>
      </c>
      <c r="H1431" s="75"/>
      <c r="I1431" s="75">
        <v>2324.0394881897</v>
      </c>
      <c r="J1431" s="75"/>
    </row>
    <row r="1432" spans="2:10" ht="15.75" thickBot="1" x14ac:dyDescent="0.3">
      <c r="B1432" s="85">
        <v>44876</v>
      </c>
      <c r="C1432" s="74"/>
      <c r="D1432" s="74">
        <v>817.915166434703</v>
      </c>
      <c r="E1432" s="74">
        <v>1466.0394881897</v>
      </c>
      <c r="F1432" s="74"/>
      <c r="G1432" s="74">
        <v>1870.0394881897</v>
      </c>
      <c r="H1432" s="74"/>
      <c r="I1432" s="74">
        <v>2324.0394881897</v>
      </c>
      <c r="J1432" s="74"/>
    </row>
    <row r="1433" spans="2:10" ht="15.75" thickBot="1" x14ac:dyDescent="0.3">
      <c r="B1433" s="85">
        <v>44877</v>
      </c>
      <c r="C1433" s="75"/>
      <c r="D1433" s="75">
        <v>770.64231891257396</v>
      </c>
      <c r="E1433" s="75">
        <v>1466.0394881897</v>
      </c>
      <c r="F1433" s="75"/>
      <c r="G1433" s="75">
        <v>1870.0394881897</v>
      </c>
      <c r="H1433" s="75"/>
      <c r="I1433" s="75">
        <v>2324.0394881897</v>
      </c>
      <c r="J1433" s="75"/>
    </row>
    <row r="1434" spans="2:10" ht="15.75" thickBot="1" x14ac:dyDescent="0.3">
      <c r="B1434" s="85">
        <v>44878</v>
      </c>
      <c r="C1434" s="74"/>
      <c r="D1434" s="74">
        <v>764.77772294618796</v>
      </c>
      <c r="E1434" s="74">
        <v>1466.0394881897</v>
      </c>
      <c r="F1434" s="74"/>
      <c r="G1434" s="74">
        <v>1870.0394881897</v>
      </c>
      <c r="H1434" s="74"/>
      <c r="I1434" s="74">
        <v>2324.0394881897</v>
      </c>
      <c r="J1434" s="74"/>
    </row>
    <row r="1435" spans="2:10" ht="15.75" thickBot="1" x14ac:dyDescent="0.3">
      <c r="B1435" s="85">
        <v>44879</v>
      </c>
      <c r="C1435" s="75"/>
      <c r="D1435" s="75">
        <v>758.66331646525305</v>
      </c>
      <c r="E1435" s="75">
        <v>1466.0394881897</v>
      </c>
      <c r="F1435" s="75"/>
      <c r="G1435" s="75">
        <v>1870.0394881897</v>
      </c>
      <c r="H1435" s="75"/>
      <c r="I1435" s="75">
        <v>2324.0394881897</v>
      </c>
      <c r="J1435" s="75"/>
    </row>
    <row r="1436" spans="2:10" ht="15.75" thickBot="1" x14ac:dyDescent="0.3">
      <c r="B1436" s="85">
        <v>44880</v>
      </c>
      <c r="C1436" s="74"/>
      <c r="D1436" s="74">
        <v>752.21653090585198</v>
      </c>
      <c r="E1436" s="74">
        <v>1466.0394881897</v>
      </c>
      <c r="F1436" s="74"/>
      <c r="G1436" s="74">
        <v>1870.0394881897</v>
      </c>
      <c r="H1436" s="74"/>
      <c r="I1436" s="74">
        <v>2324.0394881897</v>
      </c>
      <c r="J1436" s="74"/>
    </row>
    <row r="1437" spans="2:10" ht="15.75" thickBot="1" x14ac:dyDescent="0.3">
      <c r="B1437" s="85">
        <v>44881</v>
      </c>
      <c r="C1437" s="75"/>
      <c r="D1437" s="75">
        <v>732.78816011084405</v>
      </c>
      <c r="E1437" s="75">
        <v>1466.0394881897</v>
      </c>
      <c r="F1437" s="75"/>
      <c r="G1437" s="75">
        <v>1870.0394881897</v>
      </c>
      <c r="H1437" s="75"/>
      <c r="I1437" s="75">
        <v>2324.0394881897</v>
      </c>
      <c r="J1437" s="75"/>
    </row>
    <row r="1438" spans="2:10" ht="15.75" thickBot="1" x14ac:dyDescent="0.3">
      <c r="B1438" s="85">
        <v>44882</v>
      </c>
      <c r="C1438" s="74"/>
      <c r="D1438" s="74">
        <v>717.18502475103696</v>
      </c>
      <c r="E1438" s="74">
        <v>1466.0394881897</v>
      </c>
      <c r="F1438" s="74"/>
      <c r="G1438" s="74">
        <v>1870.0394881897</v>
      </c>
      <c r="H1438" s="74"/>
      <c r="I1438" s="74">
        <v>2324.0394881897</v>
      </c>
      <c r="J1438" s="74"/>
    </row>
    <row r="1439" spans="2:10" ht="15.75" thickBot="1" x14ac:dyDescent="0.3">
      <c r="B1439" s="85">
        <v>44883</v>
      </c>
      <c r="C1439" s="75"/>
      <c r="D1439" s="75">
        <v>740.64360458925705</v>
      </c>
      <c r="E1439" s="75">
        <v>1466.0394881897</v>
      </c>
      <c r="F1439" s="75"/>
      <c r="G1439" s="75">
        <v>1870.0394881897</v>
      </c>
      <c r="H1439" s="75"/>
      <c r="I1439" s="75">
        <v>2324.0394881897</v>
      </c>
      <c r="J1439" s="75"/>
    </row>
    <row r="1440" spans="2:10" ht="15.75" thickBot="1" x14ac:dyDescent="0.3">
      <c r="B1440" s="85">
        <v>44884</v>
      </c>
      <c r="C1440" s="74"/>
      <c r="D1440" s="74">
        <v>697.51087783910202</v>
      </c>
      <c r="E1440" s="74">
        <v>1466.0394881897</v>
      </c>
      <c r="F1440" s="74"/>
      <c r="G1440" s="74">
        <v>1870.0394881897</v>
      </c>
      <c r="H1440" s="74"/>
      <c r="I1440" s="74">
        <v>2324.0394881897</v>
      </c>
      <c r="J1440" s="74"/>
    </row>
    <row r="1441" spans="2:10" ht="15.75" thickBot="1" x14ac:dyDescent="0.3">
      <c r="B1441" s="85">
        <v>44885</v>
      </c>
      <c r="C1441" s="75"/>
      <c r="D1441" s="75">
        <v>789.85358240091398</v>
      </c>
      <c r="E1441" s="75">
        <v>1466.0394881897</v>
      </c>
      <c r="F1441" s="75"/>
      <c r="G1441" s="75">
        <v>1870.0394881897</v>
      </c>
      <c r="H1441" s="75"/>
      <c r="I1441" s="75">
        <v>2324.0394881897</v>
      </c>
      <c r="J1441" s="75"/>
    </row>
    <row r="1442" spans="2:10" ht="15.75" thickBot="1" x14ac:dyDescent="0.3">
      <c r="B1442" s="85">
        <v>44886</v>
      </c>
      <c r="C1442" s="74"/>
      <c r="D1442" s="74">
        <v>776.05522649026705</v>
      </c>
      <c r="E1442" s="74">
        <v>1466.0394881897</v>
      </c>
      <c r="F1442" s="74"/>
      <c r="G1442" s="74">
        <v>1870.0394881897</v>
      </c>
      <c r="H1442" s="74"/>
      <c r="I1442" s="74">
        <v>2324.0394881897</v>
      </c>
      <c r="J1442" s="74"/>
    </row>
    <row r="1443" spans="2:10" ht="15.75" thickBot="1" x14ac:dyDescent="0.3">
      <c r="B1443" s="85">
        <v>44887</v>
      </c>
      <c r="C1443" s="75"/>
      <c r="D1443" s="75">
        <v>736.38370750426805</v>
      </c>
      <c r="E1443" s="75">
        <v>1466.0394881897</v>
      </c>
      <c r="F1443" s="75"/>
      <c r="G1443" s="75">
        <v>1870.0394881897</v>
      </c>
      <c r="H1443" s="75"/>
      <c r="I1443" s="75">
        <v>2324.0394881897</v>
      </c>
      <c r="J1443" s="75"/>
    </row>
    <row r="1444" spans="2:10" ht="15.75" thickBot="1" x14ac:dyDescent="0.3">
      <c r="B1444" s="85">
        <v>44888</v>
      </c>
      <c r="C1444" s="74"/>
      <c r="D1444" s="74">
        <v>824.89131499976895</v>
      </c>
      <c r="E1444" s="74">
        <v>1466.0394881897</v>
      </c>
      <c r="F1444" s="74"/>
      <c r="G1444" s="74">
        <v>1870.0394881897</v>
      </c>
      <c r="H1444" s="74"/>
      <c r="I1444" s="74">
        <v>2324.0394881897</v>
      </c>
      <c r="J1444" s="74"/>
    </row>
    <row r="1445" spans="2:10" ht="15.75" thickBot="1" x14ac:dyDescent="0.3">
      <c r="B1445" s="85">
        <v>44889</v>
      </c>
      <c r="C1445" s="75"/>
      <c r="D1445" s="75">
        <v>825.24907117242003</v>
      </c>
      <c r="E1445" s="75">
        <v>1466.0394881897</v>
      </c>
      <c r="F1445" s="75"/>
      <c r="G1445" s="75">
        <v>1870.0394881897</v>
      </c>
      <c r="H1445" s="75"/>
      <c r="I1445" s="75">
        <v>2324.0394881897</v>
      </c>
      <c r="J1445" s="75"/>
    </row>
    <row r="1446" spans="2:10" ht="15.75" thickBot="1" x14ac:dyDescent="0.3">
      <c r="B1446" s="85">
        <v>44890</v>
      </c>
      <c r="C1446" s="74"/>
      <c r="D1446" s="74">
        <v>686.51220886697399</v>
      </c>
      <c r="E1446" s="74">
        <v>1466.0394881897</v>
      </c>
      <c r="F1446" s="74"/>
      <c r="G1446" s="74">
        <v>1870.0394881897</v>
      </c>
      <c r="H1446" s="74"/>
      <c r="I1446" s="74">
        <v>2324.0394881897</v>
      </c>
      <c r="J1446" s="74"/>
    </row>
    <row r="1447" spans="2:10" ht="15.75" thickBot="1" x14ac:dyDescent="0.3">
      <c r="B1447" s="85">
        <v>44891</v>
      </c>
      <c r="C1447" s="75"/>
      <c r="D1447" s="75">
        <v>699.50972849207403</v>
      </c>
      <c r="E1447" s="75">
        <v>1466.0394881897</v>
      </c>
      <c r="F1447" s="75"/>
      <c r="G1447" s="75">
        <v>1870.0394881897</v>
      </c>
      <c r="H1447" s="75"/>
      <c r="I1447" s="75">
        <v>2324.0394881897</v>
      </c>
      <c r="J1447" s="75"/>
    </row>
    <row r="1448" spans="2:10" ht="15.75" thickBot="1" x14ac:dyDescent="0.3">
      <c r="B1448" s="85">
        <v>44892</v>
      </c>
      <c r="C1448" s="74"/>
      <c r="D1448" s="74">
        <v>725.63192266588101</v>
      </c>
      <c r="E1448" s="74">
        <v>1466.0394881897</v>
      </c>
      <c r="F1448" s="74"/>
      <c r="G1448" s="74">
        <v>1870.0394881897</v>
      </c>
      <c r="H1448" s="74"/>
      <c r="I1448" s="74">
        <v>2324.0394881897</v>
      </c>
      <c r="J1448" s="74"/>
    </row>
    <row r="1449" spans="2:10" ht="15.75" thickBot="1" x14ac:dyDescent="0.3">
      <c r="B1449" s="85">
        <v>44893</v>
      </c>
      <c r="C1449" s="75"/>
      <c r="D1449" s="75">
        <v>765.45908556307802</v>
      </c>
      <c r="E1449" s="75">
        <v>1466.0394881897</v>
      </c>
      <c r="F1449" s="75"/>
      <c r="G1449" s="75">
        <v>1870.0394881897</v>
      </c>
      <c r="H1449" s="75"/>
      <c r="I1449" s="75">
        <v>2324.0394881897</v>
      </c>
      <c r="J1449" s="75"/>
    </row>
    <row r="1450" spans="2:10" ht="15.75" thickBot="1" x14ac:dyDescent="0.3">
      <c r="B1450" s="85">
        <v>44894</v>
      </c>
      <c r="C1450" s="74"/>
      <c r="D1450" s="74">
        <v>860.41722246144604</v>
      </c>
      <c r="E1450" s="74">
        <v>1466.0394881897</v>
      </c>
      <c r="F1450" s="74"/>
      <c r="G1450" s="74">
        <v>1870.0394881897</v>
      </c>
      <c r="H1450" s="74"/>
      <c r="I1450" s="74">
        <v>2324.0394881897</v>
      </c>
      <c r="J1450" s="74"/>
    </row>
    <row r="1451" spans="2:10" ht="15.75" thickBot="1" x14ac:dyDescent="0.3">
      <c r="B1451" s="85">
        <v>44895</v>
      </c>
      <c r="C1451" s="75"/>
      <c r="D1451" s="75">
        <v>780.66363482752001</v>
      </c>
      <c r="E1451" s="75">
        <v>1466.0394881897</v>
      </c>
      <c r="F1451" s="75"/>
      <c r="G1451" s="75">
        <v>1870.0394881897</v>
      </c>
      <c r="H1451" s="75"/>
      <c r="I1451" s="75">
        <v>2324.0394881897</v>
      </c>
      <c r="J1451" s="75"/>
    </row>
    <row r="1452" spans="2:10" ht="15.75" thickBot="1" x14ac:dyDescent="0.3">
      <c r="B1452" s="85">
        <v>44896</v>
      </c>
      <c r="C1452" s="74"/>
      <c r="D1452" s="74">
        <v>740.54149710031504</v>
      </c>
      <c r="E1452" s="74">
        <v>1466.0394881897</v>
      </c>
      <c r="F1452" s="74"/>
      <c r="G1452" s="74">
        <v>1870.0394881897</v>
      </c>
      <c r="H1452" s="74"/>
      <c r="I1452" s="74">
        <v>2324.0394881897</v>
      </c>
      <c r="J1452" s="74"/>
    </row>
    <row r="1453" spans="2:10" ht="15.75" thickBot="1" x14ac:dyDescent="0.3">
      <c r="B1453" s="85">
        <v>44897</v>
      </c>
      <c r="C1453" s="75"/>
      <c r="D1453" s="75">
        <v>650.70860660829203</v>
      </c>
      <c r="E1453" s="75">
        <v>1466.0394881897</v>
      </c>
      <c r="F1453" s="75"/>
      <c r="G1453" s="75">
        <v>1870.0394881897</v>
      </c>
      <c r="H1453" s="75"/>
      <c r="I1453" s="75">
        <v>2324.0394881897</v>
      </c>
      <c r="J1453" s="75"/>
    </row>
    <row r="1454" spans="2:10" ht="15.75" thickBot="1" x14ac:dyDescent="0.3">
      <c r="B1454" s="85">
        <v>44898</v>
      </c>
      <c r="C1454" s="74"/>
      <c r="D1454" s="74">
        <v>605.40634409153199</v>
      </c>
      <c r="E1454" s="74">
        <v>1466.0394881897</v>
      </c>
      <c r="F1454" s="74"/>
      <c r="G1454" s="74">
        <v>1870.0394881897</v>
      </c>
      <c r="H1454" s="74"/>
      <c r="I1454" s="74">
        <v>2324.0394881897</v>
      </c>
      <c r="J1454" s="74"/>
    </row>
    <row r="1455" spans="2:10" ht="15.75" thickBot="1" x14ac:dyDescent="0.3">
      <c r="B1455" s="85">
        <v>44899</v>
      </c>
      <c r="C1455" s="75"/>
      <c r="D1455" s="75">
        <v>673.86678914283198</v>
      </c>
      <c r="E1455" s="75">
        <v>1466.0394881897</v>
      </c>
      <c r="F1455" s="75"/>
      <c r="G1455" s="75">
        <v>1870.0394881897</v>
      </c>
      <c r="H1455" s="75"/>
      <c r="I1455" s="75">
        <v>2324.0394881897</v>
      </c>
      <c r="J1455" s="75"/>
    </row>
    <row r="1456" spans="2:10" ht="15.75" thickBot="1" x14ac:dyDescent="0.3">
      <c r="B1456" s="85">
        <v>44900</v>
      </c>
      <c r="C1456" s="74"/>
      <c r="D1456" s="74">
        <v>717.50838428863801</v>
      </c>
      <c r="E1456" s="74">
        <v>1466.0394881897</v>
      </c>
      <c r="F1456" s="74"/>
      <c r="G1456" s="74">
        <v>1870.0394881897</v>
      </c>
      <c r="H1456" s="74"/>
      <c r="I1456" s="74">
        <v>2324.0394881897</v>
      </c>
      <c r="J1456" s="74"/>
    </row>
    <row r="1457" spans="2:10" ht="15.75" thickBot="1" x14ac:dyDescent="0.3">
      <c r="B1457" s="85">
        <v>44901</v>
      </c>
      <c r="C1457" s="75"/>
      <c r="D1457" s="75">
        <v>711.418284298868</v>
      </c>
      <c r="E1457" s="75">
        <v>1466.0394881897</v>
      </c>
      <c r="F1457" s="75"/>
      <c r="G1457" s="75">
        <v>1870.0394881897</v>
      </c>
      <c r="H1457" s="75"/>
      <c r="I1457" s="75">
        <v>2324.0394881897</v>
      </c>
      <c r="J1457" s="75"/>
    </row>
    <row r="1458" spans="2:10" ht="15.75" thickBot="1" x14ac:dyDescent="0.3">
      <c r="B1458" s="85">
        <v>44902</v>
      </c>
      <c r="C1458" s="74"/>
      <c r="D1458" s="74">
        <v>718.06244400679304</v>
      </c>
      <c r="E1458" s="74">
        <v>1466.0394881897</v>
      </c>
      <c r="F1458" s="74"/>
      <c r="G1458" s="74">
        <v>1870.0394881897</v>
      </c>
      <c r="H1458" s="74"/>
      <c r="I1458" s="74">
        <v>2324.0394881897</v>
      </c>
      <c r="J1458" s="74"/>
    </row>
    <row r="1459" spans="2:10" ht="15.75" thickBot="1" x14ac:dyDescent="0.3">
      <c r="B1459" s="85">
        <v>44903</v>
      </c>
      <c r="C1459" s="75"/>
      <c r="D1459" s="75">
        <v>752.61042513251596</v>
      </c>
      <c r="E1459" s="75">
        <v>1466.0394881897</v>
      </c>
      <c r="F1459" s="75"/>
      <c r="G1459" s="75">
        <v>1870.0394881897</v>
      </c>
      <c r="H1459" s="75"/>
      <c r="I1459" s="75">
        <v>2324.0394881897</v>
      </c>
      <c r="J1459" s="75"/>
    </row>
    <row r="1460" spans="2:10" ht="15.75" thickBot="1" x14ac:dyDescent="0.3">
      <c r="B1460" s="85">
        <v>44904</v>
      </c>
      <c r="C1460" s="74"/>
      <c r="D1460" s="74">
        <v>697.27854066966802</v>
      </c>
      <c r="E1460" s="74">
        <v>1466.0394881897</v>
      </c>
      <c r="F1460" s="74"/>
      <c r="G1460" s="74">
        <v>1870.0394881897</v>
      </c>
      <c r="H1460" s="74"/>
      <c r="I1460" s="74">
        <v>2324.0394881897</v>
      </c>
      <c r="J1460" s="74"/>
    </row>
    <row r="1461" spans="2:10" ht="15.75" thickBot="1" x14ac:dyDescent="0.3">
      <c r="B1461" s="85">
        <v>44905</v>
      </c>
      <c r="C1461" s="75"/>
      <c r="D1461" s="75">
        <v>661.00629411351895</v>
      </c>
      <c r="E1461" s="75">
        <v>1466.0394881897</v>
      </c>
      <c r="F1461" s="75"/>
      <c r="G1461" s="75">
        <v>1870.0394881897</v>
      </c>
      <c r="H1461" s="75"/>
      <c r="I1461" s="75">
        <v>2324.0394881897</v>
      </c>
      <c r="J1461" s="75"/>
    </row>
    <row r="1462" spans="2:10" ht="15.75" thickBot="1" x14ac:dyDescent="0.3">
      <c r="B1462" s="85">
        <v>44906</v>
      </c>
      <c r="C1462" s="74"/>
      <c r="D1462" s="74">
        <v>725.07653108390502</v>
      </c>
      <c r="E1462" s="74">
        <v>1466.0394881897</v>
      </c>
      <c r="F1462" s="74"/>
      <c r="G1462" s="74">
        <v>1870.0394881897</v>
      </c>
      <c r="H1462" s="74"/>
      <c r="I1462" s="74">
        <v>2324.0394881897</v>
      </c>
      <c r="J1462" s="74"/>
    </row>
    <row r="1463" spans="2:10" ht="15.75" thickBot="1" x14ac:dyDescent="0.3">
      <c r="B1463" s="85">
        <v>44907</v>
      </c>
      <c r="C1463" s="75"/>
      <c r="D1463" s="75">
        <v>721.652561086069</v>
      </c>
      <c r="E1463" s="75">
        <v>1466.0394881897</v>
      </c>
      <c r="F1463" s="75"/>
      <c r="G1463" s="75">
        <v>1870.0394881897</v>
      </c>
      <c r="H1463" s="75"/>
      <c r="I1463" s="75">
        <v>2324.0394881897</v>
      </c>
      <c r="J1463" s="75"/>
    </row>
    <row r="1464" spans="2:10" ht="15.75" thickBot="1" x14ac:dyDescent="0.3">
      <c r="B1464" s="85">
        <v>44908</v>
      </c>
      <c r="C1464" s="74"/>
      <c r="D1464" s="74">
        <v>718.06118849735503</v>
      </c>
      <c r="E1464" s="74">
        <v>1466.0394881897</v>
      </c>
      <c r="F1464" s="74"/>
      <c r="G1464" s="74">
        <v>1870.0394881897</v>
      </c>
      <c r="H1464" s="74"/>
      <c r="I1464" s="74">
        <v>2324.0394881897</v>
      </c>
      <c r="J1464" s="74"/>
    </row>
    <row r="1465" spans="2:10" ht="15.75" thickBot="1" x14ac:dyDescent="0.3">
      <c r="B1465" s="85">
        <v>44909</v>
      </c>
      <c r="C1465" s="75"/>
      <c r="D1465" s="75">
        <v>701.91907543003197</v>
      </c>
      <c r="E1465" s="75">
        <v>1466.0394881897</v>
      </c>
      <c r="F1465" s="75"/>
      <c r="G1465" s="75">
        <v>1870.0394881897</v>
      </c>
      <c r="H1465" s="75"/>
      <c r="I1465" s="75">
        <v>2324.0394881897</v>
      </c>
      <c r="J1465" s="75"/>
    </row>
    <row r="1466" spans="2:10" ht="15.75" thickBot="1" x14ac:dyDescent="0.3">
      <c r="B1466" s="85">
        <v>44910</v>
      </c>
      <c r="C1466" s="74"/>
      <c r="D1466" s="74">
        <v>637.30033487370304</v>
      </c>
      <c r="E1466" s="74">
        <v>1466.0394881897</v>
      </c>
      <c r="F1466" s="74"/>
      <c r="G1466" s="74">
        <v>1870.0394881897</v>
      </c>
      <c r="H1466" s="74"/>
      <c r="I1466" s="74">
        <v>2324.0394881897</v>
      </c>
      <c r="J1466" s="74"/>
    </row>
    <row r="1467" spans="2:10" ht="15.75" thickBot="1" x14ac:dyDescent="0.3">
      <c r="B1467" s="85">
        <v>44911</v>
      </c>
      <c r="C1467" s="75"/>
      <c r="D1467" s="75">
        <v>563.90653574294004</v>
      </c>
      <c r="E1467" s="75">
        <v>1466.0394881897</v>
      </c>
      <c r="F1467" s="75"/>
      <c r="G1467" s="75">
        <v>1870.0394881897</v>
      </c>
      <c r="H1467" s="75"/>
      <c r="I1467" s="75">
        <v>2324.0394881897</v>
      </c>
      <c r="J1467" s="75"/>
    </row>
    <row r="1468" spans="2:10" ht="15.75" thickBot="1" x14ac:dyDescent="0.3">
      <c r="B1468" s="85">
        <v>44912</v>
      </c>
      <c r="C1468" s="74"/>
      <c r="D1468" s="74">
        <v>596.80345578857498</v>
      </c>
      <c r="E1468" s="74">
        <v>1466.0394881897</v>
      </c>
      <c r="F1468" s="74"/>
      <c r="G1468" s="74">
        <v>1870.0394881897</v>
      </c>
      <c r="H1468" s="74"/>
      <c r="I1468" s="74">
        <v>2324.0394881897</v>
      </c>
      <c r="J1468" s="74"/>
    </row>
    <row r="1469" spans="2:10" ht="15.75" thickBot="1" x14ac:dyDescent="0.3">
      <c r="B1469" s="85">
        <v>44913</v>
      </c>
      <c r="C1469" s="75"/>
      <c r="D1469" s="75">
        <v>714.41691984839304</v>
      </c>
      <c r="E1469" s="75">
        <v>1466.0394881897</v>
      </c>
      <c r="F1469" s="75"/>
      <c r="G1469" s="75">
        <v>1870.0394881897</v>
      </c>
      <c r="H1469" s="75"/>
      <c r="I1469" s="75">
        <v>2324.0394881897</v>
      </c>
      <c r="J1469" s="75"/>
    </row>
    <row r="1470" spans="2:10" ht="15.75" thickBot="1" x14ac:dyDescent="0.3">
      <c r="B1470" s="85">
        <v>44914</v>
      </c>
      <c r="C1470" s="74"/>
      <c r="D1470" s="74">
        <v>720.34336732763802</v>
      </c>
      <c r="E1470" s="74">
        <v>1466.0394881897</v>
      </c>
      <c r="F1470" s="74"/>
      <c r="G1470" s="74">
        <v>1870.0394881897</v>
      </c>
      <c r="H1470" s="74"/>
      <c r="I1470" s="74">
        <v>2324.0394881897</v>
      </c>
      <c r="J1470" s="74"/>
    </row>
    <row r="1471" spans="2:10" ht="15.75" thickBot="1" x14ac:dyDescent="0.3">
      <c r="B1471" s="85">
        <v>44915</v>
      </c>
      <c r="C1471" s="75"/>
      <c r="D1471" s="75">
        <v>626.870546289343</v>
      </c>
      <c r="E1471" s="75">
        <v>1466.0394881897</v>
      </c>
      <c r="F1471" s="75"/>
      <c r="G1471" s="75">
        <v>1870.0394881897</v>
      </c>
      <c r="H1471" s="75"/>
      <c r="I1471" s="75">
        <v>2324.0394881897</v>
      </c>
      <c r="J1471" s="75"/>
    </row>
    <row r="1472" spans="2:10" ht="15.75" thickBot="1" x14ac:dyDescent="0.3">
      <c r="B1472" s="85">
        <v>44916</v>
      </c>
      <c r="C1472" s="74"/>
      <c r="D1472" s="74">
        <v>562.57584306103502</v>
      </c>
      <c r="E1472" s="74">
        <v>1466.0394881897</v>
      </c>
      <c r="F1472" s="74"/>
      <c r="G1472" s="74">
        <v>1870.0394881897</v>
      </c>
      <c r="H1472" s="74"/>
      <c r="I1472" s="74">
        <v>2324.0394881897</v>
      </c>
      <c r="J1472" s="74"/>
    </row>
    <row r="1473" spans="2:16" ht="15.75" thickBot="1" x14ac:dyDescent="0.3">
      <c r="B1473" s="85">
        <v>44917</v>
      </c>
      <c r="C1473" s="75"/>
      <c r="D1473" s="75">
        <v>639.86763939794696</v>
      </c>
      <c r="E1473" s="75">
        <v>1466.0394881897</v>
      </c>
      <c r="F1473" s="75"/>
      <c r="G1473" s="75">
        <v>1870.0394881897</v>
      </c>
      <c r="H1473" s="75"/>
      <c r="I1473" s="75">
        <v>2324.0394881897</v>
      </c>
      <c r="J1473" s="75"/>
    </row>
    <row r="1474" spans="2:16" ht="15.75" thickBot="1" x14ac:dyDescent="0.3">
      <c r="B1474" s="85">
        <v>44918</v>
      </c>
      <c r="C1474" s="74"/>
      <c r="D1474" s="74">
        <v>566.60743816943398</v>
      </c>
      <c r="E1474" s="74">
        <v>1466.0394881897</v>
      </c>
      <c r="F1474" s="74"/>
      <c r="G1474" s="74">
        <v>1870.0394881897</v>
      </c>
      <c r="H1474" s="74"/>
      <c r="I1474" s="74">
        <v>2324.0394881897</v>
      </c>
      <c r="J1474" s="74"/>
    </row>
    <row r="1475" spans="2:16" ht="15.75" thickBot="1" x14ac:dyDescent="0.3">
      <c r="B1475" s="85">
        <v>44919</v>
      </c>
      <c r="C1475" s="75"/>
      <c r="D1475" s="75">
        <v>571.763580186583</v>
      </c>
      <c r="E1475" s="75">
        <v>1466.0394881897</v>
      </c>
      <c r="F1475" s="75"/>
      <c r="G1475" s="75">
        <v>1870.0394881897</v>
      </c>
      <c r="H1475" s="75"/>
      <c r="I1475" s="75">
        <v>2324.0394881897</v>
      </c>
      <c r="J1475" s="75"/>
    </row>
    <row r="1476" spans="2:16" ht="15.75" thickBot="1" x14ac:dyDescent="0.3">
      <c r="B1476" s="85">
        <v>44920</v>
      </c>
      <c r="C1476" s="74"/>
      <c r="D1476" s="74">
        <v>597.48549954994098</v>
      </c>
      <c r="E1476" s="74">
        <v>1466.0394881897</v>
      </c>
      <c r="F1476" s="74"/>
      <c r="G1476" s="74">
        <v>1870.0394881897</v>
      </c>
      <c r="H1476" s="74"/>
      <c r="I1476" s="74">
        <v>2324.0394881897</v>
      </c>
      <c r="J1476" s="74"/>
    </row>
    <row r="1477" spans="2:16" ht="15.75" thickBot="1" x14ac:dyDescent="0.3">
      <c r="B1477" s="85">
        <v>44921</v>
      </c>
      <c r="C1477" s="75"/>
      <c r="D1477" s="75">
        <v>483.03760773480599</v>
      </c>
      <c r="E1477" s="75">
        <v>1466.0394881897</v>
      </c>
      <c r="F1477" s="75"/>
      <c r="G1477" s="75">
        <v>1870.0394881897</v>
      </c>
      <c r="H1477" s="75"/>
      <c r="I1477" s="75">
        <v>2324.0394881897</v>
      </c>
      <c r="J1477" s="75"/>
    </row>
    <row r="1478" spans="2:16" ht="15.75" thickBot="1" x14ac:dyDescent="0.3">
      <c r="B1478" s="85">
        <v>44922</v>
      </c>
      <c r="C1478" s="74"/>
      <c r="D1478" s="74">
        <v>541.12035994734799</v>
      </c>
      <c r="E1478" s="74">
        <v>1466.0394881897</v>
      </c>
      <c r="F1478" s="74"/>
      <c r="G1478" s="74">
        <v>1870.0394881897</v>
      </c>
      <c r="H1478" s="74"/>
      <c r="I1478" s="74">
        <v>2324.0394881897</v>
      </c>
      <c r="J1478" s="74"/>
    </row>
    <row r="1479" spans="2:16" ht="15.75" thickBot="1" x14ac:dyDescent="0.3">
      <c r="B1479" s="85">
        <v>44923</v>
      </c>
      <c r="C1479" s="75"/>
      <c r="D1479" s="75">
        <v>553.69881237134598</v>
      </c>
      <c r="E1479" s="75">
        <v>1466.0394881897</v>
      </c>
      <c r="F1479" s="75"/>
      <c r="G1479" s="75">
        <v>1870.0394881897</v>
      </c>
      <c r="H1479" s="75"/>
      <c r="I1479" s="75">
        <v>2324.0394881897</v>
      </c>
      <c r="J1479" s="75"/>
    </row>
    <row r="1480" spans="2:16" ht="15.75" thickBot="1" x14ac:dyDescent="0.3">
      <c r="B1480" s="85">
        <v>44924</v>
      </c>
      <c r="C1480" s="74"/>
      <c r="D1480" s="74">
        <v>637.30033487370304</v>
      </c>
      <c r="E1480" s="74">
        <v>1466.0394881897</v>
      </c>
      <c r="F1480" s="74"/>
      <c r="G1480" s="74">
        <v>1870.0394881897</v>
      </c>
      <c r="H1480" s="74"/>
      <c r="I1480" s="74">
        <v>2324.0394881897</v>
      </c>
      <c r="J1480" s="74"/>
    </row>
    <row r="1481" spans="2:16" ht="15.75" thickBot="1" x14ac:dyDescent="0.3">
      <c r="B1481" s="85">
        <v>44925</v>
      </c>
      <c r="C1481" s="75"/>
      <c r="D1481" s="75">
        <v>564.82930522978302</v>
      </c>
      <c r="E1481" s="75">
        <v>1466.0394881897</v>
      </c>
      <c r="F1481" s="75"/>
      <c r="G1481" s="75">
        <v>1870.0394881897</v>
      </c>
      <c r="H1481" s="75"/>
      <c r="I1481" s="75">
        <v>2324.0394881897</v>
      </c>
      <c r="J1481" s="75"/>
    </row>
    <row r="1482" spans="2:16" ht="15.75" thickBot="1" x14ac:dyDescent="0.3">
      <c r="B1482" s="85">
        <v>44926</v>
      </c>
      <c r="C1482" s="74"/>
      <c r="D1482" s="74">
        <v>572.89351494203197</v>
      </c>
      <c r="E1482" s="74">
        <v>1466.0394881897</v>
      </c>
      <c r="F1482" s="74"/>
      <c r="G1482" s="74">
        <v>1870.0394881897</v>
      </c>
      <c r="H1482" s="74"/>
      <c r="I1482" s="74">
        <v>2324.0394881897</v>
      </c>
      <c r="J1482" s="74"/>
      <c r="L1482" s="71" t="s">
        <v>361</v>
      </c>
    </row>
    <row r="1483" spans="2:16" ht="60.75" thickBot="1" x14ac:dyDescent="0.3">
      <c r="B1483" s="85">
        <v>44927</v>
      </c>
      <c r="C1483" s="89"/>
      <c r="D1483" s="75">
        <v>551.46956997295899</v>
      </c>
      <c r="E1483" s="89"/>
      <c r="F1483" s="89"/>
      <c r="G1483" s="89"/>
      <c r="H1483" s="89"/>
      <c r="I1483" s="89"/>
      <c r="J1483" s="89"/>
      <c r="K1483" s="73" t="s">
        <v>350</v>
      </c>
      <c r="L1483" s="73" t="s">
        <v>352</v>
      </c>
      <c r="M1483" s="73" t="s">
        <v>353</v>
      </c>
      <c r="O1483" s="90" t="s">
        <v>362</v>
      </c>
      <c r="P1483" s="91" t="s">
        <v>363</v>
      </c>
    </row>
    <row r="1484" spans="2:16" ht="15.75" thickBot="1" x14ac:dyDescent="0.3">
      <c r="B1484" s="85">
        <v>44928</v>
      </c>
      <c r="C1484" s="74"/>
      <c r="D1484" s="74">
        <v>523.40914913290601</v>
      </c>
      <c r="E1484" s="74">
        <v>1255.7870880086</v>
      </c>
      <c r="F1484" s="74"/>
      <c r="G1484" s="74">
        <f>+K1484+O1484</f>
        <v>1659.7870880086</v>
      </c>
      <c r="H1484" s="74"/>
      <c r="I1484" s="74">
        <f>+L1484+O1484+P1484</f>
        <v>2015.7870880086002</v>
      </c>
      <c r="J1484" s="74">
        <f>+M1484+O1484+P1484</f>
        <v>2386.7870880086002</v>
      </c>
      <c r="K1484" s="74">
        <v>1659.7870880086</v>
      </c>
      <c r="L1484" s="74">
        <v>2015.7870880086002</v>
      </c>
      <c r="M1484" s="74">
        <v>2386.7870880086002</v>
      </c>
      <c r="P1484" s="92"/>
    </row>
    <row r="1485" spans="2:16" ht="15.75" thickBot="1" x14ac:dyDescent="0.3">
      <c r="B1485" s="85">
        <v>44929</v>
      </c>
      <c r="C1485" s="75"/>
      <c r="D1485" s="75">
        <v>714.92861222241004</v>
      </c>
      <c r="E1485" s="75">
        <v>1255.7870880086</v>
      </c>
      <c r="F1485" s="75"/>
      <c r="G1485" s="74">
        <f t="shared" ref="G1485:G1548" si="0">+K1485+O1485</f>
        <v>1659.7870880086</v>
      </c>
      <c r="H1485" s="74"/>
      <c r="I1485" s="74">
        <f t="shared" ref="I1485:I1548" si="1">+L1485+O1485+P1485</f>
        <v>2015.7870880086002</v>
      </c>
      <c r="J1485" s="74">
        <f t="shared" ref="J1485:J1548" si="2">+M1485+O1485+P1485</f>
        <v>2386.7870880086002</v>
      </c>
      <c r="K1485" s="75">
        <v>1659.7870880086</v>
      </c>
      <c r="L1485" s="75">
        <v>2015.7870880086002</v>
      </c>
      <c r="M1485" s="75">
        <v>2386.7870880086002</v>
      </c>
      <c r="P1485" s="92"/>
    </row>
    <row r="1486" spans="2:16" ht="15.75" thickBot="1" x14ac:dyDescent="0.3">
      <c r="B1486" s="85">
        <v>44930</v>
      </c>
      <c r="C1486" s="74"/>
      <c r="D1486" s="74">
        <v>997.41454464870799</v>
      </c>
      <c r="E1486" s="74">
        <v>1255.7870880086</v>
      </c>
      <c r="F1486" s="74"/>
      <c r="G1486" s="74">
        <f t="shared" si="0"/>
        <v>1659.7870880086</v>
      </c>
      <c r="H1486" s="74"/>
      <c r="I1486" s="74">
        <f t="shared" si="1"/>
        <v>2015.7870880086002</v>
      </c>
      <c r="J1486" s="74">
        <f t="shared" si="2"/>
        <v>2386.7870880086002</v>
      </c>
      <c r="K1486" s="74">
        <v>1659.7870880086</v>
      </c>
      <c r="L1486" s="74">
        <v>2015.7870880086002</v>
      </c>
      <c r="M1486" s="74">
        <v>2386.7870880086002</v>
      </c>
      <c r="P1486" s="92"/>
    </row>
    <row r="1487" spans="2:16" ht="15.75" thickBot="1" x14ac:dyDescent="0.3">
      <c r="B1487" s="85">
        <v>44931</v>
      </c>
      <c r="C1487" s="75"/>
      <c r="D1487" s="75">
        <v>798.99612195847305</v>
      </c>
      <c r="E1487" s="75">
        <v>1255.7870880086</v>
      </c>
      <c r="F1487" s="75"/>
      <c r="G1487" s="74">
        <f t="shared" si="0"/>
        <v>1659.7870880086</v>
      </c>
      <c r="H1487" s="74"/>
      <c r="I1487" s="74">
        <f t="shared" si="1"/>
        <v>2015.7870880086002</v>
      </c>
      <c r="J1487" s="74">
        <f t="shared" si="2"/>
        <v>2386.7870880086002</v>
      </c>
      <c r="K1487" s="75">
        <v>1659.7870880086</v>
      </c>
      <c r="L1487" s="75">
        <v>2015.7870880086002</v>
      </c>
      <c r="M1487" s="75">
        <v>2386.7870880086002</v>
      </c>
      <c r="P1487" s="92"/>
    </row>
    <row r="1488" spans="2:16" ht="15.75" thickBot="1" x14ac:dyDescent="0.3">
      <c r="B1488" s="85">
        <v>44932</v>
      </c>
      <c r="C1488" s="74"/>
      <c r="D1488" s="74">
        <v>728.39894129619097</v>
      </c>
      <c r="E1488" s="74">
        <v>1255.7870880086</v>
      </c>
      <c r="F1488" s="74"/>
      <c r="G1488" s="74">
        <f t="shared" si="0"/>
        <v>1659.7870880086</v>
      </c>
      <c r="H1488" s="74"/>
      <c r="I1488" s="74">
        <f t="shared" si="1"/>
        <v>2015.7870880086002</v>
      </c>
      <c r="J1488" s="74">
        <f t="shared" si="2"/>
        <v>2386.7870880086002</v>
      </c>
      <c r="K1488" s="74">
        <v>1659.7870880086</v>
      </c>
      <c r="L1488" s="74">
        <v>2015.7870880086002</v>
      </c>
      <c r="M1488" s="74">
        <v>2386.7870880086002</v>
      </c>
      <c r="P1488" s="92"/>
    </row>
    <row r="1489" spans="2:16" ht="15.75" thickBot="1" x14ac:dyDescent="0.3">
      <c r="B1489" s="85">
        <v>44933</v>
      </c>
      <c r="C1489" s="75"/>
      <c r="D1489" s="75">
        <v>598.35393690243802</v>
      </c>
      <c r="E1489" s="75">
        <v>1255.7870880086</v>
      </c>
      <c r="F1489" s="75"/>
      <c r="G1489" s="74">
        <f t="shared" si="0"/>
        <v>1659.7870880086</v>
      </c>
      <c r="H1489" s="74"/>
      <c r="I1489" s="74">
        <f t="shared" si="1"/>
        <v>2015.7870880086002</v>
      </c>
      <c r="J1489" s="74">
        <f t="shared" si="2"/>
        <v>2386.7870880086002</v>
      </c>
      <c r="K1489" s="75">
        <v>1659.7870880086</v>
      </c>
      <c r="L1489" s="75">
        <v>2015.7870880086002</v>
      </c>
      <c r="M1489" s="75">
        <v>2386.7870880086002</v>
      </c>
      <c r="P1489" s="92"/>
    </row>
    <row r="1490" spans="2:16" ht="15.75" thickBot="1" x14ac:dyDescent="0.3">
      <c r="B1490" s="85">
        <v>44934</v>
      </c>
      <c r="C1490" s="74"/>
      <c r="D1490" s="74">
        <v>590.86147006467695</v>
      </c>
      <c r="E1490" s="74">
        <v>1255.7870880086</v>
      </c>
      <c r="F1490" s="74"/>
      <c r="G1490" s="74">
        <f t="shared" si="0"/>
        <v>1659.7870880086</v>
      </c>
      <c r="H1490" s="74"/>
      <c r="I1490" s="74">
        <f t="shared" si="1"/>
        <v>2015.7870880086002</v>
      </c>
      <c r="J1490" s="74">
        <f t="shared" si="2"/>
        <v>2386.7870880086002</v>
      </c>
      <c r="K1490" s="74">
        <v>1659.7870880086</v>
      </c>
      <c r="L1490" s="74">
        <v>2015.7870880086002</v>
      </c>
      <c r="M1490" s="74">
        <v>2386.7870880086002</v>
      </c>
      <c r="P1490" s="92"/>
    </row>
    <row r="1491" spans="2:16" ht="15.75" thickBot="1" x14ac:dyDescent="0.3">
      <c r="B1491" s="85">
        <v>44935</v>
      </c>
      <c r="C1491" s="75"/>
      <c r="D1491" s="75">
        <v>697.21985985749404</v>
      </c>
      <c r="E1491" s="75">
        <v>1255.7870880086</v>
      </c>
      <c r="F1491" s="75"/>
      <c r="G1491" s="74">
        <f t="shared" si="0"/>
        <v>1659.7870880086</v>
      </c>
      <c r="H1491" s="74"/>
      <c r="I1491" s="74">
        <f t="shared" si="1"/>
        <v>2015.7870880086002</v>
      </c>
      <c r="J1491" s="74">
        <f t="shared" si="2"/>
        <v>2386.7870880086002</v>
      </c>
      <c r="K1491" s="75">
        <v>1659.7870880086</v>
      </c>
      <c r="L1491" s="75">
        <v>2015.7870880086002</v>
      </c>
      <c r="M1491" s="75">
        <v>2386.7870880086002</v>
      </c>
      <c r="P1491" s="92"/>
    </row>
    <row r="1492" spans="2:16" ht="15.75" thickBot="1" x14ac:dyDescent="0.3">
      <c r="B1492" s="85">
        <v>44936</v>
      </c>
      <c r="C1492" s="74"/>
      <c r="D1492" s="74">
        <v>669.56573856965599</v>
      </c>
      <c r="E1492" s="74">
        <v>1255.7870880086</v>
      </c>
      <c r="F1492" s="74"/>
      <c r="G1492" s="74">
        <f t="shared" si="0"/>
        <v>1659.7870880086</v>
      </c>
      <c r="H1492" s="74"/>
      <c r="I1492" s="74">
        <f t="shared" si="1"/>
        <v>2015.7870880086002</v>
      </c>
      <c r="J1492" s="74">
        <f t="shared" si="2"/>
        <v>2386.7870880086002</v>
      </c>
      <c r="K1492" s="74">
        <v>1659.7870880086</v>
      </c>
      <c r="L1492" s="74">
        <v>2015.7870880086002</v>
      </c>
      <c r="M1492" s="74">
        <v>2386.7870880086002</v>
      </c>
      <c r="P1492" s="92"/>
    </row>
    <row r="1493" spans="2:16" ht="15.75" thickBot="1" x14ac:dyDescent="0.3">
      <c r="B1493" s="85">
        <v>44937</v>
      </c>
      <c r="C1493" s="75"/>
      <c r="D1493" s="75">
        <v>712.58771836512506</v>
      </c>
      <c r="E1493" s="75">
        <v>1255.7870880086</v>
      </c>
      <c r="F1493" s="75"/>
      <c r="G1493" s="74">
        <f t="shared" si="0"/>
        <v>1659.7870880086</v>
      </c>
      <c r="H1493" s="74"/>
      <c r="I1493" s="74">
        <f t="shared" si="1"/>
        <v>2015.7870880086002</v>
      </c>
      <c r="J1493" s="74">
        <f t="shared" si="2"/>
        <v>2386.7870880086002</v>
      </c>
      <c r="K1493" s="75">
        <v>1659.7870880086</v>
      </c>
      <c r="L1493" s="75">
        <v>2015.7870880086002</v>
      </c>
      <c r="M1493" s="75">
        <v>2386.7870880086002</v>
      </c>
      <c r="P1493" s="92"/>
    </row>
    <row r="1494" spans="2:16" ht="15.75" thickBot="1" x14ac:dyDescent="0.3">
      <c r="B1494" s="85">
        <v>44938</v>
      </c>
      <c r="C1494" s="74"/>
      <c r="D1494" s="74">
        <v>734.66096027828496</v>
      </c>
      <c r="E1494" s="74">
        <v>1255.7870880086</v>
      </c>
      <c r="F1494" s="74"/>
      <c r="G1494" s="74">
        <f t="shared" si="0"/>
        <v>1659.7870880086</v>
      </c>
      <c r="H1494" s="74"/>
      <c r="I1494" s="74">
        <f t="shared" si="1"/>
        <v>2015.7870880086002</v>
      </c>
      <c r="J1494" s="74">
        <f t="shared" si="2"/>
        <v>2386.7870880086002</v>
      </c>
      <c r="K1494" s="74">
        <v>1659.7870880086</v>
      </c>
      <c r="L1494" s="74">
        <v>2015.7870880086002</v>
      </c>
      <c r="M1494" s="74">
        <v>2386.7870880086002</v>
      </c>
      <c r="P1494" s="92"/>
    </row>
    <row r="1495" spans="2:16" ht="15.75" thickBot="1" x14ac:dyDescent="0.3">
      <c r="B1495" s="85">
        <v>44939</v>
      </c>
      <c r="C1495" s="75"/>
      <c r="D1495" s="75">
        <v>665.040203365705</v>
      </c>
      <c r="E1495" s="75">
        <v>1255.7870880086</v>
      </c>
      <c r="F1495" s="75"/>
      <c r="G1495" s="74">
        <f t="shared" si="0"/>
        <v>1659.7870880086</v>
      </c>
      <c r="H1495" s="74"/>
      <c r="I1495" s="74">
        <f t="shared" si="1"/>
        <v>2015.7870880086002</v>
      </c>
      <c r="J1495" s="74">
        <f t="shared" si="2"/>
        <v>2386.7870880086002</v>
      </c>
      <c r="K1495" s="75">
        <v>1659.7870880086</v>
      </c>
      <c r="L1495" s="75">
        <v>2015.7870880086002</v>
      </c>
      <c r="M1495" s="75">
        <v>2386.7870880086002</v>
      </c>
      <c r="P1495" s="92"/>
    </row>
    <row r="1496" spans="2:16" ht="15.75" thickBot="1" x14ac:dyDescent="0.3">
      <c r="B1496" s="85">
        <v>44940</v>
      </c>
      <c r="C1496" s="74"/>
      <c r="D1496" s="74">
        <v>566.74699231304703</v>
      </c>
      <c r="E1496" s="74">
        <v>1255.7870880086</v>
      </c>
      <c r="F1496" s="74"/>
      <c r="G1496" s="74">
        <f t="shared" si="0"/>
        <v>1659.7870880086</v>
      </c>
      <c r="H1496" s="74"/>
      <c r="I1496" s="74">
        <f t="shared" si="1"/>
        <v>2015.7870880086002</v>
      </c>
      <c r="J1496" s="74">
        <f t="shared" si="2"/>
        <v>2386.7870880086002</v>
      </c>
      <c r="K1496" s="74">
        <v>1659.7870880086</v>
      </c>
      <c r="L1496" s="74">
        <v>2015.7870880086002</v>
      </c>
      <c r="M1496" s="74">
        <v>2386.7870880086002</v>
      </c>
      <c r="P1496" s="92"/>
    </row>
    <row r="1497" spans="2:16" ht="15.75" thickBot="1" x14ac:dyDescent="0.3">
      <c r="B1497" s="85">
        <v>44941</v>
      </c>
      <c r="C1497" s="75"/>
      <c r="D1497" s="75">
        <v>594.270910654153</v>
      </c>
      <c r="E1497" s="75">
        <v>1255.7870880086</v>
      </c>
      <c r="F1497" s="75"/>
      <c r="G1497" s="74">
        <f t="shared" si="0"/>
        <v>1659.7870880086</v>
      </c>
      <c r="H1497" s="74"/>
      <c r="I1497" s="74">
        <f t="shared" si="1"/>
        <v>2015.7870880086002</v>
      </c>
      <c r="J1497" s="74">
        <f t="shared" si="2"/>
        <v>2386.7870880086002</v>
      </c>
      <c r="K1497" s="75">
        <v>1659.7870880086</v>
      </c>
      <c r="L1497" s="75">
        <v>2015.7870880086002</v>
      </c>
      <c r="M1497" s="75">
        <v>2386.7870880086002</v>
      </c>
      <c r="P1497" s="92"/>
    </row>
    <row r="1498" spans="2:16" ht="15.75" thickBot="1" x14ac:dyDescent="0.3">
      <c r="B1498" s="85">
        <v>44942</v>
      </c>
      <c r="C1498" s="74"/>
      <c r="D1498" s="74">
        <v>712.72754864631099</v>
      </c>
      <c r="E1498" s="74">
        <v>1255.7870880086</v>
      </c>
      <c r="F1498" s="74"/>
      <c r="G1498" s="74">
        <f t="shared" si="0"/>
        <v>1659.7870880086</v>
      </c>
      <c r="H1498" s="74"/>
      <c r="I1498" s="74">
        <f t="shared" si="1"/>
        <v>2015.7870880086002</v>
      </c>
      <c r="J1498" s="74">
        <f t="shared" si="2"/>
        <v>2386.7870880086002</v>
      </c>
      <c r="K1498" s="74">
        <v>1659.7870880086</v>
      </c>
      <c r="L1498" s="74">
        <v>2015.7870880086002</v>
      </c>
      <c r="M1498" s="74">
        <v>2386.7870880086002</v>
      </c>
      <c r="P1498" s="92"/>
    </row>
    <row r="1499" spans="2:16" ht="15.75" thickBot="1" x14ac:dyDescent="0.3">
      <c r="B1499" s="85">
        <v>44943</v>
      </c>
      <c r="C1499" s="75"/>
      <c r="D1499" s="75">
        <v>677.31055242873197</v>
      </c>
      <c r="E1499" s="75">
        <v>1255.7870880086</v>
      </c>
      <c r="F1499" s="75"/>
      <c r="G1499" s="74">
        <f t="shared" si="0"/>
        <v>1659.7870880086</v>
      </c>
      <c r="H1499" s="74"/>
      <c r="I1499" s="74">
        <f t="shared" si="1"/>
        <v>2015.7870880086002</v>
      </c>
      <c r="J1499" s="74">
        <f t="shared" si="2"/>
        <v>2386.7870880086002</v>
      </c>
      <c r="K1499" s="75">
        <v>1659.7870880086</v>
      </c>
      <c r="L1499" s="75">
        <v>2015.7870880086002</v>
      </c>
      <c r="M1499" s="75">
        <v>2386.7870880086002</v>
      </c>
      <c r="P1499" s="92"/>
    </row>
    <row r="1500" spans="2:16" ht="15.75" thickBot="1" x14ac:dyDescent="0.3">
      <c r="B1500" s="85">
        <v>44944</v>
      </c>
      <c r="C1500" s="74"/>
      <c r="D1500" s="74">
        <v>713.49152246701999</v>
      </c>
      <c r="E1500" s="74">
        <v>1255.7870880086</v>
      </c>
      <c r="F1500" s="74"/>
      <c r="G1500" s="74">
        <f t="shared" si="0"/>
        <v>1659.7870880086</v>
      </c>
      <c r="H1500" s="74"/>
      <c r="I1500" s="74">
        <f t="shared" si="1"/>
        <v>2015.7870880086002</v>
      </c>
      <c r="J1500" s="74">
        <f t="shared" si="2"/>
        <v>2386.7870880086002</v>
      </c>
      <c r="K1500" s="74">
        <v>1659.7870880086</v>
      </c>
      <c r="L1500" s="74">
        <v>2015.7870880086002</v>
      </c>
      <c r="M1500" s="74">
        <v>2386.7870880086002</v>
      </c>
      <c r="P1500" s="92"/>
    </row>
    <row r="1501" spans="2:16" ht="15.75" thickBot="1" x14ac:dyDescent="0.3">
      <c r="B1501" s="85">
        <v>44945</v>
      </c>
      <c r="C1501" s="75"/>
      <c r="D1501" s="75">
        <v>949.34886759997096</v>
      </c>
      <c r="E1501" s="75">
        <v>1255.7870880086</v>
      </c>
      <c r="F1501" s="75"/>
      <c r="G1501" s="74">
        <f t="shared" si="0"/>
        <v>1659.7870880086</v>
      </c>
      <c r="H1501" s="74"/>
      <c r="I1501" s="74">
        <f t="shared" si="1"/>
        <v>2015.7870880086002</v>
      </c>
      <c r="J1501" s="74">
        <f t="shared" si="2"/>
        <v>2386.7870880086002</v>
      </c>
      <c r="K1501" s="75">
        <v>1659.7870880086</v>
      </c>
      <c r="L1501" s="75">
        <v>2015.7870880086002</v>
      </c>
      <c r="M1501" s="75">
        <v>2386.7870880086002</v>
      </c>
      <c r="P1501" s="92"/>
    </row>
    <row r="1502" spans="2:16" ht="15.75" thickBot="1" x14ac:dyDescent="0.3">
      <c r="B1502" s="85">
        <v>44946</v>
      </c>
      <c r="C1502" s="74"/>
      <c r="D1502" s="74">
        <v>833.36389479488298</v>
      </c>
      <c r="E1502" s="74">
        <v>1255.7870880086</v>
      </c>
      <c r="F1502" s="74"/>
      <c r="G1502" s="74">
        <f t="shared" si="0"/>
        <v>1659.7870880086</v>
      </c>
      <c r="H1502" s="74"/>
      <c r="I1502" s="74">
        <f t="shared" si="1"/>
        <v>2015.7870880086002</v>
      </c>
      <c r="J1502" s="74">
        <f t="shared" si="2"/>
        <v>2386.7870880086002</v>
      </c>
      <c r="K1502" s="74">
        <v>1659.7870880086</v>
      </c>
      <c r="L1502" s="74">
        <v>2015.7870880086002</v>
      </c>
      <c r="M1502" s="74">
        <v>2386.7870880086002</v>
      </c>
      <c r="P1502" s="92"/>
    </row>
    <row r="1503" spans="2:16" ht="15.75" thickBot="1" x14ac:dyDescent="0.3">
      <c r="B1503" s="85">
        <v>44947</v>
      </c>
      <c r="C1503" s="75"/>
      <c r="D1503" s="75">
        <v>570.33096767137397</v>
      </c>
      <c r="E1503" s="75">
        <v>1255.7870880086</v>
      </c>
      <c r="F1503" s="75"/>
      <c r="G1503" s="74">
        <f t="shared" si="0"/>
        <v>1659.7870880086</v>
      </c>
      <c r="H1503" s="74"/>
      <c r="I1503" s="74">
        <f t="shared" si="1"/>
        <v>2015.7870880086002</v>
      </c>
      <c r="J1503" s="74">
        <f t="shared" si="2"/>
        <v>2386.7870880086002</v>
      </c>
      <c r="K1503" s="75">
        <v>1659.7870880086</v>
      </c>
      <c r="L1503" s="75">
        <v>2015.7870880086002</v>
      </c>
      <c r="M1503" s="75">
        <v>2386.7870880086002</v>
      </c>
      <c r="P1503" s="92"/>
    </row>
    <row r="1504" spans="2:16" ht="15.75" thickBot="1" x14ac:dyDescent="0.3">
      <c r="B1504" s="85">
        <v>44948</v>
      </c>
      <c r="C1504" s="74"/>
      <c r="D1504" s="74">
        <v>576.68836373481997</v>
      </c>
      <c r="E1504" s="74">
        <v>1255.7870880086</v>
      </c>
      <c r="F1504" s="74"/>
      <c r="G1504" s="74">
        <f t="shared" si="0"/>
        <v>1659.7870880086</v>
      </c>
      <c r="H1504" s="74"/>
      <c r="I1504" s="74">
        <f t="shared" si="1"/>
        <v>2015.7870880086002</v>
      </c>
      <c r="J1504" s="74">
        <f t="shared" si="2"/>
        <v>2386.7870880086002</v>
      </c>
      <c r="K1504" s="74">
        <v>1659.7870880086</v>
      </c>
      <c r="L1504" s="74">
        <v>2015.7870880086002</v>
      </c>
      <c r="M1504" s="74">
        <v>2386.7870880086002</v>
      </c>
      <c r="P1504" s="92"/>
    </row>
    <row r="1505" spans="2:16" ht="15.75" thickBot="1" x14ac:dyDescent="0.3">
      <c r="B1505" s="85">
        <v>44949</v>
      </c>
      <c r="C1505" s="75"/>
      <c r="D1505" s="75">
        <v>712.71802023780401</v>
      </c>
      <c r="E1505" s="75">
        <v>1255.7870880086</v>
      </c>
      <c r="F1505" s="75"/>
      <c r="G1505" s="74">
        <f t="shared" si="0"/>
        <v>1659.7870880086</v>
      </c>
      <c r="H1505" s="74"/>
      <c r="I1505" s="74">
        <f t="shared" si="1"/>
        <v>2015.7870880086002</v>
      </c>
      <c r="J1505" s="74">
        <f t="shared" si="2"/>
        <v>2386.7870880086002</v>
      </c>
      <c r="K1505" s="75">
        <v>1659.7870880086</v>
      </c>
      <c r="L1505" s="75">
        <v>2015.7870880086002</v>
      </c>
      <c r="M1505" s="75">
        <v>2386.7870880086002</v>
      </c>
      <c r="P1505" s="92"/>
    </row>
    <row r="1506" spans="2:16" ht="15.75" thickBot="1" x14ac:dyDescent="0.3">
      <c r="B1506" s="85">
        <v>44950</v>
      </c>
      <c r="C1506" s="74"/>
      <c r="D1506" s="74">
        <v>751.26782553672899</v>
      </c>
      <c r="E1506" s="74">
        <v>1255.7870880086</v>
      </c>
      <c r="F1506" s="74"/>
      <c r="G1506" s="74">
        <f t="shared" si="0"/>
        <v>1659.7870880086</v>
      </c>
      <c r="H1506" s="74"/>
      <c r="I1506" s="74">
        <f t="shared" si="1"/>
        <v>2015.7870880086002</v>
      </c>
      <c r="J1506" s="74">
        <f t="shared" si="2"/>
        <v>2386.7870880086002</v>
      </c>
      <c r="K1506" s="74">
        <v>1659.7870880086</v>
      </c>
      <c r="L1506" s="74">
        <v>2015.7870880086002</v>
      </c>
      <c r="M1506" s="74">
        <v>2386.7870880086002</v>
      </c>
      <c r="P1506" s="92"/>
    </row>
    <row r="1507" spans="2:16" ht="15.75" thickBot="1" x14ac:dyDescent="0.3">
      <c r="B1507" s="85">
        <v>44951</v>
      </c>
      <c r="C1507" s="75"/>
      <c r="D1507" s="75">
        <v>753.01650496706202</v>
      </c>
      <c r="E1507" s="75">
        <v>1255.7870880086</v>
      </c>
      <c r="F1507" s="75"/>
      <c r="G1507" s="74">
        <f t="shared" si="0"/>
        <v>1659.7870880086</v>
      </c>
      <c r="H1507" s="74"/>
      <c r="I1507" s="74">
        <f t="shared" si="1"/>
        <v>2015.7870880086002</v>
      </c>
      <c r="J1507" s="74">
        <f t="shared" si="2"/>
        <v>2386.7870880086002</v>
      </c>
      <c r="K1507" s="75">
        <v>1659.7870880086</v>
      </c>
      <c r="L1507" s="75">
        <v>2015.7870880086002</v>
      </c>
      <c r="M1507" s="75">
        <v>2386.7870880086002</v>
      </c>
      <c r="P1507" s="92"/>
    </row>
    <row r="1508" spans="2:16" ht="15.75" thickBot="1" x14ac:dyDescent="0.3">
      <c r="B1508" s="85">
        <v>44952</v>
      </c>
      <c r="C1508" s="74"/>
      <c r="D1508" s="74">
        <v>646.26572628026202</v>
      </c>
      <c r="E1508" s="74">
        <v>1255.7870880086</v>
      </c>
      <c r="F1508" s="74"/>
      <c r="G1508" s="74">
        <f t="shared" si="0"/>
        <v>1659.7870880086</v>
      </c>
      <c r="H1508" s="74"/>
      <c r="I1508" s="74">
        <f t="shared" si="1"/>
        <v>2015.7870880086002</v>
      </c>
      <c r="J1508" s="74">
        <f t="shared" si="2"/>
        <v>2386.7870880086002</v>
      </c>
      <c r="K1508" s="74">
        <v>1659.7870880086</v>
      </c>
      <c r="L1508" s="74">
        <v>2015.7870880086002</v>
      </c>
      <c r="M1508" s="74">
        <v>2386.7870880086002</v>
      </c>
      <c r="P1508" s="92"/>
    </row>
    <row r="1509" spans="2:16" ht="15.75" thickBot="1" x14ac:dyDescent="0.3">
      <c r="B1509" s="85">
        <v>44953</v>
      </c>
      <c r="C1509" s="75"/>
      <c r="D1509" s="75">
        <v>696.76005746400597</v>
      </c>
      <c r="E1509" s="75">
        <v>1255.7870880086</v>
      </c>
      <c r="F1509" s="75"/>
      <c r="G1509" s="74">
        <f t="shared" si="0"/>
        <v>1659.7870880086</v>
      </c>
      <c r="H1509" s="74"/>
      <c r="I1509" s="74">
        <f t="shared" si="1"/>
        <v>2015.7870880086002</v>
      </c>
      <c r="J1509" s="74">
        <f t="shared" si="2"/>
        <v>2386.7870880086002</v>
      </c>
      <c r="K1509" s="75">
        <v>1659.7870880086</v>
      </c>
      <c r="L1509" s="75">
        <v>2015.7870880086002</v>
      </c>
      <c r="M1509" s="75">
        <v>2386.7870880086002</v>
      </c>
      <c r="P1509" s="92"/>
    </row>
    <row r="1510" spans="2:16" ht="15.75" thickBot="1" x14ac:dyDescent="0.3">
      <c r="B1510" s="85">
        <v>44954</v>
      </c>
      <c r="C1510" s="74"/>
      <c r="D1510" s="74">
        <v>628.74305102581297</v>
      </c>
      <c r="E1510" s="74">
        <v>1255.7870880086</v>
      </c>
      <c r="F1510" s="74"/>
      <c r="G1510" s="74">
        <f t="shared" si="0"/>
        <v>1659.7870880086</v>
      </c>
      <c r="H1510" s="74"/>
      <c r="I1510" s="74">
        <f t="shared" si="1"/>
        <v>2015.7870880086002</v>
      </c>
      <c r="J1510" s="74">
        <f t="shared" si="2"/>
        <v>2386.7870880086002</v>
      </c>
      <c r="K1510" s="74">
        <v>1659.7870880086</v>
      </c>
      <c r="L1510" s="74">
        <v>2015.7870880086002</v>
      </c>
      <c r="M1510" s="74">
        <v>2386.7870880086002</v>
      </c>
      <c r="P1510" s="92"/>
    </row>
    <row r="1511" spans="2:16" ht="15.75" thickBot="1" x14ac:dyDescent="0.3">
      <c r="B1511" s="85">
        <v>44955</v>
      </c>
      <c r="C1511" s="75"/>
      <c r="D1511" s="75">
        <v>637.29697191413095</v>
      </c>
      <c r="E1511" s="75">
        <v>1255.7870880086</v>
      </c>
      <c r="F1511" s="75"/>
      <c r="G1511" s="74">
        <f t="shared" si="0"/>
        <v>1659.7870880086</v>
      </c>
      <c r="H1511" s="74"/>
      <c r="I1511" s="74">
        <f t="shared" si="1"/>
        <v>2015.7870880086002</v>
      </c>
      <c r="J1511" s="74">
        <f t="shared" si="2"/>
        <v>2386.7870880086002</v>
      </c>
      <c r="K1511" s="75">
        <v>1659.7870880086</v>
      </c>
      <c r="L1511" s="75">
        <v>2015.7870880086002</v>
      </c>
      <c r="M1511" s="75">
        <v>2386.7870880086002</v>
      </c>
      <c r="P1511" s="92"/>
    </row>
    <row r="1512" spans="2:16" ht="15.75" thickBot="1" x14ac:dyDescent="0.3">
      <c r="B1512" s="85">
        <v>44956</v>
      </c>
      <c r="C1512" s="74"/>
      <c r="D1512" s="74">
        <v>725.98908381906301</v>
      </c>
      <c r="E1512" s="74">
        <v>1255.7870880086</v>
      </c>
      <c r="F1512" s="74"/>
      <c r="G1512" s="74">
        <f t="shared" si="0"/>
        <v>1659.7870880086</v>
      </c>
      <c r="H1512" s="74"/>
      <c r="I1512" s="74">
        <f t="shared" si="1"/>
        <v>2015.7870880086002</v>
      </c>
      <c r="J1512" s="74">
        <f t="shared" si="2"/>
        <v>2386.7870880086002</v>
      </c>
      <c r="K1512" s="74">
        <v>1659.7870880086</v>
      </c>
      <c r="L1512" s="74">
        <v>2015.7870880086002</v>
      </c>
      <c r="M1512" s="74">
        <v>2386.7870880086002</v>
      </c>
      <c r="P1512" s="92"/>
    </row>
    <row r="1513" spans="2:16" ht="15.75" thickBot="1" x14ac:dyDescent="0.3">
      <c r="B1513" s="85">
        <v>44957</v>
      </c>
      <c r="C1513" s="75"/>
      <c r="D1513" s="75">
        <v>719.15930873375498</v>
      </c>
      <c r="E1513" s="75">
        <v>1255.7870880086</v>
      </c>
      <c r="F1513" s="75"/>
      <c r="G1513" s="74">
        <f t="shared" si="0"/>
        <v>1659.7870880086</v>
      </c>
      <c r="H1513" s="74"/>
      <c r="I1513" s="74">
        <f t="shared" si="1"/>
        <v>2015.7870880086002</v>
      </c>
      <c r="J1513" s="74">
        <f t="shared" si="2"/>
        <v>2386.7870880086002</v>
      </c>
      <c r="K1513" s="75">
        <v>1659.7870880086</v>
      </c>
      <c r="L1513" s="75">
        <v>2015.7870880086002</v>
      </c>
      <c r="M1513" s="75">
        <v>2386.7870880086002</v>
      </c>
      <c r="P1513" s="92"/>
    </row>
    <row r="1514" spans="2:16" ht="15.75" thickBot="1" x14ac:dyDescent="0.3">
      <c r="B1514" s="85">
        <v>44958</v>
      </c>
      <c r="C1514" s="74"/>
      <c r="D1514" s="74">
        <v>736.81782821253898</v>
      </c>
      <c r="E1514" s="74">
        <v>1255.7870880086</v>
      </c>
      <c r="F1514" s="74"/>
      <c r="G1514" s="74">
        <f t="shared" si="0"/>
        <v>1659.7870880086</v>
      </c>
      <c r="H1514" s="74"/>
      <c r="I1514" s="74">
        <f t="shared" si="1"/>
        <v>2015.7870880086002</v>
      </c>
      <c r="J1514" s="74">
        <f t="shared" si="2"/>
        <v>2386.7870880086002</v>
      </c>
      <c r="K1514" s="74">
        <v>1659.7870880086</v>
      </c>
      <c r="L1514" s="74">
        <v>2015.7870880086002</v>
      </c>
      <c r="M1514" s="74">
        <v>2386.7870880086002</v>
      </c>
      <c r="P1514" s="92"/>
    </row>
    <row r="1515" spans="2:16" ht="15.75" thickBot="1" x14ac:dyDescent="0.3">
      <c r="B1515" s="85">
        <v>44959</v>
      </c>
      <c r="C1515" s="75"/>
      <c r="D1515" s="75">
        <v>714.42027390938301</v>
      </c>
      <c r="E1515" s="75">
        <v>1255.7870880086</v>
      </c>
      <c r="F1515" s="75"/>
      <c r="G1515" s="74">
        <f t="shared" si="0"/>
        <v>1659.7870880086</v>
      </c>
      <c r="H1515" s="74"/>
      <c r="I1515" s="74">
        <f t="shared" si="1"/>
        <v>2015.7870880086002</v>
      </c>
      <c r="J1515" s="74">
        <f t="shared" si="2"/>
        <v>2386.7870880086002</v>
      </c>
      <c r="K1515" s="75">
        <v>1659.7870880086</v>
      </c>
      <c r="L1515" s="75">
        <v>2015.7870880086002</v>
      </c>
      <c r="M1515" s="75">
        <v>2386.7870880086002</v>
      </c>
      <c r="P1515" s="92"/>
    </row>
    <row r="1516" spans="2:16" ht="15.75" thickBot="1" x14ac:dyDescent="0.3">
      <c r="B1516" s="85">
        <v>44960</v>
      </c>
      <c r="C1516" s="74"/>
      <c r="D1516" s="74">
        <v>806.496420508651</v>
      </c>
      <c r="E1516" s="74">
        <v>1255.7870880086</v>
      </c>
      <c r="F1516" s="74"/>
      <c r="G1516" s="74">
        <f t="shared" si="0"/>
        <v>1659.7870880086</v>
      </c>
      <c r="H1516" s="74"/>
      <c r="I1516" s="74">
        <f t="shared" si="1"/>
        <v>2015.7870880086002</v>
      </c>
      <c r="J1516" s="74">
        <f t="shared" si="2"/>
        <v>2386.7870880086002</v>
      </c>
      <c r="K1516" s="74">
        <v>1659.7870880086</v>
      </c>
      <c r="L1516" s="74">
        <v>2015.7870880086002</v>
      </c>
      <c r="M1516" s="74">
        <v>2386.7870880086002</v>
      </c>
      <c r="P1516" s="92"/>
    </row>
    <row r="1517" spans="2:16" ht="15.75" thickBot="1" x14ac:dyDescent="0.3">
      <c r="B1517" s="85">
        <v>44961</v>
      </c>
      <c r="C1517" s="75"/>
      <c r="D1517" s="75">
        <v>583.85747585087597</v>
      </c>
      <c r="E1517" s="75">
        <v>1255.7870880086</v>
      </c>
      <c r="F1517" s="75"/>
      <c r="G1517" s="74">
        <f t="shared" si="0"/>
        <v>1659.7870880086</v>
      </c>
      <c r="H1517" s="74"/>
      <c r="I1517" s="74">
        <f t="shared" si="1"/>
        <v>2015.7870880086002</v>
      </c>
      <c r="J1517" s="74">
        <f t="shared" si="2"/>
        <v>2386.7870880086002</v>
      </c>
      <c r="K1517" s="75">
        <v>1659.7870880086</v>
      </c>
      <c r="L1517" s="75">
        <v>2015.7870880086002</v>
      </c>
      <c r="M1517" s="75">
        <v>2386.7870880086002</v>
      </c>
      <c r="P1517" s="92"/>
    </row>
    <row r="1518" spans="2:16" ht="15.75" thickBot="1" x14ac:dyDescent="0.3">
      <c r="B1518" s="85">
        <v>44962</v>
      </c>
      <c r="C1518" s="74"/>
      <c r="D1518" s="74">
        <v>594.20070461595799</v>
      </c>
      <c r="E1518" s="74">
        <v>1255.7870880086</v>
      </c>
      <c r="F1518" s="74"/>
      <c r="G1518" s="74">
        <f t="shared" si="0"/>
        <v>1659.7870880086</v>
      </c>
      <c r="H1518" s="74"/>
      <c r="I1518" s="74">
        <f t="shared" si="1"/>
        <v>2015.7870880086002</v>
      </c>
      <c r="J1518" s="74">
        <f t="shared" si="2"/>
        <v>2386.7870880086002</v>
      </c>
      <c r="K1518" s="74">
        <v>1659.7870880086</v>
      </c>
      <c r="L1518" s="74">
        <v>2015.7870880086002</v>
      </c>
      <c r="M1518" s="74">
        <v>2386.7870880086002</v>
      </c>
      <c r="P1518" s="92"/>
    </row>
    <row r="1519" spans="2:16" ht="15.75" thickBot="1" x14ac:dyDescent="0.3">
      <c r="B1519" s="85">
        <v>44963</v>
      </c>
      <c r="C1519" s="75"/>
      <c r="D1519" s="75">
        <v>694.47273379601302</v>
      </c>
      <c r="E1519" s="75">
        <v>1255.7870880086</v>
      </c>
      <c r="F1519" s="75"/>
      <c r="G1519" s="74">
        <f t="shared" si="0"/>
        <v>1659.7870880086</v>
      </c>
      <c r="H1519" s="74"/>
      <c r="I1519" s="74">
        <f t="shared" si="1"/>
        <v>2015.7870880086002</v>
      </c>
      <c r="J1519" s="74">
        <f t="shared" si="2"/>
        <v>2386.7870880086002</v>
      </c>
      <c r="K1519" s="75">
        <v>1659.7870880086</v>
      </c>
      <c r="L1519" s="75">
        <v>2015.7870880086002</v>
      </c>
      <c r="M1519" s="75">
        <v>2386.7870880086002</v>
      </c>
      <c r="P1519" s="92"/>
    </row>
    <row r="1520" spans="2:16" ht="15.75" thickBot="1" x14ac:dyDescent="0.3">
      <c r="B1520" s="85">
        <v>44964</v>
      </c>
      <c r="C1520" s="74"/>
      <c r="D1520" s="74">
        <v>723.77080096964301</v>
      </c>
      <c r="E1520" s="74">
        <v>1255.7870880086</v>
      </c>
      <c r="F1520" s="74"/>
      <c r="G1520" s="74">
        <f t="shared" si="0"/>
        <v>1659.7870880086</v>
      </c>
      <c r="H1520" s="74"/>
      <c r="I1520" s="74">
        <f t="shared" si="1"/>
        <v>2015.7870880086002</v>
      </c>
      <c r="J1520" s="74">
        <f t="shared" si="2"/>
        <v>2386.7870880086002</v>
      </c>
      <c r="K1520" s="74">
        <v>1659.7870880086</v>
      </c>
      <c r="L1520" s="74">
        <v>2015.7870880086002</v>
      </c>
      <c r="M1520" s="74">
        <v>2386.7870880086002</v>
      </c>
      <c r="P1520" s="92"/>
    </row>
    <row r="1521" spans="2:16" ht="15.75" thickBot="1" x14ac:dyDescent="0.3">
      <c r="B1521" s="85">
        <v>44965</v>
      </c>
      <c r="C1521" s="75"/>
      <c r="D1521" s="75">
        <v>821.30223346581704</v>
      </c>
      <c r="E1521" s="75">
        <v>1255.7870880086</v>
      </c>
      <c r="F1521" s="75"/>
      <c r="G1521" s="74">
        <f t="shared" si="0"/>
        <v>1659.7870880086</v>
      </c>
      <c r="H1521" s="74"/>
      <c r="I1521" s="74">
        <f t="shared" si="1"/>
        <v>2015.7870880086002</v>
      </c>
      <c r="J1521" s="74">
        <f t="shared" si="2"/>
        <v>2386.7870880086002</v>
      </c>
      <c r="K1521" s="75">
        <v>1659.7870880086</v>
      </c>
      <c r="L1521" s="75">
        <v>2015.7870880086002</v>
      </c>
      <c r="M1521" s="75">
        <v>2386.7870880086002</v>
      </c>
      <c r="P1521" s="92"/>
    </row>
    <row r="1522" spans="2:16" ht="15.75" thickBot="1" x14ac:dyDescent="0.3">
      <c r="B1522" s="85">
        <v>44966</v>
      </c>
      <c r="C1522" s="74"/>
      <c r="D1522" s="74">
        <v>712.17349333420805</v>
      </c>
      <c r="E1522" s="74">
        <v>1255.7870880086</v>
      </c>
      <c r="F1522" s="74"/>
      <c r="G1522" s="74">
        <f t="shared" si="0"/>
        <v>1659.7870880086</v>
      </c>
      <c r="H1522" s="74"/>
      <c r="I1522" s="74">
        <f t="shared" si="1"/>
        <v>2015.7870880086002</v>
      </c>
      <c r="J1522" s="74">
        <f t="shared" si="2"/>
        <v>2386.7870880086002</v>
      </c>
      <c r="K1522" s="74">
        <v>1659.7870880086</v>
      </c>
      <c r="L1522" s="74">
        <v>2015.7870880086002</v>
      </c>
      <c r="M1522" s="74">
        <v>2386.7870880086002</v>
      </c>
      <c r="P1522" s="92"/>
    </row>
    <row r="1523" spans="2:16" ht="15.75" thickBot="1" x14ac:dyDescent="0.3">
      <c r="B1523" s="85">
        <v>44967</v>
      </c>
      <c r="C1523" s="75"/>
      <c r="D1523" s="75">
        <v>694.86344668881804</v>
      </c>
      <c r="E1523" s="75">
        <v>1255.7870880086</v>
      </c>
      <c r="F1523" s="75"/>
      <c r="G1523" s="74">
        <f t="shared" si="0"/>
        <v>1659.7870880086</v>
      </c>
      <c r="H1523" s="74"/>
      <c r="I1523" s="74">
        <f t="shared" si="1"/>
        <v>2015.7870880086002</v>
      </c>
      <c r="J1523" s="74">
        <f t="shared" si="2"/>
        <v>2386.7870880086002</v>
      </c>
      <c r="K1523" s="75">
        <v>1659.7870880086</v>
      </c>
      <c r="L1523" s="75">
        <v>2015.7870880086002</v>
      </c>
      <c r="M1523" s="75">
        <v>2386.7870880086002</v>
      </c>
      <c r="P1523" s="92"/>
    </row>
    <row r="1524" spans="2:16" ht="15.75" thickBot="1" x14ac:dyDescent="0.3">
      <c r="B1524" s="85">
        <v>44968</v>
      </c>
      <c r="C1524" s="74"/>
      <c r="D1524" s="74">
        <v>691.21374729798697</v>
      </c>
      <c r="E1524" s="74">
        <v>1255.7870880086</v>
      </c>
      <c r="F1524" s="74"/>
      <c r="G1524" s="74">
        <f t="shared" si="0"/>
        <v>1659.7870880086</v>
      </c>
      <c r="H1524" s="74"/>
      <c r="I1524" s="74">
        <f t="shared" si="1"/>
        <v>2015.7870880086002</v>
      </c>
      <c r="J1524" s="74">
        <f t="shared" si="2"/>
        <v>2386.7870880086002</v>
      </c>
      <c r="K1524" s="74">
        <v>1659.7870880086</v>
      </c>
      <c r="L1524" s="74">
        <v>2015.7870880086002</v>
      </c>
      <c r="M1524" s="74">
        <v>2386.7870880086002</v>
      </c>
      <c r="P1524" s="92"/>
    </row>
    <row r="1525" spans="2:16" ht="15.75" thickBot="1" x14ac:dyDescent="0.3">
      <c r="B1525" s="85">
        <v>44969</v>
      </c>
      <c r="C1525" s="75"/>
      <c r="D1525" s="75">
        <v>593.89252603672799</v>
      </c>
      <c r="E1525" s="75">
        <v>1255.7870880086</v>
      </c>
      <c r="F1525" s="75"/>
      <c r="G1525" s="74">
        <f t="shared" si="0"/>
        <v>1659.7870880086</v>
      </c>
      <c r="H1525" s="74"/>
      <c r="I1525" s="74">
        <f t="shared" si="1"/>
        <v>2015.7870880086002</v>
      </c>
      <c r="J1525" s="74">
        <f t="shared" si="2"/>
        <v>2386.7870880086002</v>
      </c>
      <c r="K1525" s="75">
        <v>1659.7870880086</v>
      </c>
      <c r="L1525" s="75">
        <v>2015.7870880086002</v>
      </c>
      <c r="M1525" s="75">
        <v>2386.7870880086002</v>
      </c>
      <c r="P1525" s="92"/>
    </row>
    <row r="1526" spans="2:16" ht="15.75" thickBot="1" x14ac:dyDescent="0.3">
      <c r="B1526" s="85">
        <v>44970</v>
      </c>
      <c r="C1526" s="74"/>
      <c r="D1526" s="74">
        <v>684.07617100172195</v>
      </c>
      <c r="E1526" s="74">
        <v>1255.7870880086</v>
      </c>
      <c r="F1526" s="74"/>
      <c r="G1526" s="74">
        <f t="shared" si="0"/>
        <v>1659.7870880086</v>
      </c>
      <c r="H1526" s="74"/>
      <c r="I1526" s="74">
        <f t="shared" si="1"/>
        <v>2015.7870880086002</v>
      </c>
      <c r="J1526" s="74">
        <f t="shared" si="2"/>
        <v>2386.7870880086002</v>
      </c>
      <c r="K1526" s="74">
        <v>1659.7870880086</v>
      </c>
      <c r="L1526" s="74">
        <v>2015.7870880086002</v>
      </c>
      <c r="M1526" s="74">
        <v>2386.7870880086002</v>
      </c>
      <c r="P1526" s="92"/>
    </row>
    <row r="1527" spans="2:16" ht="15.75" thickBot="1" x14ac:dyDescent="0.3">
      <c r="B1527" s="85">
        <v>44971</v>
      </c>
      <c r="C1527" s="75"/>
      <c r="D1527" s="75">
        <v>690.606163914582</v>
      </c>
      <c r="E1527" s="75">
        <v>1255.7870880086</v>
      </c>
      <c r="F1527" s="75"/>
      <c r="G1527" s="74">
        <f t="shared" si="0"/>
        <v>1659.7870880086</v>
      </c>
      <c r="H1527" s="74"/>
      <c r="I1527" s="74">
        <f t="shared" si="1"/>
        <v>2015.7870880086002</v>
      </c>
      <c r="J1527" s="74">
        <f t="shared" si="2"/>
        <v>2386.7870880086002</v>
      </c>
      <c r="K1527" s="75">
        <v>1659.7870880086</v>
      </c>
      <c r="L1527" s="75">
        <v>2015.7870880086002</v>
      </c>
      <c r="M1527" s="75">
        <v>2386.7870880086002</v>
      </c>
      <c r="P1527" s="92"/>
    </row>
    <row r="1528" spans="2:16" ht="15.75" thickBot="1" x14ac:dyDescent="0.3">
      <c r="B1528" s="85">
        <v>44972</v>
      </c>
      <c r="C1528" s="74"/>
      <c r="D1528" s="74">
        <v>688.47492568006305</v>
      </c>
      <c r="E1528" s="74">
        <v>1255.7870880086</v>
      </c>
      <c r="F1528" s="74"/>
      <c r="G1528" s="74">
        <f t="shared" si="0"/>
        <v>1659.7870880086</v>
      </c>
      <c r="H1528" s="74"/>
      <c r="I1528" s="74">
        <f t="shared" si="1"/>
        <v>2015.7870880086002</v>
      </c>
      <c r="J1528" s="74">
        <f t="shared" si="2"/>
        <v>2386.7870880086002</v>
      </c>
      <c r="K1528" s="74">
        <v>1659.7870880086</v>
      </c>
      <c r="L1528" s="74">
        <v>2015.7870880086002</v>
      </c>
      <c r="M1528" s="74">
        <v>2386.7870880086002</v>
      </c>
      <c r="P1528" s="92"/>
    </row>
    <row r="1529" spans="2:16" ht="15.75" thickBot="1" x14ac:dyDescent="0.3">
      <c r="B1529" s="85">
        <v>44973</v>
      </c>
      <c r="C1529" s="75"/>
      <c r="D1529" s="75">
        <v>716.30802997795695</v>
      </c>
      <c r="E1529" s="75">
        <v>1255.7870880086</v>
      </c>
      <c r="F1529" s="75"/>
      <c r="G1529" s="74">
        <f t="shared" si="0"/>
        <v>1659.7870880086</v>
      </c>
      <c r="H1529" s="74"/>
      <c r="I1529" s="74">
        <f t="shared" si="1"/>
        <v>2015.7870880086002</v>
      </c>
      <c r="J1529" s="74">
        <f t="shared" si="2"/>
        <v>2386.7870880086002</v>
      </c>
      <c r="K1529" s="75">
        <v>1659.7870880086</v>
      </c>
      <c r="L1529" s="75">
        <v>2015.7870880086002</v>
      </c>
      <c r="M1529" s="75">
        <v>2386.7870880086002</v>
      </c>
      <c r="P1529" s="92"/>
    </row>
    <row r="1530" spans="2:16" ht="15.75" thickBot="1" x14ac:dyDescent="0.3">
      <c r="B1530" s="85">
        <v>44974</v>
      </c>
      <c r="C1530" s="74"/>
      <c r="D1530" s="74">
        <v>702.62852770005702</v>
      </c>
      <c r="E1530" s="74">
        <v>1255.7870880086</v>
      </c>
      <c r="F1530" s="74"/>
      <c r="G1530" s="74">
        <f t="shared" si="0"/>
        <v>1659.7870880086</v>
      </c>
      <c r="H1530" s="74"/>
      <c r="I1530" s="74">
        <f t="shared" si="1"/>
        <v>2015.7870880086002</v>
      </c>
      <c r="J1530" s="74">
        <f t="shared" si="2"/>
        <v>2386.7870880086002</v>
      </c>
      <c r="K1530" s="74">
        <v>1659.7870880086</v>
      </c>
      <c r="L1530" s="74">
        <v>2015.7870880086002</v>
      </c>
      <c r="M1530" s="74">
        <v>2386.7870880086002</v>
      </c>
      <c r="P1530" s="92"/>
    </row>
    <row r="1531" spans="2:16" ht="15.75" thickBot="1" x14ac:dyDescent="0.3">
      <c r="B1531" s="85">
        <v>44975</v>
      </c>
      <c r="C1531" s="75"/>
      <c r="D1531" s="75">
        <v>619.84226185505497</v>
      </c>
      <c r="E1531" s="75">
        <v>1255.7870880086</v>
      </c>
      <c r="F1531" s="75"/>
      <c r="G1531" s="74">
        <f t="shared" si="0"/>
        <v>1659.7870880086</v>
      </c>
      <c r="H1531" s="74"/>
      <c r="I1531" s="74">
        <f t="shared" si="1"/>
        <v>2015.7870880086002</v>
      </c>
      <c r="J1531" s="74">
        <f t="shared" si="2"/>
        <v>2386.7870880086002</v>
      </c>
      <c r="K1531" s="75">
        <v>1659.7870880086</v>
      </c>
      <c r="L1531" s="75">
        <v>2015.7870880086002</v>
      </c>
      <c r="M1531" s="75">
        <v>2386.7870880086002</v>
      </c>
      <c r="P1531" s="92"/>
    </row>
    <row r="1532" spans="2:16" ht="15.75" thickBot="1" x14ac:dyDescent="0.3">
      <c r="B1532" s="85">
        <v>44976</v>
      </c>
      <c r="C1532" s="74"/>
      <c r="D1532" s="74">
        <v>743.10091269067004</v>
      </c>
      <c r="E1532" s="74">
        <v>1255.7870880086</v>
      </c>
      <c r="F1532" s="74"/>
      <c r="G1532" s="74">
        <f t="shared" si="0"/>
        <v>1659.7870880086</v>
      </c>
      <c r="H1532" s="74"/>
      <c r="I1532" s="74">
        <f t="shared" si="1"/>
        <v>2015.7870880086002</v>
      </c>
      <c r="J1532" s="74">
        <f t="shared" si="2"/>
        <v>2386.7870880086002</v>
      </c>
      <c r="K1532" s="74">
        <v>1659.7870880086</v>
      </c>
      <c r="L1532" s="74">
        <v>2015.7870880086002</v>
      </c>
      <c r="M1532" s="74">
        <v>2386.7870880086002</v>
      </c>
      <c r="P1532" s="92"/>
    </row>
    <row r="1533" spans="2:16" ht="15.75" thickBot="1" x14ac:dyDescent="0.3">
      <c r="B1533" s="85">
        <v>44977</v>
      </c>
      <c r="C1533" s="75"/>
      <c r="D1533" s="75">
        <v>674.75387654301505</v>
      </c>
      <c r="E1533" s="75">
        <v>1255.7870880086</v>
      </c>
      <c r="F1533" s="75"/>
      <c r="G1533" s="74">
        <f t="shared" si="0"/>
        <v>1659.7870880086</v>
      </c>
      <c r="H1533" s="74"/>
      <c r="I1533" s="74">
        <f t="shared" si="1"/>
        <v>2015.7870880086002</v>
      </c>
      <c r="J1533" s="74">
        <f t="shared" si="2"/>
        <v>2386.7870880086002</v>
      </c>
      <c r="K1533" s="75">
        <v>1659.7870880086</v>
      </c>
      <c r="L1533" s="75">
        <v>2015.7870880086002</v>
      </c>
      <c r="M1533" s="75">
        <v>2386.7870880086002</v>
      </c>
      <c r="P1533" s="92"/>
    </row>
    <row r="1534" spans="2:16" ht="15.75" thickBot="1" x14ac:dyDescent="0.3">
      <c r="B1534" s="85">
        <v>44978</v>
      </c>
      <c r="C1534" s="74"/>
      <c r="D1534" s="74">
        <v>683.52597056955096</v>
      </c>
      <c r="E1534" s="74">
        <v>1255.7870880086</v>
      </c>
      <c r="F1534" s="74"/>
      <c r="G1534" s="74">
        <f t="shared" si="0"/>
        <v>1659.7870880086</v>
      </c>
      <c r="H1534" s="74"/>
      <c r="I1534" s="74">
        <f t="shared" si="1"/>
        <v>2015.7870880086002</v>
      </c>
      <c r="J1534" s="74">
        <f t="shared" si="2"/>
        <v>2386.7870880086002</v>
      </c>
      <c r="K1534" s="74">
        <v>1659.7870880086</v>
      </c>
      <c r="L1534" s="74">
        <v>2015.7870880086002</v>
      </c>
      <c r="M1534" s="74">
        <v>2386.7870880086002</v>
      </c>
      <c r="P1534" s="92"/>
    </row>
    <row r="1535" spans="2:16" ht="15.75" thickBot="1" x14ac:dyDescent="0.3">
      <c r="B1535" s="85">
        <v>44979</v>
      </c>
      <c r="C1535" s="75"/>
      <c r="D1535" s="75">
        <v>682.47513558291405</v>
      </c>
      <c r="E1535" s="75">
        <v>1255.7870880086</v>
      </c>
      <c r="F1535" s="75"/>
      <c r="G1535" s="74">
        <f t="shared" si="0"/>
        <v>1659.7870880086</v>
      </c>
      <c r="H1535" s="74"/>
      <c r="I1535" s="74">
        <f t="shared" si="1"/>
        <v>2015.7870880086002</v>
      </c>
      <c r="J1535" s="74">
        <f t="shared" si="2"/>
        <v>2386.7870880086002</v>
      </c>
      <c r="K1535" s="75">
        <v>1659.7870880086</v>
      </c>
      <c r="L1535" s="75">
        <v>2015.7870880086002</v>
      </c>
      <c r="M1535" s="75">
        <v>2386.7870880086002</v>
      </c>
      <c r="P1535" s="92"/>
    </row>
    <row r="1536" spans="2:16" ht="15.75" thickBot="1" x14ac:dyDescent="0.3">
      <c r="B1536" s="85">
        <v>44980</v>
      </c>
      <c r="C1536" s="74"/>
      <c r="D1536" s="74">
        <v>715.37134908219798</v>
      </c>
      <c r="E1536" s="74">
        <v>1255.7870880086</v>
      </c>
      <c r="F1536" s="74"/>
      <c r="G1536" s="74">
        <f t="shared" si="0"/>
        <v>1659.7870880086</v>
      </c>
      <c r="H1536" s="74"/>
      <c r="I1536" s="74">
        <f t="shared" si="1"/>
        <v>2015.7870880086002</v>
      </c>
      <c r="J1536" s="74">
        <f t="shared" si="2"/>
        <v>2386.7870880086002</v>
      </c>
      <c r="K1536" s="74">
        <v>1659.7870880086</v>
      </c>
      <c r="L1536" s="74">
        <v>2015.7870880086002</v>
      </c>
      <c r="M1536" s="74">
        <v>2386.7870880086002</v>
      </c>
      <c r="P1536" s="92"/>
    </row>
    <row r="1537" spans="2:16" ht="15.75" thickBot="1" x14ac:dyDescent="0.3">
      <c r="B1537" s="85">
        <v>44981</v>
      </c>
      <c r="C1537" s="75"/>
      <c r="D1537" s="75">
        <v>714.86619520040995</v>
      </c>
      <c r="E1537" s="75">
        <v>1255.7870880086</v>
      </c>
      <c r="F1537" s="75"/>
      <c r="G1537" s="74">
        <f t="shared" si="0"/>
        <v>1659.7870880086</v>
      </c>
      <c r="H1537" s="74"/>
      <c r="I1537" s="74">
        <f t="shared" si="1"/>
        <v>2015.7870880086002</v>
      </c>
      <c r="J1537" s="74">
        <f t="shared" si="2"/>
        <v>2386.7870880086002</v>
      </c>
      <c r="K1537" s="75">
        <v>1659.7870880086</v>
      </c>
      <c r="L1537" s="75">
        <v>2015.7870880086002</v>
      </c>
      <c r="M1537" s="75">
        <v>2386.7870880086002</v>
      </c>
      <c r="P1537" s="92"/>
    </row>
    <row r="1538" spans="2:16" ht="15.75" thickBot="1" x14ac:dyDescent="0.3">
      <c r="B1538" s="85">
        <v>44982</v>
      </c>
      <c r="C1538" s="74"/>
      <c r="D1538" s="74">
        <v>579.47152625848503</v>
      </c>
      <c r="E1538" s="74">
        <v>1255.7870880086</v>
      </c>
      <c r="F1538" s="74"/>
      <c r="G1538" s="74">
        <f t="shared" si="0"/>
        <v>1659.7870880086</v>
      </c>
      <c r="H1538" s="74"/>
      <c r="I1538" s="74">
        <f t="shared" si="1"/>
        <v>2015.7870880086002</v>
      </c>
      <c r="J1538" s="74">
        <f t="shared" si="2"/>
        <v>2386.7870880086002</v>
      </c>
      <c r="K1538" s="74">
        <v>1659.7870880086</v>
      </c>
      <c r="L1538" s="74">
        <v>2015.7870880086002</v>
      </c>
      <c r="M1538" s="74">
        <v>2386.7870880086002</v>
      </c>
      <c r="P1538" s="92"/>
    </row>
    <row r="1539" spans="2:16" ht="15.75" thickBot="1" x14ac:dyDescent="0.3">
      <c r="B1539" s="85">
        <v>44983</v>
      </c>
      <c r="C1539" s="75"/>
      <c r="D1539" s="75">
        <v>621.35877126941898</v>
      </c>
      <c r="E1539" s="75">
        <v>1255.7870880086</v>
      </c>
      <c r="F1539" s="75"/>
      <c r="G1539" s="74">
        <f t="shared" si="0"/>
        <v>1659.7870880086</v>
      </c>
      <c r="H1539" s="74"/>
      <c r="I1539" s="74">
        <f t="shared" si="1"/>
        <v>2015.7870880086002</v>
      </c>
      <c r="J1539" s="74">
        <f t="shared" si="2"/>
        <v>2386.7870880086002</v>
      </c>
      <c r="K1539" s="75">
        <v>1659.7870880086</v>
      </c>
      <c r="L1539" s="75">
        <v>2015.7870880086002</v>
      </c>
      <c r="M1539" s="75">
        <v>2386.7870880086002</v>
      </c>
      <c r="P1539" s="92"/>
    </row>
    <row r="1540" spans="2:16" ht="15.75" thickBot="1" x14ac:dyDescent="0.3">
      <c r="B1540" s="85">
        <v>44984</v>
      </c>
      <c r="C1540" s="74"/>
      <c r="D1540" s="74">
        <v>706.80771123452303</v>
      </c>
      <c r="E1540" s="74">
        <v>1255.7870880086</v>
      </c>
      <c r="F1540" s="74"/>
      <c r="G1540" s="74">
        <f t="shared" si="0"/>
        <v>1659.7870880086</v>
      </c>
      <c r="H1540" s="74"/>
      <c r="I1540" s="74">
        <f t="shared" si="1"/>
        <v>2015.7870880086002</v>
      </c>
      <c r="J1540" s="74">
        <f t="shared" si="2"/>
        <v>2386.7870880086002</v>
      </c>
      <c r="K1540" s="74">
        <v>1659.7870880086</v>
      </c>
      <c r="L1540" s="74">
        <v>2015.7870880086002</v>
      </c>
      <c r="M1540" s="74">
        <v>2386.7870880086002</v>
      </c>
      <c r="P1540" s="92"/>
    </row>
    <row r="1541" spans="2:16" ht="15.75" thickBot="1" x14ac:dyDescent="0.3">
      <c r="B1541" s="85">
        <v>44985</v>
      </c>
      <c r="C1541" s="75"/>
      <c r="D1541" s="75">
        <v>671.12161498023102</v>
      </c>
      <c r="E1541" s="75">
        <v>1255.7870880086</v>
      </c>
      <c r="F1541" s="75"/>
      <c r="G1541" s="74">
        <f t="shared" si="0"/>
        <v>1659.7870880086</v>
      </c>
      <c r="H1541" s="74"/>
      <c r="I1541" s="74">
        <f t="shared" si="1"/>
        <v>2015.7870880086002</v>
      </c>
      <c r="J1541" s="74">
        <f t="shared" si="2"/>
        <v>2386.7870880086002</v>
      </c>
      <c r="K1541" s="75">
        <v>1659.7870880086</v>
      </c>
      <c r="L1541" s="75">
        <v>2015.7870880086002</v>
      </c>
      <c r="M1541" s="75">
        <v>2386.7870880086002</v>
      </c>
      <c r="P1541" s="92"/>
    </row>
    <row r="1542" spans="2:16" ht="15.75" thickBot="1" x14ac:dyDescent="0.3">
      <c r="B1542" s="85">
        <v>44986</v>
      </c>
      <c r="C1542" s="74"/>
      <c r="D1542" s="74">
        <v>684.676919600308</v>
      </c>
      <c r="E1542" s="74">
        <v>1255.7870880086</v>
      </c>
      <c r="F1542" s="74"/>
      <c r="G1542" s="74">
        <f t="shared" si="0"/>
        <v>1659.7870880086</v>
      </c>
      <c r="H1542" s="74"/>
      <c r="I1542" s="74">
        <f t="shared" si="1"/>
        <v>2015.7870880086002</v>
      </c>
      <c r="J1542" s="74">
        <f t="shared" si="2"/>
        <v>2386.7870880086002</v>
      </c>
      <c r="K1542" s="74">
        <v>1659.7870880086</v>
      </c>
      <c r="L1542" s="74">
        <v>2015.7870880086002</v>
      </c>
      <c r="M1542" s="74">
        <v>2386.7870880086002</v>
      </c>
      <c r="P1542" s="92"/>
    </row>
    <row r="1543" spans="2:16" ht="15.75" thickBot="1" x14ac:dyDescent="0.3">
      <c r="B1543" s="85">
        <v>44987</v>
      </c>
      <c r="C1543" s="75"/>
      <c r="D1543" s="75">
        <v>761.933571790977</v>
      </c>
      <c r="E1543" s="75">
        <v>1255.7870880086</v>
      </c>
      <c r="F1543" s="75"/>
      <c r="G1543" s="74">
        <f t="shared" si="0"/>
        <v>1659.7870880086</v>
      </c>
      <c r="H1543" s="74"/>
      <c r="I1543" s="74">
        <f t="shared" si="1"/>
        <v>2015.7870880086002</v>
      </c>
      <c r="J1543" s="74">
        <f t="shared" si="2"/>
        <v>2386.7870880086002</v>
      </c>
      <c r="K1543" s="75">
        <v>1659.7870880086</v>
      </c>
      <c r="L1543" s="75">
        <v>2015.7870880086002</v>
      </c>
      <c r="M1543" s="75">
        <v>2386.7870880086002</v>
      </c>
      <c r="P1543" s="92"/>
    </row>
    <row r="1544" spans="2:16" ht="15.75" thickBot="1" x14ac:dyDescent="0.3">
      <c r="B1544" s="85">
        <v>44988</v>
      </c>
      <c r="C1544" s="74"/>
      <c r="D1544" s="74">
        <v>730.50776312039204</v>
      </c>
      <c r="E1544" s="74">
        <v>1255.7870880086</v>
      </c>
      <c r="F1544" s="74"/>
      <c r="G1544" s="74">
        <f t="shared" si="0"/>
        <v>1659.7870880086</v>
      </c>
      <c r="H1544" s="74"/>
      <c r="I1544" s="74">
        <f t="shared" si="1"/>
        <v>2015.7870880086002</v>
      </c>
      <c r="J1544" s="74">
        <f t="shared" si="2"/>
        <v>2386.7870880086002</v>
      </c>
      <c r="K1544" s="74">
        <v>1659.7870880086</v>
      </c>
      <c r="L1544" s="74">
        <v>2015.7870880086002</v>
      </c>
      <c r="M1544" s="74">
        <v>2386.7870880086002</v>
      </c>
      <c r="P1544" s="92"/>
    </row>
    <row r="1545" spans="2:16" ht="15.75" thickBot="1" x14ac:dyDescent="0.3">
      <c r="B1545" s="85">
        <v>44989</v>
      </c>
      <c r="C1545" s="75"/>
      <c r="D1545" s="75">
        <v>623.34329214763704</v>
      </c>
      <c r="E1545" s="75">
        <v>1255.7870880086</v>
      </c>
      <c r="F1545" s="75"/>
      <c r="G1545" s="74">
        <f t="shared" si="0"/>
        <v>1659.7870880086</v>
      </c>
      <c r="H1545" s="74"/>
      <c r="I1545" s="74">
        <f t="shared" si="1"/>
        <v>2015.7870880086002</v>
      </c>
      <c r="J1545" s="74">
        <f t="shared" si="2"/>
        <v>2386.7870880086002</v>
      </c>
      <c r="K1545" s="75">
        <v>1659.7870880086</v>
      </c>
      <c r="L1545" s="75">
        <v>2015.7870880086002</v>
      </c>
      <c r="M1545" s="75">
        <v>2386.7870880086002</v>
      </c>
      <c r="P1545" s="92"/>
    </row>
    <row r="1546" spans="2:16" ht="15.75" thickBot="1" x14ac:dyDescent="0.3">
      <c r="B1546" s="85">
        <v>44990</v>
      </c>
      <c r="C1546" s="74"/>
      <c r="D1546" s="74">
        <v>599.25987955594098</v>
      </c>
      <c r="E1546" s="74">
        <v>1255.7870880086</v>
      </c>
      <c r="F1546" s="74"/>
      <c r="G1546" s="74">
        <f t="shared" si="0"/>
        <v>1659.7870880086</v>
      </c>
      <c r="H1546" s="74"/>
      <c r="I1546" s="74">
        <f t="shared" si="1"/>
        <v>2015.7870880086002</v>
      </c>
      <c r="J1546" s="74">
        <f t="shared" si="2"/>
        <v>2386.7870880086002</v>
      </c>
      <c r="K1546" s="74">
        <v>1659.7870880086</v>
      </c>
      <c r="L1546" s="74">
        <v>2015.7870880086002</v>
      </c>
      <c r="M1546" s="74">
        <v>2386.7870880086002</v>
      </c>
      <c r="P1546" s="92"/>
    </row>
    <row r="1547" spans="2:16" ht="15.75" thickBot="1" x14ac:dyDescent="0.3">
      <c r="B1547" s="85">
        <v>44991</v>
      </c>
      <c r="C1547" s="75"/>
      <c r="D1547" s="75">
        <v>663.04379286297103</v>
      </c>
      <c r="E1547" s="75">
        <v>1255.7870880086</v>
      </c>
      <c r="F1547" s="75"/>
      <c r="G1547" s="74">
        <f t="shared" si="0"/>
        <v>1659.7870880086</v>
      </c>
      <c r="H1547" s="74"/>
      <c r="I1547" s="74">
        <f t="shared" si="1"/>
        <v>2015.7870880086002</v>
      </c>
      <c r="J1547" s="74">
        <f t="shared" si="2"/>
        <v>2386.7870880086002</v>
      </c>
      <c r="K1547" s="75">
        <v>1659.7870880086</v>
      </c>
      <c r="L1547" s="75">
        <v>2015.7870880086002</v>
      </c>
      <c r="M1547" s="75">
        <v>2386.7870880086002</v>
      </c>
      <c r="P1547" s="92"/>
    </row>
    <row r="1548" spans="2:16" ht="15.75" thickBot="1" x14ac:dyDescent="0.3">
      <c r="B1548" s="85">
        <v>44992</v>
      </c>
      <c r="C1548" s="74"/>
      <c r="D1548" s="74">
        <v>743.13172361385205</v>
      </c>
      <c r="E1548" s="74">
        <v>1255.7870880086</v>
      </c>
      <c r="F1548" s="74"/>
      <c r="G1548" s="74">
        <f t="shared" si="0"/>
        <v>1659.7870880086</v>
      </c>
      <c r="H1548" s="74"/>
      <c r="I1548" s="74">
        <f t="shared" si="1"/>
        <v>2015.7870880086002</v>
      </c>
      <c r="J1548" s="74">
        <f t="shared" si="2"/>
        <v>2386.7870880086002</v>
      </c>
      <c r="K1548" s="74">
        <v>1659.7870880086</v>
      </c>
      <c r="L1548" s="74">
        <v>2015.7870880086002</v>
      </c>
      <c r="M1548" s="74">
        <v>2386.7870880086002</v>
      </c>
      <c r="P1548" s="92"/>
    </row>
    <row r="1549" spans="2:16" ht="15.75" thickBot="1" x14ac:dyDescent="0.3">
      <c r="B1549" s="85">
        <v>44993</v>
      </c>
      <c r="C1549" s="75"/>
      <c r="D1549" s="75">
        <v>748.05402554112902</v>
      </c>
      <c r="E1549" s="75">
        <v>1255.7870880086</v>
      </c>
      <c r="F1549" s="75"/>
      <c r="G1549" s="74">
        <f t="shared" ref="G1549:G1612" si="3">+K1549+O1549</f>
        <v>1659.7870880086</v>
      </c>
      <c r="H1549" s="74"/>
      <c r="I1549" s="74">
        <f t="shared" ref="I1549:I1612" si="4">+L1549+O1549+P1549</f>
        <v>2015.7870880086002</v>
      </c>
      <c r="J1549" s="74">
        <f t="shared" ref="J1549:J1612" si="5">+M1549+O1549+P1549</f>
        <v>2386.7870880086002</v>
      </c>
      <c r="K1549" s="75">
        <v>1659.7870880086</v>
      </c>
      <c r="L1549" s="75">
        <v>2015.7870880086002</v>
      </c>
      <c r="M1549" s="75">
        <v>2386.7870880086002</v>
      </c>
      <c r="P1549" s="92"/>
    </row>
    <row r="1550" spans="2:16" ht="15.75" thickBot="1" x14ac:dyDescent="0.3">
      <c r="B1550" s="85">
        <v>44994</v>
      </c>
      <c r="C1550" s="74"/>
      <c r="D1550" s="74">
        <v>747.36775511665405</v>
      </c>
      <c r="E1550" s="74">
        <v>1255.7870880086</v>
      </c>
      <c r="F1550" s="74"/>
      <c r="G1550" s="74">
        <f t="shared" si="3"/>
        <v>1659.7870880086</v>
      </c>
      <c r="H1550" s="74"/>
      <c r="I1550" s="74">
        <f t="shared" si="4"/>
        <v>2015.7870880086002</v>
      </c>
      <c r="J1550" s="74">
        <f t="shared" si="5"/>
        <v>2386.7870880086002</v>
      </c>
      <c r="K1550" s="74">
        <v>1659.7870880086</v>
      </c>
      <c r="L1550" s="74">
        <v>2015.7870880086002</v>
      </c>
      <c r="M1550" s="74">
        <v>2386.7870880086002</v>
      </c>
      <c r="P1550" s="92"/>
    </row>
    <row r="1551" spans="2:16" ht="15.75" thickBot="1" x14ac:dyDescent="0.3">
      <c r="B1551" s="85">
        <v>44995</v>
      </c>
      <c r="C1551" s="75"/>
      <c r="D1551" s="75">
        <v>736.40539794664301</v>
      </c>
      <c r="E1551" s="75">
        <v>1255.7870880086</v>
      </c>
      <c r="F1551" s="75"/>
      <c r="G1551" s="74">
        <f t="shared" si="3"/>
        <v>1659.7870880086</v>
      </c>
      <c r="H1551" s="74"/>
      <c r="I1551" s="74">
        <f t="shared" si="4"/>
        <v>2015.7870880086002</v>
      </c>
      <c r="J1551" s="74">
        <f t="shared" si="5"/>
        <v>2386.7870880086002</v>
      </c>
      <c r="K1551" s="75">
        <v>1659.7870880086</v>
      </c>
      <c r="L1551" s="75">
        <v>2015.7870880086002</v>
      </c>
      <c r="M1551" s="75">
        <v>2386.7870880086002</v>
      </c>
      <c r="P1551" s="92"/>
    </row>
    <row r="1552" spans="2:16" ht="15.75" thickBot="1" x14ac:dyDescent="0.3">
      <c r="B1552" s="85">
        <v>44996</v>
      </c>
      <c r="C1552" s="74"/>
      <c r="D1552" s="74">
        <v>638.41740225817898</v>
      </c>
      <c r="E1552" s="74">
        <v>1255.7870880086</v>
      </c>
      <c r="F1552" s="74"/>
      <c r="G1552" s="74">
        <f t="shared" si="3"/>
        <v>1659.7870880086</v>
      </c>
      <c r="H1552" s="74"/>
      <c r="I1552" s="74">
        <f t="shared" si="4"/>
        <v>2015.7870880086002</v>
      </c>
      <c r="J1552" s="74">
        <f t="shared" si="5"/>
        <v>2386.7870880086002</v>
      </c>
      <c r="K1552" s="74">
        <v>1659.7870880086</v>
      </c>
      <c r="L1552" s="74">
        <v>2015.7870880086002</v>
      </c>
      <c r="M1552" s="74">
        <v>2386.7870880086002</v>
      </c>
      <c r="P1552" s="92"/>
    </row>
    <row r="1553" spans="2:16" ht="15.75" thickBot="1" x14ac:dyDescent="0.3">
      <c r="B1553" s="85">
        <v>44997</v>
      </c>
      <c r="C1553" s="75"/>
      <c r="D1553" s="75">
        <v>669.581254707683</v>
      </c>
      <c r="E1553" s="75">
        <v>1255.7870880086</v>
      </c>
      <c r="F1553" s="75"/>
      <c r="G1553" s="74">
        <f t="shared" si="3"/>
        <v>1659.7870880086</v>
      </c>
      <c r="H1553" s="74"/>
      <c r="I1553" s="74">
        <f t="shared" si="4"/>
        <v>2015.7870880086002</v>
      </c>
      <c r="J1553" s="74">
        <f t="shared" si="5"/>
        <v>2386.7870880086002</v>
      </c>
      <c r="K1553" s="75">
        <v>1659.7870880086</v>
      </c>
      <c r="L1553" s="75">
        <v>2015.7870880086002</v>
      </c>
      <c r="M1553" s="75">
        <v>2386.7870880086002</v>
      </c>
      <c r="P1553" s="92"/>
    </row>
    <row r="1554" spans="2:16" ht="15.75" thickBot="1" x14ac:dyDescent="0.3">
      <c r="B1554" s="85">
        <v>44998</v>
      </c>
      <c r="C1554" s="74"/>
      <c r="D1554" s="74">
        <v>735.09831207099501</v>
      </c>
      <c r="E1554" s="74">
        <v>1255.7870880086</v>
      </c>
      <c r="F1554" s="74"/>
      <c r="G1554" s="74">
        <f t="shared" si="3"/>
        <v>1659.7870880086</v>
      </c>
      <c r="H1554" s="74"/>
      <c r="I1554" s="74">
        <f t="shared" si="4"/>
        <v>2015.7870880086002</v>
      </c>
      <c r="J1554" s="74">
        <f t="shared" si="5"/>
        <v>2386.7870880086002</v>
      </c>
      <c r="K1554" s="74">
        <v>1659.7870880086</v>
      </c>
      <c r="L1554" s="74">
        <v>2015.7870880086002</v>
      </c>
      <c r="M1554" s="74">
        <v>2386.7870880086002</v>
      </c>
      <c r="P1554" s="92"/>
    </row>
    <row r="1555" spans="2:16" ht="15.75" thickBot="1" x14ac:dyDescent="0.3">
      <c r="B1555" s="85">
        <v>44999</v>
      </c>
      <c r="C1555" s="75"/>
      <c r="D1555" s="75">
        <v>703.58864009486297</v>
      </c>
      <c r="E1555" s="75">
        <v>1255.7870880086</v>
      </c>
      <c r="F1555" s="75"/>
      <c r="G1555" s="74">
        <f t="shared" si="3"/>
        <v>1659.7870880086</v>
      </c>
      <c r="H1555" s="74"/>
      <c r="I1555" s="74">
        <f t="shared" si="4"/>
        <v>2015.7870880086002</v>
      </c>
      <c r="J1555" s="74">
        <f t="shared" si="5"/>
        <v>2386.7870880086002</v>
      </c>
      <c r="K1555" s="75">
        <v>1659.7870880086</v>
      </c>
      <c r="L1555" s="75">
        <v>2015.7870880086002</v>
      </c>
      <c r="M1555" s="75">
        <v>2386.7870880086002</v>
      </c>
      <c r="P1555" s="92"/>
    </row>
    <row r="1556" spans="2:16" ht="15.75" thickBot="1" x14ac:dyDescent="0.3">
      <c r="B1556" s="85">
        <v>45000</v>
      </c>
      <c r="C1556" s="74"/>
      <c r="D1556" s="74">
        <v>722.98915407927097</v>
      </c>
      <c r="E1556" s="74">
        <v>1255.7870880086</v>
      </c>
      <c r="F1556" s="74"/>
      <c r="G1556" s="74">
        <f t="shared" si="3"/>
        <v>1659.7870880086</v>
      </c>
      <c r="H1556" s="74"/>
      <c r="I1556" s="74">
        <f t="shared" si="4"/>
        <v>2015.7870880086002</v>
      </c>
      <c r="J1556" s="74">
        <f t="shared" si="5"/>
        <v>2386.7870880086002</v>
      </c>
      <c r="K1556" s="74">
        <v>1659.7870880086</v>
      </c>
      <c r="L1556" s="74">
        <v>2015.7870880086002</v>
      </c>
      <c r="M1556" s="74">
        <v>2386.7870880086002</v>
      </c>
      <c r="P1556" s="92"/>
    </row>
    <row r="1557" spans="2:16" ht="15.75" thickBot="1" x14ac:dyDescent="0.3">
      <c r="B1557" s="85">
        <v>45001</v>
      </c>
      <c r="C1557" s="75"/>
      <c r="D1557" s="75">
        <v>709.13618965444198</v>
      </c>
      <c r="E1557" s="75">
        <v>1255.7870880086</v>
      </c>
      <c r="F1557" s="75"/>
      <c r="G1557" s="74">
        <f t="shared" si="3"/>
        <v>1659.7870880086</v>
      </c>
      <c r="H1557" s="74"/>
      <c r="I1557" s="74">
        <f t="shared" si="4"/>
        <v>2015.7870880086002</v>
      </c>
      <c r="J1557" s="74">
        <f t="shared" si="5"/>
        <v>2386.7870880086002</v>
      </c>
      <c r="K1557" s="75">
        <v>1659.7870880086</v>
      </c>
      <c r="L1557" s="75">
        <v>2015.7870880086002</v>
      </c>
      <c r="M1557" s="75">
        <v>2386.7870880086002</v>
      </c>
      <c r="P1557" s="92"/>
    </row>
    <row r="1558" spans="2:16" ht="15.75" thickBot="1" x14ac:dyDescent="0.3">
      <c r="B1558" s="85">
        <v>45002</v>
      </c>
      <c r="C1558" s="74"/>
      <c r="D1558" s="74">
        <v>735.75987724979905</v>
      </c>
      <c r="E1558" s="74">
        <v>1255.7870880086</v>
      </c>
      <c r="F1558" s="74"/>
      <c r="G1558" s="74">
        <f t="shared" si="3"/>
        <v>1659.7870880086</v>
      </c>
      <c r="H1558" s="74"/>
      <c r="I1558" s="74">
        <f t="shared" si="4"/>
        <v>2015.7870880086002</v>
      </c>
      <c r="J1558" s="74">
        <f t="shared" si="5"/>
        <v>2386.7870880086002</v>
      </c>
      <c r="K1558" s="74">
        <v>1659.7870880086</v>
      </c>
      <c r="L1558" s="74">
        <v>2015.7870880086002</v>
      </c>
      <c r="M1558" s="74">
        <v>2386.7870880086002</v>
      </c>
      <c r="P1558" s="92"/>
    </row>
    <row r="1559" spans="2:16" ht="15.75" thickBot="1" x14ac:dyDescent="0.3">
      <c r="B1559" s="85">
        <v>45003</v>
      </c>
      <c r="C1559" s="75"/>
      <c r="D1559" s="75">
        <v>654.90032220593105</v>
      </c>
      <c r="E1559" s="75">
        <v>1255.7870880086</v>
      </c>
      <c r="F1559" s="75"/>
      <c r="G1559" s="74">
        <f t="shared" si="3"/>
        <v>1659.7870880086</v>
      </c>
      <c r="H1559" s="74"/>
      <c r="I1559" s="74">
        <f t="shared" si="4"/>
        <v>2015.7870880086002</v>
      </c>
      <c r="J1559" s="74">
        <f t="shared" si="5"/>
        <v>2386.7870880086002</v>
      </c>
      <c r="K1559" s="75">
        <v>1659.7870880086</v>
      </c>
      <c r="L1559" s="75">
        <v>2015.7870880086002</v>
      </c>
      <c r="M1559" s="75">
        <v>2386.7870880086002</v>
      </c>
      <c r="P1559" s="92"/>
    </row>
    <row r="1560" spans="2:16" ht="15.75" thickBot="1" x14ac:dyDescent="0.3">
      <c r="B1560" s="85">
        <v>45004</v>
      </c>
      <c r="C1560" s="74"/>
      <c r="D1560" s="74">
        <v>626.46282735604302</v>
      </c>
      <c r="E1560" s="74">
        <v>1255.7870880086</v>
      </c>
      <c r="F1560" s="74"/>
      <c r="G1560" s="74">
        <f t="shared" si="3"/>
        <v>1659.7870880086</v>
      </c>
      <c r="H1560" s="74"/>
      <c r="I1560" s="74">
        <f t="shared" si="4"/>
        <v>2015.7870880086002</v>
      </c>
      <c r="J1560" s="74">
        <f t="shared" si="5"/>
        <v>2386.7870880086002</v>
      </c>
      <c r="K1560" s="74">
        <v>1659.7870880086</v>
      </c>
      <c r="L1560" s="74">
        <v>2015.7870880086002</v>
      </c>
      <c r="M1560" s="74">
        <v>2386.7870880086002</v>
      </c>
      <c r="P1560" s="92"/>
    </row>
    <row r="1561" spans="2:16" ht="15.75" thickBot="1" x14ac:dyDescent="0.3">
      <c r="B1561" s="85">
        <v>45005</v>
      </c>
      <c r="C1561" s="75"/>
      <c r="D1561" s="75">
        <v>710.59259332746603</v>
      </c>
      <c r="E1561" s="75">
        <v>1255.7870880086</v>
      </c>
      <c r="F1561" s="75"/>
      <c r="G1561" s="74">
        <f t="shared" si="3"/>
        <v>1659.7870880086</v>
      </c>
      <c r="H1561" s="74"/>
      <c r="I1561" s="74">
        <f t="shared" si="4"/>
        <v>2015.7870880086002</v>
      </c>
      <c r="J1561" s="74">
        <f t="shared" si="5"/>
        <v>2386.7870880086002</v>
      </c>
      <c r="K1561" s="75">
        <v>1659.7870880086</v>
      </c>
      <c r="L1561" s="75">
        <v>2015.7870880086002</v>
      </c>
      <c r="M1561" s="75">
        <v>2386.7870880086002</v>
      </c>
      <c r="P1561" s="92"/>
    </row>
    <row r="1562" spans="2:16" ht="15.75" thickBot="1" x14ac:dyDescent="0.3">
      <c r="B1562" s="85">
        <v>45006</v>
      </c>
      <c r="C1562" s="74"/>
      <c r="D1562" s="74">
        <v>850.70357238084796</v>
      </c>
      <c r="E1562" s="74">
        <v>1255.7870880086</v>
      </c>
      <c r="F1562" s="74"/>
      <c r="G1562" s="74">
        <f t="shared" si="3"/>
        <v>1659.7870880086</v>
      </c>
      <c r="H1562" s="74"/>
      <c r="I1562" s="74">
        <f t="shared" si="4"/>
        <v>2015.7870880086002</v>
      </c>
      <c r="J1562" s="74">
        <f t="shared" si="5"/>
        <v>2386.7870880086002</v>
      </c>
      <c r="K1562" s="74">
        <v>1659.7870880086</v>
      </c>
      <c r="L1562" s="74">
        <v>2015.7870880086002</v>
      </c>
      <c r="M1562" s="74">
        <v>2386.7870880086002</v>
      </c>
      <c r="P1562" s="92"/>
    </row>
    <row r="1563" spans="2:16" ht="15.75" thickBot="1" x14ac:dyDescent="0.3">
      <c r="B1563" s="85">
        <v>45007</v>
      </c>
      <c r="C1563" s="75"/>
      <c r="D1563" s="75">
        <v>800.43406130424603</v>
      </c>
      <c r="E1563" s="75">
        <v>1255.7870880086</v>
      </c>
      <c r="F1563" s="75"/>
      <c r="G1563" s="74">
        <f t="shared" si="3"/>
        <v>1659.7870880086</v>
      </c>
      <c r="H1563" s="74"/>
      <c r="I1563" s="74">
        <f t="shared" si="4"/>
        <v>2015.7870880086002</v>
      </c>
      <c r="J1563" s="74">
        <f t="shared" si="5"/>
        <v>2386.7870880086002</v>
      </c>
      <c r="K1563" s="75">
        <v>1659.7870880086</v>
      </c>
      <c r="L1563" s="75">
        <v>2015.7870880086002</v>
      </c>
      <c r="M1563" s="75">
        <v>2386.7870880086002</v>
      </c>
      <c r="P1563" s="92"/>
    </row>
    <row r="1564" spans="2:16" ht="15.75" thickBot="1" x14ac:dyDescent="0.3">
      <c r="B1564" s="85">
        <v>45008</v>
      </c>
      <c r="C1564" s="74"/>
      <c r="D1564" s="74">
        <v>981.645667045913</v>
      </c>
      <c r="E1564" s="74">
        <v>1255.7870880086</v>
      </c>
      <c r="F1564" s="74"/>
      <c r="G1564" s="74">
        <f t="shared" si="3"/>
        <v>1659.7870880086</v>
      </c>
      <c r="H1564" s="74"/>
      <c r="I1564" s="74">
        <f t="shared" si="4"/>
        <v>2015.7870880086002</v>
      </c>
      <c r="J1564" s="74">
        <f t="shared" si="5"/>
        <v>2386.7870880086002</v>
      </c>
      <c r="K1564" s="74">
        <v>1659.7870880086</v>
      </c>
      <c r="L1564" s="74">
        <v>2015.7870880086002</v>
      </c>
      <c r="M1564" s="74">
        <v>2386.7870880086002</v>
      </c>
      <c r="P1564" s="92"/>
    </row>
    <row r="1565" spans="2:16" ht="15.75" thickBot="1" x14ac:dyDescent="0.3">
      <c r="B1565" s="85">
        <v>45009</v>
      </c>
      <c r="C1565" s="75"/>
      <c r="D1565" s="75">
        <v>948.67271255050105</v>
      </c>
      <c r="E1565" s="75">
        <v>1255.7870880086</v>
      </c>
      <c r="F1565" s="75"/>
      <c r="G1565" s="74">
        <f t="shared" si="3"/>
        <v>1659.7870880086</v>
      </c>
      <c r="H1565" s="74"/>
      <c r="I1565" s="74">
        <f t="shared" si="4"/>
        <v>2015.7870880086002</v>
      </c>
      <c r="J1565" s="74">
        <f t="shared" si="5"/>
        <v>2386.7870880086002</v>
      </c>
      <c r="K1565" s="75">
        <v>1659.7870880086</v>
      </c>
      <c r="L1565" s="75">
        <v>2015.7870880086002</v>
      </c>
      <c r="M1565" s="75">
        <v>2386.7870880086002</v>
      </c>
      <c r="P1565" s="92"/>
    </row>
    <row r="1566" spans="2:16" ht="15.75" thickBot="1" x14ac:dyDescent="0.3">
      <c r="B1566" s="85">
        <v>45010</v>
      </c>
      <c r="C1566" s="74"/>
      <c r="D1566" s="74">
        <v>761.85465601178498</v>
      </c>
      <c r="E1566" s="74">
        <v>1255.7870880086</v>
      </c>
      <c r="F1566" s="74"/>
      <c r="G1566" s="74">
        <f t="shared" si="3"/>
        <v>1659.7870880086</v>
      </c>
      <c r="H1566" s="74"/>
      <c r="I1566" s="74">
        <f t="shared" si="4"/>
        <v>2015.7870880086002</v>
      </c>
      <c r="J1566" s="74">
        <f t="shared" si="5"/>
        <v>2386.7870880086002</v>
      </c>
      <c r="K1566" s="74">
        <v>1659.7870880086</v>
      </c>
      <c r="L1566" s="74">
        <v>2015.7870880086002</v>
      </c>
      <c r="M1566" s="74">
        <v>2386.7870880086002</v>
      </c>
      <c r="P1566" s="92"/>
    </row>
    <row r="1567" spans="2:16" ht="15.75" thickBot="1" x14ac:dyDescent="0.3">
      <c r="B1567" s="85">
        <v>45011</v>
      </c>
      <c r="C1567" s="75"/>
      <c r="D1567" s="75">
        <v>724.24335084251697</v>
      </c>
      <c r="E1567" s="75">
        <v>1255.7870880086</v>
      </c>
      <c r="F1567" s="75"/>
      <c r="G1567" s="74">
        <f t="shared" si="3"/>
        <v>1659.7870880086</v>
      </c>
      <c r="H1567" s="74"/>
      <c r="I1567" s="74">
        <f t="shared" si="4"/>
        <v>2015.7870880086002</v>
      </c>
      <c r="J1567" s="74">
        <f t="shared" si="5"/>
        <v>2386.7870880086002</v>
      </c>
      <c r="K1567" s="75">
        <v>1659.7870880086</v>
      </c>
      <c r="L1567" s="75">
        <v>2015.7870880086002</v>
      </c>
      <c r="M1567" s="75">
        <v>2386.7870880086002</v>
      </c>
      <c r="P1567" s="92"/>
    </row>
    <row r="1568" spans="2:16" ht="15.75" thickBot="1" x14ac:dyDescent="0.3">
      <c r="B1568" s="85">
        <v>45012</v>
      </c>
      <c r="C1568" s="74"/>
      <c r="D1568" s="74">
        <v>785.15300028260197</v>
      </c>
      <c r="E1568" s="74">
        <v>1255.7870880086</v>
      </c>
      <c r="F1568" s="74"/>
      <c r="G1568" s="74">
        <f t="shared" si="3"/>
        <v>1659.7870880086</v>
      </c>
      <c r="H1568" s="74"/>
      <c r="I1568" s="74">
        <f t="shared" si="4"/>
        <v>2015.7870880086002</v>
      </c>
      <c r="J1568" s="74">
        <f t="shared" si="5"/>
        <v>2386.7870880086002</v>
      </c>
      <c r="K1568" s="74">
        <v>1659.7870880086</v>
      </c>
      <c r="L1568" s="74">
        <v>2015.7870880086002</v>
      </c>
      <c r="M1568" s="74">
        <v>2386.7870880086002</v>
      </c>
      <c r="P1568" s="92"/>
    </row>
    <row r="1569" spans="2:16" ht="15.75" thickBot="1" x14ac:dyDescent="0.3">
      <c r="B1569" s="85">
        <v>45013</v>
      </c>
      <c r="C1569" s="75"/>
      <c r="D1569" s="75">
        <v>754.86965081784695</v>
      </c>
      <c r="E1569" s="75">
        <v>1255.7870880086</v>
      </c>
      <c r="F1569" s="75"/>
      <c r="G1569" s="74">
        <f t="shared" si="3"/>
        <v>1659.7870880086</v>
      </c>
      <c r="H1569" s="74"/>
      <c r="I1569" s="74">
        <f t="shared" si="4"/>
        <v>2015.7870880086002</v>
      </c>
      <c r="J1569" s="74">
        <f t="shared" si="5"/>
        <v>2386.7870880086002</v>
      </c>
      <c r="K1569" s="75">
        <v>1659.7870880086</v>
      </c>
      <c r="L1569" s="75">
        <v>2015.7870880086002</v>
      </c>
      <c r="M1569" s="75">
        <v>2386.7870880086002</v>
      </c>
      <c r="P1569" s="92"/>
    </row>
    <row r="1570" spans="2:16" ht="15.75" thickBot="1" x14ac:dyDescent="0.3">
      <c r="B1570" s="85">
        <v>45014</v>
      </c>
      <c r="C1570" s="74"/>
      <c r="D1570" s="74">
        <v>718.13536897393999</v>
      </c>
      <c r="E1570" s="74">
        <v>1255.7870880086</v>
      </c>
      <c r="F1570" s="74"/>
      <c r="G1570" s="74">
        <f t="shared" si="3"/>
        <v>1659.7870880086</v>
      </c>
      <c r="H1570" s="74"/>
      <c r="I1570" s="74">
        <f t="shared" si="4"/>
        <v>2015.7870880086002</v>
      </c>
      <c r="J1570" s="74">
        <f t="shared" si="5"/>
        <v>2386.7870880086002</v>
      </c>
      <c r="K1570" s="74">
        <v>1659.7870880086</v>
      </c>
      <c r="L1570" s="74">
        <v>2015.7870880086002</v>
      </c>
      <c r="M1570" s="74">
        <v>2386.7870880086002</v>
      </c>
      <c r="P1570" s="92"/>
    </row>
    <row r="1571" spans="2:16" ht="15.75" thickBot="1" x14ac:dyDescent="0.3">
      <c r="B1571" s="85">
        <v>45015</v>
      </c>
      <c r="C1571" s="75"/>
      <c r="D1571" s="75">
        <v>767.50007339278397</v>
      </c>
      <c r="E1571" s="75">
        <v>1255.7870880086</v>
      </c>
      <c r="F1571" s="75"/>
      <c r="G1571" s="74">
        <f t="shared" si="3"/>
        <v>1659.7870880086</v>
      </c>
      <c r="H1571" s="74"/>
      <c r="I1571" s="74">
        <f t="shared" si="4"/>
        <v>2015.7870880086002</v>
      </c>
      <c r="J1571" s="74">
        <f t="shared" si="5"/>
        <v>2386.7870880086002</v>
      </c>
      <c r="K1571" s="75">
        <v>1659.7870880086</v>
      </c>
      <c r="L1571" s="75">
        <v>2015.7870880086002</v>
      </c>
      <c r="M1571" s="75">
        <v>2386.7870880086002</v>
      </c>
      <c r="P1571" s="92"/>
    </row>
    <row r="1572" spans="2:16" ht="15.75" thickBot="1" x14ac:dyDescent="0.3">
      <c r="B1572" s="85">
        <v>45016</v>
      </c>
      <c r="C1572" s="74"/>
      <c r="D1572" s="74">
        <v>874.34183187396798</v>
      </c>
      <c r="E1572" s="74">
        <v>1255.7870880086</v>
      </c>
      <c r="F1572" s="74"/>
      <c r="G1572" s="74">
        <f t="shared" si="3"/>
        <v>1659.7870880086</v>
      </c>
      <c r="H1572" s="74"/>
      <c r="I1572" s="74">
        <f t="shared" si="4"/>
        <v>2015.7870880086002</v>
      </c>
      <c r="J1572" s="74">
        <f t="shared" si="5"/>
        <v>2386.7870880086002</v>
      </c>
      <c r="K1572" s="74">
        <v>1659.7870880086</v>
      </c>
      <c r="L1572" s="74">
        <v>2015.7870880086002</v>
      </c>
      <c r="M1572" s="74">
        <v>2386.7870880086002</v>
      </c>
      <c r="P1572" s="92"/>
    </row>
    <row r="1573" spans="2:16" ht="15.75" thickBot="1" x14ac:dyDescent="0.3">
      <c r="B1573" s="85">
        <v>45017</v>
      </c>
      <c r="C1573" s="75"/>
      <c r="D1573" s="75">
        <v>783.02267098753396</v>
      </c>
      <c r="E1573" s="75">
        <v>1255.7870880086</v>
      </c>
      <c r="F1573" s="75"/>
      <c r="G1573" s="74">
        <f t="shared" si="3"/>
        <v>1688.7870880086</v>
      </c>
      <c r="H1573" s="74"/>
      <c r="I1573" s="74">
        <f t="shared" si="4"/>
        <v>2044.7870880086002</v>
      </c>
      <c r="J1573" s="74">
        <f t="shared" si="5"/>
        <v>2415.7870880086002</v>
      </c>
      <c r="K1573" s="75">
        <v>1659.7870880086</v>
      </c>
      <c r="L1573" s="75">
        <v>2015.7870880086002</v>
      </c>
      <c r="M1573" s="75">
        <v>2386.7870880086002</v>
      </c>
      <c r="O1573" s="71">
        <v>29</v>
      </c>
      <c r="P1573" s="92"/>
    </row>
    <row r="1574" spans="2:16" ht="15.75" thickBot="1" x14ac:dyDescent="0.3">
      <c r="B1574" s="85">
        <v>45018</v>
      </c>
      <c r="C1574" s="74"/>
      <c r="D1574" s="74">
        <v>779.20048277116598</v>
      </c>
      <c r="E1574" s="74">
        <v>1255.7870880086</v>
      </c>
      <c r="F1574" s="74"/>
      <c r="G1574" s="74">
        <f t="shared" si="3"/>
        <v>1688.7870880086</v>
      </c>
      <c r="H1574" s="74"/>
      <c r="I1574" s="74">
        <f t="shared" si="4"/>
        <v>2044.7870880086002</v>
      </c>
      <c r="J1574" s="74">
        <f t="shared" si="5"/>
        <v>2415.7870880086002</v>
      </c>
      <c r="K1574" s="74">
        <v>1659.7870880086</v>
      </c>
      <c r="L1574" s="74">
        <v>2015.7870880086002</v>
      </c>
      <c r="M1574" s="74">
        <v>2386.7870880086002</v>
      </c>
      <c r="O1574" s="71">
        <v>29</v>
      </c>
      <c r="P1574" s="92"/>
    </row>
    <row r="1575" spans="2:16" ht="15.75" thickBot="1" x14ac:dyDescent="0.3">
      <c r="B1575" s="85">
        <v>45019</v>
      </c>
      <c r="C1575" s="75"/>
      <c r="D1575" s="75">
        <v>900.54145552950104</v>
      </c>
      <c r="E1575" s="75">
        <v>1255.7870880086</v>
      </c>
      <c r="F1575" s="75"/>
      <c r="G1575" s="74">
        <f t="shared" si="3"/>
        <v>1688.7870880086</v>
      </c>
      <c r="H1575" s="74"/>
      <c r="I1575" s="74">
        <f t="shared" si="4"/>
        <v>2044.7870880086002</v>
      </c>
      <c r="J1575" s="74">
        <f t="shared" si="5"/>
        <v>2415.7870880086002</v>
      </c>
      <c r="K1575" s="75">
        <v>1659.7870880086</v>
      </c>
      <c r="L1575" s="75">
        <v>2015.7870880086002</v>
      </c>
      <c r="M1575" s="75">
        <v>2386.7870880086002</v>
      </c>
      <c r="O1575" s="71">
        <v>29</v>
      </c>
      <c r="P1575" s="92"/>
    </row>
    <row r="1576" spans="2:16" ht="15.75" thickBot="1" x14ac:dyDescent="0.3">
      <c r="B1576" s="85">
        <v>45020</v>
      </c>
      <c r="C1576" s="74"/>
      <c r="D1576" s="74">
        <v>1071.66055432128</v>
      </c>
      <c r="E1576" s="74">
        <v>1255.7870880086</v>
      </c>
      <c r="F1576" s="74"/>
      <c r="G1576" s="74">
        <f t="shared" si="3"/>
        <v>1688.7870880086</v>
      </c>
      <c r="H1576" s="74"/>
      <c r="I1576" s="74">
        <f t="shared" si="4"/>
        <v>2044.7870880086002</v>
      </c>
      <c r="J1576" s="74">
        <f t="shared" si="5"/>
        <v>2415.7870880086002</v>
      </c>
      <c r="K1576" s="74">
        <v>1659.7870880086</v>
      </c>
      <c r="L1576" s="74">
        <v>2015.7870880086002</v>
      </c>
      <c r="M1576" s="74">
        <v>2386.7870880086002</v>
      </c>
      <c r="O1576" s="71">
        <v>29</v>
      </c>
      <c r="P1576" s="92"/>
    </row>
    <row r="1577" spans="2:16" ht="15.75" thickBot="1" x14ac:dyDescent="0.3">
      <c r="B1577" s="85">
        <v>45021</v>
      </c>
      <c r="C1577" s="75"/>
      <c r="D1577" s="75">
        <v>1098.7474209412701</v>
      </c>
      <c r="E1577" s="75">
        <v>1255.7870880086</v>
      </c>
      <c r="F1577" s="75"/>
      <c r="G1577" s="74">
        <f t="shared" si="3"/>
        <v>1688.7870880086</v>
      </c>
      <c r="H1577" s="74"/>
      <c r="I1577" s="74">
        <f t="shared" si="4"/>
        <v>2044.7870880086002</v>
      </c>
      <c r="J1577" s="74">
        <f t="shared" si="5"/>
        <v>2415.7870880086002</v>
      </c>
      <c r="K1577" s="75">
        <v>1659.7870880086</v>
      </c>
      <c r="L1577" s="75">
        <v>2015.7870880086002</v>
      </c>
      <c r="M1577" s="75">
        <v>2386.7870880086002</v>
      </c>
      <c r="O1577" s="71">
        <v>29</v>
      </c>
      <c r="P1577" s="92"/>
    </row>
    <row r="1578" spans="2:16" ht="15.75" thickBot="1" x14ac:dyDescent="0.3">
      <c r="B1578" s="85">
        <v>45022</v>
      </c>
      <c r="C1578" s="74"/>
      <c r="D1578" s="74">
        <v>1071.6356954053299</v>
      </c>
      <c r="E1578" s="74">
        <v>1255.7870880086</v>
      </c>
      <c r="F1578" s="74"/>
      <c r="G1578" s="74">
        <f t="shared" si="3"/>
        <v>1688.7870880086</v>
      </c>
      <c r="H1578" s="74"/>
      <c r="I1578" s="74">
        <f t="shared" si="4"/>
        <v>2044.7870880086002</v>
      </c>
      <c r="J1578" s="74">
        <f t="shared" si="5"/>
        <v>2415.7870880086002</v>
      </c>
      <c r="K1578" s="74">
        <v>1659.7870880086</v>
      </c>
      <c r="L1578" s="74">
        <v>2015.7870880086002</v>
      </c>
      <c r="M1578" s="74">
        <v>2386.7870880086002</v>
      </c>
      <c r="O1578" s="71">
        <v>29</v>
      </c>
      <c r="P1578" s="92"/>
    </row>
    <row r="1579" spans="2:16" ht="15.75" thickBot="1" x14ac:dyDescent="0.3">
      <c r="B1579" s="85">
        <v>45023</v>
      </c>
      <c r="C1579" s="75"/>
      <c r="D1579" s="75">
        <v>735.02086147702801</v>
      </c>
      <c r="E1579" s="75">
        <v>1255.7870880086</v>
      </c>
      <c r="F1579" s="75"/>
      <c r="G1579" s="74">
        <f t="shared" si="3"/>
        <v>1688.7870880086</v>
      </c>
      <c r="H1579" s="74"/>
      <c r="I1579" s="74">
        <f t="shared" si="4"/>
        <v>2044.7870880086002</v>
      </c>
      <c r="J1579" s="74">
        <f t="shared" si="5"/>
        <v>2415.7870880086002</v>
      </c>
      <c r="K1579" s="75">
        <v>1659.7870880086</v>
      </c>
      <c r="L1579" s="75">
        <v>2015.7870880086002</v>
      </c>
      <c r="M1579" s="75">
        <v>2386.7870880086002</v>
      </c>
      <c r="O1579" s="71">
        <v>29</v>
      </c>
      <c r="P1579" s="92"/>
    </row>
    <row r="1580" spans="2:16" ht="15.75" thickBot="1" x14ac:dyDescent="0.3">
      <c r="B1580" s="85">
        <v>45024</v>
      </c>
      <c r="C1580" s="74"/>
      <c r="D1580" s="74">
        <v>745.63338303351702</v>
      </c>
      <c r="E1580" s="74">
        <v>1255.7870880086</v>
      </c>
      <c r="F1580" s="74"/>
      <c r="G1580" s="74">
        <f t="shared" si="3"/>
        <v>1688.7870880086</v>
      </c>
      <c r="H1580" s="74"/>
      <c r="I1580" s="74">
        <f t="shared" si="4"/>
        <v>2044.7870880086002</v>
      </c>
      <c r="J1580" s="74">
        <f t="shared" si="5"/>
        <v>2415.7870880086002</v>
      </c>
      <c r="K1580" s="74">
        <v>1659.7870880086</v>
      </c>
      <c r="L1580" s="74">
        <v>2015.7870880086002</v>
      </c>
      <c r="M1580" s="74">
        <v>2386.7870880086002</v>
      </c>
      <c r="O1580" s="71">
        <v>29</v>
      </c>
      <c r="P1580" s="92"/>
    </row>
    <row r="1581" spans="2:16" ht="15.75" thickBot="1" x14ac:dyDescent="0.3">
      <c r="B1581" s="85">
        <v>45025</v>
      </c>
      <c r="C1581" s="75"/>
      <c r="D1581" s="75">
        <v>688.99885897084096</v>
      </c>
      <c r="E1581" s="75">
        <v>1255.7870880086</v>
      </c>
      <c r="F1581" s="75"/>
      <c r="G1581" s="74">
        <f t="shared" si="3"/>
        <v>1688.7870880086</v>
      </c>
      <c r="H1581" s="74"/>
      <c r="I1581" s="74">
        <f t="shared" si="4"/>
        <v>2044.7870880086002</v>
      </c>
      <c r="J1581" s="74">
        <f t="shared" si="5"/>
        <v>2415.7870880086002</v>
      </c>
      <c r="K1581" s="75">
        <v>1659.7870880086</v>
      </c>
      <c r="L1581" s="75">
        <v>2015.7870880086002</v>
      </c>
      <c r="M1581" s="75">
        <v>2386.7870880086002</v>
      </c>
      <c r="O1581" s="71">
        <v>29</v>
      </c>
      <c r="P1581" s="92"/>
    </row>
    <row r="1582" spans="2:16" ht="15.75" thickBot="1" x14ac:dyDescent="0.3">
      <c r="B1582" s="85">
        <v>45026</v>
      </c>
      <c r="C1582" s="74"/>
      <c r="D1582" s="74">
        <v>800.15396144164197</v>
      </c>
      <c r="E1582" s="74">
        <v>1255.7870880086</v>
      </c>
      <c r="F1582" s="74"/>
      <c r="G1582" s="74">
        <f t="shared" si="3"/>
        <v>1688.7870880086</v>
      </c>
      <c r="H1582" s="74"/>
      <c r="I1582" s="74">
        <f t="shared" si="4"/>
        <v>2044.7870880086002</v>
      </c>
      <c r="J1582" s="74">
        <f t="shared" si="5"/>
        <v>2415.7870880086002</v>
      </c>
      <c r="K1582" s="74">
        <v>1659.7870880086</v>
      </c>
      <c r="L1582" s="74">
        <v>2015.7870880086002</v>
      </c>
      <c r="M1582" s="74">
        <v>2386.7870880086002</v>
      </c>
      <c r="O1582" s="71">
        <v>29</v>
      </c>
      <c r="P1582" s="92"/>
    </row>
    <row r="1583" spans="2:16" ht="15.75" thickBot="1" x14ac:dyDescent="0.3">
      <c r="B1583" s="85">
        <v>45027</v>
      </c>
      <c r="C1583" s="75"/>
      <c r="D1583" s="75">
        <v>866.79393376228097</v>
      </c>
      <c r="E1583" s="75">
        <v>1255.7870880086</v>
      </c>
      <c r="F1583" s="75"/>
      <c r="G1583" s="74">
        <f t="shared" si="3"/>
        <v>1688.7870880086</v>
      </c>
      <c r="H1583" s="74"/>
      <c r="I1583" s="74">
        <f t="shared" si="4"/>
        <v>2044.7870880086002</v>
      </c>
      <c r="J1583" s="74">
        <f t="shared" si="5"/>
        <v>2415.7870880086002</v>
      </c>
      <c r="K1583" s="75">
        <v>1659.7870880086</v>
      </c>
      <c r="L1583" s="75">
        <v>2015.7870880086002</v>
      </c>
      <c r="M1583" s="75">
        <v>2386.7870880086002</v>
      </c>
      <c r="O1583" s="71">
        <v>29</v>
      </c>
      <c r="P1583" s="92"/>
    </row>
    <row r="1584" spans="2:16" ht="15.75" thickBot="1" x14ac:dyDescent="0.3">
      <c r="B1584" s="85">
        <v>45028</v>
      </c>
      <c r="C1584" s="74"/>
      <c r="D1584" s="74">
        <v>785.07145454095098</v>
      </c>
      <c r="E1584" s="74">
        <v>1255.7870880086</v>
      </c>
      <c r="F1584" s="74"/>
      <c r="G1584" s="74">
        <f t="shared" si="3"/>
        <v>1688.7870880086</v>
      </c>
      <c r="H1584" s="74"/>
      <c r="I1584" s="74">
        <f t="shared" si="4"/>
        <v>2044.7870880086002</v>
      </c>
      <c r="J1584" s="74">
        <f t="shared" si="5"/>
        <v>2415.7870880086002</v>
      </c>
      <c r="K1584" s="74">
        <v>1659.7870880086</v>
      </c>
      <c r="L1584" s="74">
        <v>2015.7870880086002</v>
      </c>
      <c r="M1584" s="74">
        <v>2386.7870880086002</v>
      </c>
      <c r="O1584" s="71">
        <v>29</v>
      </c>
      <c r="P1584" s="92"/>
    </row>
    <row r="1585" spans="2:16" ht="15.75" thickBot="1" x14ac:dyDescent="0.3">
      <c r="B1585" s="85">
        <v>45029</v>
      </c>
      <c r="C1585" s="75"/>
      <c r="D1585" s="75">
        <v>863.58761586254798</v>
      </c>
      <c r="E1585" s="75">
        <v>1255.7870880086</v>
      </c>
      <c r="F1585" s="75"/>
      <c r="G1585" s="74">
        <f t="shared" si="3"/>
        <v>1688.7870880086</v>
      </c>
      <c r="H1585" s="74"/>
      <c r="I1585" s="74">
        <f t="shared" si="4"/>
        <v>2044.7870880086002</v>
      </c>
      <c r="J1585" s="74">
        <f t="shared" si="5"/>
        <v>2415.7870880086002</v>
      </c>
      <c r="K1585" s="75">
        <v>1659.7870880086</v>
      </c>
      <c r="L1585" s="75">
        <v>2015.7870880086002</v>
      </c>
      <c r="M1585" s="75">
        <v>2386.7870880086002</v>
      </c>
      <c r="O1585" s="71">
        <v>29</v>
      </c>
      <c r="P1585" s="92"/>
    </row>
    <row r="1586" spans="2:16" ht="15.75" thickBot="1" x14ac:dyDescent="0.3">
      <c r="B1586" s="85">
        <v>45030</v>
      </c>
      <c r="C1586" s="74"/>
      <c r="D1586" s="74">
        <v>981.20590514260095</v>
      </c>
      <c r="E1586" s="74">
        <v>1255.7870880086</v>
      </c>
      <c r="F1586" s="74"/>
      <c r="G1586" s="74">
        <f t="shared" si="3"/>
        <v>1688.7870880086</v>
      </c>
      <c r="H1586" s="74"/>
      <c r="I1586" s="74">
        <f t="shared" si="4"/>
        <v>2044.7870880086002</v>
      </c>
      <c r="J1586" s="74">
        <f t="shared" si="5"/>
        <v>2415.7870880086002</v>
      </c>
      <c r="K1586" s="74">
        <v>1659.7870880086</v>
      </c>
      <c r="L1586" s="74">
        <v>2015.7870880086002</v>
      </c>
      <c r="M1586" s="74">
        <v>2386.7870880086002</v>
      </c>
      <c r="O1586" s="71">
        <v>29</v>
      </c>
      <c r="P1586" s="92"/>
    </row>
    <row r="1587" spans="2:16" ht="15.75" thickBot="1" x14ac:dyDescent="0.3">
      <c r="B1587" s="85">
        <v>45031</v>
      </c>
      <c r="C1587" s="75"/>
      <c r="D1587" s="75">
        <v>771.47099815601302</v>
      </c>
      <c r="E1587" s="75">
        <v>1255.7870880086</v>
      </c>
      <c r="F1587" s="75"/>
      <c r="G1587" s="74">
        <f t="shared" si="3"/>
        <v>1688.7870880086</v>
      </c>
      <c r="H1587" s="74"/>
      <c r="I1587" s="74">
        <f t="shared" si="4"/>
        <v>2044.7870880086002</v>
      </c>
      <c r="J1587" s="74">
        <f t="shared" si="5"/>
        <v>2415.7870880086002</v>
      </c>
      <c r="K1587" s="75">
        <v>1659.7870880086</v>
      </c>
      <c r="L1587" s="75">
        <v>2015.7870880086002</v>
      </c>
      <c r="M1587" s="75">
        <v>2386.7870880086002</v>
      </c>
      <c r="O1587" s="71">
        <v>29</v>
      </c>
      <c r="P1587" s="92"/>
    </row>
    <row r="1588" spans="2:16" ht="15.75" thickBot="1" x14ac:dyDescent="0.3">
      <c r="B1588" s="85">
        <v>45032</v>
      </c>
      <c r="C1588" s="74"/>
      <c r="D1588" s="74">
        <v>1103.4383465774699</v>
      </c>
      <c r="E1588" s="74">
        <v>1255.7870880086</v>
      </c>
      <c r="F1588" s="74"/>
      <c r="G1588" s="74">
        <f t="shared" si="3"/>
        <v>1688.7870880086</v>
      </c>
      <c r="H1588" s="74"/>
      <c r="I1588" s="74">
        <f t="shared" si="4"/>
        <v>2044.7870880086002</v>
      </c>
      <c r="J1588" s="74">
        <f t="shared" si="5"/>
        <v>2415.7870880086002</v>
      </c>
      <c r="K1588" s="74">
        <v>1659.7870880086</v>
      </c>
      <c r="L1588" s="74">
        <v>2015.7870880086002</v>
      </c>
      <c r="M1588" s="74">
        <v>2386.7870880086002</v>
      </c>
      <c r="O1588" s="71">
        <v>29</v>
      </c>
      <c r="P1588" s="92"/>
    </row>
    <row r="1589" spans="2:16" ht="15.75" thickBot="1" x14ac:dyDescent="0.3">
      <c r="B1589" s="85">
        <v>45033</v>
      </c>
      <c r="C1589" s="75"/>
      <c r="D1589" s="75">
        <v>1361.4356468742001</v>
      </c>
      <c r="E1589" s="75">
        <v>1255.7870880086</v>
      </c>
      <c r="F1589" s="75"/>
      <c r="G1589" s="74">
        <f t="shared" si="3"/>
        <v>1688.7870880086</v>
      </c>
      <c r="H1589" s="74"/>
      <c r="I1589" s="74">
        <f t="shared" si="4"/>
        <v>2044.7870880086002</v>
      </c>
      <c r="J1589" s="74">
        <f t="shared" si="5"/>
        <v>2415.7870880086002</v>
      </c>
      <c r="K1589" s="75">
        <v>1659.7870880086</v>
      </c>
      <c r="L1589" s="75">
        <v>2015.7870880086002</v>
      </c>
      <c r="M1589" s="75">
        <v>2386.7870880086002</v>
      </c>
      <c r="O1589" s="71">
        <v>29</v>
      </c>
      <c r="P1589" s="92"/>
    </row>
    <row r="1590" spans="2:16" ht="15.75" thickBot="1" x14ac:dyDescent="0.3">
      <c r="B1590" s="85">
        <v>45034</v>
      </c>
      <c r="C1590" s="74"/>
      <c r="D1590" s="74">
        <v>1288.0619623106099</v>
      </c>
      <c r="E1590" s="74">
        <v>1255.7870880086</v>
      </c>
      <c r="F1590" s="74"/>
      <c r="G1590" s="74">
        <f t="shared" si="3"/>
        <v>1688.7870880086</v>
      </c>
      <c r="H1590" s="74"/>
      <c r="I1590" s="74">
        <f t="shared" si="4"/>
        <v>2044.7870880086002</v>
      </c>
      <c r="J1590" s="74">
        <f t="shared" si="5"/>
        <v>2415.7870880086002</v>
      </c>
      <c r="K1590" s="74">
        <v>1659.7870880086</v>
      </c>
      <c r="L1590" s="74">
        <v>2015.7870880086002</v>
      </c>
      <c r="M1590" s="74">
        <v>2386.7870880086002</v>
      </c>
      <c r="O1590" s="71">
        <v>29</v>
      </c>
      <c r="P1590" s="92"/>
    </row>
    <row r="1591" spans="2:16" ht="15.75" thickBot="1" x14ac:dyDescent="0.3">
      <c r="B1591" s="85">
        <v>45035</v>
      </c>
      <c r="C1591" s="75"/>
      <c r="D1591" s="75">
        <v>1162.2662100820601</v>
      </c>
      <c r="E1591" s="75">
        <v>1255.7870880086</v>
      </c>
      <c r="F1591" s="75"/>
      <c r="G1591" s="74">
        <f t="shared" si="3"/>
        <v>1688.7870880086</v>
      </c>
      <c r="H1591" s="74"/>
      <c r="I1591" s="74">
        <f t="shared" si="4"/>
        <v>2044.7870880086002</v>
      </c>
      <c r="J1591" s="74">
        <f t="shared" si="5"/>
        <v>2415.7870880086002</v>
      </c>
      <c r="K1591" s="75">
        <v>1659.7870880086</v>
      </c>
      <c r="L1591" s="75">
        <v>2015.7870880086002</v>
      </c>
      <c r="M1591" s="75">
        <v>2386.7870880086002</v>
      </c>
      <c r="O1591" s="71">
        <v>29</v>
      </c>
      <c r="P1591" s="92"/>
    </row>
    <row r="1592" spans="2:16" ht="15.75" thickBot="1" x14ac:dyDescent="0.3">
      <c r="B1592" s="85">
        <v>45036</v>
      </c>
      <c r="C1592" s="74"/>
      <c r="D1592" s="74">
        <v>1132.4669710368601</v>
      </c>
      <c r="E1592" s="74">
        <v>1255.7870880086</v>
      </c>
      <c r="F1592" s="74"/>
      <c r="G1592" s="74">
        <f t="shared" si="3"/>
        <v>1688.7870880086</v>
      </c>
      <c r="H1592" s="74"/>
      <c r="I1592" s="74">
        <f t="shared" si="4"/>
        <v>2044.7870880086002</v>
      </c>
      <c r="J1592" s="74">
        <f t="shared" si="5"/>
        <v>2415.7870880086002</v>
      </c>
      <c r="K1592" s="74">
        <v>1659.7870880086</v>
      </c>
      <c r="L1592" s="74">
        <v>2015.7870880086002</v>
      </c>
      <c r="M1592" s="74">
        <v>2386.7870880086002</v>
      </c>
      <c r="O1592" s="71">
        <v>29</v>
      </c>
      <c r="P1592" s="92"/>
    </row>
    <row r="1593" spans="2:16" ht="15.75" thickBot="1" x14ac:dyDescent="0.3">
      <c r="B1593" s="85">
        <v>45037</v>
      </c>
      <c r="C1593" s="75"/>
      <c r="D1593" s="75">
        <v>906.52801815903797</v>
      </c>
      <c r="E1593" s="75">
        <v>1255.7870880086</v>
      </c>
      <c r="F1593" s="75"/>
      <c r="G1593" s="74">
        <f t="shared" si="3"/>
        <v>1688.7870880086</v>
      </c>
      <c r="H1593" s="74"/>
      <c r="I1593" s="74">
        <f t="shared" si="4"/>
        <v>2044.7870880086002</v>
      </c>
      <c r="J1593" s="74">
        <f t="shared" si="5"/>
        <v>2415.7870880086002</v>
      </c>
      <c r="K1593" s="75">
        <v>1659.7870880086</v>
      </c>
      <c r="L1593" s="75">
        <v>2015.7870880086002</v>
      </c>
      <c r="M1593" s="75">
        <v>2386.7870880086002</v>
      </c>
      <c r="O1593" s="71">
        <v>29</v>
      </c>
      <c r="P1593" s="92"/>
    </row>
    <row r="1594" spans="2:16" ht="15.75" thickBot="1" x14ac:dyDescent="0.3">
      <c r="B1594" s="85">
        <v>45038</v>
      </c>
      <c r="C1594" s="74"/>
      <c r="D1594" s="74">
        <v>940.96260800291498</v>
      </c>
      <c r="E1594" s="74">
        <v>1255.7870880086</v>
      </c>
      <c r="F1594" s="74"/>
      <c r="G1594" s="74">
        <f t="shared" si="3"/>
        <v>1688.7870880086</v>
      </c>
      <c r="H1594" s="74"/>
      <c r="I1594" s="74">
        <f t="shared" si="4"/>
        <v>2044.7870880086002</v>
      </c>
      <c r="J1594" s="74">
        <f t="shared" si="5"/>
        <v>2415.7870880086002</v>
      </c>
      <c r="K1594" s="74">
        <v>1659.7870880086</v>
      </c>
      <c r="L1594" s="74">
        <v>2015.7870880086002</v>
      </c>
      <c r="M1594" s="74">
        <v>2386.7870880086002</v>
      </c>
      <c r="O1594" s="71">
        <v>29</v>
      </c>
      <c r="P1594" s="92"/>
    </row>
    <row r="1595" spans="2:16" ht="15.75" thickBot="1" x14ac:dyDescent="0.3">
      <c r="B1595" s="85">
        <v>45039</v>
      </c>
      <c r="C1595" s="75"/>
      <c r="D1595" s="75">
        <v>1070.2450885809201</v>
      </c>
      <c r="E1595" s="75">
        <v>1255.7870880086</v>
      </c>
      <c r="F1595" s="75"/>
      <c r="G1595" s="74">
        <f t="shared" si="3"/>
        <v>1688.7870880086</v>
      </c>
      <c r="H1595" s="74"/>
      <c r="I1595" s="74">
        <f t="shared" si="4"/>
        <v>2044.7870880086002</v>
      </c>
      <c r="J1595" s="74">
        <f t="shared" si="5"/>
        <v>2415.7870880086002</v>
      </c>
      <c r="K1595" s="75">
        <v>1659.7870880086</v>
      </c>
      <c r="L1595" s="75">
        <v>2015.7870880086002</v>
      </c>
      <c r="M1595" s="75">
        <v>2386.7870880086002</v>
      </c>
      <c r="O1595" s="71">
        <v>29</v>
      </c>
      <c r="P1595" s="92"/>
    </row>
    <row r="1596" spans="2:16" ht="15.75" thickBot="1" x14ac:dyDescent="0.3">
      <c r="B1596" s="85">
        <v>45040</v>
      </c>
      <c r="C1596" s="74"/>
      <c r="D1596" s="74">
        <v>1254.76491421848</v>
      </c>
      <c r="E1596" s="74">
        <v>1255.7870880086</v>
      </c>
      <c r="F1596" s="74"/>
      <c r="G1596" s="74">
        <f t="shared" si="3"/>
        <v>1688.7870880086</v>
      </c>
      <c r="H1596" s="74"/>
      <c r="I1596" s="74">
        <f t="shared" si="4"/>
        <v>2044.7870880086002</v>
      </c>
      <c r="J1596" s="74">
        <f t="shared" si="5"/>
        <v>2415.7870880086002</v>
      </c>
      <c r="K1596" s="74">
        <v>1659.7870880086</v>
      </c>
      <c r="L1596" s="74">
        <v>2015.7870880086002</v>
      </c>
      <c r="M1596" s="74">
        <v>2386.7870880086002</v>
      </c>
      <c r="O1596" s="71">
        <v>29</v>
      </c>
      <c r="P1596" s="92"/>
    </row>
    <row r="1597" spans="2:16" ht="15.75" thickBot="1" x14ac:dyDescent="0.3">
      <c r="B1597" s="85">
        <v>45041</v>
      </c>
      <c r="C1597" s="75"/>
      <c r="D1597" s="75">
        <v>1361.18935472936</v>
      </c>
      <c r="E1597" s="75">
        <v>1255.7870880086</v>
      </c>
      <c r="F1597" s="75"/>
      <c r="G1597" s="74">
        <f t="shared" si="3"/>
        <v>1688.7870880086</v>
      </c>
      <c r="H1597" s="74"/>
      <c r="I1597" s="74">
        <f t="shared" si="4"/>
        <v>2044.7870880086002</v>
      </c>
      <c r="J1597" s="74">
        <f t="shared" si="5"/>
        <v>2415.7870880086002</v>
      </c>
      <c r="K1597" s="75">
        <v>1659.7870880086</v>
      </c>
      <c r="L1597" s="75">
        <v>2015.7870880086002</v>
      </c>
      <c r="M1597" s="75">
        <v>2386.7870880086002</v>
      </c>
      <c r="O1597" s="71">
        <v>29</v>
      </c>
      <c r="P1597" s="92"/>
    </row>
    <row r="1598" spans="2:16" ht="15.75" thickBot="1" x14ac:dyDescent="0.3">
      <c r="B1598" s="85">
        <v>45042</v>
      </c>
      <c r="C1598" s="74"/>
      <c r="D1598" s="74">
        <v>1409.4885291876701</v>
      </c>
      <c r="E1598" s="74">
        <v>1255.7870880086</v>
      </c>
      <c r="F1598" s="74"/>
      <c r="G1598" s="74">
        <f t="shared" si="3"/>
        <v>1688.7870880086</v>
      </c>
      <c r="H1598" s="74"/>
      <c r="I1598" s="74">
        <f t="shared" si="4"/>
        <v>2044.7870880086002</v>
      </c>
      <c r="J1598" s="74">
        <f t="shared" si="5"/>
        <v>2415.7870880086002</v>
      </c>
      <c r="K1598" s="74">
        <v>1659.7870880086</v>
      </c>
      <c r="L1598" s="74">
        <v>2015.7870880086002</v>
      </c>
      <c r="M1598" s="74">
        <v>2386.7870880086002</v>
      </c>
      <c r="O1598" s="71">
        <v>29</v>
      </c>
      <c r="P1598" s="92"/>
    </row>
    <row r="1599" spans="2:16" ht="15.75" thickBot="1" x14ac:dyDescent="0.3">
      <c r="B1599" s="85">
        <v>45043</v>
      </c>
      <c r="C1599" s="75"/>
      <c r="D1599" s="75">
        <v>1338.4982975109999</v>
      </c>
      <c r="E1599" s="75">
        <v>1255.7870880086</v>
      </c>
      <c r="F1599" s="75"/>
      <c r="G1599" s="74">
        <f t="shared" si="3"/>
        <v>1688.7870880086</v>
      </c>
      <c r="H1599" s="74"/>
      <c r="I1599" s="74">
        <f t="shared" si="4"/>
        <v>2044.7870880086002</v>
      </c>
      <c r="J1599" s="74">
        <f t="shared" si="5"/>
        <v>2415.7870880086002</v>
      </c>
      <c r="K1599" s="75">
        <v>1659.7870880086</v>
      </c>
      <c r="L1599" s="75">
        <v>2015.7870880086002</v>
      </c>
      <c r="M1599" s="75">
        <v>2386.7870880086002</v>
      </c>
      <c r="O1599" s="71">
        <v>29</v>
      </c>
      <c r="P1599" s="92"/>
    </row>
    <row r="1600" spans="2:16" ht="15.75" thickBot="1" x14ac:dyDescent="0.3">
      <c r="B1600" s="85">
        <v>45044</v>
      </c>
      <c r="C1600" s="74"/>
      <c r="D1600" s="74">
        <v>1073.9128337201901</v>
      </c>
      <c r="E1600" s="74">
        <v>1255.7870880086</v>
      </c>
      <c r="F1600" s="74"/>
      <c r="G1600" s="74">
        <f t="shared" si="3"/>
        <v>1688.7870880086</v>
      </c>
      <c r="H1600" s="74"/>
      <c r="I1600" s="74">
        <f t="shared" si="4"/>
        <v>2044.7870880086002</v>
      </c>
      <c r="J1600" s="74">
        <f t="shared" si="5"/>
        <v>2415.7870880086002</v>
      </c>
      <c r="K1600" s="74">
        <v>1659.7870880086</v>
      </c>
      <c r="L1600" s="74">
        <v>2015.7870880086002</v>
      </c>
      <c r="M1600" s="74">
        <v>2386.7870880086002</v>
      </c>
      <c r="O1600" s="71">
        <v>29</v>
      </c>
      <c r="P1600" s="92"/>
    </row>
    <row r="1601" spans="2:16" ht="15.75" thickBot="1" x14ac:dyDescent="0.3">
      <c r="B1601" s="85">
        <v>45045</v>
      </c>
      <c r="C1601" s="75"/>
      <c r="D1601" s="75">
        <v>934.95467710836601</v>
      </c>
      <c r="E1601" s="75">
        <v>1255.7870880086</v>
      </c>
      <c r="F1601" s="75"/>
      <c r="G1601" s="74">
        <f t="shared" si="3"/>
        <v>1688.7870880086</v>
      </c>
      <c r="H1601" s="74"/>
      <c r="I1601" s="74">
        <f t="shared" si="4"/>
        <v>2044.7870880086002</v>
      </c>
      <c r="J1601" s="74">
        <f t="shared" si="5"/>
        <v>2415.7870880086002</v>
      </c>
      <c r="K1601" s="75">
        <v>1659.7870880086</v>
      </c>
      <c r="L1601" s="75">
        <v>2015.7870880086002</v>
      </c>
      <c r="M1601" s="75">
        <v>2386.7870880086002</v>
      </c>
      <c r="O1601" s="71">
        <v>29</v>
      </c>
      <c r="P1601" s="92"/>
    </row>
    <row r="1602" spans="2:16" ht="15.75" thickBot="1" x14ac:dyDescent="0.3">
      <c r="B1602" s="85">
        <v>45046</v>
      </c>
      <c r="C1602" s="74"/>
      <c r="D1602" s="74">
        <v>1035.18858453848</v>
      </c>
      <c r="E1602" s="74">
        <v>1255.7870880086</v>
      </c>
      <c r="F1602" s="74"/>
      <c r="G1602" s="74">
        <f t="shared" si="3"/>
        <v>1688.7870880086</v>
      </c>
      <c r="H1602" s="74"/>
      <c r="I1602" s="74">
        <f t="shared" si="4"/>
        <v>2044.7870880086002</v>
      </c>
      <c r="J1602" s="74">
        <f t="shared" si="5"/>
        <v>2415.7870880086002</v>
      </c>
      <c r="K1602" s="74">
        <v>1659.7870880086</v>
      </c>
      <c r="L1602" s="74">
        <v>2015.7870880086002</v>
      </c>
      <c r="M1602" s="74">
        <v>2386.7870880086002</v>
      </c>
      <c r="O1602" s="71">
        <v>29</v>
      </c>
      <c r="P1602" s="92"/>
    </row>
    <row r="1603" spans="2:16" ht="15.75" thickBot="1" x14ac:dyDescent="0.3">
      <c r="B1603" s="85">
        <v>45047</v>
      </c>
      <c r="C1603" s="75"/>
      <c r="D1603" s="75">
        <v>1044.4894240221199</v>
      </c>
      <c r="E1603" s="75">
        <v>1255.7870880086</v>
      </c>
      <c r="F1603" s="75"/>
      <c r="G1603" s="74">
        <f t="shared" si="3"/>
        <v>1688.7870880086</v>
      </c>
      <c r="H1603" s="74"/>
      <c r="I1603" s="74">
        <f t="shared" si="4"/>
        <v>2044.7870880086002</v>
      </c>
      <c r="J1603" s="74">
        <f t="shared" si="5"/>
        <v>2415.7870880086002</v>
      </c>
      <c r="K1603" s="75">
        <v>1659.7870880086</v>
      </c>
      <c r="L1603" s="75">
        <v>2015.7870880086002</v>
      </c>
      <c r="M1603" s="75">
        <v>2386.7870880086002</v>
      </c>
      <c r="O1603" s="71">
        <v>29</v>
      </c>
      <c r="P1603" s="92"/>
    </row>
    <row r="1604" spans="2:16" ht="15.75" thickBot="1" x14ac:dyDescent="0.3">
      <c r="B1604" s="85">
        <v>45048</v>
      </c>
      <c r="C1604" s="74"/>
      <c r="D1604" s="74">
        <v>1145.56890815257</v>
      </c>
      <c r="E1604" s="74">
        <v>1255.7870880086</v>
      </c>
      <c r="F1604" s="74"/>
      <c r="G1604" s="74">
        <f t="shared" si="3"/>
        <v>1688.7870880086</v>
      </c>
      <c r="H1604" s="74"/>
      <c r="I1604" s="74">
        <f t="shared" si="4"/>
        <v>2044.7870880086002</v>
      </c>
      <c r="J1604" s="74">
        <f t="shared" si="5"/>
        <v>2415.7870880086002</v>
      </c>
      <c r="K1604" s="74">
        <v>1659.7870880086</v>
      </c>
      <c r="L1604" s="74">
        <v>2015.7870880086002</v>
      </c>
      <c r="M1604" s="74">
        <v>2386.7870880086002</v>
      </c>
      <c r="O1604" s="71">
        <v>29</v>
      </c>
      <c r="P1604" s="92"/>
    </row>
    <row r="1605" spans="2:16" ht="15.75" thickBot="1" x14ac:dyDescent="0.3">
      <c r="B1605" s="85">
        <v>45049</v>
      </c>
      <c r="C1605" s="75"/>
      <c r="D1605" s="75">
        <v>1279.98256339057</v>
      </c>
      <c r="E1605" s="75">
        <v>1255.7870880086</v>
      </c>
      <c r="F1605" s="75"/>
      <c r="G1605" s="74">
        <f t="shared" si="3"/>
        <v>1688.7870880086</v>
      </c>
      <c r="H1605" s="74"/>
      <c r="I1605" s="74">
        <f t="shared" si="4"/>
        <v>2044.7870880086002</v>
      </c>
      <c r="J1605" s="74">
        <f t="shared" si="5"/>
        <v>2415.7870880086002</v>
      </c>
      <c r="K1605" s="75">
        <v>1659.7870880086</v>
      </c>
      <c r="L1605" s="75">
        <v>2015.7870880086002</v>
      </c>
      <c r="M1605" s="75">
        <v>2386.7870880086002</v>
      </c>
      <c r="O1605" s="71">
        <v>29</v>
      </c>
      <c r="P1605" s="92"/>
    </row>
    <row r="1606" spans="2:16" ht="15.75" thickBot="1" x14ac:dyDescent="0.3">
      <c r="B1606" s="85">
        <v>45050</v>
      </c>
      <c r="C1606" s="74"/>
      <c r="D1606" s="74">
        <v>1377.1082583345601</v>
      </c>
      <c r="E1606" s="74">
        <v>1255.7870880086</v>
      </c>
      <c r="F1606" s="74"/>
      <c r="G1606" s="74">
        <f t="shared" si="3"/>
        <v>1688.7870880086</v>
      </c>
      <c r="H1606" s="74"/>
      <c r="I1606" s="74">
        <f t="shared" si="4"/>
        <v>2044.7870880086002</v>
      </c>
      <c r="J1606" s="74">
        <f t="shared" si="5"/>
        <v>2415.7870880086002</v>
      </c>
      <c r="K1606" s="74">
        <v>1659.7870880086</v>
      </c>
      <c r="L1606" s="74">
        <v>2015.7870880086002</v>
      </c>
      <c r="M1606" s="74">
        <v>2386.7870880086002</v>
      </c>
      <c r="O1606" s="71">
        <v>29</v>
      </c>
      <c r="P1606" s="92"/>
    </row>
    <row r="1607" spans="2:16" ht="15.75" thickBot="1" x14ac:dyDescent="0.3">
      <c r="B1607" s="85">
        <v>45051</v>
      </c>
      <c r="C1607" s="75"/>
      <c r="D1607" s="75">
        <v>1226.4468702132799</v>
      </c>
      <c r="E1607" s="75">
        <v>1255.7870880086</v>
      </c>
      <c r="F1607" s="75"/>
      <c r="G1607" s="74">
        <f t="shared" si="3"/>
        <v>1688.7870880086</v>
      </c>
      <c r="H1607" s="74"/>
      <c r="I1607" s="74">
        <f t="shared" si="4"/>
        <v>2044.7870880086002</v>
      </c>
      <c r="J1607" s="74">
        <f t="shared" si="5"/>
        <v>2415.7870880086002</v>
      </c>
      <c r="K1607" s="75">
        <v>1659.7870880086</v>
      </c>
      <c r="L1607" s="75">
        <v>2015.7870880086002</v>
      </c>
      <c r="M1607" s="75">
        <v>2386.7870880086002</v>
      </c>
      <c r="O1607" s="71">
        <v>29</v>
      </c>
      <c r="P1607" s="92"/>
    </row>
    <row r="1608" spans="2:16" ht="15.75" thickBot="1" x14ac:dyDescent="0.3">
      <c r="B1608" s="85">
        <v>45052</v>
      </c>
      <c r="C1608" s="74"/>
      <c r="D1608" s="74">
        <v>959.43990807104205</v>
      </c>
      <c r="E1608" s="74">
        <v>1255.7870880086</v>
      </c>
      <c r="F1608" s="74"/>
      <c r="G1608" s="74">
        <f t="shared" si="3"/>
        <v>1688.7870880086</v>
      </c>
      <c r="H1608" s="74"/>
      <c r="I1608" s="74">
        <f t="shared" si="4"/>
        <v>2044.7870880086002</v>
      </c>
      <c r="J1608" s="74">
        <f t="shared" si="5"/>
        <v>2415.7870880086002</v>
      </c>
      <c r="K1608" s="74">
        <v>1659.7870880086</v>
      </c>
      <c r="L1608" s="74">
        <v>2015.7870880086002</v>
      </c>
      <c r="M1608" s="74">
        <v>2386.7870880086002</v>
      </c>
      <c r="O1608" s="71">
        <v>29</v>
      </c>
      <c r="P1608" s="92"/>
    </row>
    <row r="1609" spans="2:16" ht="15.75" thickBot="1" x14ac:dyDescent="0.3">
      <c r="B1609" s="85">
        <v>45053</v>
      </c>
      <c r="C1609" s="75"/>
      <c r="D1609" s="75">
        <v>1050.7582653603799</v>
      </c>
      <c r="E1609" s="75">
        <v>1255.7870880086</v>
      </c>
      <c r="F1609" s="75"/>
      <c r="G1609" s="74">
        <f t="shared" si="3"/>
        <v>1688.7870880086</v>
      </c>
      <c r="H1609" s="74"/>
      <c r="I1609" s="74">
        <f t="shared" si="4"/>
        <v>2044.7870880086002</v>
      </c>
      <c r="J1609" s="74">
        <f t="shared" si="5"/>
        <v>2415.7870880086002</v>
      </c>
      <c r="K1609" s="75">
        <v>1659.7870880086</v>
      </c>
      <c r="L1609" s="75">
        <v>2015.7870880086002</v>
      </c>
      <c r="M1609" s="75">
        <v>2386.7870880086002</v>
      </c>
      <c r="O1609" s="71">
        <v>29</v>
      </c>
      <c r="P1609" s="92"/>
    </row>
    <row r="1610" spans="2:16" ht="15.75" thickBot="1" x14ac:dyDescent="0.3">
      <c r="B1610" s="85">
        <v>45054</v>
      </c>
      <c r="C1610" s="74"/>
      <c r="D1610" s="74">
        <v>1158.0451756965699</v>
      </c>
      <c r="E1610" s="74">
        <v>1255.7870880086</v>
      </c>
      <c r="F1610" s="74"/>
      <c r="G1610" s="74">
        <f t="shared" si="3"/>
        <v>1688.7870880086</v>
      </c>
      <c r="H1610" s="74"/>
      <c r="I1610" s="74">
        <f t="shared" si="4"/>
        <v>2044.7870880086002</v>
      </c>
      <c r="J1610" s="74">
        <f t="shared" si="5"/>
        <v>2415.7870880086002</v>
      </c>
      <c r="K1610" s="74">
        <v>1659.7870880086</v>
      </c>
      <c r="L1610" s="74">
        <v>2015.7870880086002</v>
      </c>
      <c r="M1610" s="74">
        <v>2386.7870880086002</v>
      </c>
      <c r="O1610" s="71">
        <v>29</v>
      </c>
      <c r="P1610" s="92"/>
    </row>
    <row r="1611" spans="2:16" ht="15.75" thickBot="1" x14ac:dyDescent="0.3">
      <c r="B1611" s="85">
        <v>45055</v>
      </c>
      <c r="C1611" s="75"/>
      <c r="D1611" s="75">
        <v>1316.3904801849101</v>
      </c>
      <c r="E1611" s="75">
        <v>1255.7870880086</v>
      </c>
      <c r="F1611" s="75"/>
      <c r="G1611" s="74">
        <f t="shared" si="3"/>
        <v>1688.7870880086</v>
      </c>
      <c r="H1611" s="74"/>
      <c r="I1611" s="74">
        <f t="shared" si="4"/>
        <v>2044.7870880086002</v>
      </c>
      <c r="J1611" s="74">
        <f t="shared" si="5"/>
        <v>2415.7870880086002</v>
      </c>
      <c r="K1611" s="75">
        <v>1659.7870880086</v>
      </c>
      <c r="L1611" s="75">
        <v>2015.7870880086002</v>
      </c>
      <c r="M1611" s="75">
        <v>2386.7870880086002</v>
      </c>
      <c r="O1611" s="71">
        <v>29</v>
      </c>
      <c r="P1611" s="92"/>
    </row>
    <row r="1612" spans="2:16" ht="15.75" thickBot="1" x14ac:dyDescent="0.3">
      <c r="B1612" s="85">
        <v>45056</v>
      </c>
      <c r="C1612" s="74"/>
      <c r="D1612" s="74">
        <v>1596.7664904017799</v>
      </c>
      <c r="E1612" s="74">
        <v>1255.7870880086</v>
      </c>
      <c r="F1612" s="74"/>
      <c r="G1612" s="74">
        <f t="shared" si="3"/>
        <v>1688.7870880086</v>
      </c>
      <c r="H1612" s="74"/>
      <c r="I1612" s="74">
        <f t="shared" si="4"/>
        <v>2044.7870880086002</v>
      </c>
      <c r="J1612" s="74">
        <f t="shared" si="5"/>
        <v>2415.7870880086002</v>
      </c>
      <c r="K1612" s="74">
        <v>1659.7870880086</v>
      </c>
      <c r="L1612" s="74">
        <v>2015.7870880086002</v>
      </c>
      <c r="M1612" s="74">
        <v>2386.7870880086002</v>
      </c>
      <c r="O1612" s="71">
        <v>29</v>
      </c>
      <c r="P1612" s="92"/>
    </row>
    <row r="1613" spans="2:16" ht="15.75" thickBot="1" x14ac:dyDescent="0.3">
      <c r="B1613" s="85">
        <v>45057</v>
      </c>
      <c r="C1613" s="75"/>
      <c r="D1613" s="75">
        <v>1498.97200307871</v>
      </c>
      <c r="E1613" s="75">
        <v>1255.7870880086</v>
      </c>
      <c r="F1613" s="75"/>
      <c r="G1613" s="74">
        <f t="shared" ref="G1613:G1676" si="6">+K1613+O1613</f>
        <v>1688.7870880086</v>
      </c>
      <c r="H1613" s="74"/>
      <c r="I1613" s="74">
        <f t="shared" ref="I1613:I1676" si="7">+L1613+O1613+P1613</f>
        <v>2044.7870880086002</v>
      </c>
      <c r="J1613" s="74">
        <f t="shared" ref="J1613:J1676" si="8">+M1613+O1613+P1613</f>
        <v>2415.7870880086002</v>
      </c>
      <c r="K1613" s="75">
        <v>1659.7870880086</v>
      </c>
      <c r="L1613" s="75">
        <v>2015.7870880086002</v>
      </c>
      <c r="M1613" s="75">
        <v>2386.7870880086002</v>
      </c>
      <c r="O1613" s="71">
        <v>29</v>
      </c>
      <c r="P1613" s="92"/>
    </row>
    <row r="1614" spans="2:16" ht="15.75" thickBot="1" x14ac:dyDescent="0.3">
      <c r="B1614" s="85">
        <v>45058</v>
      </c>
      <c r="C1614" s="74"/>
      <c r="D1614" s="74">
        <v>1509.7161105448199</v>
      </c>
      <c r="E1614" s="74">
        <v>1255.7870880086</v>
      </c>
      <c r="F1614" s="74"/>
      <c r="G1614" s="74">
        <f t="shared" si="6"/>
        <v>1688.7870880086</v>
      </c>
      <c r="H1614" s="74"/>
      <c r="I1614" s="74">
        <f t="shared" si="7"/>
        <v>2044.7870880086002</v>
      </c>
      <c r="J1614" s="74">
        <f t="shared" si="8"/>
        <v>2415.7870880086002</v>
      </c>
      <c r="K1614" s="74">
        <v>1659.7870880086</v>
      </c>
      <c r="L1614" s="74">
        <v>2015.7870880086002</v>
      </c>
      <c r="M1614" s="74">
        <v>2386.7870880086002</v>
      </c>
      <c r="O1614" s="71">
        <v>29</v>
      </c>
      <c r="P1614" s="92"/>
    </row>
    <row r="1615" spans="2:16" ht="15.75" thickBot="1" x14ac:dyDescent="0.3">
      <c r="B1615" s="85">
        <v>45059</v>
      </c>
      <c r="C1615" s="75"/>
      <c r="D1615" s="75">
        <v>1163.2295127259499</v>
      </c>
      <c r="E1615" s="75">
        <v>1255.7870880086</v>
      </c>
      <c r="F1615" s="75"/>
      <c r="G1615" s="74">
        <f t="shared" si="6"/>
        <v>1688.7870880086</v>
      </c>
      <c r="H1615" s="74"/>
      <c r="I1615" s="74">
        <f t="shared" si="7"/>
        <v>2044.7870880086002</v>
      </c>
      <c r="J1615" s="74">
        <f t="shared" si="8"/>
        <v>2415.7870880086002</v>
      </c>
      <c r="K1615" s="75">
        <v>1659.7870880086</v>
      </c>
      <c r="L1615" s="75">
        <v>2015.7870880086002</v>
      </c>
      <c r="M1615" s="75">
        <v>2386.7870880086002</v>
      </c>
      <c r="O1615" s="71">
        <v>29</v>
      </c>
      <c r="P1615" s="92"/>
    </row>
    <row r="1616" spans="2:16" ht="15.75" thickBot="1" x14ac:dyDescent="0.3">
      <c r="B1616" s="85">
        <v>45060</v>
      </c>
      <c r="C1616" s="74"/>
      <c r="D1616" s="74">
        <v>1132.6823896200899</v>
      </c>
      <c r="E1616" s="74">
        <v>1255.7870880086</v>
      </c>
      <c r="F1616" s="74"/>
      <c r="G1616" s="74">
        <f t="shared" si="6"/>
        <v>1688.7870880086</v>
      </c>
      <c r="H1616" s="74"/>
      <c r="I1616" s="74">
        <f t="shared" si="7"/>
        <v>2044.7870880086002</v>
      </c>
      <c r="J1616" s="74">
        <f t="shared" si="8"/>
        <v>2415.7870880086002</v>
      </c>
      <c r="K1616" s="74">
        <v>1659.7870880086</v>
      </c>
      <c r="L1616" s="74">
        <v>2015.7870880086002</v>
      </c>
      <c r="M1616" s="74">
        <v>2386.7870880086002</v>
      </c>
      <c r="O1616" s="71">
        <v>29</v>
      </c>
      <c r="P1616" s="92"/>
    </row>
    <row r="1617" spans="2:16" ht="15.75" thickBot="1" x14ac:dyDescent="0.3">
      <c r="B1617" s="85">
        <v>45061</v>
      </c>
      <c r="C1617" s="75"/>
      <c r="D1617" s="75">
        <v>1215.2442081317599</v>
      </c>
      <c r="E1617" s="75">
        <v>1255.7870880086</v>
      </c>
      <c r="F1617" s="75"/>
      <c r="G1617" s="74">
        <f t="shared" si="6"/>
        <v>1688.7870880086</v>
      </c>
      <c r="H1617" s="74"/>
      <c r="I1617" s="74">
        <f t="shared" si="7"/>
        <v>2044.7870880086002</v>
      </c>
      <c r="J1617" s="74">
        <f t="shared" si="8"/>
        <v>2415.7870880086002</v>
      </c>
      <c r="K1617" s="75">
        <v>1659.7870880086</v>
      </c>
      <c r="L1617" s="75">
        <v>2015.7870880086002</v>
      </c>
      <c r="M1617" s="75">
        <v>2386.7870880086002</v>
      </c>
      <c r="O1617" s="71">
        <v>29</v>
      </c>
      <c r="P1617" s="92"/>
    </row>
    <row r="1618" spans="2:16" ht="15.75" thickBot="1" x14ac:dyDescent="0.3">
      <c r="B1618" s="85">
        <v>45062</v>
      </c>
      <c r="C1618" s="74"/>
      <c r="D1618" s="74">
        <v>1233.50925182132</v>
      </c>
      <c r="E1618" s="74">
        <v>1255.7870880086</v>
      </c>
      <c r="F1618" s="74"/>
      <c r="G1618" s="74">
        <f t="shared" si="6"/>
        <v>1688.7870880086</v>
      </c>
      <c r="H1618" s="74"/>
      <c r="I1618" s="74">
        <f t="shared" si="7"/>
        <v>2044.7870880086002</v>
      </c>
      <c r="J1618" s="74">
        <f t="shared" si="8"/>
        <v>2415.7870880086002</v>
      </c>
      <c r="K1618" s="74">
        <v>1659.7870880086</v>
      </c>
      <c r="L1618" s="74">
        <v>2015.7870880086002</v>
      </c>
      <c r="M1618" s="74">
        <v>2386.7870880086002</v>
      </c>
      <c r="O1618" s="71">
        <v>29</v>
      </c>
      <c r="P1618" s="92"/>
    </row>
    <row r="1619" spans="2:16" ht="15.75" thickBot="1" x14ac:dyDescent="0.3">
      <c r="B1619" s="85">
        <v>45063</v>
      </c>
      <c r="C1619" s="75"/>
      <c r="D1619" s="75">
        <v>1220.3705810521401</v>
      </c>
      <c r="E1619" s="75">
        <v>1255.7870880086</v>
      </c>
      <c r="F1619" s="75"/>
      <c r="G1619" s="74">
        <f t="shared" si="6"/>
        <v>1688.7870880086</v>
      </c>
      <c r="H1619" s="74"/>
      <c r="I1619" s="74">
        <f t="shared" si="7"/>
        <v>2044.7870880086002</v>
      </c>
      <c r="J1619" s="74">
        <f t="shared" si="8"/>
        <v>2415.7870880086002</v>
      </c>
      <c r="K1619" s="75">
        <v>1659.7870880086</v>
      </c>
      <c r="L1619" s="75">
        <v>2015.7870880086002</v>
      </c>
      <c r="M1619" s="75">
        <v>2386.7870880086002</v>
      </c>
      <c r="O1619" s="71">
        <v>29</v>
      </c>
      <c r="P1619" s="92"/>
    </row>
    <row r="1620" spans="2:16" ht="15.75" thickBot="1" x14ac:dyDescent="0.3">
      <c r="B1620" s="85">
        <v>45064</v>
      </c>
      <c r="C1620" s="74"/>
      <c r="D1620" s="74">
        <v>1467.32731748692</v>
      </c>
      <c r="E1620" s="74">
        <v>1255.7870880086</v>
      </c>
      <c r="F1620" s="74"/>
      <c r="G1620" s="74">
        <f t="shared" si="6"/>
        <v>1688.7870880086</v>
      </c>
      <c r="H1620" s="74"/>
      <c r="I1620" s="74">
        <f t="shared" si="7"/>
        <v>2044.7870880086002</v>
      </c>
      <c r="J1620" s="74">
        <f t="shared" si="8"/>
        <v>2415.7870880086002</v>
      </c>
      <c r="K1620" s="74">
        <v>1659.7870880086</v>
      </c>
      <c r="L1620" s="74">
        <v>2015.7870880086002</v>
      </c>
      <c r="M1620" s="74">
        <v>2386.7870880086002</v>
      </c>
      <c r="O1620" s="71">
        <v>29</v>
      </c>
      <c r="P1620" s="92"/>
    </row>
    <row r="1621" spans="2:16" ht="15.75" thickBot="1" x14ac:dyDescent="0.3">
      <c r="B1621" s="85">
        <v>45065</v>
      </c>
      <c r="C1621" s="75"/>
      <c r="D1621" s="75">
        <v>1488.5906116157901</v>
      </c>
      <c r="E1621" s="75">
        <v>1255.7870880086</v>
      </c>
      <c r="F1621" s="75"/>
      <c r="G1621" s="74">
        <f t="shared" si="6"/>
        <v>1688.7870880086</v>
      </c>
      <c r="H1621" s="74"/>
      <c r="I1621" s="74">
        <f t="shared" si="7"/>
        <v>2044.7870880086002</v>
      </c>
      <c r="J1621" s="74">
        <f t="shared" si="8"/>
        <v>2415.7870880086002</v>
      </c>
      <c r="K1621" s="75">
        <v>1659.7870880086</v>
      </c>
      <c r="L1621" s="75">
        <v>2015.7870880086002</v>
      </c>
      <c r="M1621" s="75">
        <v>2386.7870880086002</v>
      </c>
      <c r="O1621" s="71">
        <v>29</v>
      </c>
      <c r="P1621" s="92"/>
    </row>
    <row r="1622" spans="2:16" ht="15.75" thickBot="1" x14ac:dyDescent="0.3">
      <c r="B1622" s="85">
        <v>45066</v>
      </c>
      <c r="C1622" s="74"/>
      <c r="D1622" s="74">
        <v>1379.46637727505</v>
      </c>
      <c r="E1622" s="74">
        <v>1255.7870880086</v>
      </c>
      <c r="F1622" s="74"/>
      <c r="G1622" s="74">
        <f t="shared" si="6"/>
        <v>1688.7870880086</v>
      </c>
      <c r="H1622" s="74"/>
      <c r="I1622" s="74">
        <f t="shared" si="7"/>
        <v>2044.7870880086002</v>
      </c>
      <c r="J1622" s="74">
        <f t="shared" si="8"/>
        <v>2415.7870880086002</v>
      </c>
      <c r="K1622" s="74">
        <v>1659.7870880086</v>
      </c>
      <c r="L1622" s="74">
        <v>2015.7870880086002</v>
      </c>
      <c r="M1622" s="74">
        <v>2386.7870880086002</v>
      </c>
      <c r="O1622" s="71">
        <v>29</v>
      </c>
      <c r="P1622" s="92"/>
    </row>
    <row r="1623" spans="2:16" ht="15.75" thickBot="1" x14ac:dyDescent="0.3">
      <c r="B1623" s="85">
        <v>45067</v>
      </c>
      <c r="C1623" s="75"/>
      <c r="D1623" s="75">
        <v>1498.17197079261</v>
      </c>
      <c r="E1623" s="75">
        <v>1255.7870880086</v>
      </c>
      <c r="F1623" s="75"/>
      <c r="G1623" s="74">
        <f t="shared" si="6"/>
        <v>1688.7870880086</v>
      </c>
      <c r="H1623" s="74"/>
      <c r="I1623" s="74">
        <f t="shared" si="7"/>
        <v>2044.7870880086002</v>
      </c>
      <c r="J1623" s="74">
        <f t="shared" si="8"/>
        <v>2415.7870880086002</v>
      </c>
      <c r="K1623" s="75">
        <v>1659.7870880086</v>
      </c>
      <c r="L1623" s="75">
        <v>2015.7870880086002</v>
      </c>
      <c r="M1623" s="75">
        <v>2386.7870880086002</v>
      </c>
      <c r="O1623" s="71">
        <v>29</v>
      </c>
      <c r="P1623" s="92"/>
    </row>
    <row r="1624" spans="2:16" ht="15.75" thickBot="1" x14ac:dyDescent="0.3">
      <c r="B1624" s="85">
        <v>45068</v>
      </c>
      <c r="C1624" s="74"/>
      <c r="D1624" s="74">
        <v>1727.6695390283801</v>
      </c>
      <c r="E1624" s="74">
        <v>1255.7870880086</v>
      </c>
      <c r="F1624" s="74"/>
      <c r="G1624" s="74">
        <f t="shared" si="6"/>
        <v>1688.7870880086</v>
      </c>
      <c r="H1624" s="74"/>
      <c r="I1624" s="74">
        <f t="shared" si="7"/>
        <v>2044.7870880086002</v>
      </c>
      <c r="J1624" s="74">
        <f t="shared" si="8"/>
        <v>2415.7870880086002</v>
      </c>
      <c r="K1624" s="74">
        <v>1659.7870880086</v>
      </c>
      <c r="L1624" s="74">
        <v>2015.7870880086002</v>
      </c>
      <c r="M1624" s="74">
        <v>2386.7870880086002</v>
      </c>
      <c r="O1624" s="71">
        <v>29</v>
      </c>
      <c r="P1624" s="92"/>
    </row>
    <row r="1625" spans="2:16" ht="15.75" thickBot="1" x14ac:dyDescent="0.3">
      <c r="B1625" s="85">
        <v>45069</v>
      </c>
      <c r="C1625" s="75"/>
      <c r="D1625" s="75">
        <v>1705.3564211994301</v>
      </c>
      <c r="E1625" s="75">
        <v>1255.7870880086</v>
      </c>
      <c r="F1625" s="75"/>
      <c r="G1625" s="74">
        <f t="shared" si="6"/>
        <v>1688.7870880086</v>
      </c>
      <c r="H1625" s="74"/>
      <c r="I1625" s="74">
        <f t="shared" si="7"/>
        <v>2044.7870880086002</v>
      </c>
      <c r="J1625" s="74">
        <f t="shared" si="8"/>
        <v>2415.7870880086002</v>
      </c>
      <c r="K1625" s="75">
        <v>1659.7870880086</v>
      </c>
      <c r="L1625" s="75">
        <v>2015.7870880086002</v>
      </c>
      <c r="M1625" s="75">
        <v>2386.7870880086002</v>
      </c>
      <c r="O1625" s="71">
        <v>29</v>
      </c>
      <c r="P1625" s="92"/>
    </row>
    <row r="1626" spans="2:16" ht="15.75" thickBot="1" x14ac:dyDescent="0.3">
      <c r="B1626" s="85">
        <v>45070</v>
      </c>
      <c r="C1626" s="74"/>
      <c r="D1626" s="74">
        <v>1356.97307960694</v>
      </c>
      <c r="E1626" s="74">
        <v>1255.7870880086</v>
      </c>
      <c r="F1626" s="74"/>
      <c r="G1626" s="74">
        <f t="shared" si="6"/>
        <v>1688.7870880086</v>
      </c>
      <c r="H1626" s="74"/>
      <c r="I1626" s="74">
        <f t="shared" si="7"/>
        <v>2044.7870880086002</v>
      </c>
      <c r="J1626" s="74">
        <f t="shared" si="8"/>
        <v>2415.7870880086002</v>
      </c>
      <c r="K1626" s="74">
        <v>1659.7870880086</v>
      </c>
      <c r="L1626" s="74">
        <v>2015.7870880086002</v>
      </c>
      <c r="M1626" s="74">
        <v>2386.7870880086002</v>
      </c>
      <c r="O1626" s="71">
        <v>29</v>
      </c>
      <c r="P1626" s="92"/>
    </row>
    <row r="1627" spans="2:16" ht="15.75" thickBot="1" x14ac:dyDescent="0.3">
      <c r="B1627" s="85">
        <v>45071</v>
      </c>
      <c r="C1627" s="75"/>
      <c r="D1627" s="75">
        <v>1320.48432640237</v>
      </c>
      <c r="E1627" s="75">
        <v>1255.7870880086</v>
      </c>
      <c r="F1627" s="75"/>
      <c r="G1627" s="74">
        <f t="shared" si="6"/>
        <v>1688.7870880086</v>
      </c>
      <c r="H1627" s="74"/>
      <c r="I1627" s="74">
        <f t="shared" si="7"/>
        <v>2044.7870880086002</v>
      </c>
      <c r="J1627" s="74">
        <f t="shared" si="8"/>
        <v>2415.7870880086002</v>
      </c>
      <c r="K1627" s="75">
        <v>1659.7870880086</v>
      </c>
      <c r="L1627" s="75">
        <v>2015.7870880086002</v>
      </c>
      <c r="M1627" s="75">
        <v>2386.7870880086002</v>
      </c>
      <c r="O1627" s="71">
        <v>29</v>
      </c>
      <c r="P1627" s="92"/>
    </row>
    <row r="1628" spans="2:16" ht="15.75" thickBot="1" x14ac:dyDescent="0.3">
      <c r="B1628" s="85">
        <v>45072</v>
      </c>
      <c r="C1628" s="74"/>
      <c r="D1628" s="74">
        <v>1413.2531285607499</v>
      </c>
      <c r="E1628" s="74">
        <v>1255.7870880086</v>
      </c>
      <c r="F1628" s="74"/>
      <c r="G1628" s="74">
        <f t="shared" si="6"/>
        <v>1688.7870880086</v>
      </c>
      <c r="H1628" s="74"/>
      <c r="I1628" s="74">
        <f t="shared" si="7"/>
        <v>2044.7870880086002</v>
      </c>
      <c r="J1628" s="74">
        <f t="shared" si="8"/>
        <v>2415.7870880086002</v>
      </c>
      <c r="K1628" s="74">
        <v>1659.7870880086</v>
      </c>
      <c r="L1628" s="74">
        <v>2015.7870880086002</v>
      </c>
      <c r="M1628" s="74">
        <v>2386.7870880086002</v>
      </c>
      <c r="O1628" s="71">
        <v>29</v>
      </c>
      <c r="P1628" s="92"/>
    </row>
    <row r="1629" spans="2:16" ht="15.75" thickBot="1" x14ac:dyDescent="0.3">
      <c r="B1629" s="85">
        <v>45073</v>
      </c>
      <c r="C1629" s="75"/>
      <c r="D1629" s="75">
        <v>1259.56565217968</v>
      </c>
      <c r="E1629" s="75">
        <v>1255.7870880086</v>
      </c>
      <c r="F1629" s="75"/>
      <c r="G1629" s="74">
        <f t="shared" si="6"/>
        <v>1688.7870880086</v>
      </c>
      <c r="H1629" s="74"/>
      <c r="I1629" s="74">
        <f t="shared" si="7"/>
        <v>2044.7870880086002</v>
      </c>
      <c r="J1629" s="74">
        <f t="shared" si="8"/>
        <v>2415.7870880086002</v>
      </c>
      <c r="K1629" s="75">
        <v>1659.7870880086</v>
      </c>
      <c r="L1629" s="75">
        <v>2015.7870880086002</v>
      </c>
      <c r="M1629" s="75">
        <v>2386.7870880086002</v>
      </c>
      <c r="O1629" s="71">
        <v>29</v>
      </c>
      <c r="P1629" s="92"/>
    </row>
    <row r="1630" spans="2:16" ht="15.75" thickBot="1" x14ac:dyDescent="0.3">
      <c r="B1630" s="85">
        <v>45074</v>
      </c>
      <c r="C1630" s="74"/>
      <c r="D1630" s="74">
        <v>1360.0949806962701</v>
      </c>
      <c r="E1630" s="74">
        <v>1255.7870880086</v>
      </c>
      <c r="F1630" s="74"/>
      <c r="G1630" s="74">
        <f t="shared" si="6"/>
        <v>1688.7870880086</v>
      </c>
      <c r="H1630" s="74"/>
      <c r="I1630" s="74">
        <f t="shared" si="7"/>
        <v>2044.7870880086002</v>
      </c>
      <c r="J1630" s="74">
        <f t="shared" si="8"/>
        <v>2415.7870880086002</v>
      </c>
      <c r="K1630" s="74">
        <v>1659.7870880086</v>
      </c>
      <c r="L1630" s="74">
        <v>2015.7870880086002</v>
      </c>
      <c r="M1630" s="74">
        <v>2386.7870880086002</v>
      </c>
      <c r="O1630" s="71">
        <v>29</v>
      </c>
      <c r="P1630" s="92"/>
    </row>
    <row r="1631" spans="2:16" ht="15.75" thickBot="1" x14ac:dyDescent="0.3">
      <c r="B1631" s="85">
        <v>45075</v>
      </c>
      <c r="C1631" s="75"/>
      <c r="D1631" s="75">
        <v>1835.2943552906299</v>
      </c>
      <c r="E1631" s="75">
        <v>1255.7870880086</v>
      </c>
      <c r="F1631" s="75"/>
      <c r="G1631" s="74">
        <f t="shared" si="6"/>
        <v>1688.7870880086</v>
      </c>
      <c r="H1631" s="74"/>
      <c r="I1631" s="74">
        <f t="shared" si="7"/>
        <v>2044.7870880086002</v>
      </c>
      <c r="J1631" s="74">
        <f t="shared" si="8"/>
        <v>2415.7870880086002</v>
      </c>
      <c r="K1631" s="75">
        <v>1659.7870880086</v>
      </c>
      <c r="L1631" s="75">
        <v>2015.7870880086002</v>
      </c>
      <c r="M1631" s="75">
        <v>2386.7870880086002</v>
      </c>
      <c r="O1631" s="71">
        <v>29</v>
      </c>
      <c r="P1631" s="92"/>
    </row>
    <row r="1632" spans="2:16" ht="15.75" thickBot="1" x14ac:dyDescent="0.3">
      <c r="B1632" s="85">
        <v>45076</v>
      </c>
      <c r="C1632" s="74"/>
      <c r="D1632" s="74">
        <v>1938.58303026058</v>
      </c>
      <c r="E1632" s="74">
        <v>1255.7870880086</v>
      </c>
      <c r="F1632" s="74"/>
      <c r="G1632" s="74">
        <f t="shared" si="6"/>
        <v>1688.7870880086</v>
      </c>
      <c r="H1632" s="74"/>
      <c r="I1632" s="74">
        <f t="shared" si="7"/>
        <v>2044.7870880086002</v>
      </c>
      <c r="J1632" s="74">
        <f t="shared" si="8"/>
        <v>2415.7870880086002</v>
      </c>
      <c r="K1632" s="74">
        <v>1659.7870880086</v>
      </c>
      <c r="L1632" s="74">
        <v>2015.7870880086002</v>
      </c>
      <c r="M1632" s="74">
        <v>2386.7870880086002</v>
      </c>
      <c r="O1632" s="71">
        <v>29</v>
      </c>
      <c r="P1632" s="92"/>
    </row>
    <row r="1633" spans="2:16" ht="15.75" thickBot="1" x14ac:dyDescent="0.3">
      <c r="B1633" s="85">
        <v>45077</v>
      </c>
      <c r="C1633" s="75"/>
      <c r="D1633" s="75">
        <v>1880.74520327031</v>
      </c>
      <c r="E1633" s="75">
        <v>1255.7870880086</v>
      </c>
      <c r="F1633" s="75"/>
      <c r="G1633" s="74">
        <f t="shared" si="6"/>
        <v>1688.7870880086</v>
      </c>
      <c r="H1633" s="74"/>
      <c r="I1633" s="74">
        <f t="shared" si="7"/>
        <v>2044.7870880086002</v>
      </c>
      <c r="J1633" s="74">
        <f t="shared" si="8"/>
        <v>2415.7870880086002</v>
      </c>
      <c r="K1633" s="75">
        <v>1659.7870880086</v>
      </c>
      <c r="L1633" s="75">
        <v>2015.7870880086002</v>
      </c>
      <c r="M1633" s="75">
        <v>2386.7870880086002</v>
      </c>
      <c r="O1633" s="71">
        <v>29</v>
      </c>
      <c r="P1633" s="92"/>
    </row>
    <row r="1634" spans="2:16" ht="15.75" thickBot="1" x14ac:dyDescent="0.3">
      <c r="B1634" s="85">
        <v>45078</v>
      </c>
      <c r="C1634" s="74"/>
      <c r="D1634" s="74">
        <v>1869.8727018442601</v>
      </c>
      <c r="E1634" s="74">
        <v>1255.7870880086</v>
      </c>
      <c r="F1634" s="74"/>
      <c r="G1634" s="74">
        <f t="shared" si="6"/>
        <v>1688.7870880086</v>
      </c>
      <c r="H1634" s="74"/>
      <c r="I1634" s="74">
        <f t="shared" si="7"/>
        <v>2044.7870880086002</v>
      </c>
      <c r="J1634" s="74">
        <f t="shared" si="8"/>
        <v>2415.7870880086002</v>
      </c>
      <c r="K1634" s="74">
        <v>1659.7870880086</v>
      </c>
      <c r="L1634" s="74">
        <v>2015.7870880086002</v>
      </c>
      <c r="M1634" s="74">
        <v>2386.7870880086002</v>
      </c>
      <c r="O1634" s="71">
        <v>29</v>
      </c>
      <c r="P1634" s="92"/>
    </row>
    <row r="1635" spans="2:16" ht="15.75" thickBot="1" x14ac:dyDescent="0.3">
      <c r="B1635" s="85">
        <v>45079</v>
      </c>
      <c r="C1635" s="75"/>
      <c r="D1635" s="75">
        <v>1640.07008344825</v>
      </c>
      <c r="E1635" s="75">
        <v>1255.7870880086</v>
      </c>
      <c r="F1635" s="75"/>
      <c r="G1635" s="74">
        <f t="shared" si="6"/>
        <v>1688.7870880086</v>
      </c>
      <c r="H1635" s="74"/>
      <c r="I1635" s="74">
        <f t="shared" si="7"/>
        <v>2044.7870880086002</v>
      </c>
      <c r="J1635" s="74">
        <f t="shared" si="8"/>
        <v>2415.7870880086002</v>
      </c>
      <c r="K1635" s="75">
        <v>1659.7870880086</v>
      </c>
      <c r="L1635" s="75">
        <v>2015.7870880086002</v>
      </c>
      <c r="M1635" s="75">
        <v>2386.7870880086002</v>
      </c>
      <c r="O1635" s="71">
        <v>29</v>
      </c>
      <c r="P1635" s="92"/>
    </row>
    <row r="1636" spans="2:16" ht="15.75" thickBot="1" x14ac:dyDescent="0.3">
      <c r="B1636" s="85">
        <v>45080</v>
      </c>
      <c r="C1636" s="74"/>
      <c r="D1636" s="74">
        <v>1225.06610092447</v>
      </c>
      <c r="E1636" s="74">
        <v>1255.7870880086</v>
      </c>
      <c r="F1636" s="74"/>
      <c r="G1636" s="74">
        <f t="shared" si="6"/>
        <v>1688.7870880086</v>
      </c>
      <c r="H1636" s="74"/>
      <c r="I1636" s="74">
        <f t="shared" si="7"/>
        <v>2044.7870880086002</v>
      </c>
      <c r="J1636" s="74">
        <f t="shared" si="8"/>
        <v>2415.7870880086002</v>
      </c>
      <c r="K1636" s="74">
        <v>1659.7870880086</v>
      </c>
      <c r="L1636" s="74">
        <v>2015.7870880086002</v>
      </c>
      <c r="M1636" s="74">
        <v>2386.7870880086002</v>
      </c>
      <c r="O1636" s="71">
        <v>29</v>
      </c>
      <c r="P1636" s="92"/>
    </row>
    <row r="1637" spans="2:16" ht="15.75" thickBot="1" x14ac:dyDescent="0.3">
      <c r="B1637" s="85">
        <v>45081</v>
      </c>
      <c r="C1637" s="75"/>
      <c r="D1637" s="75">
        <v>1221.00559842805</v>
      </c>
      <c r="E1637" s="75">
        <v>1255.7870880086</v>
      </c>
      <c r="F1637" s="75"/>
      <c r="G1637" s="74">
        <f t="shared" si="6"/>
        <v>1688.7870880086</v>
      </c>
      <c r="H1637" s="74"/>
      <c r="I1637" s="74">
        <f t="shared" si="7"/>
        <v>2044.7870880086002</v>
      </c>
      <c r="J1637" s="74">
        <f t="shared" si="8"/>
        <v>2415.7870880086002</v>
      </c>
      <c r="K1637" s="75">
        <v>1659.7870880086</v>
      </c>
      <c r="L1637" s="75">
        <v>2015.7870880086002</v>
      </c>
      <c r="M1637" s="75">
        <v>2386.7870880086002</v>
      </c>
      <c r="O1637" s="71">
        <v>29</v>
      </c>
      <c r="P1637" s="92"/>
    </row>
    <row r="1638" spans="2:16" ht="15.75" thickBot="1" x14ac:dyDescent="0.3">
      <c r="B1638" s="85">
        <v>45082</v>
      </c>
      <c r="C1638" s="74"/>
      <c r="D1638" s="74">
        <v>1808.1876645531299</v>
      </c>
      <c r="E1638" s="74">
        <v>1255.7870880086</v>
      </c>
      <c r="F1638" s="74"/>
      <c r="G1638" s="74">
        <f t="shared" si="6"/>
        <v>1688.7870880086</v>
      </c>
      <c r="H1638" s="74"/>
      <c r="I1638" s="74">
        <f t="shared" si="7"/>
        <v>2044.7870880086002</v>
      </c>
      <c r="J1638" s="74">
        <f t="shared" si="8"/>
        <v>2415.7870880086002</v>
      </c>
      <c r="K1638" s="74">
        <v>1659.7870880086</v>
      </c>
      <c r="L1638" s="74">
        <v>2015.7870880086002</v>
      </c>
      <c r="M1638" s="74">
        <v>2386.7870880086002</v>
      </c>
      <c r="O1638" s="71">
        <v>29</v>
      </c>
      <c r="P1638" s="92"/>
    </row>
    <row r="1639" spans="2:16" ht="15.75" thickBot="1" x14ac:dyDescent="0.3">
      <c r="B1639" s="85">
        <v>45083</v>
      </c>
      <c r="C1639" s="75"/>
      <c r="D1639" s="75">
        <v>1449.34671232503</v>
      </c>
      <c r="E1639" s="75">
        <v>1255.7870880086</v>
      </c>
      <c r="F1639" s="75"/>
      <c r="G1639" s="74">
        <f t="shared" si="6"/>
        <v>1688.7870880086</v>
      </c>
      <c r="H1639" s="74"/>
      <c r="I1639" s="74">
        <f t="shared" si="7"/>
        <v>2044.7870880086002</v>
      </c>
      <c r="J1639" s="74">
        <f t="shared" si="8"/>
        <v>2415.7870880086002</v>
      </c>
      <c r="K1639" s="75">
        <v>1659.7870880086</v>
      </c>
      <c r="L1639" s="75">
        <v>2015.7870880086002</v>
      </c>
      <c r="M1639" s="75">
        <v>2386.7870880086002</v>
      </c>
      <c r="O1639" s="71">
        <v>29</v>
      </c>
      <c r="P1639" s="92"/>
    </row>
    <row r="1640" spans="2:16" ht="15.75" thickBot="1" x14ac:dyDescent="0.3">
      <c r="B1640" s="85">
        <v>45084</v>
      </c>
      <c r="C1640" s="74"/>
      <c r="D1640" s="74">
        <v>1592.8065830538201</v>
      </c>
      <c r="E1640" s="74">
        <v>1255.7870880086</v>
      </c>
      <c r="F1640" s="74"/>
      <c r="G1640" s="74">
        <f t="shared" si="6"/>
        <v>1688.7870880086</v>
      </c>
      <c r="H1640" s="74"/>
      <c r="I1640" s="74">
        <f t="shared" si="7"/>
        <v>2044.7870880086002</v>
      </c>
      <c r="J1640" s="74">
        <f t="shared" si="8"/>
        <v>2415.7870880086002</v>
      </c>
      <c r="K1640" s="74">
        <v>1659.7870880086</v>
      </c>
      <c r="L1640" s="74">
        <v>2015.7870880086002</v>
      </c>
      <c r="M1640" s="74">
        <v>2386.7870880086002</v>
      </c>
      <c r="O1640" s="71">
        <v>29</v>
      </c>
      <c r="P1640" s="92"/>
    </row>
    <row r="1641" spans="2:16" ht="15.75" thickBot="1" x14ac:dyDescent="0.3">
      <c r="B1641" s="85">
        <v>45085</v>
      </c>
      <c r="C1641" s="75"/>
      <c r="D1641" s="75">
        <v>1586.5651768850901</v>
      </c>
      <c r="E1641" s="75">
        <v>1255.7870880086</v>
      </c>
      <c r="F1641" s="75"/>
      <c r="G1641" s="74">
        <f t="shared" si="6"/>
        <v>1688.7870880086</v>
      </c>
      <c r="H1641" s="74"/>
      <c r="I1641" s="74">
        <f t="shared" si="7"/>
        <v>2044.7870880086002</v>
      </c>
      <c r="J1641" s="74">
        <f t="shared" si="8"/>
        <v>2415.7870880086002</v>
      </c>
      <c r="K1641" s="75">
        <v>1659.7870880086</v>
      </c>
      <c r="L1641" s="75">
        <v>2015.7870880086002</v>
      </c>
      <c r="M1641" s="75">
        <v>2386.7870880086002</v>
      </c>
      <c r="O1641" s="71">
        <v>29</v>
      </c>
      <c r="P1641" s="92"/>
    </row>
    <row r="1642" spans="2:16" ht="15.75" thickBot="1" x14ac:dyDescent="0.3">
      <c r="B1642" s="85">
        <v>45086</v>
      </c>
      <c r="C1642" s="74"/>
      <c r="D1642" s="74">
        <v>1606.5623302440399</v>
      </c>
      <c r="E1642" s="74">
        <v>1255.7870880086</v>
      </c>
      <c r="F1642" s="74"/>
      <c r="G1642" s="74">
        <f t="shared" si="6"/>
        <v>1688.7870880086</v>
      </c>
      <c r="H1642" s="74"/>
      <c r="I1642" s="74">
        <f t="shared" si="7"/>
        <v>2044.7870880086002</v>
      </c>
      <c r="J1642" s="74">
        <f t="shared" si="8"/>
        <v>2415.7870880086002</v>
      </c>
      <c r="K1642" s="74">
        <v>1659.7870880086</v>
      </c>
      <c r="L1642" s="74">
        <v>2015.7870880086002</v>
      </c>
      <c r="M1642" s="74">
        <v>2386.7870880086002</v>
      </c>
      <c r="O1642" s="71">
        <v>29</v>
      </c>
      <c r="P1642" s="92"/>
    </row>
    <row r="1643" spans="2:16" ht="15.75" thickBot="1" x14ac:dyDescent="0.3">
      <c r="B1643" s="85">
        <v>45087</v>
      </c>
      <c r="C1643" s="75"/>
      <c r="D1643" s="75">
        <v>1331.74657745688</v>
      </c>
      <c r="E1643" s="75">
        <v>1255.7870880086</v>
      </c>
      <c r="F1643" s="75"/>
      <c r="G1643" s="74">
        <f t="shared" si="6"/>
        <v>1688.7870880086</v>
      </c>
      <c r="H1643" s="74"/>
      <c r="I1643" s="74">
        <f t="shared" si="7"/>
        <v>2044.7870880086002</v>
      </c>
      <c r="J1643" s="74">
        <f t="shared" si="8"/>
        <v>2415.7870880086002</v>
      </c>
      <c r="K1643" s="75">
        <v>1659.7870880086</v>
      </c>
      <c r="L1643" s="75">
        <v>2015.7870880086002</v>
      </c>
      <c r="M1643" s="75">
        <v>2386.7870880086002</v>
      </c>
      <c r="O1643" s="71">
        <v>29</v>
      </c>
      <c r="P1643" s="92"/>
    </row>
    <row r="1644" spans="2:16" ht="15.75" thickBot="1" x14ac:dyDescent="0.3">
      <c r="B1644" s="85">
        <v>45088</v>
      </c>
      <c r="C1644" s="74"/>
      <c r="D1644" s="74">
        <v>1313.87413627302</v>
      </c>
      <c r="E1644" s="74">
        <v>1255.7870880086</v>
      </c>
      <c r="F1644" s="74"/>
      <c r="G1644" s="74">
        <f t="shared" si="6"/>
        <v>1688.7870880086</v>
      </c>
      <c r="H1644" s="74"/>
      <c r="I1644" s="74">
        <f t="shared" si="7"/>
        <v>2044.7870880086002</v>
      </c>
      <c r="J1644" s="74">
        <f t="shared" si="8"/>
        <v>2415.7870880086002</v>
      </c>
      <c r="K1644" s="74">
        <v>1659.7870880086</v>
      </c>
      <c r="L1644" s="74">
        <v>2015.7870880086002</v>
      </c>
      <c r="M1644" s="74">
        <v>2386.7870880086002</v>
      </c>
      <c r="O1644" s="71">
        <v>29</v>
      </c>
      <c r="P1644" s="92"/>
    </row>
    <row r="1645" spans="2:16" ht="15.75" thickBot="1" x14ac:dyDescent="0.3">
      <c r="B1645" s="85">
        <v>45089</v>
      </c>
      <c r="C1645" s="75"/>
      <c r="D1645" s="75">
        <v>1118.7593191436199</v>
      </c>
      <c r="E1645" s="75">
        <v>1255.7870880086</v>
      </c>
      <c r="F1645" s="75"/>
      <c r="G1645" s="74">
        <f t="shared" si="6"/>
        <v>1688.7870880086</v>
      </c>
      <c r="H1645" s="74"/>
      <c r="I1645" s="74">
        <f t="shared" si="7"/>
        <v>2044.7870880086002</v>
      </c>
      <c r="J1645" s="74">
        <f t="shared" si="8"/>
        <v>2415.7870880086002</v>
      </c>
      <c r="K1645" s="75">
        <v>1659.7870880086</v>
      </c>
      <c r="L1645" s="75">
        <v>2015.7870880086002</v>
      </c>
      <c r="M1645" s="75">
        <v>2386.7870880086002</v>
      </c>
      <c r="O1645" s="71">
        <v>29</v>
      </c>
      <c r="P1645" s="92"/>
    </row>
    <row r="1646" spans="2:16" ht="15.75" thickBot="1" x14ac:dyDescent="0.3">
      <c r="B1646" s="85">
        <v>45090</v>
      </c>
      <c r="C1646" s="74"/>
      <c r="D1646" s="74">
        <v>1456.80954951797</v>
      </c>
      <c r="E1646" s="74">
        <v>1255.7870880086</v>
      </c>
      <c r="F1646" s="74"/>
      <c r="G1646" s="74">
        <f t="shared" si="6"/>
        <v>1688.7870880086</v>
      </c>
      <c r="H1646" s="74"/>
      <c r="I1646" s="74">
        <f t="shared" si="7"/>
        <v>2044.7870880086002</v>
      </c>
      <c r="J1646" s="74">
        <f t="shared" si="8"/>
        <v>2415.7870880086002</v>
      </c>
      <c r="K1646" s="74">
        <v>1659.7870880086</v>
      </c>
      <c r="L1646" s="74">
        <v>2015.7870880086002</v>
      </c>
      <c r="M1646" s="74">
        <v>2386.7870880086002</v>
      </c>
      <c r="O1646" s="71">
        <v>29</v>
      </c>
      <c r="P1646" s="92"/>
    </row>
    <row r="1647" spans="2:16" ht="15.75" thickBot="1" x14ac:dyDescent="0.3">
      <c r="B1647" s="85">
        <v>45091</v>
      </c>
      <c r="C1647" s="75"/>
      <c r="D1647" s="75">
        <v>1498.4553239243</v>
      </c>
      <c r="E1647" s="75">
        <v>1255.7870880086</v>
      </c>
      <c r="F1647" s="75"/>
      <c r="G1647" s="74">
        <f t="shared" si="6"/>
        <v>1688.7870880086</v>
      </c>
      <c r="H1647" s="74"/>
      <c r="I1647" s="74">
        <f t="shared" si="7"/>
        <v>2044.7870880086002</v>
      </c>
      <c r="J1647" s="74">
        <f t="shared" si="8"/>
        <v>2415.7870880086002</v>
      </c>
      <c r="K1647" s="75">
        <v>1659.7870880086</v>
      </c>
      <c r="L1647" s="75">
        <v>2015.7870880086002</v>
      </c>
      <c r="M1647" s="75">
        <v>2386.7870880086002</v>
      </c>
      <c r="O1647" s="71">
        <v>29</v>
      </c>
      <c r="P1647" s="92"/>
    </row>
    <row r="1648" spans="2:16" ht="15.75" thickBot="1" x14ac:dyDescent="0.3">
      <c r="B1648" s="85">
        <v>45092</v>
      </c>
      <c r="C1648" s="74"/>
      <c r="D1648" s="74">
        <v>1660.0920805859901</v>
      </c>
      <c r="E1648" s="74">
        <v>1255.7870880086</v>
      </c>
      <c r="F1648" s="74"/>
      <c r="G1648" s="74">
        <f t="shared" si="6"/>
        <v>1688.7870880086</v>
      </c>
      <c r="H1648" s="74"/>
      <c r="I1648" s="74">
        <f t="shared" si="7"/>
        <v>2044.7870880086002</v>
      </c>
      <c r="J1648" s="74">
        <f t="shared" si="8"/>
        <v>2415.7870880086002</v>
      </c>
      <c r="K1648" s="74">
        <v>1659.7870880086</v>
      </c>
      <c r="L1648" s="74">
        <v>2015.7870880086002</v>
      </c>
      <c r="M1648" s="74">
        <v>2386.7870880086002</v>
      </c>
      <c r="O1648" s="71">
        <v>29</v>
      </c>
      <c r="P1648" s="92"/>
    </row>
    <row r="1649" spans="2:16" ht="15.75" thickBot="1" x14ac:dyDescent="0.3">
      <c r="B1649" s="85">
        <v>45093</v>
      </c>
      <c r="C1649" s="75"/>
      <c r="D1649" s="75">
        <v>1882.2102140214799</v>
      </c>
      <c r="E1649" s="75">
        <v>1255.7870880086</v>
      </c>
      <c r="F1649" s="75"/>
      <c r="G1649" s="74">
        <f t="shared" si="6"/>
        <v>1688.7870880086</v>
      </c>
      <c r="H1649" s="74"/>
      <c r="I1649" s="74">
        <f t="shared" si="7"/>
        <v>2044.7870880086002</v>
      </c>
      <c r="J1649" s="74">
        <f t="shared" si="8"/>
        <v>2415.7870880086002</v>
      </c>
      <c r="K1649" s="75">
        <v>1659.7870880086</v>
      </c>
      <c r="L1649" s="75">
        <v>2015.7870880086002</v>
      </c>
      <c r="M1649" s="75">
        <v>2386.7870880086002</v>
      </c>
      <c r="O1649" s="71">
        <v>29</v>
      </c>
      <c r="P1649" s="92"/>
    </row>
    <row r="1650" spans="2:16" ht="15.75" thickBot="1" x14ac:dyDescent="0.3">
      <c r="B1650" s="85">
        <v>45094</v>
      </c>
      <c r="C1650" s="74"/>
      <c r="D1650" s="74">
        <v>1801.1456737071501</v>
      </c>
      <c r="E1650" s="74">
        <v>1255.7870880086</v>
      </c>
      <c r="F1650" s="74"/>
      <c r="G1650" s="74">
        <f t="shared" si="6"/>
        <v>1688.7870880086</v>
      </c>
      <c r="H1650" s="74"/>
      <c r="I1650" s="74">
        <f t="shared" si="7"/>
        <v>2044.7870880086002</v>
      </c>
      <c r="J1650" s="74">
        <f t="shared" si="8"/>
        <v>2415.7870880086002</v>
      </c>
      <c r="K1650" s="74">
        <v>1659.7870880086</v>
      </c>
      <c r="L1650" s="74">
        <v>2015.7870880086002</v>
      </c>
      <c r="M1650" s="74">
        <v>2386.7870880086002</v>
      </c>
      <c r="O1650" s="71">
        <v>29</v>
      </c>
      <c r="P1650" s="92"/>
    </row>
    <row r="1651" spans="2:16" ht="15.75" thickBot="1" x14ac:dyDescent="0.3">
      <c r="B1651" s="85">
        <v>45095</v>
      </c>
      <c r="C1651" s="75"/>
      <c r="D1651" s="75">
        <v>1660.91491426265</v>
      </c>
      <c r="E1651" s="75">
        <v>1255.7870880086</v>
      </c>
      <c r="F1651" s="75"/>
      <c r="G1651" s="74">
        <f t="shared" si="6"/>
        <v>1688.7870880086</v>
      </c>
      <c r="H1651" s="74"/>
      <c r="I1651" s="74">
        <f t="shared" si="7"/>
        <v>2044.7870880086002</v>
      </c>
      <c r="J1651" s="74">
        <f t="shared" si="8"/>
        <v>2415.7870880086002</v>
      </c>
      <c r="K1651" s="75">
        <v>1659.7870880086</v>
      </c>
      <c r="L1651" s="75">
        <v>2015.7870880086002</v>
      </c>
      <c r="M1651" s="75">
        <v>2386.7870880086002</v>
      </c>
      <c r="O1651" s="71">
        <v>29</v>
      </c>
      <c r="P1651" s="92"/>
    </row>
    <row r="1652" spans="2:16" ht="15.75" thickBot="1" x14ac:dyDescent="0.3">
      <c r="B1652" s="85">
        <v>45096</v>
      </c>
      <c r="C1652" s="74"/>
      <c r="D1652" s="74">
        <v>1766.57227943266</v>
      </c>
      <c r="E1652" s="74">
        <v>1255.7870880086</v>
      </c>
      <c r="F1652" s="74"/>
      <c r="G1652" s="74">
        <f t="shared" si="6"/>
        <v>1688.7870880086</v>
      </c>
      <c r="H1652" s="74"/>
      <c r="I1652" s="74">
        <f t="shared" si="7"/>
        <v>2044.7870880086002</v>
      </c>
      <c r="J1652" s="74">
        <f t="shared" si="8"/>
        <v>2415.7870880086002</v>
      </c>
      <c r="K1652" s="74">
        <v>1659.7870880086</v>
      </c>
      <c r="L1652" s="74">
        <v>2015.7870880086002</v>
      </c>
      <c r="M1652" s="74">
        <v>2386.7870880086002</v>
      </c>
      <c r="O1652" s="71">
        <v>29</v>
      </c>
      <c r="P1652" s="92"/>
    </row>
    <row r="1653" spans="2:16" ht="15.75" thickBot="1" x14ac:dyDescent="0.3">
      <c r="B1653" s="85">
        <v>45097</v>
      </c>
      <c r="C1653" s="75"/>
      <c r="D1653" s="75">
        <v>1384.9672417752499</v>
      </c>
      <c r="E1653" s="75">
        <v>1255.7870880086</v>
      </c>
      <c r="F1653" s="75"/>
      <c r="G1653" s="74">
        <f t="shared" si="6"/>
        <v>1688.7870880086</v>
      </c>
      <c r="H1653" s="74"/>
      <c r="I1653" s="74">
        <f t="shared" si="7"/>
        <v>2044.7870880086002</v>
      </c>
      <c r="J1653" s="74">
        <f t="shared" si="8"/>
        <v>2415.7870880086002</v>
      </c>
      <c r="K1653" s="75">
        <v>1659.7870880086</v>
      </c>
      <c r="L1653" s="75">
        <v>2015.7870880086002</v>
      </c>
      <c r="M1653" s="75">
        <v>2386.7870880086002</v>
      </c>
      <c r="O1653" s="71">
        <v>29</v>
      </c>
      <c r="P1653" s="92"/>
    </row>
    <row r="1654" spans="2:16" ht="15.75" thickBot="1" x14ac:dyDescent="0.3">
      <c r="B1654" s="85">
        <v>45098</v>
      </c>
      <c r="C1654" s="74"/>
      <c r="D1654" s="74">
        <v>1409.2930855463501</v>
      </c>
      <c r="E1654" s="74">
        <v>1255.7870880086</v>
      </c>
      <c r="F1654" s="74"/>
      <c r="G1654" s="74">
        <f t="shared" si="6"/>
        <v>1688.7870880086</v>
      </c>
      <c r="H1654" s="74"/>
      <c r="I1654" s="74">
        <f t="shared" si="7"/>
        <v>2044.7870880086002</v>
      </c>
      <c r="J1654" s="74">
        <f t="shared" si="8"/>
        <v>2415.7870880086002</v>
      </c>
      <c r="K1654" s="74">
        <v>1659.7870880086</v>
      </c>
      <c r="L1654" s="74">
        <v>2015.7870880086002</v>
      </c>
      <c r="M1654" s="74">
        <v>2386.7870880086002</v>
      </c>
      <c r="O1654" s="71">
        <v>29</v>
      </c>
      <c r="P1654" s="92"/>
    </row>
    <row r="1655" spans="2:16" ht="15.75" thickBot="1" x14ac:dyDescent="0.3">
      <c r="B1655" s="85">
        <v>45099</v>
      </c>
      <c r="C1655" s="75"/>
      <c r="D1655" s="75">
        <v>1546.6785363265701</v>
      </c>
      <c r="E1655" s="75">
        <v>1255.7870880086</v>
      </c>
      <c r="F1655" s="75"/>
      <c r="G1655" s="74">
        <f t="shared" si="6"/>
        <v>1688.7870880086</v>
      </c>
      <c r="H1655" s="74"/>
      <c r="I1655" s="74">
        <f t="shared" si="7"/>
        <v>2044.7870880086002</v>
      </c>
      <c r="J1655" s="74">
        <f t="shared" si="8"/>
        <v>2415.7870880086002</v>
      </c>
      <c r="K1655" s="75">
        <v>1659.7870880086</v>
      </c>
      <c r="L1655" s="75">
        <v>2015.7870880086002</v>
      </c>
      <c r="M1655" s="75">
        <v>2386.7870880086002</v>
      </c>
      <c r="O1655" s="71">
        <v>29</v>
      </c>
      <c r="P1655" s="92"/>
    </row>
    <row r="1656" spans="2:16" ht="15.75" thickBot="1" x14ac:dyDescent="0.3">
      <c r="B1656" s="85">
        <v>45100</v>
      </c>
      <c r="C1656" s="74"/>
      <c r="D1656" s="74">
        <v>1473.1356192492999</v>
      </c>
      <c r="E1656" s="74">
        <v>1255.7870880086</v>
      </c>
      <c r="F1656" s="74"/>
      <c r="G1656" s="74">
        <f t="shared" si="6"/>
        <v>1688.7870880086</v>
      </c>
      <c r="H1656" s="74"/>
      <c r="I1656" s="74">
        <f t="shared" si="7"/>
        <v>2044.7870880086002</v>
      </c>
      <c r="J1656" s="74">
        <f t="shared" si="8"/>
        <v>2415.7870880086002</v>
      </c>
      <c r="K1656" s="74">
        <v>1659.7870880086</v>
      </c>
      <c r="L1656" s="74">
        <v>2015.7870880086002</v>
      </c>
      <c r="M1656" s="74">
        <v>2386.7870880086002</v>
      </c>
      <c r="O1656" s="71">
        <v>29</v>
      </c>
      <c r="P1656" s="92"/>
    </row>
    <row r="1657" spans="2:16" ht="15.75" thickBot="1" x14ac:dyDescent="0.3">
      <c r="B1657" s="85">
        <v>45101</v>
      </c>
      <c r="C1657" s="75"/>
      <c r="D1657" s="75">
        <v>1422.96274813936</v>
      </c>
      <c r="E1657" s="75">
        <v>1255.7870880086</v>
      </c>
      <c r="F1657" s="75"/>
      <c r="G1657" s="74">
        <f t="shared" si="6"/>
        <v>1688.7870880086</v>
      </c>
      <c r="H1657" s="74"/>
      <c r="I1657" s="74">
        <f t="shared" si="7"/>
        <v>2044.7870880086002</v>
      </c>
      <c r="J1657" s="74">
        <f t="shared" si="8"/>
        <v>2415.7870880086002</v>
      </c>
      <c r="K1657" s="75">
        <v>1659.7870880086</v>
      </c>
      <c r="L1657" s="75">
        <v>2015.7870880086002</v>
      </c>
      <c r="M1657" s="75">
        <v>2386.7870880086002</v>
      </c>
      <c r="O1657" s="71">
        <v>29</v>
      </c>
      <c r="P1657" s="92"/>
    </row>
    <row r="1658" spans="2:16" ht="15.75" thickBot="1" x14ac:dyDescent="0.3">
      <c r="B1658" s="85">
        <v>45102</v>
      </c>
      <c r="C1658" s="74"/>
      <c r="D1658" s="74">
        <v>1428.7910713656499</v>
      </c>
      <c r="E1658" s="74">
        <v>1255.7870880086</v>
      </c>
      <c r="F1658" s="74"/>
      <c r="G1658" s="74">
        <f t="shared" si="6"/>
        <v>1688.7870880086</v>
      </c>
      <c r="H1658" s="74"/>
      <c r="I1658" s="74">
        <f t="shared" si="7"/>
        <v>2044.7870880086002</v>
      </c>
      <c r="J1658" s="74">
        <f t="shared" si="8"/>
        <v>2415.7870880086002</v>
      </c>
      <c r="K1658" s="74">
        <v>1659.7870880086</v>
      </c>
      <c r="L1658" s="74">
        <v>2015.7870880086002</v>
      </c>
      <c r="M1658" s="74">
        <v>2386.7870880086002</v>
      </c>
      <c r="O1658" s="71">
        <v>29</v>
      </c>
      <c r="P1658" s="92"/>
    </row>
    <row r="1659" spans="2:16" ht="15.75" thickBot="1" x14ac:dyDescent="0.3">
      <c r="B1659" s="85">
        <v>45103</v>
      </c>
      <c r="C1659" s="75"/>
      <c r="D1659" s="75">
        <v>1720.9141540084199</v>
      </c>
      <c r="E1659" s="75">
        <v>1255.7870880086</v>
      </c>
      <c r="F1659" s="75"/>
      <c r="G1659" s="74">
        <f t="shared" si="6"/>
        <v>1688.7870880086</v>
      </c>
      <c r="H1659" s="74"/>
      <c r="I1659" s="74">
        <f t="shared" si="7"/>
        <v>2044.7870880086002</v>
      </c>
      <c r="J1659" s="74">
        <f t="shared" si="8"/>
        <v>2415.7870880086002</v>
      </c>
      <c r="K1659" s="75">
        <v>1659.7870880086</v>
      </c>
      <c r="L1659" s="75">
        <v>2015.7870880086002</v>
      </c>
      <c r="M1659" s="75">
        <v>2386.7870880086002</v>
      </c>
      <c r="O1659" s="71">
        <v>29</v>
      </c>
      <c r="P1659" s="92"/>
    </row>
    <row r="1660" spans="2:16" ht="15.75" thickBot="1" x14ac:dyDescent="0.3">
      <c r="B1660" s="85">
        <v>45104</v>
      </c>
      <c r="C1660" s="74"/>
      <c r="D1660" s="74">
        <v>1663.59796104477</v>
      </c>
      <c r="E1660" s="74">
        <v>1255.7870880086</v>
      </c>
      <c r="F1660" s="74"/>
      <c r="G1660" s="74">
        <f t="shared" si="6"/>
        <v>1688.7870880086</v>
      </c>
      <c r="H1660" s="74"/>
      <c r="I1660" s="74">
        <f t="shared" si="7"/>
        <v>2044.7870880086002</v>
      </c>
      <c r="J1660" s="74">
        <f t="shared" si="8"/>
        <v>2415.7870880086002</v>
      </c>
      <c r="K1660" s="74">
        <v>1659.7870880086</v>
      </c>
      <c r="L1660" s="74">
        <v>2015.7870880086002</v>
      </c>
      <c r="M1660" s="74">
        <v>2386.7870880086002</v>
      </c>
      <c r="O1660" s="71">
        <v>29</v>
      </c>
      <c r="P1660" s="92"/>
    </row>
    <row r="1661" spans="2:16" ht="15.75" thickBot="1" x14ac:dyDescent="0.3">
      <c r="B1661" s="85">
        <v>45105</v>
      </c>
      <c r="C1661" s="75"/>
      <c r="D1661" s="75">
        <v>1363.8993519524499</v>
      </c>
      <c r="E1661" s="75">
        <v>1255.7870880086</v>
      </c>
      <c r="F1661" s="75"/>
      <c r="G1661" s="74">
        <f t="shared" si="6"/>
        <v>1688.7870880086</v>
      </c>
      <c r="H1661" s="74"/>
      <c r="I1661" s="74">
        <f t="shared" si="7"/>
        <v>2044.7870880086002</v>
      </c>
      <c r="J1661" s="74">
        <f t="shared" si="8"/>
        <v>2415.7870880086002</v>
      </c>
      <c r="K1661" s="75">
        <v>1659.7870880086</v>
      </c>
      <c r="L1661" s="75">
        <v>2015.7870880086002</v>
      </c>
      <c r="M1661" s="75">
        <v>2386.7870880086002</v>
      </c>
      <c r="O1661" s="71">
        <v>29</v>
      </c>
      <c r="P1661" s="92"/>
    </row>
    <row r="1662" spans="2:16" ht="15.75" thickBot="1" x14ac:dyDescent="0.3">
      <c r="B1662" s="85">
        <v>45106</v>
      </c>
      <c r="C1662" s="74"/>
      <c r="D1662" s="74">
        <v>1528.2708954048501</v>
      </c>
      <c r="E1662" s="74">
        <v>1255.7870880086</v>
      </c>
      <c r="F1662" s="74"/>
      <c r="G1662" s="74">
        <f t="shared" si="6"/>
        <v>1688.7870880086</v>
      </c>
      <c r="H1662" s="74"/>
      <c r="I1662" s="74">
        <f t="shared" si="7"/>
        <v>2044.7870880086002</v>
      </c>
      <c r="J1662" s="74">
        <f t="shared" si="8"/>
        <v>2415.7870880086002</v>
      </c>
      <c r="K1662" s="74">
        <v>1659.7870880086</v>
      </c>
      <c r="L1662" s="74">
        <v>2015.7870880086002</v>
      </c>
      <c r="M1662" s="74">
        <v>2386.7870880086002</v>
      </c>
      <c r="O1662" s="71">
        <v>29</v>
      </c>
      <c r="P1662" s="92"/>
    </row>
    <row r="1663" spans="2:16" ht="15.75" thickBot="1" x14ac:dyDescent="0.3">
      <c r="B1663" s="85">
        <v>45107</v>
      </c>
      <c r="C1663" s="75"/>
      <c r="D1663" s="75">
        <v>1482.41047924142</v>
      </c>
      <c r="E1663" s="75">
        <v>1255.7870880086</v>
      </c>
      <c r="F1663" s="75"/>
      <c r="G1663" s="74">
        <f t="shared" si="6"/>
        <v>1688.7870880086</v>
      </c>
      <c r="H1663" s="74"/>
      <c r="I1663" s="74">
        <f t="shared" si="7"/>
        <v>2044.7870880086002</v>
      </c>
      <c r="J1663" s="74">
        <f t="shared" si="8"/>
        <v>2415.7870880086002</v>
      </c>
      <c r="K1663" s="75">
        <v>1659.7870880086</v>
      </c>
      <c r="L1663" s="75">
        <v>2015.7870880086002</v>
      </c>
      <c r="M1663" s="75">
        <v>2386.7870880086002</v>
      </c>
      <c r="O1663" s="71">
        <v>29</v>
      </c>
      <c r="P1663" s="92"/>
    </row>
    <row r="1664" spans="2:16" ht="15.75" thickBot="1" x14ac:dyDescent="0.3">
      <c r="B1664" s="85">
        <v>45108</v>
      </c>
      <c r="C1664" s="74"/>
      <c r="D1664" s="74">
        <v>1503.7770344611299</v>
      </c>
      <c r="E1664" s="74">
        <v>1255.7870880086</v>
      </c>
      <c r="F1664" s="74"/>
      <c r="G1664" s="74">
        <f t="shared" si="6"/>
        <v>1688.7870880086</v>
      </c>
      <c r="H1664" s="74"/>
      <c r="I1664" s="74">
        <f t="shared" si="7"/>
        <v>2044.7870880086002</v>
      </c>
      <c r="J1664" s="74">
        <f t="shared" si="8"/>
        <v>2415.7870880086002</v>
      </c>
      <c r="K1664" s="74">
        <v>1659.7870880086</v>
      </c>
      <c r="L1664" s="74">
        <v>2015.7870880086002</v>
      </c>
      <c r="M1664" s="74">
        <v>2386.7870880086002</v>
      </c>
      <c r="O1664" s="71">
        <v>29</v>
      </c>
      <c r="P1664" s="92"/>
    </row>
    <row r="1665" spans="2:16" ht="15.75" thickBot="1" x14ac:dyDescent="0.3">
      <c r="B1665" s="85">
        <v>45109</v>
      </c>
      <c r="C1665" s="75"/>
      <c r="D1665" s="75">
        <v>1767.8610303876301</v>
      </c>
      <c r="E1665" s="75">
        <v>1255.7870880086</v>
      </c>
      <c r="F1665" s="75"/>
      <c r="G1665" s="74">
        <f t="shared" si="6"/>
        <v>1688.7870880086</v>
      </c>
      <c r="H1665" s="74"/>
      <c r="I1665" s="74">
        <f t="shared" si="7"/>
        <v>2044.7870880086002</v>
      </c>
      <c r="J1665" s="74">
        <f t="shared" si="8"/>
        <v>2415.7870880086002</v>
      </c>
      <c r="K1665" s="75">
        <v>1659.7870880086</v>
      </c>
      <c r="L1665" s="75">
        <v>2015.7870880086002</v>
      </c>
      <c r="M1665" s="75">
        <v>2386.7870880086002</v>
      </c>
      <c r="O1665" s="71">
        <v>29</v>
      </c>
      <c r="P1665" s="92"/>
    </row>
    <row r="1666" spans="2:16" ht="15.75" thickBot="1" x14ac:dyDescent="0.3">
      <c r="B1666" s="85">
        <v>45110</v>
      </c>
      <c r="C1666" s="74"/>
      <c r="D1666" s="74">
        <v>1556.3584854089399</v>
      </c>
      <c r="E1666" s="74">
        <v>1255.7870880086</v>
      </c>
      <c r="F1666" s="74"/>
      <c r="G1666" s="74">
        <f t="shared" si="6"/>
        <v>1688.7870880086</v>
      </c>
      <c r="H1666" s="74"/>
      <c r="I1666" s="74">
        <f t="shared" si="7"/>
        <v>2044.7870880086002</v>
      </c>
      <c r="J1666" s="74">
        <f t="shared" si="8"/>
        <v>2415.7870880086002</v>
      </c>
      <c r="K1666" s="74">
        <v>1659.7870880086</v>
      </c>
      <c r="L1666" s="74">
        <v>2015.7870880086002</v>
      </c>
      <c r="M1666" s="74">
        <v>2386.7870880086002</v>
      </c>
      <c r="O1666" s="71">
        <v>29</v>
      </c>
      <c r="P1666" s="92"/>
    </row>
    <row r="1667" spans="2:16" ht="15.75" thickBot="1" x14ac:dyDescent="0.3">
      <c r="B1667" s="85">
        <v>45111</v>
      </c>
      <c r="C1667" s="75"/>
      <c r="D1667" s="75">
        <v>1713.36642278456</v>
      </c>
      <c r="E1667" s="75">
        <v>1255.7870880086</v>
      </c>
      <c r="F1667" s="75"/>
      <c r="G1667" s="74">
        <f t="shared" si="6"/>
        <v>1688.7870880086</v>
      </c>
      <c r="H1667" s="74"/>
      <c r="I1667" s="74">
        <f t="shared" si="7"/>
        <v>2044.7870880086002</v>
      </c>
      <c r="J1667" s="74">
        <f t="shared" si="8"/>
        <v>2415.7870880086002</v>
      </c>
      <c r="K1667" s="75">
        <v>1659.7870880086</v>
      </c>
      <c r="L1667" s="75">
        <v>2015.7870880086002</v>
      </c>
      <c r="M1667" s="75">
        <v>2386.7870880086002</v>
      </c>
      <c r="O1667" s="71">
        <v>29</v>
      </c>
      <c r="P1667" s="92"/>
    </row>
    <row r="1668" spans="2:16" ht="15.75" thickBot="1" x14ac:dyDescent="0.3">
      <c r="B1668" s="85">
        <v>45112</v>
      </c>
      <c r="C1668" s="74"/>
      <c r="D1668" s="74">
        <v>1743.57209312801</v>
      </c>
      <c r="E1668" s="74">
        <v>1255.7870880086</v>
      </c>
      <c r="F1668" s="74"/>
      <c r="G1668" s="74">
        <f t="shared" si="6"/>
        <v>1688.7870880086</v>
      </c>
      <c r="H1668" s="74"/>
      <c r="I1668" s="74">
        <f t="shared" si="7"/>
        <v>2044.7870880086002</v>
      </c>
      <c r="J1668" s="74">
        <f t="shared" si="8"/>
        <v>2415.7870880086002</v>
      </c>
      <c r="K1668" s="74">
        <v>1659.7870880086</v>
      </c>
      <c r="L1668" s="74">
        <v>2015.7870880086002</v>
      </c>
      <c r="M1668" s="74">
        <v>2386.7870880086002</v>
      </c>
      <c r="O1668" s="71">
        <v>29</v>
      </c>
      <c r="P1668" s="92"/>
    </row>
    <row r="1669" spans="2:16" ht="15.75" thickBot="1" x14ac:dyDescent="0.3">
      <c r="B1669" s="85">
        <v>45113</v>
      </c>
      <c r="C1669" s="75"/>
      <c r="D1669" s="75">
        <v>1685.15644714617</v>
      </c>
      <c r="E1669" s="75">
        <v>1255.7870880086</v>
      </c>
      <c r="F1669" s="75"/>
      <c r="G1669" s="74">
        <f t="shared" si="6"/>
        <v>1688.7870880086</v>
      </c>
      <c r="H1669" s="74"/>
      <c r="I1669" s="74">
        <f t="shared" si="7"/>
        <v>2044.7870880086002</v>
      </c>
      <c r="J1669" s="74">
        <f t="shared" si="8"/>
        <v>2415.7870880086002</v>
      </c>
      <c r="K1669" s="75">
        <v>1659.7870880086</v>
      </c>
      <c r="L1669" s="75">
        <v>2015.7870880086002</v>
      </c>
      <c r="M1669" s="75">
        <v>2386.7870880086002</v>
      </c>
      <c r="O1669" s="71">
        <v>29</v>
      </c>
      <c r="P1669" s="92"/>
    </row>
    <row r="1670" spans="2:16" ht="15.75" thickBot="1" x14ac:dyDescent="0.3">
      <c r="B1670" s="85">
        <v>45114</v>
      </c>
      <c r="C1670" s="74"/>
      <c r="D1670" s="74">
        <v>1572.64025731007</v>
      </c>
      <c r="E1670" s="74">
        <v>1255.7870880086</v>
      </c>
      <c r="F1670" s="74"/>
      <c r="G1670" s="74">
        <f t="shared" si="6"/>
        <v>1688.7870880086</v>
      </c>
      <c r="H1670" s="74"/>
      <c r="I1670" s="74">
        <f t="shared" si="7"/>
        <v>2044.7870880086002</v>
      </c>
      <c r="J1670" s="74">
        <f t="shared" si="8"/>
        <v>2415.7870880086002</v>
      </c>
      <c r="K1670" s="74">
        <v>1659.7870880086</v>
      </c>
      <c r="L1670" s="74">
        <v>2015.7870880086002</v>
      </c>
      <c r="M1670" s="74">
        <v>2386.7870880086002</v>
      </c>
      <c r="O1670" s="71">
        <v>29</v>
      </c>
      <c r="P1670" s="92"/>
    </row>
    <row r="1671" spans="2:16" ht="15.75" thickBot="1" x14ac:dyDescent="0.3">
      <c r="B1671" s="85">
        <v>45115</v>
      </c>
      <c r="C1671" s="75"/>
      <c r="D1671" s="75">
        <v>1411.01234529928</v>
      </c>
      <c r="E1671" s="75">
        <v>1255.7870880086</v>
      </c>
      <c r="F1671" s="75"/>
      <c r="G1671" s="74">
        <f t="shared" si="6"/>
        <v>1688.7870880086</v>
      </c>
      <c r="H1671" s="74"/>
      <c r="I1671" s="74">
        <f t="shared" si="7"/>
        <v>2044.7870880086002</v>
      </c>
      <c r="J1671" s="74">
        <f t="shared" si="8"/>
        <v>2415.7870880086002</v>
      </c>
      <c r="K1671" s="75">
        <v>1659.7870880086</v>
      </c>
      <c r="L1671" s="75">
        <v>2015.7870880086002</v>
      </c>
      <c r="M1671" s="75">
        <v>2386.7870880086002</v>
      </c>
      <c r="O1671" s="71">
        <v>29</v>
      </c>
      <c r="P1671" s="92"/>
    </row>
    <row r="1672" spans="2:16" ht="15.75" thickBot="1" x14ac:dyDescent="0.3">
      <c r="B1672" s="85">
        <v>45116</v>
      </c>
      <c r="C1672" s="74"/>
      <c r="D1672" s="74">
        <v>1684.0799077258</v>
      </c>
      <c r="E1672" s="74">
        <v>1255.7870880086</v>
      </c>
      <c r="F1672" s="74"/>
      <c r="G1672" s="74">
        <f t="shared" si="6"/>
        <v>1688.7870880086</v>
      </c>
      <c r="H1672" s="74"/>
      <c r="I1672" s="74">
        <f t="shared" si="7"/>
        <v>2044.7870880086002</v>
      </c>
      <c r="J1672" s="74">
        <f t="shared" si="8"/>
        <v>2415.7870880086002</v>
      </c>
      <c r="K1672" s="74">
        <v>1659.7870880086</v>
      </c>
      <c r="L1672" s="74">
        <v>2015.7870880086002</v>
      </c>
      <c r="M1672" s="74">
        <v>2386.7870880086002</v>
      </c>
      <c r="O1672" s="71">
        <v>29</v>
      </c>
      <c r="P1672" s="92"/>
    </row>
    <row r="1673" spans="2:16" ht="15.75" thickBot="1" x14ac:dyDescent="0.3">
      <c r="B1673" s="85">
        <v>45117</v>
      </c>
      <c r="C1673" s="75"/>
      <c r="D1673" s="75">
        <v>1527.2777179919501</v>
      </c>
      <c r="E1673" s="75">
        <v>1255.7870880086</v>
      </c>
      <c r="F1673" s="75"/>
      <c r="G1673" s="74">
        <f t="shared" si="6"/>
        <v>1688.7870880086</v>
      </c>
      <c r="H1673" s="74"/>
      <c r="I1673" s="74">
        <f t="shared" si="7"/>
        <v>2044.7870880086002</v>
      </c>
      <c r="J1673" s="74">
        <f t="shared" si="8"/>
        <v>2415.7870880086002</v>
      </c>
      <c r="K1673" s="75">
        <v>1659.7870880086</v>
      </c>
      <c r="L1673" s="75">
        <v>2015.7870880086002</v>
      </c>
      <c r="M1673" s="75">
        <v>2386.7870880086002</v>
      </c>
      <c r="O1673" s="71">
        <v>29</v>
      </c>
      <c r="P1673" s="92"/>
    </row>
    <row r="1674" spans="2:16" ht="15.75" thickBot="1" x14ac:dyDescent="0.3">
      <c r="B1674" s="85">
        <v>45118</v>
      </c>
      <c r="C1674" s="74"/>
      <c r="D1674" s="74">
        <v>1516.45301500592</v>
      </c>
      <c r="E1674" s="74">
        <v>1255.7870880086</v>
      </c>
      <c r="F1674" s="74"/>
      <c r="G1674" s="74">
        <f t="shared" si="6"/>
        <v>1688.7870880086</v>
      </c>
      <c r="H1674" s="74"/>
      <c r="I1674" s="74">
        <f t="shared" si="7"/>
        <v>2044.7870880086002</v>
      </c>
      <c r="J1674" s="74">
        <f t="shared" si="8"/>
        <v>2415.7870880086002</v>
      </c>
      <c r="K1674" s="74">
        <v>1659.7870880086</v>
      </c>
      <c r="L1674" s="74">
        <v>2015.7870880086002</v>
      </c>
      <c r="M1674" s="74">
        <v>2386.7870880086002</v>
      </c>
      <c r="O1674" s="71">
        <v>29</v>
      </c>
      <c r="P1674" s="92"/>
    </row>
    <row r="1675" spans="2:16" ht="15.75" thickBot="1" x14ac:dyDescent="0.3">
      <c r="B1675" s="85">
        <v>45119</v>
      </c>
      <c r="C1675" s="75"/>
      <c r="D1675" s="75">
        <v>1547.97885996692</v>
      </c>
      <c r="E1675" s="75">
        <v>1255.7870880086</v>
      </c>
      <c r="F1675" s="75"/>
      <c r="G1675" s="74">
        <f t="shared" si="6"/>
        <v>1688.7870880086</v>
      </c>
      <c r="H1675" s="74"/>
      <c r="I1675" s="74">
        <f t="shared" si="7"/>
        <v>2044.7870880086002</v>
      </c>
      <c r="J1675" s="74">
        <f t="shared" si="8"/>
        <v>2415.7870880086002</v>
      </c>
      <c r="K1675" s="75">
        <v>1659.7870880086</v>
      </c>
      <c r="L1675" s="75">
        <v>2015.7870880086002</v>
      </c>
      <c r="M1675" s="75">
        <v>2386.7870880086002</v>
      </c>
      <c r="O1675" s="71">
        <v>29</v>
      </c>
      <c r="P1675" s="92"/>
    </row>
    <row r="1676" spans="2:16" ht="15.75" thickBot="1" x14ac:dyDescent="0.3">
      <c r="B1676" s="85">
        <v>45120</v>
      </c>
      <c r="C1676" s="74"/>
      <c r="D1676" s="74">
        <v>1510.48474001201</v>
      </c>
      <c r="E1676" s="74">
        <v>1255.7870880086</v>
      </c>
      <c r="F1676" s="74"/>
      <c r="G1676" s="74">
        <f t="shared" si="6"/>
        <v>1688.7870880086</v>
      </c>
      <c r="H1676" s="74"/>
      <c r="I1676" s="74">
        <f t="shared" si="7"/>
        <v>2044.7870880086002</v>
      </c>
      <c r="J1676" s="74">
        <f t="shared" si="8"/>
        <v>2415.7870880086002</v>
      </c>
      <c r="K1676" s="74">
        <v>1659.7870880086</v>
      </c>
      <c r="L1676" s="74">
        <v>2015.7870880086002</v>
      </c>
      <c r="M1676" s="74">
        <v>2386.7870880086002</v>
      </c>
      <c r="O1676" s="71">
        <v>29</v>
      </c>
      <c r="P1676" s="92"/>
    </row>
    <row r="1677" spans="2:16" ht="15.75" thickBot="1" x14ac:dyDescent="0.3">
      <c r="B1677" s="85">
        <v>45121</v>
      </c>
      <c r="C1677" s="75"/>
      <c r="D1677" s="75">
        <v>1456.1724451064999</v>
      </c>
      <c r="E1677" s="75">
        <v>1255.7870880086</v>
      </c>
      <c r="F1677" s="75"/>
      <c r="G1677" s="74">
        <f t="shared" ref="G1677:G1740" si="9">+K1677+O1677</f>
        <v>1688.7870880086</v>
      </c>
      <c r="H1677" s="74"/>
      <c r="I1677" s="74">
        <f t="shared" ref="I1677:I1740" si="10">+L1677+O1677+P1677</f>
        <v>2044.7870880086002</v>
      </c>
      <c r="J1677" s="74">
        <f t="shared" ref="J1677:J1740" si="11">+M1677+O1677+P1677</f>
        <v>2415.7870880086002</v>
      </c>
      <c r="K1677" s="75">
        <v>1659.7870880086</v>
      </c>
      <c r="L1677" s="75">
        <v>2015.7870880086002</v>
      </c>
      <c r="M1677" s="75">
        <v>2386.7870880086002</v>
      </c>
      <c r="O1677" s="71">
        <v>29</v>
      </c>
      <c r="P1677" s="92"/>
    </row>
    <row r="1678" spans="2:16" ht="15.75" thickBot="1" x14ac:dyDescent="0.3">
      <c r="B1678" s="85">
        <v>45122</v>
      </c>
      <c r="C1678" s="74"/>
      <c r="D1678" s="74">
        <v>1665.30597978115</v>
      </c>
      <c r="E1678" s="74">
        <v>1255.7870880086</v>
      </c>
      <c r="F1678" s="74"/>
      <c r="G1678" s="74">
        <f t="shared" si="9"/>
        <v>1688.7870880086</v>
      </c>
      <c r="H1678" s="74"/>
      <c r="I1678" s="74">
        <f t="shared" si="10"/>
        <v>2044.7870880086002</v>
      </c>
      <c r="J1678" s="74">
        <f t="shared" si="11"/>
        <v>2415.7870880086002</v>
      </c>
      <c r="K1678" s="74">
        <v>1659.7870880086</v>
      </c>
      <c r="L1678" s="74">
        <v>2015.7870880086002</v>
      </c>
      <c r="M1678" s="74">
        <v>2386.7870880086002</v>
      </c>
      <c r="O1678" s="71">
        <v>29</v>
      </c>
      <c r="P1678" s="92"/>
    </row>
    <row r="1679" spans="2:16" ht="15.75" thickBot="1" x14ac:dyDescent="0.3">
      <c r="B1679" s="85">
        <v>45123</v>
      </c>
      <c r="C1679" s="75"/>
      <c r="D1679" s="75">
        <v>1702.6243740953801</v>
      </c>
      <c r="E1679" s="75">
        <v>1255.7870880086</v>
      </c>
      <c r="F1679" s="75"/>
      <c r="G1679" s="74">
        <f t="shared" si="9"/>
        <v>1688.7870880086</v>
      </c>
      <c r="H1679" s="74"/>
      <c r="I1679" s="74">
        <f t="shared" si="10"/>
        <v>2044.7870880086002</v>
      </c>
      <c r="J1679" s="74">
        <f t="shared" si="11"/>
        <v>2415.7870880086002</v>
      </c>
      <c r="K1679" s="75">
        <v>1659.7870880086</v>
      </c>
      <c r="L1679" s="75">
        <v>2015.7870880086002</v>
      </c>
      <c r="M1679" s="75">
        <v>2386.7870880086002</v>
      </c>
      <c r="O1679" s="71">
        <v>29</v>
      </c>
      <c r="P1679" s="92"/>
    </row>
    <row r="1680" spans="2:16" ht="15.75" thickBot="1" x14ac:dyDescent="0.3">
      <c r="B1680" s="85">
        <v>45124</v>
      </c>
      <c r="C1680" s="74"/>
      <c r="D1680" s="74">
        <v>2105.4828724819699</v>
      </c>
      <c r="E1680" s="74">
        <v>1255.7870880086</v>
      </c>
      <c r="F1680" s="74"/>
      <c r="G1680" s="74">
        <f t="shared" si="9"/>
        <v>1688.7870880086</v>
      </c>
      <c r="H1680" s="74"/>
      <c r="I1680" s="74">
        <f t="shared" si="10"/>
        <v>2044.7870880086002</v>
      </c>
      <c r="J1680" s="74">
        <f t="shared" si="11"/>
        <v>2415.7870880086002</v>
      </c>
      <c r="K1680" s="74">
        <v>1659.7870880086</v>
      </c>
      <c r="L1680" s="74">
        <v>2015.7870880086002</v>
      </c>
      <c r="M1680" s="74">
        <v>2386.7870880086002</v>
      </c>
      <c r="O1680" s="71">
        <v>29</v>
      </c>
      <c r="P1680" s="92"/>
    </row>
    <row r="1681" spans="2:16" ht="15.75" thickBot="1" x14ac:dyDescent="0.3">
      <c r="B1681" s="85">
        <v>45125</v>
      </c>
      <c r="C1681" s="75"/>
      <c r="D1681" s="75">
        <v>1761.54505886778</v>
      </c>
      <c r="E1681" s="75">
        <v>1255.7870880086</v>
      </c>
      <c r="F1681" s="75"/>
      <c r="G1681" s="74">
        <f t="shared" si="9"/>
        <v>1688.7870880086</v>
      </c>
      <c r="H1681" s="74"/>
      <c r="I1681" s="74">
        <f t="shared" si="10"/>
        <v>2044.7870880086002</v>
      </c>
      <c r="J1681" s="74">
        <f t="shared" si="11"/>
        <v>2415.7870880086002</v>
      </c>
      <c r="K1681" s="75">
        <v>1659.7870880086</v>
      </c>
      <c r="L1681" s="75">
        <v>2015.7870880086002</v>
      </c>
      <c r="M1681" s="75">
        <v>2386.7870880086002</v>
      </c>
      <c r="O1681" s="71">
        <v>29</v>
      </c>
      <c r="P1681" s="92"/>
    </row>
    <row r="1682" spans="2:16" ht="15.75" thickBot="1" x14ac:dyDescent="0.3">
      <c r="B1682" s="85">
        <v>45126</v>
      </c>
      <c r="C1682" s="74"/>
      <c r="D1682" s="74">
        <v>1620.7558589785001</v>
      </c>
      <c r="E1682" s="74">
        <v>1255.7870880086</v>
      </c>
      <c r="F1682" s="74"/>
      <c r="G1682" s="74">
        <f t="shared" si="9"/>
        <v>1688.7870880086</v>
      </c>
      <c r="H1682" s="74"/>
      <c r="I1682" s="74">
        <f t="shared" si="10"/>
        <v>2044.7870880086002</v>
      </c>
      <c r="J1682" s="74">
        <f t="shared" si="11"/>
        <v>2415.7870880086002</v>
      </c>
      <c r="K1682" s="74">
        <v>1659.7870880086</v>
      </c>
      <c r="L1682" s="74">
        <v>2015.7870880086002</v>
      </c>
      <c r="M1682" s="74">
        <v>2386.7870880086002</v>
      </c>
      <c r="O1682" s="71">
        <v>29</v>
      </c>
      <c r="P1682" s="92"/>
    </row>
    <row r="1683" spans="2:16" ht="15.75" thickBot="1" x14ac:dyDescent="0.3">
      <c r="B1683" s="85">
        <v>45127</v>
      </c>
      <c r="C1683" s="75"/>
      <c r="D1683" s="75">
        <v>1698.1477456474099</v>
      </c>
      <c r="E1683" s="75">
        <v>1255.7870880086</v>
      </c>
      <c r="F1683" s="75"/>
      <c r="G1683" s="74">
        <f t="shared" si="9"/>
        <v>1688.7870880086</v>
      </c>
      <c r="H1683" s="74"/>
      <c r="I1683" s="74">
        <f t="shared" si="10"/>
        <v>2044.7870880086002</v>
      </c>
      <c r="J1683" s="74">
        <f t="shared" si="11"/>
        <v>2415.7870880086002</v>
      </c>
      <c r="K1683" s="75">
        <v>1659.7870880086</v>
      </c>
      <c r="L1683" s="75">
        <v>2015.7870880086002</v>
      </c>
      <c r="M1683" s="75">
        <v>2386.7870880086002</v>
      </c>
      <c r="O1683" s="71">
        <v>29</v>
      </c>
      <c r="P1683" s="92"/>
    </row>
    <row r="1684" spans="2:16" ht="15.75" thickBot="1" x14ac:dyDescent="0.3">
      <c r="B1684" s="85">
        <v>45128</v>
      </c>
      <c r="C1684" s="74"/>
      <c r="D1684" s="74">
        <v>1720.37074094283</v>
      </c>
      <c r="E1684" s="74">
        <v>1255.7870880086</v>
      </c>
      <c r="F1684" s="74"/>
      <c r="G1684" s="74">
        <f t="shared" si="9"/>
        <v>1688.7870880086</v>
      </c>
      <c r="H1684" s="74"/>
      <c r="I1684" s="74">
        <f t="shared" si="10"/>
        <v>2044.7870880086002</v>
      </c>
      <c r="J1684" s="74">
        <f t="shared" si="11"/>
        <v>2415.7870880086002</v>
      </c>
      <c r="K1684" s="74">
        <v>1659.7870880086</v>
      </c>
      <c r="L1684" s="74">
        <v>2015.7870880086002</v>
      </c>
      <c r="M1684" s="74">
        <v>2386.7870880086002</v>
      </c>
      <c r="O1684" s="71">
        <v>29</v>
      </c>
      <c r="P1684" s="92"/>
    </row>
    <row r="1685" spans="2:16" ht="15.75" thickBot="1" x14ac:dyDescent="0.3">
      <c r="B1685" s="85">
        <v>45129</v>
      </c>
      <c r="C1685" s="75"/>
      <c r="D1685" s="75">
        <v>1840.1466732497499</v>
      </c>
      <c r="E1685" s="75">
        <v>1255.7870880086</v>
      </c>
      <c r="F1685" s="75"/>
      <c r="G1685" s="74">
        <f t="shared" si="9"/>
        <v>1688.7870880086</v>
      </c>
      <c r="H1685" s="74"/>
      <c r="I1685" s="74">
        <f t="shared" si="10"/>
        <v>2044.7870880086002</v>
      </c>
      <c r="J1685" s="74">
        <f t="shared" si="11"/>
        <v>2415.7870880086002</v>
      </c>
      <c r="K1685" s="75">
        <v>1659.7870880086</v>
      </c>
      <c r="L1685" s="75">
        <v>2015.7870880086002</v>
      </c>
      <c r="M1685" s="75">
        <v>2386.7870880086002</v>
      </c>
      <c r="O1685" s="71">
        <v>29</v>
      </c>
      <c r="P1685" s="92"/>
    </row>
    <row r="1686" spans="2:16" ht="15.75" thickBot="1" x14ac:dyDescent="0.3">
      <c r="B1686" s="85">
        <v>45130</v>
      </c>
      <c r="C1686" s="74"/>
      <c r="D1686" s="74">
        <v>1825.04172502611</v>
      </c>
      <c r="E1686" s="74">
        <v>1255.7870880086</v>
      </c>
      <c r="F1686" s="74"/>
      <c r="G1686" s="74">
        <f t="shared" si="9"/>
        <v>1688.7870880086</v>
      </c>
      <c r="H1686" s="74"/>
      <c r="I1686" s="74">
        <f t="shared" si="10"/>
        <v>2044.7870880086002</v>
      </c>
      <c r="J1686" s="74">
        <f t="shared" si="11"/>
        <v>2415.7870880086002</v>
      </c>
      <c r="K1686" s="74">
        <v>1659.7870880086</v>
      </c>
      <c r="L1686" s="74">
        <v>2015.7870880086002</v>
      </c>
      <c r="M1686" s="74">
        <v>2386.7870880086002</v>
      </c>
      <c r="O1686" s="71">
        <v>29</v>
      </c>
      <c r="P1686" s="92"/>
    </row>
    <row r="1687" spans="2:16" ht="15.75" thickBot="1" x14ac:dyDescent="0.3">
      <c r="B1687" s="85">
        <v>45131</v>
      </c>
      <c r="C1687" s="75"/>
      <c r="D1687" s="75">
        <v>1704.49102282893</v>
      </c>
      <c r="E1687" s="75">
        <v>1255.7870880086</v>
      </c>
      <c r="F1687" s="75"/>
      <c r="G1687" s="74">
        <f t="shared" si="9"/>
        <v>1688.7870880086</v>
      </c>
      <c r="H1687" s="74"/>
      <c r="I1687" s="74">
        <f t="shared" si="10"/>
        <v>2044.7870880086002</v>
      </c>
      <c r="J1687" s="74">
        <f t="shared" si="11"/>
        <v>2415.7870880086002</v>
      </c>
      <c r="K1687" s="75">
        <v>1659.7870880086</v>
      </c>
      <c r="L1687" s="75">
        <v>2015.7870880086002</v>
      </c>
      <c r="M1687" s="75">
        <v>2386.7870880086002</v>
      </c>
      <c r="O1687" s="71">
        <v>29</v>
      </c>
      <c r="P1687" s="92"/>
    </row>
    <row r="1688" spans="2:16" ht="15.75" thickBot="1" x14ac:dyDescent="0.3">
      <c r="B1688" s="85">
        <v>45132</v>
      </c>
      <c r="C1688" s="74"/>
      <c r="D1688" s="74">
        <v>1719.1495212483001</v>
      </c>
      <c r="E1688" s="74">
        <v>1255.7870880086</v>
      </c>
      <c r="F1688" s="74"/>
      <c r="G1688" s="74">
        <f t="shared" si="9"/>
        <v>1688.7870880086</v>
      </c>
      <c r="H1688" s="74"/>
      <c r="I1688" s="74">
        <f t="shared" si="10"/>
        <v>2044.7870880086002</v>
      </c>
      <c r="J1688" s="74">
        <f t="shared" si="11"/>
        <v>2415.7870880086002</v>
      </c>
      <c r="K1688" s="74">
        <v>1659.7870880086</v>
      </c>
      <c r="L1688" s="74">
        <v>2015.7870880086002</v>
      </c>
      <c r="M1688" s="74">
        <v>2386.7870880086002</v>
      </c>
      <c r="O1688" s="71">
        <v>29</v>
      </c>
      <c r="P1688" s="92"/>
    </row>
    <row r="1689" spans="2:16" ht="15.75" thickBot="1" x14ac:dyDescent="0.3">
      <c r="B1689" s="85">
        <v>45133</v>
      </c>
      <c r="C1689" s="75"/>
      <c r="D1689" s="75">
        <v>1517.49774995283</v>
      </c>
      <c r="E1689" s="75">
        <v>1255.7870880086</v>
      </c>
      <c r="F1689" s="75"/>
      <c r="G1689" s="74">
        <f t="shared" si="9"/>
        <v>1688.7870880086</v>
      </c>
      <c r="H1689" s="74"/>
      <c r="I1689" s="74">
        <f t="shared" si="10"/>
        <v>2044.7870880086002</v>
      </c>
      <c r="J1689" s="74">
        <f t="shared" si="11"/>
        <v>2415.7870880086002</v>
      </c>
      <c r="K1689" s="75">
        <v>1659.7870880086</v>
      </c>
      <c r="L1689" s="75">
        <v>2015.7870880086002</v>
      </c>
      <c r="M1689" s="75">
        <v>2386.7870880086002</v>
      </c>
      <c r="O1689" s="71">
        <v>29</v>
      </c>
      <c r="P1689" s="92"/>
    </row>
    <row r="1690" spans="2:16" ht="15.75" thickBot="1" x14ac:dyDescent="0.3">
      <c r="B1690" s="85">
        <v>45134</v>
      </c>
      <c r="C1690" s="74"/>
      <c r="D1690" s="74">
        <v>1451.3720521080199</v>
      </c>
      <c r="E1690" s="74">
        <v>1255.7870880086</v>
      </c>
      <c r="F1690" s="74"/>
      <c r="G1690" s="74">
        <f t="shared" si="9"/>
        <v>1688.7870880086</v>
      </c>
      <c r="H1690" s="74"/>
      <c r="I1690" s="74">
        <f t="shared" si="10"/>
        <v>2044.7870880086002</v>
      </c>
      <c r="J1690" s="74">
        <f t="shared" si="11"/>
        <v>2415.7870880086002</v>
      </c>
      <c r="K1690" s="74">
        <v>1659.7870880086</v>
      </c>
      <c r="L1690" s="74">
        <v>2015.7870880086002</v>
      </c>
      <c r="M1690" s="74">
        <v>2386.7870880086002</v>
      </c>
      <c r="O1690" s="71">
        <v>29</v>
      </c>
      <c r="P1690" s="92"/>
    </row>
    <row r="1691" spans="2:16" ht="15.75" thickBot="1" x14ac:dyDescent="0.3">
      <c r="B1691" s="85">
        <v>45135</v>
      </c>
      <c r="C1691" s="75"/>
      <c r="D1691" s="75">
        <v>1470.00356538355</v>
      </c>
      <c r="E1691" s="75">
        <v>1255.7870880086</v>
      </c>
      <c r="F1691" s="75"/>
      <c r="G1691" s="74">
        <f t="shared" si="9"/>
        <v>1688.7870880086</v>
      </c>
      <c r="H1691" s="74"/>
      <c r="I1691" s="74">
        <f t="shared" si="10"/>
        <v>2044.7870880086002</v>
      </c>
      <c r="J1691" s="74">
        <f t="shared" si="11"/>
        <v>2415.7870880086002</v>
      </c>
      <c r="K1691" s="75">
        <v>1659.7870880086</v>
      </c>
      <c r="L1691" s="75">
        <v>2015.7870880086002</v>
      </c>
      <c r="M1691" s="75">
        <v>2386.7870880086002</v>
      </c>
      <c r="O1691" s="71">
        <v>29</v>
      </c>
      <c r="P1691" s="92"/>
    </row>
    <row r="1692" spans="2:16" ht="15.75" thickBot="1" x14ac:dyDescent="0.3">
      <c r="B1692" s="85">
        <v>45136</v>
      </c>
      <c r="C1692" s="74"/>
      <c r="D1692" s="74">
        <v>1654.03456049639</v>
      </c>
      <c r="E1692" s="74">
        <v>1255.7870880086</v>
      </c>
      <c r="F1692" s="74"/>
      <c r="G1692" s="74">
        <f t="shared" si="9"/>
        <v>1688.7870880086</v>
      </c>
      <c r="H1692" s="74"/>
      <c r="I1692" s="74">
        <f t="shared" si="10"/>
        <v>2044.7870880086002</v>
      </c>
      <c r="J1692" s="74">
        <f t="shared" si="11"/>
        <v>2415.7870880086002</v>
      </c>
      <c r="K1692" s="74">
        <v>1659.7870880086</v>
      </c>
      <c r="L1692" s="74">
        <v>2015.7870880086002</v>
      </c>
      <c r="M1692" s="74">
        <v>2386.7870880086002</v>
      </c>
      <c r="O1692" s="71">
        <v>29</v>
      </c>
      <c r="P1692" s="92"/>
    </row>
    <row r="1693" spans="2:16" ht="15.75" thickBot="1" x14ac:dyDescent="0.3">
      <c r="B1693" s="85">
        <v>45137</v>
      </c>
      <c r="C1693" s="75"/>
      <c r="D1693" s="75">
        <v>1666.46044803169</v>
      </c>
      <c r="E1693" s="75">
        <v>1255.7870880086</v>
      </c>
      <c r="F1693" s="75"/>
      <c r="G1693" s="74">
        <f t="shared" si="9"/>
        <v>1688.7870880086</v>
      </c>
      <c r="H1693" s="74"/>
      <c r="I1693" s="74">
        <f t="shared" si="10"/>
        <v>2044.7870880086002</v>
      </c>
      <c r="J1693" s="74">
        <f t="shared" si="11"/>
        <v>2415.7870880086002</v>
      </c>
      <c r="K1693" s="75">
        <v>1659.7870880086</v>
      </c>
      <c r="L1693" s="75">
        <v>2015.7870880086002</v>
      </c>
      <c r="M1693" s="75">
        <v>2386.7870880086002</v>
      </c>
      <c r="O1693" s="71">
        <v>29</v>
      </c>
      <c r="P1693" s="92"/>
    </row>
    <row r="1694" spans="2:16" ht="15.75" thickBot="1" x14ac:dyDescent="0.3">
      <c r="B1694" s="85">
        <v>45138</v>
      </c>
      <c r="C1694" s="74"/>
      <c r="D1694" s="74">
        <v>1524.89945964149</v>
      </c>
      <c r="E1694" s="74">
        <v>1255.7870880086</v>
      </c>
      <c r="F1694" s="74"/>
      <c r="G1694" s="74">
        <f t="shared" si="9"/>
        <v>1688.7870880086</v>
      </c>
      <c r="H1694" s="74"/>
      <c r="I1694" s="74">
        <f t="shared" si="10"/>
        <v>2044.7870880086002</v>
      </c>
      <c r="J1694" s="74">
        <f t="shared" si="11"/>
        <v>2415.7870880086002</v>
      </c>
      <c r="K1694" s="74">
        <v>1659.7870880086</v>
      </c>
      <c r="L1694" s="74">
        <v>2015.7870880086002</v>
      </c>
      <c r="M1694" s="74">
        <v>2386.7870880086002</v>
      </c>
      <c r="O1694" s="71">
        <v>29</v>
      </c>
      <c r="P1694" s="92"/>
    </row>
    <row r="1695" spans="2:16" ht="15.75" thickBot="1" x14ac:dyDescent="0.3">
      <c r="B1695" s="85">
        <v>45139</v>
      </c>
      <c r="C1695" s="75"/>
      <c r="D1695" s="75">
        <v>1559.98240674833</v>
      </c>
      <c r="E1695" s="75">
        <v>1255.7870880086</v>
      </c>
      <c r="F1695" s="75"/>
      <c r="G1695" s="74">
        <f t="shared" si="9"/>
        <v>1688.7870880086</v>
      </c>
      <c r="H1695" s="74"/>
      <c r="I1695" s="74">
        <f t="shared" si="10"/>
        <v>2044.7870880086002</v>
      </c>
      <c r="J1695" s="74">
        <f t="shared" si="11"/>
        <v>2415.7870880086002</v>
      </c>
      <c r="K1695" s="75">
        <v>1659.7870880086</v>
      </c>
      <c r="L1695" s="75">
        <v>2015.7870880086002</v>
      </c>
      <c r="M1695" s="75">
        <v>2386.7870880086002</v>
      </c>
      <c r="O1695" s="71">
        <v>29</v>
      </c>
      <c r="P1695" s="92"/>
    </row>
    <row r="1696" spans="2:16" ht="15.75" thickBot="1" x14ac:dyDescent="0.3">
      <c r="B1696" s="85">
        <v>45140</v>
      </c>
      <c r="C1696" s="74"/>
      <c r="D1696" s="74">
        <v>1663.7756418622</v>
      </c>
      <c r="E1696" s="74">
        <v>1255.7870880086</v>
      </c>
      <c r="F1696" s="74"/>
      <c r="G1696" s="74">
        <f t="shared" si="9"/>
        <v>1688.7870880086</v>
      </c>
      <c r="H1696" s="74"/>
      <c r="I1696" s="74">
        <f t="shared" si="10"/>
        <v>2044.7870880086002</v>
      </c>
      <c r="J1696" s="74">
        <f t="shared" si="11"/>
        <v>2415.7870880086002</v>
      </c>
      <c r="K1696" s="74">
        <v>1659.7870880086</v>
      </c>
      <c r="L1696" s="74">
        <v>2015.7870880086002</v>
      </c>
      <c r="M1696" s="74">
        <v>2386.7870880086002</v>
      </c>
      <c r="O1696" s="71">
        <v>29</v>
      </c>
      <c r="P1696" s="92"/>
    </row>
    <row r="1697" spans="2:16" ht="15.75" thickBot="1" x14ac:dyDescent="0.3">
      <c r="B1697" s="85">
        <v>45141</v>
      </c>
      <c r="C1697" s="75"/>
      <c r="D1697" s="75">
        <v>1470.0566722764299</v>
      </c>
      <c r="E1697" s="75">
        <v>1255.7870880086</v>
      </c>
      <c r="F1697" s="75"/>
      <c r="G1697" s="74">
        <f t="shared" si="9"/>
        <v>1688.7870880086</v>
      </c>
      <c r="H1697" s="74"/>
      <c r="I1697" s="74">
        <f t="shared" si="10"/>
        <v>2044.7870880086002</v>
      </c>
      <c r="J1697" s="74">
        <f t="shared" si="11"/>
        <v>2415.7870880086002</v>
      </c>
      <c r="K1697" s="75">
        <v>1659.7870880086</v>
      </c>
      <c r="L1697" s="75">
        <v>2015.7870880086002</v>
      </c>
      <c r="M1697" s="75">
        <v>2386.7870880086002</v>
      </c>
      <c r="O1697" s="71">
        <v>29</v>
      </c>
      <c r="P1697" s="92"/>
    </row>
    <row r="1698" spans="2:16" ht="15.75" thickBot="1" x14ac:dyDescent="0.3">
      <c r="B1698" s="85">
        <v>45142</v>
      </c>
      <c r="C1698" s="74"/>
      <c r="D1698" s="74">
        <v>1541.1085224574099</v>
      </c>
      <c r="E1698" s="74">
        <v>1255.7870880086</v>
      </c>
      <c r="F1698" s="74"/>
      <c r="G1698" s="74">
        <f t="shared" si="9"/>
        <v>1688.7870880086</v>
      </c>
      <c r="H1698" s="74"/>
      <c r="I1698" s="74">
        <f t="shared" si="10"/>
        <v>2044.7870880086002</v>
      </c>
      <c r="J1698" s="74">
        <f t="shared" si="11"/>
        <v>2415.7870880086002</v>
      </c>
      <c r="K1698" s="74">
        <v>1659.7870880086</v>
      </c>
      <c r="L1698" s="74">
        <v>2015.7870880086002</v>
      </c>
      <c r="M1698" s="74">
        <v>2386.7870880086002</v>
      </c>
      <c r="O1698" s="71">
        <v>29</v>
      </c>
      <c r="P1698" s="92"/>
    </row>
    <row r="1699" spans="2:16" ht="15.75" thickBot="1" x14ac:dyDescent="0.3">
      <c r="B1699" s="85">
        <v>45143</v>
      </c>
      <c r="C1699" s="75"/>
      <c r="D1699" s="75">
        <v>1625.0508455102399</v>
      </c>
      <c r="E1699" s="75">
        <v>1255.7870880086</v>
      </c>
      <c r="F1699" s="75"/>
      <c r="G1699" s="74">
        <f t="shared" si="9"/>
        <v>1688.7870880086</v>
      </c>
      <c r="H1699" s="74"/>
      <c r="I1699" s="74">
        <f t="shared" si="10"/>
        <v>2044.7870880086002</v>
      </c>
      <c r="J1699" s="74">
        <f t="shared" si="11"/>
        <v>2415.7870880086002</v>
      </c>
      <c r="K1699" s="75">
        <v>1659.7870880086</v>
      </c>
      <c r="L1699" s="75">
        <v>2015.7870880086002</v>
      </c>
      <c r="M1699" s="75">
        <v>2386.7870880086002</v>
      </c>
      <c r="O1699" s="71">
        <v>29</v>
      </c>
      <c r="P1699" s="92"/>
    </row>
    <row r="1700" spans="2:16" ht="15.75" thickBot="1" x14ac:dyDescent="0.3">
      <c r="B1700" s="85">
        <v>45144</v>
      </c>
      <c r="C1700" s="74"/>
      <c r="D1700" s="74">
        <v>1901.1219158885799</v>
      </c>
      <c r="E1700" s="74">
        <v>1255.7870880086</v>
      </c>
      <c r="F1700" s="74"/>
      <c r="G1700" s="74">
        <f t="shared" si="9"/>
        <v>1688.7870880086</v>
      </c>
      <c r="H1700" s="74"/>
      <c r="I1700" s="74">
        <f t="shared" si="10"/>
        <v>2044.7870880086002</v>
      </c>
      <c r="J1700" s="74">
        <f t="shared" si="11"/>
        <v>2415.7870880086002</v>
      </c>
      <c r="K1700" s="74">
        <v>1659.7870880086</v>
      </c>
      <c r="L1700" s="74">
        <v>2015.7870880086002</v>
      </c>
      <c r="M1700" s="74">
        <v>2386.7870880086002</v>
      </c>
      <c r="O1700" s="71">
        <v>29</v>
      </c>
      <c r="P1700" s="92"/>
    </row>
    <row r="1701" spans="2:16" ht="15.75" thickBot="1" x14ac:dyDescent="0.3">
      <c r="B1701" s="85">
        <v>45145</v>
      </c>
      <c r="C1701" s="75"/>
      <c r="D1701" s="75">
        <v>1991.5165018719499</v>
      </c>
      <c r="E1701" s="75">
        <v>1255.7870880086</v>
      </c>
      <c r="F1701" s="75"/>
      <c r="G1701" s="74">
        <f t="shared" si="9"/>
        <v>1688.7870880086</v>
      </c>
      <c r="H1701" s="74"/>
      <c r="I1701" s="74">
        <f t="shared" si="10"/>
        <v>2044.7870880086002</v>
      </c>
      <c r="J1701" s="74">
        <f t="shared" si="11"/>
        <v>2415.7870880086002</v>
      </c>
      <c r="K1701" s="75">
        <v>1659.7870880086</v>
      </c>
      <c r="L1701" s="75">
        <v>2015.7870880086002</v>
      </c>
      <c r="M1701" s="75">
        <v>2386.7870880086002</v>
      </c>
      <c r="O1701" s="71">
        <v>29</v>
      </c>
      <c r="P1701" s="92"/>
    </row>
    <row r="1702" spans="2:16" ht="15.75" thickBot="1" x14ac:dyDescent="0.3">
      <c r="B1702" s="85">
        <v>45146</v>
      </c>
      <c r="C1702" s="74"/>
      <c r="D1702" s="74">
        <v>1979.7517825993</v>
      </c>
      <c r="E1702" s="74">
        <v>1255.7870880086</v>
      </c>
      <c r="F1702" s="74"/>
      <c r="G1702" s="74">
        <f t="shared" si="9"/>
        <v>1688.7870880086</v>
      </c>
      <c r="H1702" s="74"/>
      <c r="I1702" s="74">
        <f t="shared" si="10"/>
        <v>2044.7870880086002</v>
      </c>
      <c r="J1702" s="74">
        <f t="shared" si="11"/>
        <v>2415.7870880086002</v>
      </c>
      <c r="K1702" s="74">
        <v>1659.7870880086</v>
      </c>
      <c r="L1702" s="74">
        <v>2015.7870880086002</v>
      </c>
      <c r="M1702" s="74">
        <v>2386.7870880086002</v>
      </c>
      <c r="O1702" s="71">
        <v>29</v>
      </c>
      <c r="P1702" s="92"/>
    </row>
    <row r="1703" spans="2:16" ht="15.75" thickBot="1" x14ac:dyDescent="0.3">
      <c r="B1703" s="85">
        <v>45147</v>
      </c>
      <c r="C1703" s="75"/>
      <c r="D1703" s="75">
        <v>1766.5182687987401</v>
      </c>
      <c r="E1703" s="75">
        <v>1255.7870880086</v>
      </c>
      <c r="F1703" s="75"/>
      <c r="G1703" s="74">
        <f t="shared" si="9"/>
        <v>1688.7870880086</v>
      </c>
      <c r="H1703" s="74"/>
      <c r="I1703" s="74">
        <f t="shared" si="10"/>
        <v>2044.7870880086002</v>
      </c>
      <c r="J1703" s="74">
        <f t="shared" si="11"/>
        <v>2415.7870880086002</v>
      </c>
      <c r="K1703" s="75">
        <v>1659.7870880086</v>
      </c>
      <c r="L1703" s="75">
        <v>2015.7870880086002</v>
      </c>
      <c r="M1703" s="75">
        <v>2386.7870880086002</v>
      </c>
      <c r="O1703" s="71">
        <v>29</v>
      </c>
      <c r="P1703" s="92"/>
    </row>
    <row r="1704" spans="2:16" ht="15.75" thickBot="1" x14ac:dyDescent="0.3">
      <c r="B1704" s="85">
        <v>45148</v>
      </c>
      <c r="C1704" s="74"/>
      <c r="D1704" s="74">
        <v>1785.1956095340299</v>
      </c>
      <c r="E1704" s="74">
        <v>1255.7870880086</v>
      </c>
      <c r="F1704" s="74"/>
      <c r="G1704" s="74">
        <f t="shared" si="9"/>
        <v>1688.7870880086</v>
      </c>
      <c r="H1704" s="74"/>
      <c r="I1704" s="74">
        <f t="shared" si="10"/>
        <v>2044.7870880086002</v>
      </c>
      <c r="J1704" s="74">
        <f t="shared" si="11"/>
        <v>2415.7870880086002</v>
      </c>
      <c r="K1704" s="74">
        <v>1659.7870880086</v>
      </c>
      <c r="L1704" s="74">
        <v>2015.7870880086002</v>
      </c>
      <c r="M1704" s="74">
        <v>2386.7870880086002</v>
      </c>
      <c r="O1704" s="71">
        <v>29</v>
      </c>
      <c r="P1704" s="92"/>
    </row>
    <row r="1705" spans="2:16" ht="15.75" thickBot="1" x14ac:dyDescent="0.3">
      <c r="B1705" s="85">
        <v>45149</v>
      </c>
      <c r="C1705" s="75"/>
      <c r="D1705" s="75">
        <v>1670.5742816167001</v>
      </c>
      <c r="E1705" s="75">
        <v>1255.7870880086</v>
      </c>
      <c r="F1705" s="75"/>
      <c r="G1705" s="74">
        <f t="shared" si="9"/>
        <v>1688.7870880086</v>
      </c>
      <c r="H1705" s="74"/>
      <c r="I1705" s="74">
        <f t="shared" si="10"/>
        <v>2044.7870880086002</v>
      </c>
      <c r="J1705" s="74">
        <f t="shared" si="11"/>
        <v>2415.7870880086002</v>
      </c>
      <c r="K1705" s="75">
        <v>1659.7870880086</v>
      </c>
      <c r="L1705" s="75">
        <v>2015.7870880086002</v>
      </c>
      <c r="M1705" s="75">
        <v>2386.7870880086002</v>
      </c>
      <c r="O1705" s="71">
        <v>29</v>
      </c>
      <c r="P1705" s="92"/>
    </row>
    <row r="1706" spans="2:16" ht="15.75" thickBot="1" x14ac:dyDescent="0.3">
      <c r="B1706" s="85">
        <v>45150</v>
      </c>
      <c r="C1706" s="74"/>
      <c r="D1706" s="74">
        <v>1440.77318687667</v>
      </c>
      <c r="E1706" s="74">
        <v>1255.7870880086</v>
      </c>
      <c r="F1706" s="74"/>
      <c r="G1706" s="74">
        <f t="shared" si="9"/>
        <v>1688.7870880086</v>
      </c>
      <c r="H1706" s="74"/>
      <c r="I1706" s="74">
        <f t="shared" si="10"/>
        <v>2044.7870880086002</v>
      </c>
      <c r="J1706" s="74">
        <f t="shared" si="11"/>
        <v>2415.7870880086002</v>
      </c>
      <c r="K1706" s="74">
        <v>1659.7870880086</v>
      </c>
      <c r="L1706" s="74">
        <v>2015.7870880086002</v>
      </c>
      <c r="M1706" s="74">
        <v>2386.7870880086002</v>
      </c>
      <c r="O1706" s="71">
        <v>29</v>
      </c>
      <c r="P1706" s="92"/>
    </row>
    <row r="1707" spans="2:16" ht="15.75" thickBot="1" x14ac:dyDescent="0.3">
      <c r="B1707" s="85">
        <v>45151</v>
      </c>
      <c r="C1707" s="75"/>
      <c r="D1707" s="75">
        <v>1531.92019861689</v>
      </c>
      <c r="E1707" s="75">
        <v>1255.7870880086</v>
      </c>
      <c r="F1707" s="75"/>
      <c r="G1707" s="74">
        <f t="shared" si="9"/>
        <v>1688.7870880086</v>
      </c>
      <c r="H1707" s="74"/>
      <c r="I1707" s="74">
        <f t="shared" si="10"/>
        <v>2044.7870880086002</v>
      </c>
      <c r="J1707" s="74">
        <f t="shared" si="11"/>
        <v>2415.7870880086002</v>
      </c>
      <c r="K1707" s="75">
        <v>1659.7870880086</v>
      </c>
      <c r="L1707" s="75">
        <v>2015.7870880086002</v>
      </c>
      <c r="M1707" s="75">
        <v>2386.7870880086002</v>
      </c>
      <c r="O1707" s="71">
        <v>29</v>
      </c>
      <c r="P1707" s="92"/>
    </row>
    <row r="1708" spans="2:16" ht="15.75" thickBot="1" x14ac:dyDescent="0.3">
      <c r="B1708" s="85">
        <v>45152</v>
      </c>
      <c r="C1708" s="74"/>
      <c r="D1708" s="74">
        <v>1914.4338013630099</v>
      </c>
      <c r="E1708" s="74">
        <v>1255.7870880086</v>
      </c>
      <c r="F1708" s="74"/>
      <c r="G1708" s="74">
        <f t="shared" si="9"/>
        <v>1688.7870880086</v>
      </c>
      <c r="H1708" s="74"/>
      <c r="I1708" s="74">
        <f t="shared" si="10"/>
        <v>2044.7870880086002</v>
      </c>
      <c r="J1708" s="74">
        <f t="shared" si="11"/>
        <v>2415.7870880086002</v>
      </c>
      <c r="K1708" s="74">
        <v>1659.7870880086</v>
      </c>
      <c r="L1708" s="74">
        <v>2015.7870880086002</v>
      </c>
      <c r="M1708" s="74">
        <v>2386.7870880086002</v>
      </c>
      <c r="O1708" s="71">
        <v>29</v>
      </c>
      <c r="P1708" s="92"/>
    </row>
    <row r="1709" spans="2:16" ht="15.75" thickBot="1" x14ac:dyDescent="0.3">
      <c r="B1709" s="85">
        <v>45153</v>
      </c>
      <c r="C1709" s="75"/>
      <c r="D1709" s="75">
        <v>1959.38520555744</v>
      </c>
      <c r="E1709" s="75">
        <v>1255.7870880086</v>
      </c>
      <c r="F1709" s="75"/>
      <c r="G1709" s="74">
        <f t="shared" si="9"/>
        <v>1688.7870880086</v>
      </c>
      <c r="H1709" s="74"/>
      <c r="I1709" s="74">
        <f t="shared" si="10"/>
        <v>2044.7870880086002</v>
      </c>
      <c r="J1709" s="74">
        <f t="shared" si="11"/>
        <v>2415.7870880086002</v>
      </c>
      <c r="K1709" s="75">
        <v>1659.7870880086</v>
      </c>
      <c r="L1709" s="75">
        <v>2015.7870880086002</v>
      </c>
      <c r="M1709" s="75">
        <v>2386.7870880086002</v>
      </c>
      <c r="O1709" s="71">
        <v>29</v>
      </c>
      <c r="P1709" s="92"/>
    </row>
    <row r="1710" spans="2:16" ht="15.75" thickBot="1" x14ac:dyDescent="0.3">
      <c r="B1710" s="85">
        <v>45154</v>
      </c>
      <c r="C1710" s="74"/>
      <c r="D1710" s="74">
        <v>1712.26914792566</v>
      </c>
      <c r="E1710" s="74">
        <v>1255.7870880086</v>
      </c>
      <c r="F1710" s="74"/>
      <c r="G1710" s="74">
        <f t="shared" si="9"/>
        <v>1688.7870880086</v>
      </c>
      <c r="H1710" s="74"/>
      <c r="I1710" s="74">
        <f t="shared" si="10"/>
        <v>2044.7870880086002</v>
      </c>
      <c r="J1710" s="74">
        <f t="shared" si="11"/>
        <v>2415.7870880086002</v>
      </c>
      <c r="K1710" s="74">
        <v>1659.7870880086</v>
      </c>
      <c r="L1710" s="74">
        <v>2015.7870880086002</v>
      </c>
      <c r="M1710" s="74">
        <v>2386.7870880086002</v>
      </c>
      <c r="O1710" s="71">
        <v>29</v>
      </c>
      <c r="P1710" s="92"/>
    </row>
    <row r="1711" spans="2:16" ht="15.75" thickBot="1" x14ac:dyDescent="0.3">
      <c r="B1711" s="85">
        <v>45155</v>
      </c>
      <c r="C1711" s="75"/>
      <c r="D1711" s="75">
        <v>1487.0429095024799</v>
      </c>
      <c r="E1711" s="75">
        <v>1255.7870880086</v>
      </c>
      <c r="F1711" s="75"/>
      <c r="G1711" s="74">
        <f t="shared" si="9"/>
        <v>1688.7870880086</v>
      </c>
      <c r="H1711" s="74"/>
      <c r="I1711" s="74">
        <f t="shared" si="10"/>
        <v>2044.7870880086002</v>
      </c>
      <c r="J1711" s="74">
        <f t="shared" si="11"/>
        <v>2415.7870880086002</v>
      </c>
      <c r="K1711" s="75">
        <v>1659.7870880086</v>
      </c>
      <c r="L1711" s="75">
        <v>2015.7870880086002</v>
      </c>
      <c r="M1711" s="75">
        <v>2386.7870880086002</v>
      </c>
      <c r="O1711" s="71">
        <v>29</v>
      </c>
      <c r="P1711" s="92"/>
    </row>
    <row r="1712" spans="2:16" ht="15.75" thickBot="1" x14ac:dyDescent="0.3">
      <c r="B1712" s="85">
        <v>45156</v>
      </c>
      <c r="C1712" s="74"/>
      <c r="D1712" s="74">
        <v>1407.21369646279</v>
      </c>
      <c r="E1712" s="74">
        <v>1255.7870880086</v>
      </c>
      <c r="F1712" s="74"/>
      <c r="G1712" s="74">
        <f t="shared" si="9"/>
        <v>1688.7870880086</v>
      </c>
      <c r="H1712" s="74"/>
      <c r="I1712" s="74">
        <f t="shared" si="10"/>
        <v>2044.7870880086002</v>
      </c>
      <c r="J1712" s="74">
        <f t="shared" si="11"/>
        <v>2415.7870880086002</v>
      </c>
      <c r="K1712" s="74">
        <v>1659.7870880086</v>
      </c>
      <c r="L1712" s="74">
        <v>2015.7870880086002</v>
      </c>
      <c r="M1712" s="74">
        <v>2386.7870880086002</v>
      </c>
      <c r="O1712" s="71">
        <v>29</v>
      </c>
      <c r="P1712" s="92"/>
    </row>
    <row r="1713" spans="2:16" ht="15.75" thickBot="1" x14ac:dyDescent="0.3">
      <c r="B1713" s="85">
        <v>45157</v>
      </c>
      <c r="C1713" s="75"/>
      <c r="D1713" s="75">
        <v>1333.5851484249499</v>
      </c>
      <c r="E1713" s="75">
        <v>1255.7870880086</v>
      </c>
      <c r="F1713" s="75"/>
      <c r="G1713" s="74">
        <f t="shared" si="9"/>
        <v>1688.7870880086</v>
      </c>
      <c r="H1713" s="74"/>
      <c r="I1713" s="74">
        <f t="shared" si="10"/>
        <v>2044.7870880086002</v>
      </c>
      <c r="J1713" s="74">
        <f t="shared" si="11"/>
        <v>2415.7870880086002</v>
      </c>
      <c r="K1713" s="75">
        <v>1659.7870880086</v>
      </c>
      <c r="L1713" s="75">
        <v>2015.7870880086002</v>
      </c>
      <c r="M1713" s="75">
        <v>2386.7870880086002</v>
      </c>
      <c r="O1713" s="71">
        <v>29</v>
      </c>
      <c r="P1713" s="92"/>
    </row>
    <row r="1714" spans="2:16" ht="15.75" thickBot="1" x14ac:dyDescent="0.3">
      <c r="B1714" s="85">
        <v>45158</v>
      </c>
      <c r="C1714" s="74"/>
      <c r="D1714" s="74">
        <v>1568.0750516497901</v>
      </c>
      <c r="E1714" s="74">
        <v>1255.7870880086</v>
      </c>
      <c r="F1714" s="74"/>
      <c r="G1714" s="74">
        <f t="shared" si="9"/>
        <v>1688.7870880086</v>
      </c>
      <c r="H1714" s="74"/>
      <c r="I1714" s="74">
        <f t="shared" si="10"/>
        <v>2044.7870880086002</v>
      </c>
      <c r="J1714" s="74">
        <f t="shared" si="11"/>
        <v>2415.7870880086002</v>
      </c>
      <c r="K1714" s="74">
        <v>1659.7870880086</v>
      </c>
      <c r="L1714" s="74">
        <v>2015.7870880086002</v>
      </c>
      <c r="M1714" s="74">
        <v>2386.7870880086002</v>
      </c>
      <c r="O1714" s="71">
        <v>29</v>
      </c>
      <c r="P1714" s="92"/>
    </row>
    <row r="1715" spans="2:16" ht="15.75" thickBot="1" x14ac:dyDescent="0.3">
      <c r="B1715" s="85">
        <v>45159</v>
      </c>
      <c r="C1715" s="75"/>
      <c r="D1715" s="75">
        <v>1709.1762620799</v>
      </c>
      <c r="E1715" s="75">
        <v>1255.7870880086</v>
      </c>
      <c r="F1715" s="75"/>
      <c r="G1715" s="74">
        <f t="shared" si="9"/>
        <v>1688.7870880086</v>
      </c>
      <c r="H1715" s="74"/>
      <c r="I1715" s="74">
        <f t="shared" si="10"/>
        <v>2044.7870880086002</v>
      </c>
      <c r="J1715" s="74">
        <f t="shared" si="11"/>
        <v>2415.7870880086002</v>
      </c>
      <c r="K1715" s="75">
        <v>1659.7870880086</v>
      </c>
      <c r="L1715" s="75">
        <v>2015.7870880086002</v>
      </c>
      <c r="M1715" s="75">
        <v>2386.7870880086002</v>
      </c>
      <c r="O1715" s="71">
        <v>29</v>
      </c>
      <c r="P1715" s="92"/>
    </row>
    <row r="1716" spans="2:16" ht="15.75" thickBot="1" x14ac:dyDescent="0.3">
      <c r="B1716" s="85">
        <v>45160</v>
      </c>
      <c r="C1716" s="74"/>
      <c r="D1716" s="74">
        <v>1706.78482068275</v>
      </c>
      <c r="E1716" s="74">
        <v>1255.7870880086</v>
      </c>
      <c r="F1716" s="74"/>
      <c r="G1716" s="74">
        <f t="shared" si="9"/>
        <v>1688.7870880086</v>
      </c>
      <c r="H1716" s="74"/>
      <c r="I1716" s="74">
        <f t="shared" si="10"/>
        <v>2044.7870880086002</v>
      </c>
      <c r="J1716" s="74">
        <f t="shared" si="11"/>
        <v>2415.7870880086002</v>
      </c>
      <c r="K1716" s="74">
        <v>1659.7870880086</v>
      </c>
      <c r="L1716" s="74">
        <v>2015.7870880086002</v>
      </c>
      <c r="M1716" s="74">
        <v>2386.7870880086002</v>
      </c>
      <c r="O1716" s="71">
        <v>29</v>
      </c>
      <c r="P1716" s="92"/>
    </row>
    <row r="1717" spans="2:16" ht="15.75" thickBot="1" x14ac:dyDescent="0.3">
      <c r="B1717" s="85">
        <v>45161</v>
      </c>
      <c r="C1717" s="75"/>
      <c r="D1717" s="75">
        <v>1444.66109392985</v>
      </c>
      <c r="E1717" s="75">
        <v>1255.7870880086</v>
      </c>
      <c r="F1717" s="75"/>
      <c r="G1717" s="74">
        <f t="shared" si="9"/>
        <v>1688.7870880086</v>
      </c>
      <c r="H1717" s="74"/>
      <c r="I1717" s="74">
        <f t="shared" si="10"/>
        <v>2044.7870880086002</v>
      </c>
      <c r="J1717" s="74">
        <f t="shared" si="11"/>
        <v>2415.7870880086002</v>
      </c>
      <c r="K1717" s="75">
        <v>1659.7870880086</v>
      </c>
      <c r="L1717" s="75">
        <v>2015.7870880086002</v>
      </c>
      <c r="M1717" s="75">
        <v>2386.7870880086002</v>
      </c>
      <c r="O1717" s="71">
        <v>29</v>
      </c>
      <c r="P1717" s="92"/>
    </row>
    <row r="1718" spans="2:16" ht="15.75" thickBot="1" x14ac:dyDescent="0.3">
      <c r="B1718" s="85">
        <v>45162</v>
      </c>
      <c r="C1718" s="74"/>
      <c r="D1718" s="74">
        <v>1302.2682409903</v>
      </c>
      <c r="E1718" s="74">
        <v>1255.7870880086</v>
      </c>
      <c r="F1718" s="74"/>
      <c r="G1718" s="74">
        <f t="shared" si="9"/>
        <v>1688.7870880086</v>
      </c>
      <c r="H1718" s="74"/>
      <c r="I1718" s="74">
        <f t="shared" si="10"/>
        <v>2044.7870880086002</v>
      </c>
      <c r="J1718" s="74">
        <f t="shared" si="11"/>
        <v>2415.7870880086002</v>
      </c>
      <c r="K1718" s="74">
        <v>1659.7870880086</v>
      </c>
      <c r="L1718" s="74">
        <v>2015.7870880086002</v>
      </c>
      <c r="M1718" s="74">
        <v>2386.7870880086002</v>
      </c>
      <c r="O1718" s="71">
        <v>29</v>
      </c>
      <c r="P1718" s="92"/>
    </row>
    <row r="1719" spans="2:16" ht="15.75" thickBot="1" x14ac:dyDescent="0.3">
      <c r="B1719" s="85">
        <v>45163</v>
      </c>
      <c r="C1719" s="75"/>
      <c r="D1719" s="75">
        <v>988.83983673913099</v>
      </c>
      <c r="E1719" s="75">
        <v>1255.7870880086</v>
      </c>
      <c r="F1719" s="75"/>
      <c r="G1719" s="74">
        <f t="shared" si="9"/>
        <v>1688.7870880086</v>
      </c>
      <c r="H1719" s="74"/>
      <c r="I1719" s="74">
        <f t="shared" si="10"/>
        <v>2044.7870880086002</v>
      </c>
      <c r="J1719" s="74">
        <f t="shared" si="11"/>
        <v>2415.7870880086002</v>
      </c>
      <c r="K1719" s="75">
        <v>1659.7870880086</v>
      </c>
      <c r="L1719" s="75">
        <v>2015.7870880086002</v>
      </c>
      <c r="M1719" s="75">
        <v>2386.7870880086002</v>
      </c>
      <c r="O1719" s="71">
        <v>29</v>
      </c>
      <c r="P1719" s="92"/>
    </row>
    <row r="1720" spans="2:16" ht="15.75" thickBot="1" x14ac:dyDescent="0.3">
      <c r="B1720" s="85">
        <v>45164</v>
      </c>
      <c r="C1720" s="74"/>
      <c r="D1720" s="74">
        <v>1086.4867302827299</v>
      </c>
      <c r="E1720" s="74">
        <v>1255.7870880086</v>
      </c>
      <c r="F1720" s="74"/>
      <c r="G1720" s="74">
        <f t="shared" si="9"/>
        <v>1688.7870880086</v>
      </c>
      <c r="H1720" s="74"/>
      <c r="I1720" s="74">
        <f t="shared" si="10"/>
        <v>2044.7870880086002</v>
      </c>
      <c r="J1720" s="74">
        <f t="shared" si="11"/>
        <v>2415.7870880086002</v>
      </c>
      <c r="K1720" s="74">
        <v>1659.7870880086</v>
      </c>
      <c r="L1720" s="74">
        <v>2015.7870880086002</v>
      </c>
      <c r="M1720" s="74">
        <v>2386.7870880086002</v>
      </c>
      <c r="O1720" s="71">
        <v>29</v>
      </c>
      <c r="P1720" s="92"/>
    </row>
    <row r="1721" spans="2:16" ht="15.75" thickBot="1" x14ac:dyDescent="0.3">
      <c r="B1721" s="85">
        <v>45165</v>
      </c>
      <c r="C1721" s="75"/>
      <c r="D1721" s="75">
        <v>1410.1277155335799</v>
      </c>
      <c r="E1721" s="75">
        <v>1255.7870880086</v>
      </c>
      <c r="F1721" s="75"/>
      <c r="G1721" s="74">
        <f t="shared" si="9"/>
        <v>1688.7870880086</v>
      </c>
      <c r="H1721" s="74"/>
      <c r="I1721" s="74">
        <f t="shared" si="10"/>
        <v>2044.7870880086002</v>
      </c>
      <c r="J1721" s="74">
        <f t="shared" si="11"/>
        <v>2415.7870880086002</v>
      </c>
      <c r="K1721" s="75">
        <v>1659.7870880086</v>
      </c>
      <c r="L1721" s="75">
        <v>2015.7870880086002</v>
      </c>
      <c r="M1721" s="75">
        <v>2386.7870880086002</v>
      </c>
      <c r="O1721" s="71">
        <v>29</v>
      </c>
      <c r="P1721" s="92"/>
    </row>
    <row r="1722" spans="2:16" ht="15.75" thickBot="1" x14ac:dyDescent="0.3">
      <c r="B1722" s="85">
        <v>45166</v>
      </c>
      <c r="C1722" s="74"/>
      <c r="D1722" s="74">
        <v>1500.3464045021201</v>
      </c>
      <c r="E1722" s="74">
        <v>1255.7870880086</v>
      </c>
      <c r="F1722" s="74"/>
      <c r="G1722" s="74">
        <f t="shared" si="9"/>
        <v>1688.7870880086</v>
      </c>
      <c r="H1722" s="74"/>
      <c r="I1722" s="74">
        <f t="shared" si="10"/>
        <v>2044.7870880086002</v>
      </c>
      <c r="J1722" s="74">
        <f t="shared" si="11"/>
        <v>2415.7870880086002</v>
      </c>
      <c r="K1722" s="74">
        <v>1659.7870880086</v>
      </c>
      <c r="L1722" s="74">
        <v>2015.7870880086002</v>
      </c>
      <c r="M1722" s="74">
        <v>2386.7870880086002</v>
      </c>
      <c r="O1722" s="71">
        <v>29</v>
      </c>
      <c r="P1722" s="92"/>
    </row>
    <row r="1723" spans="2:16" ht="15.75" thickBot="1" x14ac:dyDescent="0.3">
      <c r="B1723" s="85">
        <v>45167</v>
      </c>
      <c r="C1723" s="75"/>
      <c r="D1723" s="75">
        <v>1411.92085310838</v>
      </c>
      <c r="E1723" s="75">
        <v>1255.7870880086</v>
      </c>
      <c r="F1723" s="75"/>
      <c r="G1723" s="74">
        <f t="shared" si="9"/>
        <v>1688.7870880086</v>
      </c>
      <c r="H1723" s="74"/>
      <c r="I1723" s="74">
        <f t="shared" si="10"/>
        <v>2044.7870880086002</v>
      </c>
      <c r="J1723" s="74">
        <f t="shared" si="11"/>
        <v>2415.7870880086002</v>
      </c>
      <c r="K1723" s="75">
        <v>1659.7870880086</v>
      </c>
      <c r="L1723" s="75">
        <v>2015.7870880086002</v>
      </c>
      <c r="M1723" s="75">
        <v>2386.7870880086002</v>
      </c>
      <c r="O1723" s="71">
        <v>29</v>
      </c>
      <c r="P1723" s="92"/>
    </row>
    <row r="1724" spans="2:16" ht="15.75" thickBot="1" x14ac:dyDescent="0.3">
      <c r="B1724" s="85">
        <v>45168</v>
      </c>
      <c r="C1724" s="74"/>
      <c r="D1724" s="74">
        <v>1594.04995427781</v>
      </c>
      <c r="E1724" s="74">
        <v>1255.7870880086</v>
      </c>
      <c r="F1724" s="74"/>
      <c r="G1724" s="74">
        <f t="shared" si="9"/>
        <v>1688.7870880086</v>
      </c>
      <c r="H1724" s="74"/>
      <c r="I1724" s="74">
        <f t="shared" si="10"/>
        <v>2044.7870880086002</v>
      </c>
      <c r="J1724" s="74">
        <f t="shared" si="11"/>
        <v>2415.7870880086002</v>
      </c>
      <c r="K1724" s="74">
        <v>1659.7870880086</v>
      </c>
      <c r="L1724" s="74">
        <v>2015.7870880086002</v>
      </c>
      <c r="M1724" s="74">
        <v>2386.7870880086002</v>
      </c>
      <c r="O1724" s="71">
        <v>29</v>
      </c>
      <c r="P1724" s="92"/>
    </row>
    <row r="1725" spans="2:16" ht="15.75" thickBot="1" x14ac:dyDescent="0.3">
      <c r="B1725" s="85">
        <v>45169</v>
      </c>
      <c r="C1725" s="75"/>
      <c r="D1725" s="75">
        <v>1565.8947052768899</v>
      </c>
      <c r="E1725" s="75">
        <v>1255.7870880086</v>
      </c>
      <c r="F1725" s="75"/>
      <c r="G1725" s="74">
        <f t="shared" si="9"/>
        <v>1688.7870880086</v>
      </c>
      <c r="H1725" s="74"/>
      <c r="I1725" s="74">
        <f t="shared" si="10"/>
        <v>2044.7870880086002</v>
      </c>
      <c r="J1725" s="74">
        <f t="shared" si="11"/>
        <v>2415.7870880086002</v>
      </c>
      <c r="K1725" s="75">
        <v>1659.7870880086</v>
      </c>
      <c r="L1725" s="75">
        <v>2015.7870880086002</v>
      </c>
      <c r="M1725" s="75">
        <v>2386.7870880086002</v>
      </c>
      <c r="O1725" s="71">
        <v>29</v>
      </c>
      <c r="P1725" s="92"/>
    </row>
    <row r="1726" spans="2:16" ht="15.75" thickBot="1" x14ac:dyDescent="0.3">
      <c r="B1726" s="85">
        <v>45170</v>
      </c>
      <c r="C1726" s="74"/>
      <c r="D1726" s="74">
        <v>1552.51904282891</v>
      </c>
      <c r="E1726" s="74">
        <v>1255.7870880086</v>
      </c>
      <c r="F1726" s="74"/>
      <c r="G1726" s="74">
        <f t="shared" si="9"/>
        <v>1688.7870880086</v>
      </c>
      <c r="H1726" s="74"/>
      <c r="I1726" s="74">
        <f t="shared" si="10"/>
        <v>2044.7870880086002</v>
      </c>
      <c r="J1726" s="74">
        <f t="shared" si="11"/>
        <v>2415.7870880086002</v>
      </c>
      <c r="K1726" s="74">
        <v>1659.7870880086</v>
      </c>
      <c r="L1726" s="74">
        <v>2015.7870880086002</v>
      </c>
      <c r="M1726" s="74">
        <v>2386.7870880086002</v>
      </c>
      <c r="O1726" s="71">
        <v>29</v>
      </c>
      <c r="P1726" s="92"/>
    </row>
    <row r="1727" spans="2:16" ht="15.75" thickBot="1" x14ac:dyDescent="0.3">
      <c r="B1727" s="85">
        <v>45171</v>
      </c>
      <c r="C1727" s="75"/>
      <c r="D1727" s="75">
        <v>1364.6186911800701</v>
      </c>
      <c r="E1727" s="75">
        <v>1255.7870880086</v>
      </c>
      <c r="F1727" s="75"/>
      <c r="G1727" s="74">
        <f t="shared" si="9"/>
        <v>1688.7870880086</v>
      </c>
      <c r="H1727" s="74"/>
      <c r="I1727" s="74">
        <f t="shared" si="10"/>
        <v>2044.7870880086002</v>
      </c>
      <c r="J1727" s="74">
        <f t="shared" si="11"/>
        <v>2415.7870880086002</v>
      </c>
      <c r="K1727" s="75">
        <v>1659.7870880086</v>
      </c>
      <c r="L1727" s="75">
        <v>2015.7870880086002</v>
      </c>
      <c r="M1727" s="75">
        <v>2386.7870880086002</v>
      </c>
      <c r="O1727" s="71">
        <v>29</v>
      </c>
      <c r="P1727" s="92"/>
    </row>
    <row r="1728" spans="2:16" ht="15.75" thickBot="1" x14ac:dyDescent="0.3">
      <c r="B1728" s="85">
        <v>45172</v>
      </c>
      <c r="C1728" s="74"/>
      <c r="D1728" s="74">
        <v>1443.5780011919601</v>
      </c>
      <c r="E1728" s="74">
        <v>1255.7870880086</v>
      </c>
      <c r="F1728" s="74"/>
      <c r="G1728" s="74">
        <f t="shared" si="9"/>
        <v>1688.7870880086</v>
      </c>
      <c r="H1728" s="74"/>
      <c r="I1728" s="74">
        <f t="shared" si="10"/>
        <v>2044.7870880086002</v>
      </c>
      <c r="J1728" s="74">
        <f t="shared" si="11"/>
        <v>2415.7870880086002</v>
      </c>
      <c r="K1728" s="74">
        <v>1659.7870880086</v>
      </c>
      <c r="L1728" s="74">
        <v>2015.7870880086002</v>
      </c>
      <c r="M1728" s="74">
        <v>2386.7870880086002</v>
      </c>
      <c r="O1728" s="71">
        <v>29</v>
      </c>
      <c r="P1728" s="92"/>
    </row>
    <row r="1729" spans="2:16" ht="15.75" thickBot="1" x14ac:dyDescent="0.3">
      <c r="B1729" s="85">
        <v>45173</v>
      </c>
      <c r="C1729" s="75"/>
      <c r="D1729" s="75">
        <v>1369.50677995198</v>
      </c>
      <c r="E1729" s="75">
        <v>1255.7870880086</v>
      </c>
      <c r="F1729" s="75"/>
      <c r="G1729" s="74">
        <f t="shared" si="9"/>
        <v>1688.7870880086</v>
      </c>
      <c r="H1729" s="74"/>
      <c r="I1729" s="74">
        <f t="shared" si="10"/>
        <v>2044.7870880086002</v>
      </c>
      <c r="J1729" s="74">
        <f t="shared" si="11"/>
        <v>2415.7870880086002</v>
      </c>
      <c r="K1729" s="75">
        <v>1659.7870880086</v>
      </c>
      <c r="L1729" s="75">
        <v>2015.7870880086002</v>
      </c>
      <c r="M1729" s="75">
        <v>2386.7870880086002</v>
      </c>
      <c r="O1729" s="71">
        <v>29</v>
      </c>
      <c r="P1729" s="92"/>
    </row>
    <row r="1730" spans="2:16" ht="15.75" thickBot="1" x14ac:dyDescent="0.3">
      <c r="B1730" s="85">
        <v>45174</v>
      </c>
      <c r="C1730" s="74"/>
      <c r="D1730" s="74">
        <v>1386.2571493319399</v>
      </c>
      <c r="E1730" s="74">
        <v>1255.7870880086</v>
      </c>
      <c r="F1730" s="74"/>
      <c r="G1730" s="74">
        <f t="shared" si="9"/>
        <v>1688.7870880086</v>
      </c>
      <c r="H1730" s="74"/>
      <c r="I1730" s="74">
        <f t="shared" si="10"/>
        <v>2044.7870880086002</v>
      </c>
      <c r="J1730" s="74">
        <f t="shared" si="11"/>
        <v>2415.7870880086002</v>
      </c>
      <c r="K1730" s="74">
        <v>1659.7870880086</v>
      </c>
      <c r="L1730" s="74">
        <v>2015.7870880086002</v>
      </c>
      <c r="M1730" s="74">
        <v>2386.7870880086002</v>
      </c>
      <c r="O1730" s="71">
        <v>29</v>
      </c>
      <c r="P1730" s="92"/>
    </row>
    <row r="1731" spans="2:16" ht="15.75" thickBot="1" x14ac:dyDescent="0.3">
      <c r="B1731" s="85">
        <v>45175</v>
      </c>
      <c r="C1731" s="75"/>
      <c r="D1731" s="75">
        <v>1593.5264580140999</v>
      </c>
      <c r="E1731" s="75">
        <v>1255.7870880086</v>
      </c>
      <c r="F1731" s="75"/>
      <c r="G1731" s="74">
        <f t="shared" si="9"/>
        <v>1688.7870880086</v>
      </c>
      <c r="H1731" s="74"/>
      <c r="I1731" s="74">
        <f t="shared" si="10"/>
        <v>2044.7870880086002</v>
      </c>
      <c r="J1731" s="74">
        <f t="shared" si="11"/>
        <v>2415.7870880086002</v>
      </c>
      <c r="K1731" s="75">
        <v>1659.7870880086</v>
      </c>
      <c r="L1731" s="75">
        <v>2015.7870880086002</v>
      </c>
      <c r="M1731" s="75">
        <v>2386.7870880086002</v>
      </c>
      <c r="O1731" s="71">
        <v>29</v>
      </c>
      <c r="P1731" s="92"/>
    </row>
    <row r="1732" spans="2:16" ht="15.75" thickBot="1" x14ac:dyDescent="0.3">
      <c r="B1732" s="85">
        <v>45176</v>
      </c>
      <c r="C1732" s="74"/>
      <c r="D1732" s="74">
        <v>1586.35510682674</v>
      </c>
      <c r="E1732" s="74">
        <v>1255.7870880086</v>
      </c>
      <c r="F1732" s="74"/>
      <c r="G1732" s="74">
        <f t="shared" si="9"/>
        <v>1688.7870880086</v>
      </c>
      <c r="H1732" s="74"/>
      <c r="I1732" s="74">
        <f t="shared" si="10"/>
        <v>2044.7870880086002</v>
      </c>
      <c r="J1732" s="74">
        <f t="shared" si="11"/>
        <v>2415.7870880086002</v>
      </c>
      <c r="K1732" s="74">
        <v>1659.7870880086</v>
      </c>
      <c r="L1732" s="74">
        <v>2015.7870880086002</v>
      </c>
      <c r="M1732" s="74">
        <v>2386.7870880086002</v>
      </c>
      <c r="O1732" s="71">
        <v>29</v>
      </c>
      <c r="P1732" s="92"/>
    </row>
    <row r="1733" spans="2:16" ht="15.75" thickBot="1" x14ac:dyDescent="0.3">
      <c r="B1733" s="85">
        <v>45177</v>
      </c>
      <c r="C1733" s="75"/>
      <c r="D1733" s="75">
        <v>1431.7600490944501</v>
      </c>
      <c r="E1733" s="75">
        <v>1255.7870880086</v>
      </c>
      <c r="F1733" s="75"/>
      <c r="G1733" s="74">
        <f t="shared" si="9"/>
        <v>1688.7870880086</v>
      </c>
      <c r="H1733" s="74"/>
      <c r="I1733" s="74">
        <f t="shared" si="10"/>
        <v>2044.7870880086002</v>
      </c>
      <c r="J1733" s="74">
        <f t="shared" si="11"/>
        <v>2415.7870880086002</v>
      </c>
      <c r="K1733" s="75">
        <v>1659.7870880086</v>
      </c>
      <c r="L1733" s="75">
        <v>2015.7870880086002</v>
      </c>
      <c r="M1733" s="75">
        <v>2386.7870880086002</v>
      </c>
      <c r="O1733" s="71">
        <v>29</v>
      </c>
      <c r="P1733" s="92"/>
    </row>
    <row r="1734" spans="2:16" ht="15.75" thickBot="1" x14ac:dyDescent="0.3">
      <c r="B1734" s="85">
        <v>45178</v>
      </c>
      <c r="C1734" s="74"/>
      <c r="D1734" s="74">
        <v>1408.6857379154301</v>
      </c>
      <c r="E1734" s="74">
        <v>1255.7870880086</v>
      </c>
      <c r="F1734" s="74"/>
      <c r="G1734" s="74">
        <f t="shared" si="9"/>
        <v>1688.7870880086</v>
      </c>
      <c r="H1734" s="74"/>
      <c r="I1734" s="74">
        <f t="shared" si="10"/>
        <v>2044.7870880086002</v>
      </c>
      <c r="J1734" s="74">
        <f t="shared" si="11"/>
        <v>2415.7870880086002</v>
      </c>
      <c r="K1734" s="74">
        <v>1659.7870880086</v>
      </c>
      <c r="L1734" s="74">
        <v>2015.7870880086002</v>
      </c>
      <c r="M1734" s="74">
        <v>2386.7870880086002</v>
      </c>
      <c r="O1734" s="71">
        <v>29</v>
      </c>
      <c r="P1734" s="92"/>
    </row>
    <row r="1735" spans="2:16" ht="15.75" thickBot="1" x14ac:dyDescent="0.3">
      <c r="B1735" s="85">
        <v>45179</v>
      </c>
      <c r="C1735" s="75"/>
      <c r="D1735" s="75">
        <v>1500.77553963792</v>
      </c>
      <c r="E1735" s="75">
        <v>1255.7870880086</v>
      </c>
      <c r="F1735" s="75"/>
      <c r="G1735" s="74">
        <f t="shared" si="9"/>
        <v>1688.7870880086</v>
      </c>
      <c r="H1735" s="74"/>
      <c r="I1735" s="74">
        <f t="shared" si="10"/>
        <v>2044.7870880086002</v>
      </c>
      <c r="J1735" s="74">
        <f t="shared" si="11"/>
        <v>2415.7870880086002</v>
      </c>
      <c r="K1735" s="75">
        <v>1659.7870880086</v>
      </c>
      <c r="L1735" s="75">
        <v>2015.7870880086002</v>
      </c>
      <c r="M1735" s="75">
        <v>2386.7870880086002</v>
      </c>
      <c r="O1735" s="71">
        <v>29</v>
      </c>
      <c r="P1735" s="92"/>
    </row>
    <row r="1736" spans="2:16" ht="15.75" thickBot="1" x14ac:dyDescent="0.3">
      <c r="B1736" s="85">
        <v>45180</v>
      </c>
      <c r="C1736" s="74"/>
      <c r="D1736" s="74">
        <v>1434.55391111945</v>
      </c>
      <c r="E1736" s="74">
        <v>1255.7870880086</v>
      </c>
      <c r="F1736" s="74"/>
      <c r="G1736" s="74">
        <f t="shared" si="9"/>
        <v>1688.7870880086</v>
      </c>
      <c r="H1736" s="74"/>
      <c r="I1736" s="74">
        <f t="shared" si="10"/>
        <v>2044.7870880086002</v>
      </c>
      <c r="J1736" s="74">
        <f t="shared" si="11"/>
        <v>2415.7870880086002</v>
      </c>
      <c r="K1736" s="74">
        <v>1659.7870880086</v>
      </c>
      <c r="L1736" s="74">
        <v>2015.7870880086002</v>
      </c>
      <c r="M1736" s="74">
        <v>2386.7870880086002</v>
      </c>
      <c r="O1736" s="71">
        <v>29</v>
      </c>
      <c r="P1736" s="92"/>
    </row>
    <row r="1737" spans="2:16" ht="15.75" thickBot="1" x14ac:dyDescent="0.3">
      <c r="B1737" s="85">
        <v>45181</v>
      </c>
      <c r="C1737" s="75"/>
      <c r="D1737" s="75">
        <v>1340.76718956645</v>
      </c>
      <c r="E1737" s="75">
        <v>1255.7870880086</v>
      </c>
      <c r="F1737" s="75"/>
      <c r="G1737" s="74">
        <f t="shared" si="9"/>
        <v>1688.7870880086</v>
      </c>
      <c r="H1737" s="74"/>
      <c r="I1737" s="74">
        <f t="shared" si="10"/>
        <v>2044.7870880086002</v>
      </c>
      <c r="J1737" s="74">
        <f t="shared" si="11"/>
        <v>2415.7870880086002</v>
      </c>
      <c r="K1737" s="75">
        <v>1659.7870880086</v>
      </c>
      <c r="L1737" s="75">
        <v>2015.7870880086002</v>
      </c>
      <c r="M1737" s="75">
        <v>2386.7870880086002</v>
      </c>
      <c r="O1737" s="71">
        <v>29</v>
      </c>
      <c r="P1737" s="92"/>
    </row>
    <row r="1738" spans="2:16" ht="15.75" thickBot="1" x14ac:dyDescent="0.3">
      <c r="B1738" s="85">
        <v>45182</v>
      </c>
      <c r="C1738" s="74"/>
      <c r="D1738" s="74">
        <v>1268.2520617990599</v>
      </c>
      <c r="E1738" s="74">
        <v>1255.7870880086</v>
      </c>
      <c r="F1738" s="74"/>
      <c r="G1738" s="74">
        <f t="shared" si="9"/>
        <v>1688.7870880086</v>
      </c>
      <c r="H1738" s="74"/>
      <c r="I1738" s="74">
        <f t="shared" si="10"/>
        <v>2044.7870880086002</v>
      </c>
      <c r="J1738" s="74">
        <f t="shared" si="11"/>
        <v>2415.7870880086002</v>
      </c>
      <c r="K1738" s="74">
        <v>1659.7870880086</v>
      </c>
      <c r="L1738" s="74">
        <v>2015.7870880086002</v>
      </c>
      <c r="M1738" s="74">
        <v>2386.7870880086002</v>
      </c>
      <c r="O1738" s="71">
        <v>29</v>
      </c>
      <c r="P1738" s="92"/>
    </row>
    <row r="1739" spans="2:16" ht="15.75" thickBot="1" x14ac:dyDescent="0.3">
      <c r="B1739" s="85">
        <v>45183</v>
      </c>
      <c r="C1739" s="75"/>
      <c r="D1739" s="75">
        <v>1155.22868921189</v>
      </c>
      <c r="E1739" s="75">
        <v>1255.7870880086</v>
      </c>
      <c r="F1739" s="75"/>
      <c r="G1739" s="74">
        <f t="shared" si="9"/>
        <v>1688.7870880086</v>
      </c>
      <c r="H1739" s="74"/>
      <c r="I1739" s="74">
        <f t="shared" si="10"/>
        <v>2044.7870880086002</v>
      </c>
      <c r="J1739" s="74">
        <f t="shared" si="11"/>
        <v>2415.7870880086002</v>
      </c>
      <c r="K1739" s="75">
        <v>1659.7870880086</v>
      </c>
      <c r="L1739" s="75">
        <v>2015.7870880086002</v>
      </c>
      <c r="M1739" s="75">
        <v>2386.7870880086002</v>
      </c>
      <c r="O1739" s="71">
        <v>29</v>
      </c>
      <c r="P1739" s="92"/>
    </row>
    <row r="1740" spans="2:16" ht="15.75" thickBot="1" x14ac:dyDescent="0.3">
      <c r="B1740" s="85">
        <v>45184</v>
      </c>
      <c r="C1740" s="74"/>
      <c r="D1740" s="74">
        <v>1056.1772018552399</v>
      </c>
      <c r="E1740" s="74">
        <v>1255.7870880086</v>
      </c>
      <c r="F1740" s="74"/>
      <c r="G1740" s="74">
        <f t="shared" si="9"/>
        <v>1688.7870880086</v>
      </c>
      <c r="H1740" s="74"/>
      <c r="I1740" s="74">
        <f t="shared" si="10"/>
        <v>2044.7870880086002</v>
      </c>
      <c r="J1740" s="74">
        <f t="shared" si="11"/>
        <v>2415.7870880086002</v>
      </c>
      <c r="K1740" s="74">
        <v>1659.7870880086</v>
      </c>
      <c r="L1740" s="74">
        <v>2015.7870880086002</v>
      </c>
      <c r="M1740" s="74">
        <v>2386.7870880086002</v>
      </c>
      <c r="O1740" s="71">
        <v>29</v>
      </c>
      <c r="P1740" s="92"/>
    </row>
    <row r="1741" spans="2:16" ht="15.75" thickBot="1" x14ac:dyDescent="0.3">
      <c r="B1741" s="85">
        <v>45185</v>
      </c>
      <c r="C1741" s="75"/>
      <c r="D1741" s="75">
        <v>963.87629262491703</v>
      </c>
      <c r="E1741" s="75">
        <v>1255.7870880086</v>
      </c>
      <c r="F1741" s="75"/>
      <c r="G1741" s="74">
        <f t="shared" ref="G1741:G1804" si="12">+K1741+O1741</f>
        <v>1688.7870880086</v>
      </c>
      <c r="H1741" s="74"/>
      <c r="I1741" s="74">
        <f t="shared" ref="I1741:I1804" si="13">+L1741+O1741+P1741</f>
        <v>2044.7870880086002</v>
      </c>
      <c r="J1741" s="74">
        <f t="shared" ref="J1741:J1804" si="14">+M1741+O1741+P1741</f>
        <v>2415.7870880086002</v>
      </c>
      <c r="K1741" s="75">
        <v>1659.7870880086</v>
      </c>
      <c r="L1741" s="75">
        <v>2015.7870880086002</v>
      </c>
      <c r="M1741" s="75">
        <v>2386.7870880086002</v>
      </c>
      <c r="O1741" s="71">
        <v>29</v>
      </c>
      <c r="P1741" s="92"/>
    </row>
    <row r="1742" spans="2:16" ht="15.75" thickBot="1" x14ac:dyDescent="0.3">
      <c r="B1742" s="85">
        <v>45186</v>
      </c>
      <c r="C1742" s="74"/>
      <c r="D1742" s="74">
        <v>927.30153657680205</v>
      </c>
      <c r="E1742" s="74">
        <v>1255.7870880086</v>
      </c>
      <c r="F1742" s="74"/>
      <c r="G1742" s="74">
        <f t="shared" si="12"/>
        <v>1688.7870880086</v>
      </c>
      <c r="H1742" s="74"/>
      <c r="I1742" s="74">
        <f t="shared" si="13"/>
        <v>2044.7870880086002</v>
      </c>
      <c r="J1742" s="74">
        <f t="shared" si="14"/>
        <v>2415.7870880086002</v>
      </c>
      <c r="K1742" s="74">
        <v>1659.7870880086</v>
      </c>
      <c r="L1742" s="74">
        <v>2015.7870880086002</v>
      </c>
      <c r="M1742" s="74">
        <v>2386.7870880086002</v>
      </c>
      <c r="O1742" s="71">
        <v>29</v>
      </c>
      <c r="P1742" s="92"/>
    </row>
    <row r="1743" spans="2:16" ht="15.75" thickBot="1" x14ac:dyDescent="0.3">
      <c r="B1743" s="85">
        <v>45187</v>
      </c>
      <c r="C1743" s="75"/>
      <c r="D1743" s="75">
        <v>1175.28269322646</v>
      </c>
      <c r="E1743" s="75">
        <v>1255.7870880086</v>
      </c>
      <c r="F1743" s="75"/>
      <c r="G1743" s="74">
        <f t="shared" si="12"/>
        <v>1688.7870880086</v>
      </c>
      <c r="H1743" s="74"/>
      <c r="I1743" s="74">
        <f t="shared" si="13"/>
        <v>2044.7870880086002</v>
      </c>
      <c r="J1743" s="74">
        <f t="shared" si="14"/>
        <v>2415.7870880086002</v>
      </c>
      <c r="K1743" s="75">
        <v>1659.7870880086</v>
      </c>
      <c r="L1743" s="75">
        <v>2015.7870880086002</v>
      </c>
      <c r="M1743" s="75">
        <v>2386.7870880086002</v>
      </c>
      <c r="O1743" s="71">
        <v>29</v>
      </c>
      <c r="P1743" s="92"/>
    </row>
    <row r="1744" spans="2:16" ht="15.75" thickBot="1" x14ac:dyDescent="0.3">
      <c r="B1744" s="85">
        <v>45188</v>
      </c>
      <c r="C1744" s="74"/>
      <c r="D1744" s="74">
        <v>1251.22946457123</v>
      </c>
      <c r="E1744" s="74">
        <v>1255.7870880086</v>
      </c>
      <c r="F1744" s="74"/>
      <c r="G1744" s="74">
        <f t="shared" si="12"/>
        <v>1688.7870880086</v>
      </c>
      <c r="H1744" s="74"/>
      <c r="I1744" s="74">
        <f t="shared" si="13"/>
        <v>2044.7870880086002</v>
      </c>
      <c r="J1744" s="74">
        <f t="shared" si="14"/>
        <v>2415.7870880086002</v>
      </c>
      <c r="K1744" s="74">
        <v>1659.7870880086</v>
      </c>
      <c r="L1744" s="74">
        <v>2015.7870880086002</v>
      </c>
      <c r="M1744" s="74">
        <v>2386.7870880086002</v>
      </c>
      <c r="O1744" s="71">
        <v>29</v>
      </c>
      <c r="P1744" s="92"/>
    </row>
    <row r="1745" spans="2:16" ht="15.75" thickBot="1" x14ac:dyDescent="0.3">
      <c r="B1745" s="85">
        <v>45189</v>
      </c>
      <c r="C1745" s="75"/>
      <c r="D1745" s="75">
        <v>1247.72179018164</v>
      </c>
      <c r="E1745" s="75">
        <v>1255.7870880086</v>
      </c>
      <c r="F1745" s="75"/>
      <c r="G1745" s="74">
        <f t="shared" si="12"/>
        <v>1688.7870880086</v>
      </c>
      <c r="H1745" s="74"/>
      <c r="I1745" s="74">
        <f t="shared" si="13"/>
        <v>2044.7870880086002</v>
      </c>
      <c r="J1745" s="74">
        <f t="shared" si="14"/>
        <v>2415.7870880086002</v>
      </c>
      <c r="K1745" s="75">
        <v>1659.7870880086</v>
      </c>
      <c r="L1745" s="75">
        <v>2015.7870880086002</v>
      </c>
      <c r="M1745" s="75">
        <v>2386.7870880086002</v>
      </c>
      <c r="O1745" s="71">
        <v>29</v>
      </c>
      <c r="P1745" s="92"/>
    </row>
    <row r="1746" spans="2:16" ht="15.75" thickBot="1" x14ac:dyDescent="0.3">
      <c r="B1746" s="85">
        <v>45190</v>
      </c>
      <c r="C1746" s="74"/>
      <c r="D1746" s="74">
        <v>1265.84133165561</v>
      </c>
      <c r="E1746" s="74">
        <v>1255.7870880086</v>
      </c>
      <c r="F1746" s="74"/>
      <c r="G1746" s="74">
        <f t="shared" si="12"/>
        <v>1688.7870880086</v>
      </c>
      <c r="H1746" s="74"/>
      <c r="I1746" s="74">
        <f t="shared" si="13"/>
        <v>2044.7870880086002</v>
      </c>
      <c r="J1746" s="74">
        <f t="shared" si="14"/>
        <v>2415.7870880086002</v>
      </c>
      <c r="K1746" s="74">
        <v>1659.7870880086</v>
      </c>
      <c r="L1746" s="74">
        <v>2015.7870880086002</v>
      </c>
      <c r="M1746" s="74">
        <v>2386.7870880086002</v>
      </c>
      <c r="O1746" s="71">
        <v>29</v>
      </c>
      <c r="P1746" s="92"/>
    </row>
    <row r="1747" spans="2:16" ht="15.75" thickBot="1" x14ac:dyDescent="0.3">
      <c r="B1747" s="85">
        <v>45191</v>
      </c>
      <c r="C1747" s="75"/>
      <c r="D1747" s="75">
        <v>978.38149323168102</v>
      </c>
      <c r="E1747" s="75">
        <v>1255.7870880086</v>
      </c>
      <c r="F1747" s="75"/>
      <c r="G1747" s="74">
        <f t="shared" si="12"/>
        <v>1688.7870880086</v>
      </c>
      <c r="H1747" s="74"/>
      <c r="I1747" s="74">
        <f t="shared" si="13"/>
        <v>2044.7870880086002</v>
      </c>
      <c r="J1747" s="74">
        <f t="shared" si="14"/>
        <v>2415.7870880086002</v>
      </c>
      <c r="K1747" s="75">
        <v>1659.7870880086</v>
      </c>
      <c r="L1747" s="75">
        <v>2015.7870880086002</v>
      </c>
      <c r="M1747" s="75">
        <v>2386.7870880086002</v>
      </c>
      <c r="O1747" s="71">
        <v>29</v>
      </c>
      <c r="P1747" s="92"/>
    </row>
    <row r="1748" spans="2:16" ht="15.75" thickBot="1" x14ac:dyDescent="0.3">
      <c r="B1748" s="85">
        <v>45192</v>
      </c>
      <c r="C1748" s="74"/>
      <c r="D1748" s="74">
        <v>867.51389980708097</v>
      </c>
      <c r="E1748" s="74">
        <v>1255.7870880086</v>
      </c>
      <c r="F1748" s="74"/>
      <c r="G1748" s="74">
        <f t="shared" si="12"/>
        <v>1688.7870880086</v>
      </c>
      <c r="H1748" s="74"/>
      <c r="I1748" s="74">
        <f t="shared" si="13"/>
        <v>2044.7870880086002</v>
      </c>
      <c r="J1748" s="74">
        <f t="shared" si="14"/>
        <v>2415.7870880086002</v>
      </c>
      <c r="K1748" s="74">
        <v>1659.7870880086</v>
      </c>
      <c r="L1748" s="74">
        <v>2015.7870880086002</v>
      </c>
      <c r="M1748" s="74">
        <v>2386.7870880086002</v>
      </c>
      <c r="O1748" s="71">
        <v>29</v>
      </c>
      <c r="P1748" s="92"/>
    </row>
    <row r="1749" spans="2:16" ht="15.75" thickBot="1" x14ac:dyDescent="0.3">
      <c r="B1749" s="85">
        <v>45193</v>
      </c>
      <c r="C1749" s="75"/>
      <c r="D1749" s="75">
        <v>1222.1607713870501</v>
      </c>
      <c r="E1749" s="75">
        <v>1255.7870880086</v>
      </c>
      <c r="F1749" s="75"/>
      <c r="G1749" s="74">
        <f t="shared" si="12"/>
        <v>1688.7870880086</v>
      </c>
      <c r="H1749" s="74"/>
      <c r="I1749" s="74">
        <f t="shared" si="13"/>
        <v>2044.7870880086002</v>
      </c>
      <c r="J1749" s="74">
        <f t="shared" si="14"/>
        <v>2415.7870880086002</v>
      </c>
      <c r="K1749" s="75">
        <v>1659.7870880086</v>
      </c>
      <c r="L1749" s="75">
        <v>2015.7870880086002</v>
      </c>
      <c r="M1749" s="75">
        <v>2386.7870880086002</v>
      </c>
      <c r="O1749" s="71">
        <v>29</v>
      </c>
      <c r="P1749" s="92"/>
    </row>
    <row r="1750" spans="2:16" ht="15.75" thickBot="1" x14ac:dyDescent="0.3">
      <c r="B1750" s="85">
        <v>45194</v>
      </c>
      <c r="C1750" s="74"/>
      <c r="D1750" s="74">
        <v>1431.4967392123699</v>
      </c>
      <c r="E1750" s="74">
        <v>1255.7870880086</v>
      </c>
      <c r="F1750" s="74"/>
      <c r="G1750" s="74">
        <f t="shared" si="12"/>
        <v>1688.7870880086</v>
      </c>
      <c r="H1750" s="74"/>
      <c r="I1750" s="74">
        <f t="shared" si="13"/>
        <v>2044.7870880086002</v>
      </c>
      <c r="J1750" s="74">
        <f t="shared" si="14"/>
        <v>2415.7870880086002</v>
      </c>
      <c r="K1750" s="74">
        <v>1659.7870880086</v>
      </c>
      <c r="L1750" s="74">
        <v>2015.7870880086002</v>
      </c>
      <c r="M1750" s="74">
        <v>2386.7870880086002</v>
      </c>
      <c r="O1750" s="71">
        <v>29</v>
      </c>
      <c r="P1750" s="92"/>
    </row>
    <row r="1751" spans="2:16" ht="15.75" thickBot="1" x14ac:dyDescent="0.3">
      <c r="B1751" s="85">
        <v>45195</v>
      </c>
      <c r="C1751" s="75"/>
      <c r="D1751" s="75">
        <v>1443.0076174971</v>
      </c>
      <c r="E1751" s="75">
        <v>1255.7870880086</v>
      </c>
      <c r="F1751" s="75"/>
      <c r="G1751" s="74">
        <f t="shared" si="12"/>
        <v>1688.7870880086</v>
      </c>
      <c r="H1751" s="74"/>
      <c r="I1751" s="74">
        <f t="shared" si="13"/>
        <v>2044.7870880086002</v>
      </c>
      <c r="J1751" s="74">
        <f t="shared" si="14"/>
        <v>2415.7870880086002</v>
      </c>
      <c r="K1751" s="75">
        <v>1659.7870880086</v>
      </c>
      <c r="L1751" s="75">
        <v>2015.7870880086002</v>
      </c>
      <c r="M1751" s="75">
        <v>2386.7870880086002</v>
      </c>
      <c r="O1751" s="71">
        <v>29</v>
      </c>
      <c r="P1751" s="92"/>
    </row>
    <row r="1752" spans="2:16" ht="15.75" thickBot="1" x14ac:dyDescent="0.3">
      <c r="B1752" s="85">
        <v>45196</v>
      </c>
      <c r="C1752" s="74"/>
      <c r="D1752" s="74">
        <v>1385.9597578897401</v>
      </c>
      <c r="E1752" s="74">
        <v>1255.7870880086</v>
      </c>
      <c r="F1752" s="74"/>
      <c r="G1752" s="74">
        <f t="shared" si="12"/>
        <v>1688.7870880086</v>
      </c>
      <c r="H1752" s="74"/>
      <c r="I1752" s="74">
        <f t="shared" si="13"/>
        <v>2044.7870880086002</v>
      </c>
      <c r="J1752" s="74">
        <f t="shared" si="14"/>
        <v>2415.7870880086002</v>
      </c>
      <c r="K1752" s="74">
        <v>1659.7870880086</v>
      </c>
      <c r="L1752" s="74">
        <v>2015.7870880086002</v>
      </c>
      <c r="M1752" s="74">
        <v>2386.7870880086002</v>
      </c>
      <c r="O1752" s="71">
        <v>29</v>
      </c>
      <c r="P1752" s="92"/>
    </row>
    <row r="1753" spans="2:16" ht="15.75" thickBot="1" x14ac:dyDescent="0.3">
      <c r="B1753" s="85">
        <v>45197</v>
      </c>
      <c r="C1753" s="75"/>
      <c r="D1753" s="75">
        <v>1247.6084631619899</v>
      </c>
      <c r="E1753" s="75">
        <v>1255.7870880086</v>
      </c>
      <c r="F1753" s="75"/>
      <c r="G1753" s="74">
        <f t="shared" si="12"/>
        <v>1688.7870880086</v>
      </c>
      <c r="H1753" s="74"/>
      <c r="I1753" s="74">
        <f t="shared" si="13"/>
        <v>2044.7870880086002</v>
      </c>
      <c r="J1753" s="74">
        <f t="shared" si="14"/>
        <v>2415.7870880086002</v>
      </c>
      <c r="K1753" s="75">
        <v>1659.7870880086</v>
      </c>
      <c r="L1753" s="75">
        <v>2015.7870880086002</v>
      </c>
      <c r="M1753" s="75">
        <v>2386.7870880086002</v>
      </c>
      <c r="O1753" s="71">
        <v>29</v>
      </c>
      <c r="P1753" s="92"/>
    </row>
    <row r="1754" spans="2:16" ht="15.75" thickBot="1" x14ac:dyDescent="0.3">
      <c r="B1754" s="85">
        <v>45198</v>
      </c>
      <c r="C1754" s="74"/>
      <c r="D1754" s="74">
        <v>1045.33155706767</v>
      </c>
      <c r="E1754" s="74">
        <v>1255.7870880086</v>
      </c>
      <c r="F1754" s="74"/>
      <c r="G1754" s="74">
        <f t="shared" si="12"/>
        <v>1688.7870880086</v>
      </c>
      <c r="H1754" s="74"/>
      <c r="I1754" s="74">
        <f t="shared" si="13"/>
        <v>2044.7870880086002</v>
      </c>
      <c r="J1754" s="74">
        <f t="shared" si="14"/>
        <v>2415.7870880086002</v>
      </c>
      <c r="K1754" s="74">
        <v>1659.7870880086</v>
      </c>
      <c r="L1754" s="74">
        <v>2015.7870880086002</v>
      </c>
      <c r="M1754" s="74">
        <v>2386.7870880086002</v>
      </c>
      <c r="O1754" s="71">
        <v>29</v>
      </c>
      <c r="P1754" s="92"/>
    </row>
    <row r="1755" spans="2:16" ht="15.75" thickBot="1" x14ac:dyDescent="0.3">
      <c r="B1755" s="85">
        <v>45199</v>
      </c>
      <c r="C1755" s="75"/>
      <c r="D1755" s="75">
        <v>918.49458943350203</v>
      </c>
      <c r="E1755" s="75">
        <v>1255.7870880086</v>
      </c>
      <c r="F1755" s="75"/>
      <c r="G1755" s="74">
        <f t="shared" si="12"/>
        <v>1688.7870880086</v>
      </c>
      <c r="H1755" s="74"/>
      <c r="I1755" s="74">
        <f t="shared" si="13"/>
        <v>2044.7870880086002</v>
      </c>
      <c r="J1755" s="74">
        <f t="shared" si="14"/>
        <v>2415.7870880086002</v>
      </c>
      <c r="K1755" s="75">
        <v>1659.7870880086</v>
      </c>
      <c r="L1755" s="75">
        <v>2015.7870880086002</v>
      </c>
      <c r="M1755" s="75">
        <v>2386.7870880086002</v>
      </c>
      <c r="O1755" s="71">
        <v>29</v>
      </c>
      <c r="P1755" s="92"/>
    </row>
    <row r="1756" spans="2:16" ht="15.75" thickBot="1" x14ac:dyDescent="0.3">
      <c r="B1756" s="85">
        <v>45200</v>
      </c>
      <c r="C1756" s="74"/>
      <c r="D1756" s="74">
        <v>1011.15278248764</v>
      </c>
      <c r="E1756" s="74">
        <v>1255.7870880086</v>
      </c>
      <c r="F1756" s="74"/>
      <c r="G1756" s="74">
        <f t="shared" si="12"/>
        <v>1688.7870880086</v>
      </c>
      <c r="H1756" s="74"/>
      <c r="I1756" s="74">
        <f t="shared" si="13"/>
        <v>2044.7870880086002</v>
      </c>
      <c r="J1756" s="74">
        <f t="shared" si="14"/>
        <v>2415.7870880086002</v>
      </c>
      <c r="K1756" s="74">
        <v>1659.7870880086</v>
      </c>
      <c r="L1756" s="74">
        <v>2015.7870880086002</v>
      </c>
      <c r="M1756" s="74">
        <v>2386.7870880086002</v>
      </c>
      <c r="O1756" s="71">
        <v>29</v>
      </c>
      <c r="P1756" s="92"/>
    </row>
    <row r="1757" spans="2:16" ht="15.75" thickBot="1" x14ac:dyDescent="0.3">
      <c r="B1757" s="85">
        <v>45201</v>
      </c>
      <c r="C1757" s="75"/>
      <c r="D1757" s="75">
        <v>1067.4439767093199</v>
      </c>
      <c r="E1757" s="75">
        <v>1255.7870880086</v>
      </c>
      <c r="F1757" s="75"/>
      <c r="G1757" s="74">
        <f t="shared" si="12"/>
        <v>1688.7870880086</v>
      </c>
      <c r="H1757" s="74"/>
      <c r="I1757" s="74">
        <f t="shared" si="13"/>
        <v>2044.7870880086002</v>
      </c>
      <c r="J1757" s="74">
        <f t="shared" si="14"/>
        <v>2415.7870880086002</v>
      </c>
      <c r="K1757" s="75">
        <v>1659.7870880086</v>
      </c>
      <c r="L1757" s="75">
        <v>2015.7870880086002</v>
      </c>
      <c r="M1757" s="75">
        <v>2386.7870880086002</v>
      </c>
      <c r="O1757" s="71">
        <v>29</v>
      </c>
      <c r="P1757" s="92"/>
    </row>
    <row r="1758" spans="2:16" ht="15.75" thickBot="1" x14ac:dyDescent="0.3">
      <c r="B1758" s="85">
        <v>45202</v>
      </c>
      <c r="C1758" s="74"/>
      <c r="D1758" s="74">
        <v>1080.66214176422</v>
      </c>
      <c r="E1758" s="74">
        <v>1255.7870880086</v>
      </c>
      <c r="F1758" s="74"/>
      <c r="G1758" s="74">
        <f t="shared" si="12"/>
        <v>1688.7870880086</v>
      </c>
      <c r="H1758" s="74"/>
      <c r="I1758" s="74">
        <f t="shared" si="13"/>
        <v>2044.7870880086002</v>
      </c>
      <c r="J1758" s="74">
        <f t="shared" si="14"/>
        <v>2415.7870880086002</v>
      </c>
      <c r="K1758" s="74">
        <v>1659.7870880086</v>
      </c>
      <c r="L1758" s="74">
        <v>2015.7870880086002</v>
      </c>
      <c r="M1758" s="74">
        <v>2386.7870880086002</v>
      </c>
      <c r="O1758" s="71">
        <v>29</v>
      </c>
      <c r="P1758" s="92"/>
    </row>
    <row r="1759" spans="2:16" ht="15.75" thickBot="1" x14ac:dyDescent="0.3">
      <c r="B1759" s="85">
        <v>45203</v>
      </c>
      <c r="C1759" s="75"/>
      <c r="D1759" s="75">
        <v>953.97040001098105</v>
      </c>
      <c r="E1759" s="75">
        <v>1255.7870880086</v>
      </c>
      <c r="F1759" s="75"/>
      <c r="G1759" s="74">
        <f t="shared" si="12"/>
        <v>1688.7870880086</v>
      </c>
      <c r="H1759" s="74"/>
      <c r="I1759" s="74">
        <f t="shared" si="13"/>
        <v>2044.7870880086002</v>
      </c>
      <c r="J1759" s="74">
        <f t="shared" si="14"/>
        <v>2415.7870880086002</v>
      </c>
      <c r="K1759" s="75">
        <v>1659.7870880086</v>
      </c>
      <c r="L1759" s="75">
        <v>2015.7870880086002</v>
      </c>
      <c r="M1759" s="75">
        <v>2386.7870880086002</v>
      </c>
      <c r="O1759" s="71">
        <v>29</v>
      </c>
      <c r="P1759" s="92"/>
    </row>
    <row r="1760" spans="2:16" ht="15.75" thickBot="1" x14ac:dyDescent="0.3">
      <c r="B1760" s="85">
        <v>45204</v>
      </c>
      <c r="C1760" s="74"/>
      <c r="D1760" s="74">
        <v>795.10683186131303</v>
      </c>
      <c r="E1760" s="74">
        <v>1255.7870880086</v>
      </c>
      <c r="F1760" s="74"/>
      <c r="G1760" s="74">
        <f t="shared" si="12"/>
        <v>1688.7870880086</v>
      </c>
      <c r="H1760" s="74"/>
      <c r="I1760" s="74">
        <f t="shared" si="13"/>
        <v>2044.7870880086002</v>
      </c>
      <c r="J1760" s="74">
        <f t="shared" si="14"/>
        <v>2415.7870880086002</v>
      </c>
      <c r="K1760" s="74">
        <v>1659.7870880086</v>
      </c>
      <c r="L1760" s="74">
        <v>2015.7870880086002</v>
      </c>
      <c r="M1760" s="74">
        <v>2386.7870880086002</v>
      </c>
      <c r="O1760" s="71">
        <v>29</v>
      </c>
      <c r="P1760" s="92"/>
    </row>
    <row r="1761" spans="2:16" ht="15.75" thickBot="1" x14ac:dyDescent="0.3">
      <c r="B1761" s="85">
        <v>45205</v>
      </c>
      <c r="C1761" s="75"/>
      <c r="D1761" s="75">
        <v>687.166918048208</v>
      </c>
      <c r="E1761" s="75">
        <v>1255.7870880086</v>
      </c>
      <c r="F1761" s="75"/>
      <c r="G1761" s="74">
        <f t="shared" si="12"/>
        <v>1688.7870880086</v>
      </c>
      <c r="H1761" s="74"/>
      <c r="I1761" s="74">
        <f t="shared" si="13"/>
        <v>2044.7870880086002</v>
      </c>
      <c r="J1761" s="74">
        <f t="shared" si="14"/>
        <v>2415.7870880086002</v>
      </c>
      <c r="K1761" s="75">
        <v>1659.7870880086</v>
      </c>
      <c r="L1761" s="75">
        <v>2015.7870880086002</v>
      </c>
      <c r="M1761" s="75">
        <v>2386.7870880086002</v>
      </c>
      <c r="O1761" s="71">
        <v>29</v>
      </c>
      <c r="P1761" s="92"/>
    </row>
    <row r="1762" spans="2:16" ht="15.75" thickBot="1" x14ac:dyDescent="0.3">
      <c r="B1762" s="85">
        <v>45206</v>
      </c>
      <c r="C1762" s="74"/>
      <c r="D1762" s="74">
        <v>670.81620058106296</v>
      </c>
      <c r="E1762" s="74">
        <v>1255.7870880086</v>
      </c>
      <c r="F1762" s="74"/>
      <c r="G1762" s="74">
        <f t="shared" si="12"/>
        <v>1688.7870880086</v>
      </c>
      <c r="H1762" s="74"/>
      <c r="I1762" s="74">
        <f t="shared" si="13"/>
        <v>2044.7870880086002</v>
      </c>
      <c r="J1762" s="74">
        <f t="shared" si="14"/>
        <v>2415.7870880086002</v>
      </c>
      <c r="K1762" s="74">
        <v>1659.7870880086</v>
      </c>
      <c r="L1762" s="74">
        <v>2015.7870880086002</v>
      </c>
      <c r="M1762" s="74">
        <v>2386.7870880086002</v>
      </c>
      <c r="O1762" s="71">
        <v>29</v>
      </c>
      <c r="P1762" s="92"/>
    </row>
    <row r="1763" spans="2:16" ht="15.75" thickBot="1" x14ac:dyDescent="0.3">
      <c r="B1763" s="85">
        <v>45207</v>
      </c>
      <c r="C1763" s="75"/>
      <c r="D1763" s="75">
        <v>697.69170432293902</v>
      </c>
      <c r="E1763" s="75">
        <v>1255.7870880086</v>
      </c>
      <c r="F1763" s="75"/>
      <c r="G1763" s="74">
        <f t="shared" si="12"/>
        <v>1688.7870880086</v>
      </c>
      <c r="H1763" s="74"/>
      <c r="I1763" s="74">
        <f t="shared" si="13"/>
        <v>2044.7870880086002</v>
      </c>
      <c r="J1763" s="74">
        <f t="shared" si="14"/>
        <v>2415.7870880086002</v>
      </c>
      <c r="K1763" s="75">
        <v>1659.7870880086</v>
      </c>
      <c r="L1763" s="75">
        <v>2015.7870880086002</v>
      </c>
      <c r="M1763" s="75">
        <v>2386.7870880086002</v>
      </c>
      <c r="O1763" s="71">
        <v>29</v>
      </c>
      <c r="P1763" s="92"/>
    </row>
    <row r="1764" spans="2:16" ht="15.75" thickBot="1" x14ac:dyDescent="0.3">
      <c r="B1764" s="85">
        <v>45208</v>
      </c>
      <c r="C1764" s="74"/>
      <c r="D1764" s="74">
        <v>744.71551561736101</v>
      </c>
      <c r="E1764" s="74">
        <v>1255.7870880086</v>
      </c>
      <c r="F1764" s="74"/>
      <c r="G1764" s="74">
        <f t="shared" si="12"/>
        <v>1688.7870880086</v>
      </c>
      <c r="H1764" s="74"/>
      <c r="I1764" s="74">
        <f t="shared" si="13"/>
        <v>2044.7870880086002</v>
      </c>
      <c r="J1764" s="74">
        <f t="shared" si="14"/>
        <v>2415.7870880086002</v>
      </c>
      <c r="K1764" s="74">
        <v>1659.7870880086</v>
      </c>
      <c r="L1764" s="74">
        <v>2015.7870880086002</v>
      </c>
      <c r="M1764" s="74">
        <v>2386.7870880086002</v>
      </c>
      <c r="O1764" s="71">
        <v>29</v>
      </c>
      <c r="P1764" s="92"/>
    </row>
    <row r="1765" spans="2:16" ht="15.75" thickBot="1" x14ac:dyDescent="0.3">
      <c r="B1765" s="85">
        <v>45209</v>
      </c>
      <c r="C1765" s="75"/>
      <c r="D1765" s="75">
        <v>890.05963830978396</v>
      </c>
      <c r="E1765" s="75">
        <v>1255.7870880086</v>
      </c>
      <c r="F1765" s="75"/>
      <c r="G1765" s="74">
        <f t="shared" si="12"/>
        <v>1688.7870880086</v>
      </c>
      <c r="H1765" s="74"/>
      <c r="I1765" s="74">
        <f t="shared" si="13"/>
        <v>2044.7870880086002</v>
      </c>
      <c r="J1765" s="74">
        <f t="shared" si="14"/>
        <v>2415.7870880086002</v>
      </c>
      <c r="K1765" s="75">
        <v>1659.7870880086</v>
      </c>
      <c r="L1765" s="75">
        <v>2015.7870880086002</v>
      </c>
      <c r="M1765" s="75">
        <v>2386.7870880086002</v>
      </c>
      <c r="O1765" s="71">
        <v>29</v>
      </c>
      <c r="P1765" s="92"/>
    </row>
    <row r="1766" spans="2:16" ht="15.75" thickBot="1" x14ac:dyDescent="0.3">
      <c r="B1766" s="85">
        <v>45210</v>
      </c>
      <c r="C1766" s="74"/>
      <c r="D1766" s="74">
        <v>858.47753676133402</v>
      </c>
      <c r="E1766" s="74">
        <v>1255.7870880086</v>
      </c>
      <c r="F1766" s="74"/>
      <c r="G1766" s="74">
        <f t="shared" si="12"/>
        <v>1688.7870880086</v>
      </c>
      <c r="H1766" s="74"/>
      <c r="I1766" s="74">
        <f t="shared" si="13"/>
        <v>2044.7870880086002</v>
      </c>
      <c r="J1766" s="74">
        <f t="shared" si="14"/>
        <v>2415.7870880086002</v>
      </c>
      <c r="K1766" s="74">
        <v>1659.7870880086</v>
      </c>
      <c r="L1766" s="74">
        <v>2015.7870880086002</v>
      </c>
      <c r="M1766" s="74">
        <v>2386.7870880086002</v>
      </c>
      <c r="O1766" s="71">
        <v>29</v>
      </c>
      <c r="P1766" s="92"/>
    </row>
    <row r="1767" spans="2:16" ht="15.75" thickBot="1" x14ac:dyDescent="0.3">
      <c r="B1767" s="85">
        <v>45211</v>
      </c>
      <c r="C1767" s="75"/>
      <c r="D1767" s="75">
        <v>702.327157492943</v>
      </c>
      <c r="E1767" s="75">
        <v>1255.7870880086</v>
      </c>
      <c r="F1767" s="75"/>
      <c r="G1767" s="74">
        <f t="shared" si="12"/>
        <v>1688.7870880086</v>
      </c>
      <c r="H1767" s="74"/>
      <c r="I1767" s="74">
        <f t="shared" si="13"/>
        <v>2044.7870880086002</v>
      </c>
      <c r="J1767" s="74">
        <f t="shared" si="14"/>
        <v>2415.7870880086002</v>
      </c>
      <c r="K1767" s="75">
        <v>1659.7870880086</v>
      </c>
      <c r="L1767" s="75">
        <v>2015.7870880086002</v>
      </c>
      <c r="M1767" s="75">
        <v>2386.7870880086002</v>
      </c>
      <c r="O1767" s="71">
        <v>29</v>
      </c>
      <c r="P1767" s="92"/>
    </row>
    <row r="1768" spans="2:16" ht="15.75" thickBot="1" x14ac:dyDescent="0.3">
      <c r="B1768" s="85">
        <v>45212</v>
      </c>
      <c r="C1768" s="74"/>
      <c r="D1768" s="74">
        <v>614.87706474268896</v>
      </c>
      <c r="E1768" s="74">
        <v>1255.7870880086</v>
      </c>
      <c r="F1768" s="74"/>
      <c r="G1768" s="74">
        <f t="shared" si="12"/>
        <v>1688.7870880086</v>
      </c>
      <c r="H1768" s="74"/>
      <c r="I1768" s="74">
        <f t="shared" si="13"/>
        <v>2044.7870880086002</v>
      </c>
      <c r="J1768" s="74">
        <f t="shared" si="14"/>
        <v>2415.7870880086002</v>
      </c>
      <c r="K1768" s="74">
        <v>1659.7870880086</v>
      </c>
      <c r="L1768" s="74">
        <v>2015.7870880086002</v>
      </c>
      <c r="M1768" s="74">
        <v>2386.7870880086002</v>
      </c>
      <c r="O1768" s="71">
        <v>29</v>
      </c>
      <c r="P1768" s="92"/>
    </row>
    <row r="1769" spans="2:16" ht="15.75" thickBot="1" x14ac:dyDescent="0.3">
      <c r="B1769" s="85">
        <v>45213</v>
      </c>
      <c r="C1769" s="75"/>
      <c r="D1769" s="75">
        <v>669.75284990119599</v>
      </c>
      <c r="E1769" s="75">
        <v>1255.7870880086</v>
      </c>
      <c r="F1769" s="75"/>
      <c r="G1769" s="74">
        <f t="shared" si="12"/>
        <v>1688.7870880086</v>
      </c>
      <c r="H1769" s="74"/>
      <c r="I1769" s="74">
        <f t="shared" si="13"/>
        <v>2044.7870880086002</v>
      </c>
      <c r="J1769" s="74">
        <f t="shared" si="14"/>
        <v>2415.7870880086002</v>
      </c>
      <c r="K1769" s="75">
        <v>1659.7870880086</v>
      </c>
      <c r="L1769" s="75">
        <v>2015.7870880086002</v>
      </c>
      <c r="M1769" s="75">
        <v>2386.7870880086002</v>
      </c>
      <c r="O1769" s="71">
        <v>29</v>
      </c>
      <c r="P1769" s="92"/>
    </row>
    <row r="1770" spans="2:16" ht="15.75" thickBot="1" x14ac:dyDescent="0.3">
      <c r="B1770" s="85">
        <v>45214</v>
      </c>
      <c r="C1770" s="74"/>
      <c r="D1770" s="74">
        <v>901.61881278654596</v>
      </c>
      <c r="E1770" s="74">
        <v>1255.7870880086</v>
      </c>
      <c r="F1770" s="74"/>
      <c r="G1770" s="74">
        <f t="shared" si="12"/>
        <v>1688.7870880086</v>
      </c>
      <c r="H1770" s="74"/>
      <c r="I1770" s="74">
        <f t="shared" si="13"/>
        <v>2044.7870880086002</v>
      </c>
      <c r="J1770" s="74">
        <f t="shared" si="14"/>
        <v>2415.7870880086002</v>
      </c>
      <c r="K1770" s="74">
        <v>1659.7870880086</v>
      </c>
      <c r="L1770" s="74">
        <v>2015.7870880086002</v>
      </c>
      <c r="M1770" s="74">
        <v>2386.7870880086002</v>
      </c>
      <c r="O1770" s="71">
        <v>29</v>
      </c>
      <c r="P1770" s="92"/>
    </row>
    <row r="1771" spans="2:16" ht="15.75" thickBot="1" x14ac:dyDescent="0.3">
      <c r="B1771" s="85">
        <v>45215</v>
      </c>
      <c r="C1771" s="75"/>
      <c r="D1771" s="75">
        <v>862.70206580070601</v>
      </c>
      <c r="E1771" s="75">
        <v>1255.7870880086</v>
      </c>
      <c r="F1771" s="75"/>
      <c r="G1771" s="74">
        <f t="shared" si="12"/>
        <v>1688.7870880086</v>
      </c>
      <c r="H1771" s="74"/>
      <c r="I1771" s="74">
        <f t="shared" si="13"/>
        <v>2044.7870880086002</v>
      </c>
      <c r="J1771" s="74">
        <f t="shared" si="14"/>
        <v>2415.7870880086002</v>
      </c>
      <c r="K1771" s="75">
        <v>1659.7870880086</v>
      </c>
      <c r="L1771" s="75">
        <v>2015.7870880086002</v>
      </c>
      <c r="M1771" s="75">
        <v>2386.7870880086002</v>
      </c>
      <c r="O1771" s="71">
        <v>29</v>
      </c>
      <c r="P1771" s="92"/>
    </row>
    <row r="1772" spans="2:16" ht="15.75" thickBot="1" x14ac:dyDescent="0.3">
      <c r="B1772" s="85">
        <v>45216</v>
      </c>
      <c r="C1772" s="74"/>
      <c r="D1772" s="74">
        <v>768.11694137079996</v>
      </c>
      <c r="E1772" s="74">
        <v>1255.7870880086</v>
      </c>
      <c r="F1772" s="74"/>
      <c r="G1772" s="74">
        <f t="shared" si="12"/>
        <v>1688.7870880086</v>
      </c>
      <c r="H1772" s="74"/>
      <c r="I1772" s="74">
        <f t="shared" si="13"/>
        <v>2044.7870880086002</v>
      </c>
      <c r="J1772" s="74">
        <f t="shared" si="14"/>
        <v>2415.7870880086002</v>
      </c>
      <c r="K1772" s="74">
        <v>1659.7870880086</v>
      </c>
      <c r="L1772" s="74">
        <v>2015.7870880086002</v>
      </c>
      <c r="M1772" s="74">
        <v>2386.7870880086002</v>
      </c>
      <c r="O1772" s="71">
        <v>29</v>
      </c>
      <c r="P1772" s="92"/>
    </row>
    <row r="1773" spans="2:16" ht="15.75" thickBot="1" x14ac:dyDescent="0.3">
      <c r="B1773" s="85">
        <v>45217</v>
      </c>
      <c r="C1773" s="75"/>
      <c r="D1773" s="75">
        <v>738.03436978655998</v>
      </c>
      <c r="E1773" s="75">
        <v>1255.7870880086</v>
      </c>
      <c r="F1773" s="75"/>
      <c r="G1773" s="74">
        <f t="shared" si="12"/>
        <v>1688.7870880086</v>
      </c>
      <c r="H1773" s="74"/>
      <c r="I1773" s="74">
        <f t="shared" si="13"/>
        <v>2044.7870880086002</v>
      </c>
      <c r="J1773" s="74">
        <f t="shared" si="14"/>
        <v>2415.7870880086002</v>
      </c>
      <c r="K1773" s="75">
        <v>1659.7870880086</v>
      </c>
      <c r="L1773" s="75">
        <v>2015.7870880086002</v>
      </c>
      <c r="M1773" s="75">
        <v>2386.7870880086002</v>
      </c>
      <c r="O1773" s="71">
        <v>29</v>
      </c>
      <c r="P1773" s="92"/>
    </row>
    <row r="1774" spans="2:16" ht="15.75" thickBot="1" x14ac:dyDescent="0.3">
      <c r="B1774" s="85">
        <v>45218</v>
      </c>
      <c r="C1774" s="74"/>
      <c r="D1774" s="74">
        <v>741.08596712124495</v>
      </c>
      <c r="E1774" s="74">
        <v>1255.7870880086</v>
      </c>
      <c r="F1774" s="74"/>
      <c r="G1774" s="74">
        <f t="shared" si="12"/>
        <v>1688.7870880086</v>
      </c>
      <c r="H1774" s="74"/>
      <c r="I1774" s="74">
        <f t="shared" si="13"/>
        <v>2044.7870880086002</v>
      </c>
      <c r="J1774" s="74">
        <f t="shared" si="14"/>
        <v>2415.7870880086002</v>
      </c>
      <c r="K1774" s="74">
        <v>1659.7870880086</v>
      </c>
      <c r="L1774" s="74">
        <v>2015.7870880086002</v>
      </c>
      <c r="M1774" s="74">
        <v>2386.7870880086002</v>
      </c>
      <c r="O1774" s="71">
        <v>29</v>
      </c>
      <c r="P1774" s="92"/>
    </row>
    <row r="1775" spans="2:16" ht="15.75" thickBot="1" x14ac:dyDescent="0.3">
      <c r="B1775" s="85">
        <v>45219</v>
      </c>
      <c r="C1775" s="75"/>
      <c r="D1775" s="75">
        <v>686.31734766107195</v>
      </c>
      <c r="E1775" s="75">
        <v>1255.7870880086</v>
      </c>
      <c r="F1775" s="75"/>
      <c r="G1775" s="74">
        <f t="shared" si="12"/>
        <v>1688.7870880086</v>
      </c>
      <c r="H1775" s="74"/>
      <c r="I1775" s="74">
        <f t="shared" si="13"/>
        <v>2044.7870880086002</v>
      </c>
      <c r="J1775" s="74">
        <f t="shared" si="14"/>
        <v>2415.7870880086002</v>
      </c>
      <c r="K1775" s="75">
        <v>1659.7870880086</v>
      </c>
      <c r="L1775" s="75">
        <v>2015.7870880086002</v>
      </c>
      <c r="M1775" s="75">
        <v>2386.7870880086002</v>
      </c>
      <c r="O1775" s="71">
        <v>29</v>
      </c>
      <c r="P1775" s="92"/>
    </row>
    <row r="1776" spans="2:16" ht="15.75" thickBot="1" x14ac:dyDescent="0.3">
      <c r="B1776" s="85">
        <v>45220</v>
      </c>
      <c r="C1776" s="74"/>
      <c r="D1776" s="74">
        <v>709.28150551763804</v>
      </c>
      <c r="E1776" s="74">
        <v>1255.7870880086</v>
      </c>
      <c r="F1776" s="74"/>
      <c r="G1776" s="74">
        <f t="shared" si="12"/>
        <v>1688.7870880086</v>
      </c>
      <c r="H1776" s="74"/>
      <c r="I1776" s="74">
        <f t="shared" si="13"/>
        <v>2044.7870880086002</v>
      </c>
      <c r="J1776" s="74">
        <f t="shared" si="14"/>
        <v>2415.7870880086002</v>
      </c>
      <c r="K1776" s="74">
        <v>1659.7870880086</v>
      </c>
      <c r="L1776" s="74">
        <v>2015.7870880086002</v>
      </c>
      <c r="M1776" s="74">
        <v>2386.7870880086002</v>
      </c>
      <c r="O1776" s="71">
        <v>29</v>
      </c>
      <c r="P1776" s="92"/>
    </row>
    <row r="1777" spans="2:16" ht="15.75" thickBot="1" x14ac:dyDescent="0.3">
      <c r="B1777" s="85">
        <v>45221</v>
      </c>
      <c r="C1777" s="75"/>
      <c r="D1777" s="75">
        <v>751.59619478894194</v>
      </c>
      <c r="E1777" s="75">
        <v>1255.7870880086</v>
      </c>
      <c r="F1777" s="75"/>
      <c r="G1777" s="74">
        <f t="shared" si="12"/>
        <v>1688.7870880086</v>
      </c>
      <c r="H1777" s="74"/>
      <c r="I1777" s="74">
        <f t="shared" si="13"/>
        <v>2044.7870880086002</v>
      </c>
      <c r="J1777" s="74">
        <f t="shared" si="14"/>
        <v>2415.7870880086002</v>
      </c>
      <c r="K1777" s="75">
        <v>1659.7870880086</v>
      </c>
      <c r="L1777" s="75">
        <v>2015.7870880086002</v>
      </c>
      <c r="M1777" s="75">
        <v>2386.7870880086002</v>
      </c>
      <c r="O1777" s="71">
        <v>29</v>
      </c>
      <c r="P1777" s="92"/>
    </row>
    <row r="1778" spans="2:16" ht="15.75" thickBot="1" x14ac:dyDescent="0.3">
      <c r="B1778" s="85">
        <v>45222</v>
      </c>
      <c r="C1778" s="74"/>
      <c r="D1778" s="74">
        <v>732.63066098935303</v>
      </c>
      <c r="E1778" s="74">
        <v>1255.7870880086</v>
      </c>
      <c r="F1778" s="74"/>
      <c r="G1778" s="74">
        <f t="shared" si="12"/>
        <v>1688.7870880086</v>
      </c>
      <c r="H1778" s="74"/>
      <c r="I1778" s="74">
        <f t="shared" si="13"/>
        <v>2044.7870880086002</v>
      </c>
      <c r="J1778" s="74">
        <f t="shared" si="14"/>
        <v>2415.7870880086002</v>
      </c>
      <c r="K1778" s="74">
        <v>1659.7870880086</v>
      </c>
      <c r="L1778" s="74">
        <v>2015.7870880086002</v>
      </c>
      <c r="M1778" s="74">
        <v>2386.7870880086002</v>
      </c>
      <c r="O1778" s="71">
        <v>29</v>
      </c>
      <c r="P1778" s="92"/>
    </row>
    <row r="1779" spans="2:16" ht="15.75" thickBot="1" x14ac:dyDescent="0.3">
      <c r="B1779" s="85">
        <v>45223</v>
      </c>
      <c r="C1779" s="75"/>
      <c r="D1779" s="75">
        <v>858.40574669060595</v>
      </c>
      <c r="E1779" s="75">
        <v>1255.7870880086</v>
      </c>
      <c r="F1779" s="75"/>
      <c r="G1779" s="74">
        <f t="shared" si="12"/>
        <v>1688.7870880086</v>
      </c>
      <c r="H1779" s="74"/>
      <c r="I1779" s="74">
        <f t="shared" si="13"/>
        <v>2044.7870880086002</v>
      </c>
      <c r="J1779" s="74">
        <f t="shared" si="14"/>
        <v>2415.7870880086002</v>
      </c>
      <c r="K1779" s="75">
        <v>1659.7870880086</v>
      </c>
      <c r="L1779" s="75">
        <v>2015.7870880086002</v>
      </c>
      <c r="M1779" s="75">
        <v>2386.7870880086002</v>
      </c>
      <c r="O1779" s="71">
        <v>29</v>
      </c>
      <c r="P1779" s="92"/>
    </row>
    <row r="1780" spans="2:16" ht="15.75" thickBot="1" x14ac:dyDescent="0.3">
      <c r="B1780" s="85">
        <v>45224</v>
      </c>
      <c r="C1780" s="74"/>
      <c r="D1780" s="74">
        <v>959.39821371207495</v>
      </c>
      <c r="E1780" s="74">
        <v>1255.7870880086</v>
      </c>
      <c r="F1780" s="74"/>
      <c r="G1780" s="74">
        <f t="shared" si="12"/>
        <v>1688.7870880086</v>
      </c>
      <c r="H1780" s="74"/>
      <c r="I1780" s="74">
        <f t="shared" si="13"/>
        <v>2044.7870880086002</v>
      </c>
      <c r="J1780" s="74">
        <f t="shared" si="14"/>
        <v>2415.7870880086002</v>
      </c>
      <c r="K1780" s="74">
        <v>1659.7870880086</v>
      </c>
      <c r="L1780" s="74">
        <v>2015.7870880086002</v>
      </c>
      <c r="M1780" s="74">
        <v>2386.7870880086002</v>
      </c>
      <c r="O1780" s="71">
        <v>29</v>
      </c>
      <c r="P1780" s="92"/>
    </row>
    <row r="1781" spans="2:16" ht="15.75" thickBot="1" x14ac:dyDescent="0.3">
      <c r="B1781" s="85">
        <v>45225</v>
      </c>
      <c r="C1781" s="75"/>
      <c r="D1781" s="75">
        <v>927.56910933073505</v>
      </c>
      <c r="E1781" s="75">
        <v>1255.7870880086</v>
      </c>
      <c r="F1781" s="75"/>
      <c r="G1781" s="74">
        <f t="shared" si="12"/>
        <v>1688.7870880086</v>
      </c>
      <c r="H1781" s="74"/>
      <c r="I1781" s="74">
        <f t="shared" si="13"/>
        <v>2044.7870880086002</v>
      </c>
      <c r="J1781" s="74">
        <f t="shared" si="14"/>
        <v>2415.7870880086002</v>
      </c>
      <c r="K1781" s="75">
        <v>1659.7870880086</v>
      </c>
      <c r="L1781" s="75">
        <v>2015.7870880086002</v>
      </c>
      <c r="M1781" s="75">
        <v>2386.7870880086002</v>
      </c>
      <c r="O1781" s="71">
        <v>29</v>
      </c>
      <c r="P1781" s="92"/>
    </row>
    <row r="1782" spans="2:16" ht="15.75" thickBot="1" x14ac:dyDescent="0.3">
      <c r="B1782" s="85">
        <v>45226</v>
      </c>
      <c r="C1782" s="74"/>
      <c r="D1782" s="74">
        <v>760.74097910858404</v>
      </c>
      <c r="E1782" s="74">
        <v>1255.7870880086</v>
      </c>
      <c r="F1782" s="74"/>
      <c r="G1782" s="74">
        <f t="shared" si="12"/>
        <v>1688.7870880086</v>
      </c>
      <c r="H1782" s="74"/>
      <c r="I1782" s="74">
        <f t="shared" si="13"/>
        <v>2044.7870880086002</v>
      </c>
      <c r="J1782" s="74">
        <f t="shared" si="14"/>
        <v>2415.7870880086002</v>
      </c>
      <c r="K1782" s="74">
        <v>1659.7870880086</v>
      </c>
      <c r="L1782" s="74">
        <v>2015.7870880086002</v>
      </c>
      <c r="M1782" s="74">
        <v>2386.7870880086002</v>
      </c>
      <c r="O1782" s="71">
        <v>29</v>
      </c>
      <c r="P1782" s="92"/>
    </row>
    <row r="1783" spans="2:16" ht="15.75" thickBot="1" x14ac:dyDescent="0.3">
      <c r="B1783" s="85">
        <v>45227</v>
      </c>
      <c r="C1783" s="75"/>
      <c r="D1783" s="75">
        <v>736.68806091742397</v>
      </c>
      <c r="E1783" s="75">
        <v>1255.7870880086</v>
      </c>
      <c r="F1783" s="75"/>
      <c r="G1783" s="74">
        <f t="shared" si="12"/>
        <v>1688.7870880086</v>
      </c>
      <c r="H1783" s="74"/>
      <c r="I1783" s="74">
        <f t="shared" si="13"/>
        <v>2044.7870880086002</v>
      </c>
      <c r="J1783" s="74">
        <f t="shared" si="14"/>
        <v>2415.7870880086002</v>
      </c>
      <c r="K1783" s="75">
        <v>1659.7870880086</v>
      </c>
      <c r="L1783" s="75">
        <v>2015.7870880086002</v>
      </c>
      <c r="M1783" s="75">
        <v>2386.7870880086002</v>
      </c>
      <c r="O1783" s="71">
        <v>29</v>
      </c>
      <c r="P1783" s="92"/>
    </row>
    <row r="1784" spans="2:16" ht="15.75" thickBot="1" x14ac:dyDescent="0.3">
      <c r="B1784" s="85">
        <v>45228</v>
      </c>
      <c r="C1784" s="74"/>
      <c r="D1784" s="74">
        <v>902.67236634937296</v>
      </c>
      <c r="E1784" s="74">
        <v>1255.7870880086</v>
      </c>
      <c r="F1784" s="74"/>
      <c r="G1784" s="74">
        <f t="shared" si="12"/>
        <v>1688.7870880086</v>
      </c>
      <c r="H1784" s="74"/>
      <c r="I1784" s="74">
        <f t="shared" si="13"/>
        <v>2044.7870880086002</v>
      </c>
      <c r="J1784" s="74">
        <f t="shared" si="14"/>
        <v>2415.7870880086002</v>
      </c>
      <c r="K1784" s="74">
        <v>1659.7870880086</v>
      </c>
      <c r="L1784" s="74">
        <v>2015.7870880086002</v>
      </c>
      <c r="M1784" s="74">
        <v>2386.7870880086002</v>
      </c>
      <c r="O1784" s="71">
        <v>29</v>
      </c>
      <c r="P1784" s="92"/>
    </row>
    <row r="1785" spans="2:16" ht="15.75" thickBot="1" x14ac:dyDescent="0.3">
      <c r="B1785" s="85">
        <v>45229</v>
      </c>
      <c r="C1785" s="75"/>
      <c r="D1785" s="75">
        <v>855.83544626240996</v>
      </c>
      <c r="E1785" s="75">
        <v>1255.7870880086</v>
      </c>
      <c r="F1785" s="75"/>
      <c r="G1785" s="74">
        <f t="shared" si="12"/>
        <v>1688.7870880086</v>
      </c>
      <c r="H1785" s="74"/>
      <c r="I1785" s="74">
        <f t="shared" si="13"/>
        <v>2044.7870880086002</v>
      </c>
      <c r="J1785" s="74">
        <f t="shared" si="14"/>
        <v>2415.7870880086002</v>
      </c>
      <c r="K1785" s="75">
        <v>1659.7870880086</v>
      </c>
      <c r="L1785" s="75">
        <v>2015.7870880086002</v>
      </c>
      <c r="M1785" s="75">
        <v>2386.7870880086002</v>
      </c>
      <c r="O1785" s="71">
        <v>29</v>
      </c>
      <c r="P1785" s="92"/>
    </row>
    <row r="1786" spans="2:16" ht="15.75" thickBot="1" x14ac:dyDescent="0.3">
      <c r="B1786" s="85">
        <v>45230</v>
      </c>
      <c r="C1786" s="74"/>
      <c r="D1786" s="74">
        <v>828.05805643206202</v>
      </c>
      <c r="E1786" s="74">
        <v>1255.7870880086</v>
      </c>
      <c r="F1786" s="74"/>
      <c r="G1786" s="74">
        <f t="shared" si="12"/>
        <v>1688.7870880086</v>
      </c>
      <c r="H1786" s="74"/>
      <c r="I1786" s="74">
        <f t="shared" si="13"/>
        <v>2044.7870880086002</v>
      </c>
      <c r="J1786" s="74">
        <f t="shared" si="14"/>
        <v>2415.7870880086002</v>
      </c>
      <c r="K1786" s="74">
        <v>1659.7870880086</v>
      </c>
      <c r="L1786" s="74">
        <v>2015.7870880086002</v>
      </c>
      <c r="M1786" s="74">
        <v>2386.7870880086002</v>
      </c>
      <c r="O1786" s="71">
        <v>29</v>
      </c>
      <c r="P1786" s="92"/>
    </row>
    <row r="1787" spans="2:16" ht="15.75" thickBot="1" x14ac:dyDescent="0.3">
      <c r="B1787" s="85">
        <v>45231</v>
      </c>
      <c r="C1787" s="75"/>
      <c r="D1787" s="75">
        <v>781.648615802991</v>
      </c>
      <c r="E1787" s="75">
        <v>1255.7870880086</v>
      </c>
      <c r="F1787" s="75"/>
      <c r="G1787" s="74">
        <f t="shared" si="12"/>
        <v>1688.7870880086</v>
      </c>
      <c r="H1787" s="74"/>
      <c r="I1787" s="74">
        <f t="shared" si="13"/>
        <v>2044.7870880086002</v>
      </c>
      <c r="J1787" s="74">
        <f t="shared" si="14"/>
        <v>2415.7870880086002</v>
      </c>
      <c r="K1787" s="75">
        <v>1659.7870880086</v>
      </c>
      <c r="L1787" s="75">
        <v>2015.7870880086002</v>
      </c>
      <c r="M1787" s="75">
        <v>2386.7870880086002</v>
      </c>
      <c r="O1787" s="71">
        <v>29</v>
      </c>
      <c r="P1787" s="92"/>
    </row>
    <row r="1788" spans="2:16" ht="15.75" thickBot="1" x14ac:dyDescent="0.3">
      <c r="B1788" s="85">
        <v>45232</v>
      </c>
      <c r="C1788" s="74"/>
      <c r="D1788" s="74">
        <v>783.25464649238097</v>
      </c>
      <c r="E1788" s="74">
        <v>1255.7870880086</v>
      </c>
      <c r="F1788" s="74"/>
      <c r="G1788" s="74">
        <f t="shared" si="12"/>
        <v>1688.7870880086</v>
      </c>
      <c r="H1788" s="74"/>
      <c r="I1788" s="74">
        <f t="shared" si="13"/>
        <v>2044.7870880086002</v>
      </c>
      <c r="J1788" s="74">
        <f t="shared" si="14"/>
        <v>2415.7870880086002</v>
      </c>
      <c r="K1788" s="74">
        <v>1659.7870880086</v>
      </c>
      <c r="L1788" s="74">
        <v>2015.7870880086002</v>
      </c>
      <c r="M1788" s="74">
        <v>2386.7870880086002</v>
      </c>
      <c r="O1788" s="71">
        <v>29</v>
      </c>
      <c r="P1788" s="92"/>
    </row>
    <row r="1789" spans="2:16" ht="15.75" thickBot="1" x14ac:dyDescent="0.3">
      <c r="B1789" s="85">
        <v>45233</v>
      </c>
      <c r="C1789" s="75"/>
      <c r="D1789" s="75">
        <v>642.56751569915798</v>
      </c>
      <c r="E1789" s="75">
        <v>1255.7870880086</v>
      </c>
      <c r="F1789" s="75"/>
      <c r="G1789" s="74">
        <f t="shared" si="12"/>
        <v>1688.7870880086</v>
      </c>
      <c r="H1789" s="74"/>
      <c r="I1789" s="74">
        <f t="shared" si="13"/>
        <v>2044.7870880086002</v>
      </c>
      <c r="J1789" s="74">
        <f t="shared" si="14"/>
        <v>2415.7870880086002</v>
      </c>
      <c r="K1789" s="75">
        <v>1659.7870880086</v>
      </c>
      <c r="L1789" s="75">
        <v>2015.7870880086002</v>
      </c>
      <c r="M1789" s="75">
        <v>2386.7870880086002</v>
      </c>
      <c r="O1789" s="71">
        <v>29</v>
      </c>
      <c r="P1789" s="92"/>
    </row>
    <row r="1790" spans="2:16" ht="15.75" thickBot="1" x14ac:dyDescent="0.3">
      <c r="B1790" s="85">
        <v>45234</v>
      </c>
      <c r="C1790" s="74"/>
      <c r="D1790" s="74">
        <v>627.15682604063898</v>
      </c>
      <c r="E1790" s="74">
        <v>1255.7870880086</v>
      </c>
      <c r="F1790" s="74"/>
      <c r="G1790" s="74">
        <f t="shared" si="12"/>
        <v>1688.7870880086</v>
      </c>
      <c r="H1790" s="74"/>
      <c r="I1790" s="74">
        <f t="shared" si="13"/>
        <v>2044.7870880086002</v>
      </c>
      <c r="J1790" s="74">
        <f t="shared" si="14"/>
        <v>2415.7870880086002</v>
      </c>
      <c r="K1790" s="74">
        <v>1659.7870880086</v>
      </c>
      <c r="L1790" s="74">
        <v>2015.7870880086002</v>
      </c>
      <c r="M1790" s="74">
        <v>2386.7870880086002</v>
      </c>
      <c r="O1790" s="71">
        <v>29</v>
      </c>
      <c r="P1790" s="92"/>
    </row>
    <row r="1791" spans="2:16" ht="15.75" thickBot="1" x14ac:dyDescent="0.3">
      <c r="B1791" s="85">
        <v>45235</v>
      </c>
      <c r="C1791" s="75"/>
      <c r="D1791" s="75">
        <v>814.97257048991503</v>
      </c>
      <c r="E1791" s="75">
        <v>1255.7870880086</v>
      </c>
      <c r="F1791" s="75"/>
      <c r="G1791" s="74">
        <f t="shared" si="12"/>
        <v>1688.7870880086</v>
      </c>
      <c r="H1791" s="74"/>
      <c r="I1791" s="74">
        <f t="shared" si="13"/>
        <v>2044.7870880086002</v>
      </c>
      <c r="J1791" s="74">
        <f t="shared" si="14"/>
        <v>2415.7870880086002</v>
      </c>
      <c r="K1791" s="75">
        <v>1659.7870880086</v>
      </c>
      <c r="L1791" s="75">
        <v>2015.7870880086002</v>
      </c>
      <c r="M1791" s="75">
        <v>2386.7870880086002</v>
      </c>
      <c r="O1791" s="71">
        <v>29</v>
      </c>
      <c r="P1791" s="92"/>
    </row>
    <row r="1792" spans="2:16" ht="15.75" thickBot="1" x14ac:dyDescent="0.3">
      <c r="B1792" s="85">
        <v>45236</v>
      </c>
      <c r="C1792" s="74"/>
      <c r="D1792" s="74">
        <v>769.82215506802697</v>
      </c>
      <c r="E1792" s="74">
        <v>1255.7870880086</v>
      </c>
      <c r="F1792" s="74"/>
      <c r="G1792" s="74">
        <f t="shared" si="12"/>
        <v>1688.7870880086</v>
      </c>
      <c r="H1792" s="74"/>
      <c r="I1792" s="74">
        <f t="shared" si="13"/>
        <v>2044.7870880086002</v>
      </c>
      <c r="J1792" s="74">
        <f t="shared" si="14"/>
        <v>2415.7870880086002</v>
      </c>
      <c r="K1792" s="74">
        <v>1659.7870880086</v>
      </c>
      <c r="L1792" s="74">
        <v>2015.7870880086002</v>
      </c>
      <c r="M1792" s="74">
        <v>2386.7870880086002</v>
      </c>
      <c r="O1792" s="71">
        <v>29</v>
      </c>
      <c r="P1792" s="92"/>
    </row>
    <row r="1793" spans="2:16" ht="15.75" thickBot="1" x14ac:dyDescent="0.3">
      <c r="B1793" s="85">
        <v>45237</v>
      </c>
      <c r="C1793" s="75"/>
      <c r="D1793" s="75">
        <v>763.23366270036001</v>
      </c>
      <c r="E1793" s="75">
        <v>1255.7870880086</v>
      </c>
      <c r="F1793" s="75"/>
      <c r="G1793" s="74">
        <f t="shared" si="12"/>
        <v>1688.7870880086</v>
      </c>
      <c r="H1793" s="74"/>
      <c r="I1793" s="74">
        <f t="shared" si="13"/>
        <v>2044.7870880086002</v>
      </c>
      <c r="J1793" s="74">
        <f t="shared" si="14"/>
        <v>2415.7870880086002</v>
      </c>
      <c r="K1793" s="75">
        <v>1659.7870880086</v>
      </c>
      <c r="L1793" s="75">
        <v>2015.7870880086002</v>
      </c>
      <c r="M1793" s="75">
        <v>2386.7870880086002</v>
      </c>
      <c r="O1793" s="71">
        <v>29</v>
      </c>
      <c r="P1793" s="92"/>
    </row>
    <row r="1794" spans="2:16" ht="15.75" thickBot="1" x14ac:dyDescent="0.3">
      <c r="B1794" s="85">
        <v>45238</v>
      </c>
      <c r="C1794" s="74"/>
      <c r="D1794" s="74">
        <v>755.71690434362097</v>
      </c>
      <c r="E1794" s="74">
        <v>1255.7870880086</v>
      </c>
      <c r="F1794" s="74"/>
      <c r="G1794" s="74">
        <f t="shared" si="12"/>
        <v>1688.7870880086</v>
      </c>
      <c r="H1794" s="74"/>
      <c r="I1794" s="74">
        <f t="shared" si="13"/>
        <v>2044.7870880086002</v>
      </c>
      <c r="J1794" s="74">
        <f t="shared" si="14"/>
        <v>2415.7870880086002</v>
      </c>
      <c r="K1794" s="74">
        <v>1659.7870880086</v>
      </c>
      <c r="L1794" s="74">
        <v>2015.7870880086002</v>
      </c>
      <c r="M1794" s="74">
        <v>2386.7870880086002</v>
      </c>
      <c r="O1794" s="71">
        <v>29</v>
      </c>
      <c r="P1794" s="92"/>
    </row>
    <row r="1795" spans="2:16" ht="15.75" thickBot="1" x14ac:dyDescent="0.3">
      <c r="B1795" s="85">
        <v>45239</v>
      </c>
      <c r="C1795" s="75"/>
      <c r="D1795" s="75">
        <v>830.86155214730604</v>
      </c>
      <c r="E1795" s="75">
        <v>1255.7870880086</v>
      </c>
      <c r="F1795" s="75"/>
      <c r="G1795" s="74">
        <f t="shared" si="12"/>
        <v>1688.7870880086</v>
      </c>
      <c r="H1795" s="74"/>
      <c r="I1795" s="74">
        <f t="shared" si="13"/>
        <v>2044.7870880086002</v>
      </c>
      <c r="J1795" s="74">
        <f t="shared" si="14"/>
        <v>2415.7870880086002</v>
      </c>
      <c r="K1795" s="75">
        <v>1659.7870880086</v>
      </c>
      <c r="L1795" s="75">
        <v>2015.7870880086002</v>
      </c>
      <c r="M1795" s="75">
        <v>2386.7870880086002</v>
      </c>
      <c r="O1795" s="71">
        <v>29</v>
      </c>
      <c r="P1795" s="92"/>
    </row>
    <row r="1796" spans="2:16" ht="15.75" thickBot="1" x14ac:dyDescent="0.3">
      <c r="B1796" s="85">
        <v>45240</v>
      </c>
      <c r="C1796" s="74"/>
      <c r="D1796" s="74">
        <v>776.642515347482</v>
      </c>
      <c r="E1796" s="74">
        <v>1255.7870880086</v>
      </c>
      <c r="F1796" s="74"/>
      <c r="G1796" s="74">
        <f t="shared" si="12"/>
        <v>1688.7870880086</v>
      </c>
      <c r="H1796" s="74"/>
      <c r="I1796" s="74">
        <f t="shared" si="13"/>
        <v>2044.7870880086002</v>
      </c>
      <c r="J1796" s="74">
        <f t="shared" si="14"/>
        <v>2415.7870880086002</v>
      </c>
      <c r="K1796" s="74">
        <v>1659.7870880086</v>
      </c>
      <c r="L1796" s="74">
        <v>2015.7870880086002</v>
      </c>
      <c r="M1796" s="74">
        <v>2386.7870880086002</v>
      </c>
      <c r="O1796" s="71">
        <v>29</v>
      </c>
      <c r="P1796" s="92"/>
    </row>
    <row r="1797" spans="2:16" ht="15.75" thickBot="1" x14ac:dyDescent="0.3">
      <c r="B1797" s="85">
        <v>45241</v>
      </c>
      <c r="C1797" s="75"/>
      <c r="D1797" s="75">
        <v>702.89437893532795</v>
      </c>
      <c r="E1797" s="75">
        <v>1255.7870880086</v>
      </c>
      <c r="F1797" s="75"/>
      <c r="G1797" s="74">
        <f t="shared" si="12"/>
        <v>1688.7870880086</v>
      </c>
      <c r="H1797" s="74"/>
      <c r="I1797" s="74">
        <f t="shared" si="13"/>
        <v>2044.7870880086002</v>
      </c>
      <c r="J1797" s="74">
        <f t="shared" si="14"/>
        <v>2415.7870880086002</v>
      </c>
      <c r="K1797" s="75">
        <v>1659.7870880086</v>
      </c>
      <c r="L1797" s="75">
        <v>2015.7870880086002</v>
      </c>
      <c r="M1797" s="75">
        <v>2386.7870880086002</v>
      </c>
      <c r="O1797" s="71">
        <v>29</v>
      </c>
      <c r="P1797" s="92"/>
    </row>
    <row r="1798" spans="2:16" ht="15.75" thickBot="1" x14ac:dyDescent="0.3">
      <c r="B1798" s="85">
        <v>45242</v>
      </c>
      <c r="C1798" s="74"/>
      <c r="D1798" s="74">
        <v>749.39441631589796</v>
      </c>
      <c r="E1798" s="74">
        <v>1255.7870880086</v>
      </c>
      <c r="F1798" s="74"/>
      <c r="G1798" s="74">
        <f t="shared" si="12"/>
        <v>1688.7870880086</v>
      </c>
      <c r="H1798" s="74"/>
      <c r="I1798" s="74">
        <f t="shared" si="13"/>
        <v>2044.7870880086002</v>
      </c>
      <c r="J1798" s="74">
        <f t="shared" si="14"/>
        <v>2415.7870880086002</v>
      </c>
      <c r="K1798" s="74">
        <v>1659.7870880086</v>
      </c>
      <c r="L1798" s="74">
        <v>2015.7870880086002</v>
      </c>
      <c r="M1798" s="74">
        <v>2386.7870880086002</v>
      </c>
      <c r="O1798" s="71">
        <v>29</v>
      </c>
      <c r="P1798" s="92"/>
    </row>
    <row r="1799" spans="2:16" ht="15.75" thickBot="1" x14ac:dyDescent="0.3">
      <c r="B1799" s="85">
        <v>45243</v>
      </c>
      <c r="C1799" s="75"/>
      <c r="D1799" s="75">
        <v>861.38002834250904</v>
      </c>
      <c r="E1799" s="75">
        <v>1255.7870880086</v>
      </c>
      <c r="F1799" s="75"/>
      <c r="G1799" s="74">
        <f t="shared" si="12"/>
        <v>1688.7870880086</v>
      </c>
      <c r="H1799" s="74"/>
      <c r="I1799" s="74">
        <f t="shared" si="13"/>
        <v>2044.7870880086002</v>
      </c>
      <c r="J1799" s="74">
        <f t="shared" si="14"/>
        <v>2415.7870880086002</v>
      </c>
      <c r="K1799" s="75">
        <v>1659.7870880086</v>
      </c>
      <c r="L1799" s="75">
        <v>2015.7870880086002</v>
      </c>
      <c r="M1799" s="75">
        <v>2386.7870880086002</v>
      </c>
      <c r="O1799" s="71">
        <v>29</v>
      </c>
      <c r="P1799" s="92"/>
    </row>
    <row r="1800" spans="2:16" ht="15.75" thickBot="1" x14ac:dyDescent="0.3">
      <c r="B1800" s="85">
        <v>45244</v>
      </c>
      <c r="C1800" s="74"/>
      <c r="D1800" s="74">
        <v>815.73106672680603</v>
      </c>
      <c r="E1800" s="74">
        <v>1255.7870880086</v>
      </c>
      <c r="F1800" s="74"/>
      <c r="G1800" s="74">
        <f t="shared" si="12"/>
        <v>1688.7870880086</v>
      </c>
      <c r="H1800" s="74"/>
      <c r="I1800" s="74">
        <f t="shared" si="13"/>
        <v>2044.7870880086002</v>
      </c>
      <c r="J1800" s="74">
        <f t="shared" si="14"/>
        <v>2415.7870880086002</v>
      </c>
      <c r="K1800" s="74">
        <v>1659.7870880086</v>
      </c>
      <c r="L1800" s="74">
        <v>2015.7870880086002</v>
      </c>
      <c r="M1800" s="74">
        <v>2386.7870880086002</v>
      </c>
      <c r="O1800" s="71">
        <v>29</v>
      </c>
      <c r="P1800" s="92"/>
    </row>
    <row r="1801" spans="2:16" ht="15.75" thickBot="1" x14ac:dyDescent="0.3">
      <c r="B1801" s="85">
        <v>45245</v>
      </c>
      <c r="C1801" s="75"/>
      <c r="D1801" s="75">
        <v>784.45641114657099</v>
      </c>
      <c r="E1801" s="75">
        <v>1255.7870880086</v>
      </c>
      <c r="F1801" s="75"/>
      <c r="G1801" s="74">
        <f t="shared" si="12"/>
        <v>1688.7870880086</v>
      </c>
      <c r="H1801" s="74"/>
      <c r="I1801" s="74">
        <f t="shared" si="13"/>
        <v>2044.7870880086002</v>
      </c>
      <c r="J1801" s="74">
        <f t="shared" si="14"/>
        <v>2415.7870880086002</v>
      </c>
      <c r="K1801" s="75">
        <v>1659.7870880086</v>
      </c>
      <c r="L1801" s="75">
        <v>2015.7870880086002</v>
      </c>
      <c r="M1801" s="75">
        <v>2386.7870880086002</v>
      </c>
      <c r="O1801" s="71">
        <v>29</v>
      </c>
      <c r="P1801" s="92"/>
    </row>
    <row r="1802" spans="2:16" ht="15.75" thickBot="1" x14ac:dyDescent="0.3">
      <c r="B1802" s="85">
        <v>45246</v>
      </c>
      <c r="C1802" s="74"/>
      <c r="D1802" s="74">
        <v>800.48269551780004</v>
      </c>
      <c r="E1802" s="74">
        <v>1255.7870880086</v>
      </c>
      <c r="F1802" s="74"/>
      <c r="G1802" s="74">
        <f t="shared" si="12"/>
        <v>1688.7870880086</v>
      </c>
      <c r="H1802" s="74"/>
      <c r="I1802" s="74">
        <f t="shared" si="13"/>
        <v>2044.7870880086002</v>
      </c>
      <c r="J1802" s="74">
        <f t="shared" si="14"/>
        <v>2415.7870880086002</v>
      </c>
      <c r="K1802" s="74">
        <v>1659.7870880086</v>
      </c>
      <c r="L1802" s="74">
        <v>2015.7870880086002</v>
      </c>
      <c r="M1802" s="74">
        <v>2386.7870880086002</v>
      </c>
      <c r="O1802" s="71">
        <v>29</v>
      </c>
      <c r="P1802" s="92"/>
    </row>
    <row r="1803" spans="2:16" ht="15.75" thickBot="1" x14ac:dyDescent="0.3">
      <c r="B1803" s="85">
        <v>45247</v>
      </c>
      <c r="C1803" s="75"/>
      <c r="D1803" s="75">
        <v>726.72645215332898</v>
      </c>
      <c r="E1803" s="75">
        <v>1255.7870880086</v>
      </c>
      <c r="F1803" s="75"/>
      <c r="G1803" s="74">
        <f t="shared" si="12"/>
        <v>1688.7870880086</v>
      </c>
      <c r="H1803" s="74"/>
      <c r="I1803" s="74">
        <f t="shared" si="13"/>
        <v>2044.7870880086002</v>
      </c>
      <c r="J1803" s="74">
        <f t="shared" si="14"/>
        <v>2415.7870880086002</v>
      </c>
      <c r="K1803" s="75">
        <v>1659.7870880086</v>
      </c>
      <c r="L1803" s="75">
        <v>2015.7870880086002</v>
      </c>
      <c r="M1803" s="75">
        <v>2386.7870880086002</v>
      </c>
      <c r="O1803" s="71">
        <v>29</v>
      </c>
      <c r="P1803" s="92"/>
    </row>
    <row r="1804" spans="2:16" ht="15.75" thickBot="1" x14ac:dyDescent="0.3">
      <c r="B1804" s="85">
        <v>45248</v>
      </c>
      <c r="C1804" s="74"/>
      <c r="D1804" s="74">
        <v>719.28951605554903</v>
      </c>
      <c r="E1804" s="74">
        <v>1255.7870880086</v>
      </c>
      <c r="F1804" s="74"/>
      <c r="G1804" s="74">
        <f t="shared" si="12"/>
        <v>1688.7870880086</v>
      </c>
      <c r="H1804" s="74"/>
      <c r="I1804" s="74">
        <f t="shared" si="13"/>
        <v>2044.7870880086002</v>
      </c>
      <c r="J1804" s="74">
        <f t="shared" si="14"/>
        <v>2415.7870880086002</v>
      </c>
      <c r="K1804" s="74">
        <v>1659.7870880086</v>
      </c>
      <c r="L1804" s="74">
        <v>2015.7870880086002</v>
      </c>
      <c r="M1804" s="74">
        <v>2386.7870880086002</v>
      </c>
      <c r="O1804" s="71">
        <v>29</v>
      </c>
      <c r="P1804" s="92"/>
    </row>
    <row r="1805" spans="2:16" ht="15.75" thickBot="1" x14ac:dyDescent="0.3">
      <c r="B1805" s="85">
        <v>45249</v>
      </c>
      <c r="C1805" s="75"/>
      <c r="D1805" s="75">
        <v>749.15326495999898</v>
      </c>
      <c r="E1805" s="75">
        <v>1255.7870880086</v>
      </c>
      <c r="F1805" s="75"/>
      <c r="G1805" s="74">
        <f t="shared" ref="G1805:G1847" si="15">+K1805+O1805</f>
        <v>1688.7870880086</v>
      </c>
      <c r="H1805" s="74"/>
      <c r="I1805" s="74">
        <f t="shared" ref="I1805:I1847" si="16">+L1805+O1805+P1805</f>
        <v>2044.7870880086002</v>
      </c>
      <c r="J1805" s="74">
        <f t="shared" ref="J1805:J1868" si="17">+M1805+O1805+P1805</f>
        <v>2415.7870880086002</v>
      </c>
      <c r="K1805" s="75">
        <v>1659.7870880086</v>
      </c>
      <c r="L1805" s="75">
        <v>2015.7870880086002</v>
      </c>
      <c r="M1805" s="75">
        <v>2386.7870880086002</v>
      </c>
      <c r="O1805" s="71">
        <v>29</v>
      </c>
      <c r="P1805" s="92"/>
    </row>
    <row r="1806" spans="2:16" ht="15.75" thickBot="1" x14ac:dyDescent="0.3">
      <c r="B1806" s="85">
        <v>45250</v>
      </c>
      <c r="C1806" s="74"/>
      <c r="D1806" s="74">
        <v>741.93241465216295</v>
      </c>
      <c r="E1806" s="74">
        <v>1255.7870880086</v>
      </c>
      <c r="F1806" s="74"/>
      <c r="G1806" s="74">
        <f t="shared" si="15"/>
        <v>1688.7870880086</v>
      </c>
      <c r="H1806" s="74"/>
      <c r="I1806" s="74">
        <f t="shared" si="16"/>
        <v>2044.7870880086002</v>
      </c>
      <c r="J1806" s="74">
        <f t="shared" si="17"/>
        <v>2415.7870880086002</v>
      </c>
      <c r="K1806" s="74">
        <v>1659.7870880086</v>
      </c>
      <c r="L1806" s="74">
        <v>2015.7870880086002</v>
      </c>
      <c r="M1806" s="74">
        <v>2386.7870880086002</v>
      </c>
      <c r="O1806" s="71">
        <v>29</v>
      </c>
      <c r="P1806" s="92"/>
    </row>
    <row r="1807" spans="2:16" ht="15.75" thickBot="1" x14ac:dyDescent="0.3">
      <c r="B1807" s="85">
        <v>45251</v>
      </c>
      <c r="C1807" s="75"/>
      <c r="D1807" s="75">
        <v>719.704278670078</v>
      </c>
      <c r="E1807" s="75">
        <v>1255.7870880086</v>
      </c>
      <c r="F1807" s="75"/>
      <c r="G1807" s="74">
        <f t="shared" si="15"/>
        <v>1688.7870880086</v>
      </c>
      <c r="H1807" s="74"/>
      <c r="I1807" s="74">
        <f t="shared" si="16"/>
        <v>2044.7870880086002</v>
      </c>
      <c r="J1807" s="74">
        <f t="shared" si="17"/>
        <v>2415.7870880086002</v>
      </c>
      <c r="K1807" s="75">
        <v>1659.7870880086</v>
      </c>
      <c r="L1807" s="75">
        <v>2015.7870880086002</v>
      </c>
      <c r="M1807" s="75">
        <v>2386.7870880086002</v>
      </c>
      <c r="O1807" s="71">
        <v>29</v>
      </c>
      <c r="P1807" s="92"/>
    </row>
    <row r="1808" spans="2:16" ht="15.75" thickBot="1" x14ac:dyDescent="0.3">
      <c r="B1808" s="85">
        <v>45252</v>
      </c>
      <c r="C1808" s="74"/>
      <c r="D1808" s="74">
        <v>725.09942083238002</v>
      </c>
      <c r="E1808" s="74">
        <v>1255.7870880086</v>
      </c>
      <c r="F1808" s="74"/>
      <c r="G1808" s="74">
        <f t="shared" si="15"/>
        <v>1688.7870880086</v>
      </c>
      <c r="H1808" s="74"/>
      <c r="I1808" s="74">
        <f t="shared" si="16"/>
        <v>2044.7870880086002</v>
      </c>
      <c r="J1808" s="74">
        <f t="shared" si="17"/>
        <v>2415.7870880086002</v>
      </c>
      <c r="K1808" s="74">
        <v>1659.7870880086</v>
      </c>
      <c r="L1808" s="74">
        <v>2015.7870880086002</v>
      </c>
      <c r="M1808" s="74">
        <v>2386.7870880086002</v>
      </c>
      <c r="O1808" s="71">
        <v>29</v>
      </c>
      <c r="P1808" s="92"/>
    </row>
    <row r="1809" spans="2:16" ht="15.75" thickBot="1" x14ac:dyDescent="0.3">
      <c r="B1809" s="85">
        <v>45253</v>
      </c>
      <c r="C1809" s="75"/>
      <c r="D1809" s="75">
        <v>715.01738061147603</v>
      </c>
      <c r="E1809" s="75">
        <v>1255.7870880086</v>
      </c>
      <c r="F1809" s="75"/>
      <c r="G1809" s="74">
        <f t="shared" si="15"/>
        <v>1688.7870880086</v>
      </c>
      <c r="H1809" s="74"/>
      <c r="I1809" s="74">
        <f t="shared" si="16"/>
        <v>2044.7870880086002</v>
      </c>
      <c r="J1809" s="74">
        <f t="shared" si="17"/>
        <v>2415.7870880086002</v>
      </c>
      <c r="K1809" s="75">
        <v>1659.7870880086</v>
      </c>
      <c r="L1809" s="75">
        <v>2015.7870880086002</v>
      </c>
      <c r="M1809" s="75">
        <v>2386.7870880086002</v>
      </c>
      <c r="O1809" s="71">
        <v>29</v>
      </c>
      <c r="P1809" s="92"/>
    </row>
    <row r="1810" spans="2:16" ht="15.75" thickBot="1" x14ac:dyDescent="0.3">
      <c r="B1810" s="85">
        <v>45254</v>
      </c>
      <c r="C1810" s="74"/>
      <c r="D1810" s="74">
        <v>766.08923554218904</v>
      </c>
      <c r="E1810" s="74">
        <v>1255.7870880086</v>
      </c>
      <c r="F1810" s="74"/>
      <c r="G1810" s="74">
        <f t="shared" si="15"/>
        <v>1688.7870880086</v>
      </c>
      <c r="H1810" s="74"/>
      <c r="I1810" s="74">
        <f t="shared" si="16"/>
        <v>2044.7870880086002</v>
      </c>
      <c r="J1810" s="74">
        <f t="shared" si="17"/>
        <v>2415.7870880086002</v>
      </c>
      <c r="K1810" s="74">
        <v>1659.7870880086</v>
      </c>
      <c r="L1810" s="74">
        <v>2015.7870880086002</v>
      </c>
      <c r="M1810" s="74">
        <v>2386.7870880086002</v>
      </c>
      <c r="O1810" s="71">
        <v>29</v>
      </c>
      <c r="P1810" s="92"/>
    </row>
    <row r="1811" spans="2:16" ht="15.75" thickBot="1" x14ac:dyDescent="0.3">
      <c r="B1811" s="85">
        <v>45255</v>
      </c>
      <c r="C1811" s="75"/>
      <c r="D1811" s="75">
        <v>692.03952552090402</v>
      </c>
      <c r="E1811" s="75">
        <v>1255.7870880086</v>
      </c>
      <c r="F1811" s="75"/>
      <c r="G1811" s="74">
        <f t="shared" si="15"/>
        <v>1688.7870880086</v>
      </c>
      <c r="H1811" s="74"/>
      <c r="I1811" s="74">
        <f t="shared" si="16"/>
        <v>2044.7870880086002</v>
      </c>
      <c r="J1811" s="74">
        <f t="shared" si="17"/>
        <v>2415.7870880086002</v>
      </c>
      <c r="K1811" s="75">
        <v>1659.7870880086</v>
      </c>
      <c r="L1811" s="75">
        <v>2015.7870880086002</v>
      </c>
      <c r="M1811" s="75">
        <v>2386.7870880086002</v>
      </c>
      <c r="O1811" s="71">
        <v>29</v>
      </c>
      <c r="P1811" s="92"/>
    </row>
    <row r="1812" spans="2:16" ht="15.75" thickBot="1" x14ac:dyDescent="0.3">
      <c r="B1812" s="85">
        <v>45256</v>
      </c>
      <c r="C1812" s="74"/>
      <c r="D1812" s="74">
        <v>792.73356139245504</v>
      </c>
      <c r="E1812" s="74">
        <v>1255.7870880086</v>
      </c>
      <c r="F1812" s="74"/>
      <c r="G1812" s="74">
        <f t="shared" si="15"/>
        <v>1688.7870880086</v>
      </c>
      <c r="H1812" s="74"/>
      <c r="I1812" s="74">
        <f t="shared" si="16"/>
        <v>2044.7870880086002</v>
      </c>
      <c r="J1812" s="74">
        <f t="shared" si="17"/>
        <v>2415.7870880086002</v>
      </c>
      <c r="K1812" s="74">
        <v>1659.7870880086</v>
      </c>
      <c r="L1812" s="74">
        <v>2015.7870880086002</v>
      </c>
      <c r="M1812" s="74">
        <v>2386.7870880086002</v>
      </c>
      <c r="O1812" s="71">
        <v>29</v>
      </c>
      <c r="P1812" s="92"/>
    </row>
    <row r="1813" spans="2:16" ht="15.75" thickBot="1" x14ac:dyDescent="0.3">
      <c r="B1813" s="85">
        <v>45257</v>
      </c>
      <c r="C1813" s="75"/>
      <c r="D1813" s="75">
        <v>765.17875331623998</v>
      </c>
      <c r="E1813" s="75">
        <v>1255.7870880086</v>
      </c>
      <c r="F1813" s="75"/>
      <c r="G1813" s="74">
        <f t="shared" si="15"/>
        <v>1688.7870880086</v>
      </c>
      <c r="H1813" s="74"/>
      <c r="I1813" s="74">
        <f t="shared" si="16"/>
        <v>2044.7870880086002</v>
      </c>
      <c r="J1813" s="74">
        <f t="shared" si="17"/>
        <v>2415.7870880086002</v>
      </c>
      <c r="K1813" s="75">
        <v>1659.7870880086</v>
      </c>
      <c r="L1813" s="75">
        <v>2015.7870880086002</v>
      </c>
      <c r="M1813" s="75">
        <v>2386.7870880086002</v>
      </c>
      <c r="O1813" s="71">
        <v>29</v>
      </c>
      <c r="P1813" s="92"/>
    </row>
    <row r="1814" spans="2:16" ht="15.75" thickBot="1" x14ac:dyDescent="0.3">
      <c r="B1814" s="85">
        <v>45258</v>
      </c>
      <c r="C1814" s="74"/>
      <c r="D1814" s="74">
        <v>735.24810384082605</v>
      </c>
      <c r="E1814" s="74">
        <v>1255.7870880086</v>
      </c>
      <c r="F1814" s="74"/>
      <c r="G1814" s="74">
        <f t="shared" si="15"/>
        <v>1688.7870880086</v>
      </c>
      <c r="H1814" s="74"/>
      <c r="I1814" s="74">
        <f t="shared" si="16"/>
        <v>2044.7870880086002</v>
      </c>
      <c r="J1814" s="74">
        <f t="shared" si="17"/>
        <v>2415.7870880086002</v>
      </c>
      <c r="K1814" s="74">
        <v>1659.7870880086</v>
      </c>
      <c r="L1814" s="74">
        <v>2015.7870880086002</v>
      </c>
      <c r="M1814" s="74">
        <v>2386.7870880086002</v>
      </c>
      <c r="O1814" s="71">
        <v>29</v>
      </c>
      <c r="P1814" s="92"/>
    </row>
    <row r="1815" spans="2:16" ht="15.75" thickBot="1" x14ac:dyDescent="0.3">
      <c r="B1815" s="85">
        <v>45259</v>
      </c>
      <c r="C1815" s="75"/>
      <c r="D1815" s="75">
        <v>820.11011223359401</v>
      </c>
      <c r="E1815" s="75">
        <v>1255.7870880086</v>
      </c>
      <c r="F1815" s="75"/>
      <c r="G1815" s="74">
        <f t="shared" si="15"/>
        <v>1688.7870880086</v>
      </c>
      <c r="H1815" s="74"/>
      <c r="I1815" s="74">
        <f t="shared" si="16"/>
        <v>2044.7870880086002</v>
      </c>
      <c r="J1815" s="74">
        <f t="shared" si="17"/>
        <v>2415.7870880086002</v>
      </c>
      <c r="K1815" s="75">
        <v>1659.7870880086</v>
      </c>
      <c r="L1815" s="75">
        <v>2015.7870880086002</v>
      </c>
      <c r="M1815" s="75">
        <v>2386.7870880086002</v>
      </c>
      <c r="O1815" s="71">
        <v>29</v>
      </c>
      <c r="P1815" s="92"/>
    </row>
    <row r="1816" spans="2:16" ht="15.75" thickBot="1" x14ac:dyDescent="0.3">
      <c r="B1816" s="85">
        <v>45260</v>
      </c>
      <c r="C1816" s="74"/>
      <c r="D1816" s="74">
        <v>811.24583940762295</v>
      </c>
      <c r="E1816" s="74">
        <v>1255.7870880086</v>
      </c>
      <c r="F1816" s="74"/>
      <c r="G1816" s="74">
        <f t="shared" si="15"/>
        <v>1688.7870880086</v>
      </c>
      <c r="H1816" s="74"/>
      <c r="I1816" s="74">
        <f t="shared" si="16"/>
        <v>2044.7870880086002</v>
      </c>
      <c r="J1816" s="74">
        <f t="shared" si="17"/>
        <v>2415.7870880086002</v>
      </c>
      <c r="K1816" s="74">
        <v>1659.7870880086</v>
      </c>
      <c r="L1816" s="74">
        <v>2015.7870880086002</v>
      </c>
      <c r="M1816" s="74">
        <v>2386.7870880086002</v>
      </c>
      <c r="O1816" s="71">
        <v>29</v>
      </c>
      <c r="P1816" s="92"/>
    </row>
    <row r="1817" spans="2:16" ht="15.75" thickBot="1" x14ac:dyDescent="0.3">
      <c r="B1817" s="85">
        <v>45261</v>
      </c>
      <c r="C1817" s="75"/>
      <c r="D1817" s="75">
        <v>672.009082969004</v>
      </c>
      <c r="E1817" s="75">
        <v>1255.7870880086</v>
      </c>
      <c r="F1817" s="75"/>
      <c r="G1817" s="74">
        <f t="shared" si="15"/>
        <v>1688.7870880086</v>
      </c>
      <c r="H1817" s="74"/>
      <c r="I1817" s="74">
        <f t="shared" si="16"/>
        <v>2044.7870880086002</v>
      </c>
      <c r="J1817" s="74">
        <f t="shared" si="17"/>
        <v>2415.7870880086002</v>
      </c>
      <c r="K1817" s="75">
        <v>1659.7870880086</v>
      </c>
      <c r="L1817" s="75">
        <v>2015.7870880086002</v>
      </c>
      <c r="M1817" s="75">
        <v>2386.7870880086002</v>
      </c>
      <c r="O1817" s="71">
        <v>29</v>
      </c>
      <c r="P1817" s="92"/>
    </row>
    <row r="1818" spans="2:16" ht="15.75" thickBot="1" x14ac:dyDescent="0.3">
      <c r="B1818" s="85">
        <v>45262</v>
      </c>
      <c r="C1818" s="74"/>
      <c r="D1818" s="74">
        <v>704.85389996314098</v>
      </c>
      <c r="E1818" s="74">
        <v>1255.7870880086</v>
      </c>
      <c r="F1818" s="74"/>
      <c r="G1818" s="74">
        <f t="shared" si="15"/>
        <v>1688.7870880086</v>
      </c>
      <c r="H1818" s="74"/>
      <c r="I1818" s="74">
        <f t="shared" si="16"/>
        <v>2044.7870880086002</v>
      </c>
      <c r="J1818" s="74">
        <f t="shared" si="17"/>
        <v>2415.7870880086002</v>
      </c>
      <c r="K1818" s="74">
        <v>1659.7870880086</v>
      </c>
      <c r="L1818" s="74">
        <v>2015.7870880086002</v>
      </c>
      <c r="M1818" s="74">
        <v>2386.7870880086002</v>
      </c>
      <c r="O1818" s="71">
        <v>29</v>
      </c>
      <c r="P1818" s="92"/>
    </row>
    <row r="1819" spans="2:16" ht="15.75" thickBot="1" x14ac:dyDescent="0.3">
      <c r="B1819" s="85">
        <v>45263</v>
      </c>
      <c r="C1819" s="75"/>
      <c r="D1819" s="75">
        <v>729.10259331099303</v>
      </c>
      <c r="E1819" s="75">
        <v>1255.7870880086</v>
      </c>
      <c r="F1819" s="75"/>
      <c r="G1819" s="74">
        <f t="shared" si="15"/>
        <v>1688.7870880086</v>
      </c>
      <c r="H1819" s="74"/>
      <c r="I1819" s="74">
        <f t="shared" si="16"/>
        <v>2044.7870880086002</v>
      </c>
      <c r="J1819" s="74">
        <f t="shared" si="17"/>
        <v>2415.7870880086002</v>
      </c>
      <c r="K1819" s="75">
        <v>1659.7870880086</v>
      </c>
      <c r="L1819" s="75">
        <v>2015.7870880086002</v>
      </c>
      <c r="M1819" s="75">
        <v>2386.7870880086002</v>
      </c>
      <c r="O1819" s="71">
        <v>29</v>
      </c>
      <c r="P1819" s="92"/>
    </row>
    <row r="1820" spans="2:16" ht="15.75" thickBot="1" x14ac:dyDescent="0.3">
      <c r="B1820" s="85">
        <v>45264</v>
      </c>
      <c r="C1820" s="74"/>
      <c r="D1820" s="74">
        <v>789.66918429616101</v>
      </c>
      <c r="E1820" s="74">
        <v>1255.7870880086</v>
      </c>
      <c r="F1820" s="74"/>
      <c r="G1820" s="74">
        <f t="shared" si="15"/>
        <v>1688.7870880086</v>
      </c>
      <c r="H1820" s="74"/>
      <c r="I1820" s="74">
        <f t="shared" si="16"/>
        <v>2044.7870880086002</v>
      </c>
      <c r="J1820" s="74">
        <f t="shared" si="17"/>
        <v>2415.7870880086002</v>
      </c>
      <c r="K1820" s="74">
        <v>1659.7870880086</v>
      </c>
      <c r="L1820" s="74">
        <v>2015.7870880086002</v>
      </c>
      <c r="M1820" s="74">
        <v>2386.7870880086002</v>
      </c>
      <c r="O1820" s="71">
        <v>29</v>
      </c>
      <c r="P1820" s="92"/>
    </row>
    <row r="1821" spans="2:16" ht="15.75" thickBot="1" x14ac:dyDescent="0.3">
      <c r="B1821" s="85">
        <v>45265</v>
      </c>
      <c r="C1821" s="75"/>
      <c r="D1821" s="75">
        <v>1022.26527889933</v>
      </c>
      <c r="E1821" s="75">
        <v>1255.7870880086</v>
      </c>
      <c r="F1821" s="75"/>
      <c r="G1821" s="74">
        <f t="shared" si="15"/>
        <v>1688.7870880086</v>
      </c>
      <c r="H1821" s="74"/>
      <c r="I1821" s="74">
        <f t="shared" si="16"/>
        <v>2044.7870880086002</v>
      </c>
      <c r="J1821" s="74">
        <f t="shared" si="17"/>
        <v>2415.7870880086002</v>
      </c>
      <c r="K1821" s="75">
        <v>1659.7870880086</v>
      </c>
      <c r="L1821" s="75">
        <v>2015.7870880086002</v>
      </c>
      <c r="M1821" s="75">
        <v>2386.7870880086002</v>
      </c>
      <c r="O1821" s="71">
        <v>29</v>
      </c>
      <c r="P1821" s="92"/>
    </row>
    <row r="1822" spans="2:16" ht="15.75" thickBot="1" x14ac:dyDescent="0.3">
      <c r="B1822" s="85">
        <v>45266</v>
      </c>
      <c r="C1822" s="74"/>
      <c r="D1822" s="74">
        <v>948.71031852135195</v>
      </c>
      <c r="E1822" s="74">
        <v>1255.7870880086</v>
      </c>
      <c r="F1822" s="74"/>
      <c r="G1822" s="74">
        <f t="shared" si="15"/>
        <v>1688.7870880086</v>
      </c>
      <c r="H1822" s="74"/>
      <c r="I1822" s="74">
        <f t="shared" si="16"/>
        <v>2044.7870880086002</v>
      </c>
      <c r="J1822" s="74">
        <f t="shared" si="17"/>
        <v>2415.7870880086002</v>
      </c>
      <c r="K1822" s="74">
        <v>1659.7870880086</v>
      </c>
      <c r="L1822" s="74">
        <v>2015.7870880086002</v>
      </c>
      <c r="M1822" s="74">
        <v>2386.7870880086002</v>
      </c>
      <c r="O1822" s="71">
        <v>29</v>
      </c>
      <c r="P1822" s="92"/>
    </row>
    <row r="1823" spans="2:16" ht="15.75" thickBot="1" x14ac:dyDescent="0.3">
      <c r="B1823" s="85">
        <v>45267</v>
      </c>
      <c r="C1823" s="75"/>
      <c r="D1823" s="75">
        <v>709.01080231265598</v>
      </c>
      <c r="E1823" s="75">
        <v>1255.7870880086</v>
      </c>
      <c r="F1823" s="75"/>
      <c r="G1823" s="74">
        <f t="shared" si="15"/>
        <v>1688.7870880086</v>
      </c>
      <c r="H1823" s="74"/>
      <c r="I1823" s="74">
        <f t="shared" si="16"/>
        <v>2044.7870880086002</v>
      </c>
      <c r="J1823" s="74">
        <f t="shared" si="17"/>
        <v>2415.7870880086002</v>
      </c>
      <c r="K1823" s="75">
        <v>1659.7870880086</v>
      </c>
      <c r="L1823" s="75">
        <v>2015.7870880086002</v>
      </c>
      <c r="M1823" s="75">
        <v>2386.7870880086002</v>
      </c>
      <c r="O1823" s="71">
        <v>29</v>
      </c>
      <c r="P1823" s="92"/>
    </row>
    <row r="1824" spans="2:16" ht="15.75" thickBot="1" x14ac:dyDescent="0.3">
      <c r="B1824" s="85">
        <v>45268</v>
      </c>
      <c r="C1824" s="74"/>
      <c r="D1824" s="74">
        <v>604.39353942252797</v>
      </c>
      <c r="E1824" s="74">
        <v>1255.7870880086</v>
      </c>
      <c r="F1824" s="74"/>
      <c r="G1824" s="74">
        <f t="shared" si="15"/>
        <v>1688.7870880086</v>
      </c>
      <c r="H1824" s="74"/>
      <c r="I1824" s="74">
        <f t="shared" si="16"/>
        <v>2044.7870880086002</v>
      </c>
      <c r="J1824" s="74">
        <f t="shared" si="17"/>
        <v>2415.7870880086002</v>
      </c>
      <c r="K1824" s="74">
        <v>1659.7870880086</v>
      </c>
      <c r="L1824" s="74">
        <v>2015.7870880086002</v>
      </c>
      <c r="M1824" s="74">
        <v>2386.7870880086002</v>
      </c>
      <c r="O1824" s="71">
        <v>29</v>
      </c>
      <c r="P1824" s="92"/>
    </row>
    <row r="1825" spans="2:16" ht="15.75" thickBot="1" x14ac:dyDescent="0.3">
      <c r="B1825" s="85">
        <v>45269</v>
      </c>
      <c r="C1825" s="75"/>
      <c r="D1825" s="75">
        <v>593.96447165417806</v>
      </c>
      <c r="E1825" s="75">
        <v>1255.7870880086</v>
      </c>
      <c r="F1825" s="75"/>
      <c r="G1825" s="74">
        <f t="shared" si="15"/>
        <v>1688.7870880086</v>
      </c>
      <c r="H1825" s="74"/>
      <c r="I1825" s="74">
        <f t="shared" si="16"/>
        <v>2044.7870880086002</v>
      </c>
      <c r="J1825" s="74">
        <f t="shared" si="17"/>
        <v>2415.7870880086002</v>
      </c>
      <c r="K1825" s="75">
        <v>1659.7870880086</v>
      </c>
      <c r="L1825" s="75">
        <v>2015.7870880086002</v>
      </c>
      <c r="M1825" s="75">
        <v>2386.7870880086002</v>
      </c>
      <c r="O1825" s="71">
        <v>29</v>
      </c>
      <c r="P1825" s="92"/>
    </row>
    <row r="1826" spans="2:16" ht="15.75" thickBot="1" x14ac:dyDescent="0.3">
      <c r="B1826" s="85">
        <v>45270</v>
      </c>
      <c r="C1826" s="74"/>
      <c r="D1826" s="74">
        <v>651.88375499366998</v>
      </c>
      <c r="E1826" s="74">
        <v>1255.7870880086</v>
      </c>
      <c r="F1826" s="74"/>
      <c r="G1826" s="74">
        <f t="shared" si="15"/>
        <v>1688.7870880086</v>
      </c>
      <c r="H1826" s="74"/>
      <c r="I1826" s="74">
        <f t="shared" si="16"/>
        <v>2044.7870880086002</v>
      </c>
      <c r="J1826" s="74">
        <f t="shared" si="17"/>
        <v>2415.7870880086002</v>
      </c>
      <c r="K1826" s="74">
        <v>1659.7870880086</v>
      </c>
      <c r="L1826" s="74">
        <v>2015.7870880086002</v>
      </c>
      <c r="M1826" s="74">
        <v>2386.7870880086002</v>
      </c>
      <c r="O1826" s="71">
        <v>29</v>
      </c>
      <c r="P1826" s="92"/>
    </row>
    <row r="1827" spans="2:16" ht="15.75" thickBot="1" x14ac:dyDescent="0.3">
      <c r="B1827" s="85">
        <v>45271</v>
      </c>
      <c r="C1827" s="75"/>
      <c r="D1827" s="75">
        <v>687.79702780324601</v>
      </c>
      <c r="E1827" s="75">
        <v>1255.7870880086</v>
      </c>
      <c r="F1827" s="75"/>
      <c r="G1827" s="74">
        <f t="shared" si="15"/>
        <v>1688.7870880086</v>
      </c>
      <c r="H1827" s="74"/>
      <c r="I1827" s="74">
        <f t="shared" si="16"/>
        <v>2044.7870880086002</v>
      </c>
      <c r="J1827" s="74">
        <f t="shared" si="17"/>
        <v>2415.7870880086002</v>
      </c>
      <c r="K1827" s="75">
        <v>1659.7870880086</v>
      </c>
      <c r="L1827" s="75">
        <v>2015.7870880086002</v>
      </c>
      <c r="M1827" s="75">
        <v>2386.7870880086002</v>
      </c>
      <c r="O1827" s="71">
        <v>29</v>
      </c>
      <c r="P1827" s="92"/>
    </row>
    <row r="1828" spans="2:16" ht="15.75" thickBot="1" x14ac:dyDescent="0.3">
      <c r="B1828" s="85">
        <v>45272</v>
      </c>
      <c r="C1828" s="74"/>
      <c r="D1828" s="74">
        <v>686.75682052694503</v>
      </c>
      <c r="E1828" s="74">
        <v>1255.7870880086</v>
      </c>
      <c r="F1828" s="74"/>
      <c r="G1828" s="74">
        <f t="shared" si="15"/>
        <v>1688.7870880086</v>
      </c>
      <c r="H1828" s="74"/>
      <c r="I1828" s="74">
        <f t="shared" si="16"/>
        <v>2044.7870880086002</v>
      </c>
      <c r="J1828" s="74">
        <f t="shared" si="17"/>
        <v>2415.7870880086002</v>
      </c>
      <c r="K1828" s="74">
        <v>1659.7870880086</v>
      </c>
      <c r="L1828" s="74">
        <v>2015.7870880086002</v>
      </c>
      <c r="M1828" s="74">
        <v>2386.7870880086002</v>
      </c>
      <c r="O1828" s="71">
        <v>29</v>
      </c>
      <c r="P1828" s="92"/>
    </row>
    <row r="1829" spans="2:16" ht="15.75" thickBot="1" x14ac:dyDescent="0.3">
      <c r="B1829" s="85">
        <v>45273</v>
      </c>
      <c r="C1829" s="75"/>
      <c r="D1829" s="75">
        <v>686.54196814605905</v>
      </c>
      <c r="E1829" s="75">
        <v>1255.7870880086</v>
      </c>
      <c r="F1829" s="75"/>
      <c r="G1829" s="74">
        <f t="shared" si="15"/>
        <v>1688.7870880086</v>
      </c>
      <c r="H1829" s="74"/>
      <c r="I1829" s="74">
        <f t="shared" si="16"/>
        <v>2044.7870880086002</v>
      </c>
      <c r="J1829" s="74">
        <f t="shared" si="17"/>
        <v>2415.7870880086002</v>
      </c>
      <c r="K1829" s="75">
        <v>1659.7870880086</v>
      </c>
      <c r="L1829" s="75">
        <v>2015.7870880086002</v>
      </c>
      <c r="M1829" s="75">
        <v>2386.7870880086002</v>
      </c>
      <c r="O1829" s="71">
        <v>29</v>
      </c>
      <c r="P1829" s="92"/>
    </row>
    <row r="1830" spans="2:16" ht="15.75" thickBot="1" x14ac:dyDescent="0.3">
      <c r="B1830" s="85">
        <v>45274</v>
      </c>
      <c r="C1830" s="74"/>
      <c r="D1830" s="74">
        <v>742.16589772670704</v>
      </c>
      <c r="E1830" s="74">
        <v>1255.7870880086</v>
      </c>
      <c r="F1830" s="74"/>
      <c r="G1830" s="74">
        <f t="shared" si="15"/>
        <v>1688.7870880086</v>
      </c>
      <c r="H1830" s="74"/>
      <c r="I1830" s="74">
        <f t="shared" si="16"/>
        <v>2044.7870880086002</v>
      </c>
      <c r="J1830" s="74">
        <f t="shared" si="17"/>
        <v>2415.7870880086002</v>
      </c>
      <c r="K1830" s="74">
        <v>1659.7870880086</v>
      </c>
      <c r="L1830" s="74">
        <v>2015.7870880086002</v>
      </c>
      <c r="M1830" s="74">
        <v>2386.7870880086002</v>
      </c>
      <c r="O1830" s="71">
        <v>29</v>
      </c>
      <c r="P1830" s="92"/>
    </row>
    <row r="1831" spans="2:16" ht="15.75" thickBot="1" x14ac:dyDescent="0.3">
      <c r="B1831" s="85">
        <v>45275</v>
      </c>
      <c r="C1831" s="75"/>
      <c r="D1831" s="75">
        <v>682.64331835277403</v>
      </c>
      <c r="E1831" s="75">
        <v>1255.7870880086</v>
      </c>
      <c r="F1831" s="75"/>
      <c r="G1831" s="74">
        <f t="shared" si="15"/>
        <v>1688.7870880086</v>
      </c>
      <c r="H1831" s="74"/>
      <c r="I1831" s="74">
        <f t="shared" si="16"/>
        <v>2044.7870880086002</v>
      </c>
      <c r="J1831" s="74">
        <f t="shared" si="17"/>
        <v>2415.7870880086002</v>
      </c>
      <c r="K1831" s="75">
        <v>1659.7870880086</v>
      </c>
      <c r="L1831" s="75">
        <v>2015.7870880086002</v>
      </c>
      <c r="M1831" s="75">
        <v>2386.7870880086002</v>
      </c>
      <c r="O1831" s="71">
        <v>29</v>
      </c>
      <c r="P1831" s="92"/>
    </row>
    <row r="1832" spans="2:16" ht="15.75" thickBot="1" x14ac:dyDescent="0.3">
      <c r="B1832" s="85">
        <v>45276</v>
      </c>
      <c r="C1832" s="74"/>
      <c r="D1832" s="74">
        <v>646.98008691185703</v>
      </c>
      <c r="E1832" s="74">
        <v>1255.7870880086</v>
      </c>
      <c r="F1832" s="74"/>
      <c r="G1832" s="74">
        <f t="shared" si="15"/>
        <v>1688.7870880086</v>
      </c>
      <c r="H1832" s="74"/>
      <c r="I1832" s="74">
        <f t="shared" si="16"/>
        <v>2044.7870880086002</v>
      </c>
      <c r="J1832" s="74">
        <f t="shared" si="17"/>
        <v>2415.7870880086002</v>
      </c>
      <c r="K1832" s="74">
        <v>1659.7870880086</v>
      </c>
      <c r="L1832" s="74">
        <v>2015.7870880086002</v>
      </c>
      <c r="M1832" s="74">
        <v>2386.7870880086002</v>
      </c>
      <c r="O1832" s="71">
        <v>29</v>
      </c>
      <c r="P1832" s="92"/>
    </row>
    <row r="1833" spans="2:16" ht="15.75" thickBot="1" x14ac:dyDescent="0.3">
      <c r="B1833" s="85">
        <v>45277</v>
      </c>
      <c r="C1833" s="75"/>
      <c r="D1833" s="75">
        <v>708.17431267771303</v>
      </c>
      <c r="E1833" s="75">
        <v>1255.7870880086</v>
      </c>
      <c r="F1833" s="75"/>
      <c r="G1833" s="74">
        <f t="shared" si="15"/>
        <v>1688.7870880086</v>
      </c>
      <c r="H1833" s="74"/>
      <c r="I1833" s="74">
        <f t="shared" si="16"/>
        <v>2044.7870880086002</v>
      </c>
      <c r="J1833" s="74">
        <f t="shared" si="17"/>
        <v>2415.7870880086002</v>
      </c>
      <c r="K1833" s="75">
        <v>1659.7870880086</v>
      </c>
      <c r="L1833" s="75">
        <v>2015.7870880086002</v>
      </c>
      <c r="M1833" s="75">
        <v>2386.7870880086002</v>
      </c>
      <c r="O1833" s="71">
        <v>29</v>
      </c>
      <c r="P1833" s="92"/>
    </row>
    <row r="1834" spans="2:16" ht="15.75" thickBot="1" x14ac:dyDescent="0.3">
      <c r="B1834" s="85">
        <v>45278</v>
      </c>
      <c r="C1834" s="74"/>
      <c r="D1834" s="74">
        <v>709.69609201281503</v>
      </c>
      <c r="E1834" s="74">
        <v>1255.7870880086</v>
      </c>
      <c r="F1834" s="74"/>
      <c r="G1834" s="74">
        <f t="shared" si="15"/>
        <v>1688.7870880086</v>
      </c>
      <c r="H1834" s="74"/>
      <c r="I1834" s="74">
        <f t="shared" si="16"/>
        <v>2044.7870880086002</v>
      </c>
      <c r="J1834" s="74">
        <f t="shared" si="17"/>
        <v>2415.7870880086002</v>
      </c>
      <c r="K1834" s="74">
        <v>1659.7870880086</v>
      </c>
      <c r="L1834" s="74">
        <v>2015.7870880086002</v>
      </c>
      <c r="M1834" s="74">
        <v>2386.7870880086002</v>
      </c>
      <c r="O1834" s="71">
        <v>29</v>
      </c>
      <c r="P1834" s="92"/>
    </row>
    <row r="1835" spans="2:16" ht="15.75" thickBot="1" x14ac:dyDescent="0.3">
      <c r="B1835" s="85">
        <v>45279</v>
      </c>
      <c r="C1835" s="75"/>
      <c r="D1835" s="75">
        <v>704.37343319312799</v>
      </c>
      <c r="E1835" s="75">
        <v>1255.7870880086</v>
      </c>
      <c r="F1835" s="75"/>
      <c r="G1835" s="74">
        <f t="shared" si="15"/>
        <v>1688.7870880086</v>
      </c>
      <c r="H1835" s="74"/>
      <c r="I1835" s="74">
        <f t="shared" si="16"/>
        <v>2044.7870880086002</v>
      </c>
      <c r="J1835" s="74">
        <f t="shared" si="17"/>
        <v>2415.7870880086002</v>
      </c>
      <c r="K1835" s="75">
        <v>1659.7870880086</v>
      </c>
      <c r="L1835" s="75">
        <v>2015.7870880086002</v>
      </c>
      <c r="M1835" s="75">
        <v>2386.7870880086002</v>
      </c>
      <c r="O1835" s="71">
        <v>29</v>
      </c>
      <c r="P1835" s="92"/>
    </row>
    <row r="1836" spans="2:16" ht="15.75" thickBot="1" x14ac:dyDescent="0.3">
      <c r="B1836" s="85">
        <v>45280</v>
      </c>
      <c r="C1836" s="74"/>
      <c r="D1836" s="74">
        <v>690.64012709553401</v>
      </c>
      <c r="E1836" s="74">
        <v>1255.7870880086</v>
      </c>
      <c r="F1836" s="74"/>
      <c r="G1836" s="74">
        <f t="shared" si="15"/>
        <v>1688.7870880086</v>
      </c>
      <c r="H1836" s="74"/>
      <c r="I1836" s="74">
        <f t="shared" si="16"/>
        <v>2044.7870880086002</v>
      </c>
      <c r="J1836" s="74">
        <f t="shared" si="17"/>
        <v>2415.7870880086002</v>
      </c>
      <c r="K1836" s="74">
        <v>1659.7870880086</v>
      </c>
      <c r="L1836" s="74">
        <v>2015.7870880086002</v>
      </c>
      <c r="M1836" s="74">
        <v>2386.7870880086002</v>
      </c>
      <c r="O1836" s="71">
        <v>29</v>
      </c>
      <c r="P1836" s="92"/>
    </row>
    <row r="1837" spans="2:16" ht="15.75" thickBot="1" x14ac:dyDescent="0.3">
      <c r="B1837" s="85">
        <v>45281</v>
      </c>
      <c r="C1837" s="75"/>
      <c r="D1837" s="75">
        <v>626.16606415551598</v>
      </c>
      <c r="E1837" s="75">
        <v>1255.7870880086</v>
      </c>
      <c r="F1837" s="75"/>
      <c r="G1837" s="74">
        <f t="shared" si="15"/>
        <v>1688.7870880086</v>
      </c>
      <c r="H1837" s="74"/>
      <c r="I1837" s="74">
        <f t="shared" si="16"/>
        <v>2044.7870880086002</v>
      </c>
      <c r="J1837" s="74">
        <f t="shared" si="17"/>
        <v>2415.7870880086002</v>
      </c>
      <c r="K1837" s="75">
        <v>1659.7870880086</v>
      </c>
      <c r="L1837" s="75">
        <v>2015.7870880086002</v>
      </c>
      <c r="M1837" s="75">
        <v>2386.7870880086002</v>
      </c>
      <c r="O1837" s="71">
        <v>29</v>
      </c>
      <c r="P1837" s="92"/>
    </row>
    <row r="1838" spans="2:16" ht="15.75" thickBot="1" x14ac:dyDescent="0.3">
      <c r="B1838" s="85">
        <v>45282</v>
      </c>
      <c r="C1838" s="74"/>
      <c r="D1838" s="74">
        <v>553.34908956319896</v>
      </c>
      <c r="E1838" s="74">
        <v>1255.7870880086</v>
      </c>
      <c r="F1838" s="74"/>
      <c r="G1838" s="74">
        <f t="shared" si="15"/>
        <v>1688.7870880086</v>
      </c>
      <c r="H1838" s="74"/>
      <c r="I1838" s="74">
        <f t="shared" si="16"/>
        <v>2044.7870880086002</v>
      </c>
      <c r="J1838" s="74">
        <f t="shared" si="17"/>
        <v>2415.7870880086002</v>
      </c>
      <c r="K1838" s="74">
        <v>1659.7870880086</v>
      </c>
      <c r="L1838" s="74">
        <v>2015.7870880086002</v>
      </c>
      <c r="M1838" s="74">
        <v>2386.7870880086002</v>
      </c>
      <c r="O1838" s="71">
        <v>29</v>
      </c>
      <c r="P1838" s="92"/>
    </row>
    <row r="1839" spans="2:16" ht="15.75" thickBot="1" x14ac:dyDescent="0.3">
      <c r="B1839" s="85">
        <v>45283</v>
      </c>
      <c r="C1839" s="75"/>
      <c r="D1839" s="75">
        <v>583.465668205469</v>
      </c>
      <c r="E1839" s="75">
        <v>1255.7870880086</v>
      </c>
      <c r="F1839" s="75"/>
      <c r="G1839" s="74">
        <f t="shared" si="15"/>
        <v>1688.7870880086</v>
      </c>
      <c r="H1839" s="74"/>
      <c r="I1839" s="74">
        <f t="shared" si="16"/>
        <v>2044.7870880086002</v>
      </c>
      <c r="J1839" s="74">
        <f t="shared" si="17"/>
        <v>2415.7870880086002</v>
      </c>
      <c r="K1839" s="75">
        <v>1659.7870880086</v>
      </c>
      <c r="L1839" s="75">
        <v>2015.7870880086002</v>
      </c>
      <c r="M1839" s="75">
        <v>2386.7870880086002</v>
      </c>
      <c r="O1839" s="71">
        <v>29</v>
      </c>
      <c r="P1839" s="92"/>
    </row>
    <row r="1840" spans="2:16" ht="15.75" thickBot="1" x14ac:dyDescent="0.3">
      <c r="B1840" s="85">
        <v>45284</v>
      </c>
      <c r="C1840" s="74"/>
      <c r="D1840" s="74">
        <v>707.96975903001601</v>
      </c>
      <c r="E1840" s="74">
        <v>1255.7870880086</v>
      </c>
      <c r="F1840" s="74"/>
      <c r="G1840" s="74">
        <f t="shared" si="15"/>
        <v>1688.7870880086</v>
      </c>
      <c r="H1840" s="74"/>
      <c r="I1840" s="74">
        <f t="shared" si="16"/>
        <v>2044.7870880086002</v>
      </c>
      <c r="J1840" s="74">
        <f t="shared" si="17"/>
        <v>2415.7870880086002</v>
      </c>
      <c r="K1840" s="74">
        <v>1659.7870880086</v>
      </c>
      <c r="L1840" s="74">
        <v>2015.7870880086002</v>
      </c>
      <c r="M1840" s="74">
        <v>2386.7870880086002</v>
      </c>
      <c r="O1840" s="71">
        <v>29</v>
      </c>
      <c r="P1840" s="92"/>
    </row>
    <row r="1841" spans="2:16" ht="15.75" thickBot="1" x14ac:dyDescent="0.3">
      <c r="B1841" s="85">
        <v>45285</v>
      </c>
      <c r="C1841" s="75"/>
      <c r="D1841" s="75">
        <v>474.67014551447397</v>
      </c>
      <c r="E1841" s="75">
        <v>1255.7870880086</v>
      </c>
      <c r="F1841" s="75"/>
      <c r="G1841" s="74">
        <f t="shared" si="15"/>
        <v>1688.7870880086</v>
      </c>
      <c r="H1841" s="74"/>
      <c r="I1841" s="74">
        <f t="shared" si="16"/>
        <v>2044.7870880086002</v>
      </c>
      <c r="J1841" s="74">
        <f t="shared" si="17"/>
        <v>2415.7870880086002</v>
      </c>
      <c r="K1841" s="75">
        <v>1659.7870880086</v>
      </c>
      <c r="L1841" s="75">
        <v>2015.7870880086002</v>
      </c>
      <c r="M1841" s="75">
        <v>2386.7870880086002</v>
      </c>
      <c r="O1841" s="71">
        <v>29</v>
      </c>
      <c r="P1841" s="92"/>
    </row>
    <row r="1842" spans="2:16" ht="15.75" thickBot="1" x14ac:dyDescent="0.3">
      <c r="B1842" s="85">
        <v>45286</v>
      </c>
      <c r="C1842" s="74"/>
      <c r="D1842" s="74">
        <v>530.91650932352502</v>
      </c>
      <c r="E1842" s="74">
        <v>1255.7870880086</v>
      </c>
      <c r="F1842" s="74"/>
      <c r="G1842" s="74">
        <f t="shared" si="15"/>
        <v>1688.7870880086</v>
      </c>
      <c r="H1842" s="74"/>
      <c r="I1842" s="74">
        <f t="shared" si="16"/>
        <v>2044.7870880086002</v>
      </c>
      <c r="J1842" s="74">
        <f t="shared" si="17"/>
        <v>2415.7870880086002</v>
      </c>
      <c r="K1842" s="74">
        <v>1659.7870880086</v>
      </c>
      <c r="L1842" s="74">
        <v>2015.7870880086002</v>
      </c>
      <c r="M1842" s="74">
        <v>2386.7870880086002</v>
      </c>
      <c r="O1842" s="71">
        <v>29</v>
      </c>
      <c r="P1842" s="92"/>
    </row>
    <row r="1843" spans="2:16" ht="15.75" thickBot="1" x14ac:dyDescent="0.3">
      <c r="B1843" s="85">
        <v>45287</v>
      </c>
      <c r="C1843" s="75"/>
      <c r="D1843" s="75">
        <v>552.635493766384</v>
      </c>
      <c r="E1843" s="75">
        <v>1255.7870880086</v>
      </c>
      <c r="F1843" s="75"/>
      <c r="G1843" s="74">
        <f t="shared" si="15"/>
        <v>1688.7870880086</v>
      </c>
      <c r="H1843" s="74"/>
      <c r="I1843" s="74">
        <f t="shared" si="16"/>
        <v>2044.7870880086002</v>
      </c>
      <c r="J1843" s="74">
        <f t="shared" si="17"/>
        <v>2415.7870880086002</v>
      </c>
      <c r="K1843" s="75">
        <v>1659.7870880086</v>
      </c>
      <c r="L1843" s="75">
        <v>2015.7870880086002</v>
      </c>
      <c r="M1843" s="75">
        <v>2386.7870880086002</v>
      </c>
      <c r="O1843" s="71">
        <v>29</v>
      </c>
      <c r="P1843" s="92"/>
    </row>
    <row r="1844" spans="2:16" ht="15.75" thickBot="1" x14ac:dyDescent="0.3">
      <c r="B1844" s="85">
        <v>45288</v>
      </c>
      <c r="C1844" s="74"/>
      <c r="D1844" s="74">
        <v>625.42376932117702</v>
      </c>
      <c r="E1844" s="74">
        <v>1255.7870880086</v>
      </c>
      <c r="F1844" s="74"/>
      <c r="G1844" s="74">
        <f t="shared" si="15"/>
        <v>1688.7870880086</v>
      </c>
      <c r="H1844" s="74"/>
      <c r="I1844" s="74">
        <f t="shared" si="16"/>
        <v>2044.7870880086002</v>
      </c>
      <c r="J1844" s="74">
        <f t="shared" si="17"/>
        <v>2415.7870880086002</v>
      </c>
      <c r="K1844" s="74">
        <v>1659.7870880086</v>
      </c>
      <c r="L1844" s="74">
        <v>2015.7870880086002</v>
      </c>
      <c r="M1844" s="74">
        <v>2386.7870880086002</v>
      </c>
      <c r="O1844" s="71">
        <v>29</v>
      </c>
      <c r="P1844" s="92"/>
    </row>
    <row r="1845" spans="2:16" ht="15.75" thickBot="1" x14ac:dyDescent="0.3">
      <c r="B1845" s="85">
        <v>45289</v>
      </c>
      <c r="C1845" s="75"/>
      <c r="D1845" s="75">
        <v>557.77830554888101</v>
      </c>
      <c r="E1845" s="75">
        <v>1255.7870880086</v>
      </c>
      <c r="F1845" s="75"/>
      <c r="G1845" s="74">
        <f t="shared" si="15"/>
        <v>1688.7870880086</v>
      </c>
      <c r="H1845" s="74"/>
      <c r="I1845" s="74">
        <f t="shared" si="16"/>
        <v>2044.7870880086002</v>
      </c>
      <c r="J1845" s="74">
        <f t="shared" si="17"/>
        <v>2415.7870880086002</v>
      </c>
      <c r="K1845" s="75">
        <v>1659.7870880086</v>
      </c>
      <c r="L1845" s="75">
        <v>2015.7870880086002</v>
      </c>
      <c r="M1845" s="75">
        <v>2386.7870880086002</v>
      </c>
      <c r="O1845" s="71">
        <v>29</v>
      </c>
      <c r="P1845" s="92"/>
    </row>
    <row r="1846" spans="2:16" ht="15.75" thickBot="1" x14ac:dyDescent="0.3">
      <c r="B1846" s="85">
        <v>45290</v>
      </c>
      <c r="C1846" s="74"/>
      <c r="D1846" s="74">
        <v>557.49853505005899</v>
      </c>
      <c r="E1846" s="74">
        <v>1255.7870880086</v>
      </c>
      <c r="F1846" s="74"/>
      <c r="G1846" s="74">
        <f t="shared" si="15"/>
        <v>1688.7870880086</v>
      </c>
      <c r="H1846" s="74"/>
      <c r="I1846" s="74">
        <f t="shared" si="16"/>
        <v>2044.7870880086002</v>
      </c>
      <c r="J1846" s="74">
        <f t="shared" si="17"/>
        <v>2415.7870880086002</v>
      </c>
      <c r="K1846" s="74">
        <v>1659.7870880086</v>
      </c>
      <c r="L1846" s="74">
        <v>2015.7870880086002</v>
      </c>
      <c r="M1846" s="74">
        <v>2386.7870880086002</v>
      </c>
      <c r="O1846" s="71">
        <v>29</v>
      </c>
      <c r="P1846" s="92"/>
    </row>
    <row r="1847" spans="2:16" ht="15.75" thickBot="1" x14ac:dyDescent="0.3">
      <c r="B1847" s="85">
        <v>45291</v>
      </c>
      <c r="C1847" s="75"/>
      <c r="D1847" s="75">
        <v>576.144046671826</v>
      </c>
      <c r="E1847" s="75">
        <v>1255.7870880086</v>
      </c>
      <c r="F1847" s="75"/>
      <c r="G1847" s="74">
        <f t="shared" si="15"/>
        <v>1688.7870880086</v>
      </c>
      <c r="H1847" s="74"/>
      <c r="I1847" s="74">
        <f t="shared" si="16"/>
        <v>2044.7870880086002</v>
      </c>
      <c r="J1847" s="74">
        <f t="shared" si="17"/>
        <v>2415.7870880086002</v>
      </c>
      <c r="K1847" s="75">
        <v>1659.7870880086</v>
      </c>
      <c r="L1847" s="75">
        <v>2015.7870880086002</v>
      </c>
      <c r="M1847" s="75">
        <v>2386.7870880086002</v>
      </c>
      <c r="O1847" s="71">
        <v>29</v>
      </c>
      <c r="P1847" s="92"/>
    </row>
    <row r="1848" spans="2:16" ht="15.75" thickBot="1" x14ac:dyDescent="0.3">
      <c r="B1848" s="85">
        <v>45292</v>
      </c>
      <c r="C1848" s="74"/>
      <c r="D1848" s="74">
        <v>528.93095642969797</v>
      </c>
      <c r="E1848" s="74"/>
      <c r="F1848" s="74"/>
      <c r="G1848" s="74"/>
      <c r="H1848" s="74"/>
      <c r="I1848" s="74"/>
      <c r="J1848" s="74"/>
      <c r="K1848" s="74"/>
      <c r="L1848" s="74"/>
      <c r="M1848" s="74"/>
    </row>
    <row r="1849" spans="2:16" ht="15.75" thickBot="1" x14ac:dyDescent="0.3">
      <c r="B1849" s="85">
        <v>45293</v>
      </c>
      <c r="C1849" s="75"/>
      <c r="D1849" s="75">
        <v>662.01757856447102</v>
      </c>
      <c r="E1849" s="75">
        <v>1188.7792193107</v>
      </c>
      <c r="F1849" s="75"/>
      <c r="G1849" s="74">
        <f t="shared" ref="G1849:G1912" si="18">+K1849+O1849</f>
        <v>1621.7792193107</v>
      </c>
      <c r="H1849" s="74"/>
      <c r="I1849" s="74">
        <f t="shared" ref="I1849:I1912" si="19">+L1849+O1849+P1849</f>
        <v>1995.7792193106998</v>
      </c>
      <c r="J1849" s="74">
        <f t="shared" si="17"/>
        <v>2366.7792193106998</v>
      </c>
      <c r="K1849" s="75">
        <v>1592.7792193107</v>
      </c>
      <c r="L1849" s="75">
        <v>1966.7792193106998</v>
      </c>
      <c r="M1849" s="75">
        <v>2337.7792193106998</v>
      </c>
      <c r="O1849" s="71">
        <v>29</v>
      </c>
      <c r="P1849" s="92"/>
    </row>
    <row r="1850" spans="2:16" ht="15.75" thickBot="1" x14ac:dyDescent="0.3">
      <c r="B1850" s="85">
        <v>45294</v>
      </c>
      <c r="C1850" s="74"/>
      <c r="D1850" s="74">
        <v>1068.9670096356299</v>
      </c>
      <c r="E1850" s="74">
        <v>1188.7792193107</v>
      </c>
      <c r="F1850" s="74"/>
      <c r="G1850" s="74">
        <f t="shared" si="18"/>
        <v>1621.7792193107</v>
      </c>
      <c r="H1850" s="74"/>
      <c r="I1850" s="74">
        <f t="shared" si="19"/>
        <v>1995.7792193106998</v>
      </c>
      <c r="J1850" s="74">
        <f t="shared" si="17"/>
        <v>2366.7792193106998</v>
      </c>
      <c r="K1850" s="74">
        <v>1592.7792193107</v>
      </c>
      <c r="L1850" s="74">
        <v>1966.7792193106998</v>
      </c>
      <c r="M1850" s="74">
        <v>2337.7792193106998</v>
      </c>
      <c r="O1850" s="71">
        <v>29</v>
      </c>
      <c r="P1850" s="92"/>
    </row>
    <row r="1851" spans="2:16" ht="15.75" thickBot="1" x14ac:dyDescent="0.3">
      <c r="B1851" s="85">
        <v>45295</v>
      </c>
      <c r="C1851" s="75"/>
      <c r="D1851" s="75">
        <v>710.78034489926802</v>
      </c>
      <c r="E1851" s="75">
        <v>1188.7792193107</v>
      </c>
      <c r="F1851" s="75"/>
      <c r="G1851" s="74">
        <f t="shared" si="18"/>
        <v>1621.7792193107</v>
      </c>
      <c r="H1851" s="74"/>
      <c r="I1851" s="74">
        <f t="shared" si="19"/>
        <v>1995.7792193106998</v>
      </c>
      <c r="J1851" s="74">
        <f t="shared" si="17"/>
        <v>2366.7792193106998</v>
      </c>
      <c r="K1851" s="75">
        <v>1592.7792193107</v>
      </c>
      <c r="L1851" s="75">
        <v>1966.7792193106998</v>
      </c>
      <c r="M1851" s="75">
        <v>2337.7792193106998</v>
      </c>
      <c r="O1851" s="71">
        <v>29</v>
      </c>
      <c r="P1851" s="92"/>
    </row>
    <row r="1852" spans="2:16" ht="15.75" thickBot="1" x14ac:dyDescent="0.3">
      <c r="B1852" s="85">
        <v>45296</v>
      </c>
      <c r="C1852" s="74"/>
      <c r="D1852" s="74">
        <v>657.47357202820899</v>
      </c>
      <c r="E1852" s="74">
        <v>1188.7792193107</v>
      </c>
      <c r="F1852" s="74"/>
      <c r="G1852" s="74">
        <f t="shared" si="18"/>
        <v>1621.7792193107</v>
      </c>
      <c r="H1852" s="74"/>
      <c r="I1852" s="74">
        <f t="shared" si="19"/>
        <v>1995.7792193106998</v>
      </c>
      <c r="J1852" s="74">
        <f t="shared" si="17"/>
        <v>2366.7792193106998</v>
      </c>
      <c r="K1852" s="74">
        <v>1592.7792193107</v>
      </c>
      <c r="L1852" s="74">
        <v>1966.7792193106998</v>
      </c>
      <c r="M1852" s="74">
        <v>2337.7792193106998</v>
      </c>
      <c r="O1852" s="71">
        <v>29</v>
      </c>
      <c r="P1852" s="92"/>
    </row>
    <row r="1853" spans="2:16" ht="15.75" thickBot="1" x14ac:dyDescent="0.3">
      <c r="B1853" s="85">
        <v>45297</v>
      </c>
      <c r="C1853" s="75"/>
      <c r="D1853" s="75">
        <v>531.30857191905204</v>
      </c>
      <c r="E1853" s="75">
        <v>1188.7792193107</v>
      </c>
      <c r="F1853" s="75"/>
      <c r="G1853" s="74">
        <f t="shared" si="18"/>
        <v>1621.7792193107</v>
      </c>
      <c r="H1853" s="74"/>
      <c r="I1853" s="74">
        <f t="shared" si="19"/>
        <v>1995.7792193106998</v>
      </c>
      <c r="J1853" s="74">
        <f t="shared" si="17"/>
        <v>2366.7792193106998</v>
      </c>
      <c r="K1853" s="75">
        <v>1592.7792193107</v>
      </c>
      <c r="L1853" s="75">
        <v>1966.7792193106998</v>
      </c>
      <c r="M1853" s="75">
        <v>2337.7792193106998</v>
      </c>
      <c r="O1853" s="71">
        <v>29</v>
      </c>
      <c r="P1853" s="92"/>
    </row>
    <row r="1854" spans="2:16" ht="15.75" thickBot="1" x14ac:dyDescent="0.3">
      <c r="B1854" s="85">
        <v>45298</v>
      </c>
      <c r="C1854" s="74"/>
      <c r="D1854" s="74">
        <v>555.87293077211496</v>
      </c>
      <c r="E1854" s="74">
        <v>1188.7792193107</v>
      </c>
      <c r="F1854" s="74"/>
      <c r="G1854" s="74">
        <f t="shared" si="18"/>
        <v>1621.7792193107</v>
      </c>
      <c r="H1854" s="74"/>
      <c r="I1854" s="74">
        <f t="shared" si="19"/>
        <v>1995.7792193106998</v>
      </c>
      <c r="J1854" s="74">
        <f t="shared" si="17"/>
        <v>2366.7792193106998</v>
      </c>
      <c r="K1854" s="74">
        <v>1592.7792193107</v>
      </c>
      <c r="L1854" s="74">
        <v>1966.7792193106998</v>
      </c>
      <c r="M1854" s="74">
        <v>2337.7792193106998</v>
      </c>
      <c r="O1854" s="71">
        <v>29</v>
      </c>
      <c r="P1854" s="92"/>
    </row>
    <row r="1855" spans="2:16" ht="15.75" thickBot="1" x14ac:dyDescent="0.3">
      <c r="B1855" s="85">
        <v>45299</v>
      </c>
      <c r="C1855" s="75"/>
      <c r="D1855" s="75">
        <v>643.03596511272201</v>
      </c>
      <c r="E1855" s="75">
        <v>1188.7792193107</v>
      </c>
      <c r="F1855" s="75"/>
      <c r="G1855" s="74">
        <f t="shared" si="18"/>
        <v>1621.7792193107</v>
      </c>
      <c r="H1855" s="74"/>
      <c r="I1855" s="74">
        <f t="shared" si="19"/>
        <v>1995.7792193106998</v>
      </c>
      <c r="J1855" s="74">
        <f t="shared" si="17"/>
        <v>2366.7792193106998</v>
      </c>
      <c r="K1855" s="75">
        <v>1592.7792193107</v>
      </c>
      <c r="L1855" s="75">
        <v>1966.7792193106998</v>
      </c>
      <c r="M1855" s="75">
        <v>2337.7792193106998</v>
      </c>
      <c r="O1855" s="71">
        <v>29</v>
      </c>
      <c r="P1855" s="92"/>
    </row>
    <row r="1856" spans="2:16" ht="15.75" thickBot="1" x14ac:dyDescent="0.3">
      <c r="B1856" s="85">
        <v>45300</v>
      </c>
      <c r="C1856" s="74"/>
      <c r="D1856" s="74">
        <v>662.50862412005199</v>
      </c>
      <c r="E1856" s="74">
        <v>1188.7792193107</v>
      </c>
      <c r="F1856" s="74"/>
      <c r="G1856" s="74">
        <f t="shared" si="18"/>
        <v>1621.7792193107</v>
      </c>
      <c r="H1856" s="74"/>
      <c r="I1856" s="74">
        <f t="shared" si="19"/>
        <v>1995.7792193106998</v>
      </c>
      <c r="J1856" s="74">
        <f t="shared" si="17"/>
        <v>2366.7792193106998</v>
      </c>
      <c r="K1856" s="74">
        <v>1592.7792193107</v>
      </c>
      <c r="L1856" s="74">
        <v>1966.7792193106998</v>
      </c>
      <c r="M1856" s="74">
        <v>2337.7792193106998</v>
      </c>
      <c r="O1856" s="71">
        <v>29</v>
      </c>
      <c r="P1856" s="92"/>
    </row>
    <row r="1857" spans="2:16" ht="15.75" thickBot="1" x14ac:dyDescent="0.3">
      <c r="B1857" s="85">
        <v>45301</v>
      </c>
      <c r="C1857" s="75"/>
      <c r="D1857" s="75">
        <v>1011.92743338428</v>
      </c>
      <c r="E1857" s="75">
        <v>1188.7792193107</v>
      </c>
      <c r="F1857" s="75"/>
      <c r="G1857" s="74">
        <f t="shared" si="18"/>
        <v>1621.7792193107</v>
      </c>
      <c r="H1857" s="74"/>
      <c r="I1857" s="74">
        <f t="shared" si="19"/>
        <v>1995.7792193106998</v>
      </c>
      <c r="J1857" s="74">
        <f t="shared" si="17"/>
        <v>2366.7792193106998</v>
      </c>
      <c r="K1857" s="75">
        <v>1592.7792193107</v>
      </c>
      <c r="L1857" s="75">
        <v>1966.7792193106998</v>
      </c>
      <c r="M1857" s="75">
        <v>2337.7792193106998</v>
      </c>
      <c r="O1857" s="71">
        <v>29</v>
      </c>
      <c r="P1857" s="92"/>
    </row>
    <row r="1858" spans="2:16" ht="15.75" thickBot="1" x14ac:dyDescent="0.3">
      <c r="B1858" s="85">
        <v>45302</v>
      </c>
      <c r="C1858" s="74"/>
      <c r="D1858" s="74">
        <v>720.993673110337</v>
      </c>
      <c r="E1858" s="74">
        <v>1188.7792193107</v>
      </c>
      <c r="F1858" s="74"/>
      <c r="G1858" s="74">
        <f t="shared" si="18"/>
        <v>1621.7792193107</v>
      </c>
      <c r="H1858" s="74"/>
      <c r="I1858" s="74">
        <f t="shared" si="19"/>
        <v>1995.7792193106998</v>
      </c>
      <c r="J1858" s="74">
        <f t="shared" si="17"/>
        <v>2366.7792193106998</v>
      </c>
      <c r="K1858" s="74">
        <v>1592.7792193107</v>
      </c>
      <c r="L1858" s="74">
        <v>1966.7792193106998</v>
      </c>
      <c r="M1858" s="74">
        <v>2337.7792193106998</v>
      </c>
      <c r="O1858" s="71">
        <v>29</v>
      </c>
      <c r="P1858" s="92"/>
    </row>
    <row r="1859" spans="2:16" ht="15.75" thickBot="1" x14ac:dyDescent="0.3">
      <c r="B1859" s="85">
        <v>45303</v>
      </c>
      <c r="C1859" s="75"/>
      <c r="D1859" s="75">
        <v>797.28777334751896</v>
      </c>
      <c r="E1859" s="75">
        <v>1188.7792193107</v>
      </c>
      <c r="F1859" s="75"/>
      <c r="G1859" s="74">
        <f t="shared" si="18"/>
        <v>1621.7792193107</v>
      </c>
      <c r="H1859" s="74"/>
      <c r="I1859" s="74">
        <f t="shared" si="19"/>
        <v>1995.7792193106998</v>
      </c>
      <c r="J1859" s="74">
        <f t="shared" si="17"/>
        <v>2366.7792193106998</v>
      </c>
      <c r="K1859" s="75">
        <v>1592.7792193107</v>
      </c>
      <c r="L1859" s="75">
        <v>1966.7792193106998</v>
      </c>
      <c r="M1859" s="75">
        <v>2337.7792193106998</v>
      </c>
      <c r="O1859" s="71">
        <v>29</v>
      </c>
      <c r="P1859" s="92"/>
    </row>
    <row r="1860" spans="2:16" ht="15.75" thickBot="1" x14ac:dyDescent="0.3">
      <c r="B1860" s="85">
        <v>45304</v>
      </c>
      <c r="C1860" s="74"/>
      <c r="D1860" s="74">
        <v>601.99908773726997</v>
      </c>
      <c r="E1860" s="74">
        <v>1188.7792193107</v>
      </c>
      <c r="F1860" s="74"/>
      <c r="G1860" s="74">
        <f t="shared" si="18"/>
        <v>1621.7792193107</v>
      </c>
      <c r="H1860" s="74"/>
      <c r="I1860" s="74">
        <f t="shared" si="19"/>
        <v>1995.7792193106998</v>
      </c>
      <c r="J1860" s="74">
        <f t="shared" si="17"/>
        <v>2366.7792193106998</v>
      </c>
      <c r="K1860" s="74">
        <v>1592.7792193107</v>
      </c>
      <c r="L1860" s="74">
        <v>1966.7792193106998</v>
      </c>
      <c r="M1860" s="74">
        <v>2337.7792193106998</v>
      </c>
      <c r="O1860" s="71">
        <v>29</v>
      </c>
      <c r="P1860" s="92"/>
    </row>
    <row r="1861" spans="2:16" ht="15.75" thickBot="1" x14ac:dyDescent="0.3">
      <c r="B1861" s="85">
        <v>45305</v>
      </c>
      <c r="C1861" s="75"/>
      <c r="D1861" s="75">
        <v>593.26639003552998</v>
      </c>
      <c r="E1861" s="75">
        <v>1188.7792193107</v>
      </c>
      <c r="F1861" s="75"/>
      <c r="G1861" s="74">
        <f t="shared" si="18"/>
        <v>1621.7792193107</v>
      </c>
      <c r="H1861" s="74"/>
      <c r="I1861" s="74">
        <f t="shared" si="19"/>
        <v>1995.7792193106998</v>
      </c>
      <c r="J1861" s="74">
        <f t="shared" si="17"/>
        <v>2366.7792193106998</v>
      </c>
      <c r="K1861" s="75">
        <v>1592.7792193107</v>
      </c>
      <c r="L1861" s="75">
        <v>1966.7792193106998</v>
      </c>
      <c r="M1861" s="75">
        <v>2337.7792193106998</v>
      </c>
      <c r="O1861" s="71">
        <v>29</v>
      </c>
      <c r="P1861" s="92"/>
    </row>
    <row r="1862" spans="2:16" ht="15.75" thickBot="1" x14ac:dyDescent="0.3">
      <c r="B1862" s="85">
        <v>45306</v>
      </c>
      <c r="C1862" s="74"/>
      <c r="D1862" s="74">
        <v>699.58856205182201</v>
      </c>
      <c r="E1862" s="74">
        <v>1188.7792193107</v>
      </c>
      <c r="F1862" s="74"/>
      <c r="G1862" s="74">
        <f t="shared" si="18"/>
        <v>1621.7792193107</v>
      </c>
      <c r="H1862" s="74"/>
      <c r="I1862" s="74">
        <f t="shared" si="19"/>
        <v>1995.7792193106998</v>
      </c>
      <c r="J1862" s="74">
        <f t="shared" si="17"/>
        <v>2366.7792193106998</v>
      </c>
      <c r="K1862" s="74">
        <v>1592.7792193107</v>
      </c>
      <c r="L1862" s="74">
        <v>1966.7792193106998</v>
      </c>
      <c r="M1862" s="74">
        <v>2337.7792193106998</v>
      </c>
      <c r="O1862" s="71">
        <v>29</v>
      </c>
      <c r="P1862" s="92"/>
    </row>
    <row r="1863" spans="2:16" ht="15.75" thickBot="1" x14ac:dyDescent="0.3">
      <c r="B1863" s="85">
        <v>45307</v>
      </c>
      <c r="C1863" s="75"/>
      <c r="D1863" s="75">
        <v>681.64702016131503</v>
      </c>
      <c r="E1863" s="75">
        <v>1188.7792193107</v>
      </c>
      <c r="F1863" s="75"/>
      <c r="G1863" s="74">
        <f t="shared" si="18"/>
        <v>1621.7792193107</v>
      </c>
      <c r="H1863" s="74"/>
      <c r="I1863" s="74">
        <f t="shared" si="19"/>
        <v>1995.7792193106998</v>
      </c>
      <c r="J1863" s="74">
        <f t="shared" si="17"/>
        <v>2366.7792193106998</v>
      </c>
      <c r="K1863" s="75">
        <v>1592.7792193107</v>
      </c>
      <c r="L1863" s="75">
        <v>1966.7792193106998</v>
      </c>
      <c r="M1863" s="75">
        <v>2337.7792193106998</v>
      </c>
      <c r="O1863" s="71">
        <v>29</v>
      </c>
      <c r="P1863" s="92"/>
    </row>
    <row r="1864" spans="2:16" ht="15.75" thickBot="1" x14ac:dyDescent="0.3">
      <c r="B1864" s="85">
        <v>45308</v>
      </c>
      <c r="C1864" s="74"/>
      <c r="D1864" s="74">
        <v>837.39154537048501</v>
      </c>
      <c r="E1864" s="74">
        <v>1188.7792193107</v>
      </c>
      <c r="F1864" s="74"/>
      <c r="G1864" s="74">
        <f t="shared" si="18"/>
        <v>1621.7792193107</v>
      </c>
      <c r="H1864" s="74"/>
      <c r="I1864" s="74">
        <f t="shared" si="19"/>
        <v>1995.7792193106998</v>
      </c>
      <c r="J1864" s="74">
        <f t="shared" si="17"/>
        <v>2366.7792193106998</v>
      </c>
      <c r="K1864" s="74">
        <v>1592.7792193107</v>
      </c>
      <c r="L1864" s="74">
        <v>1966.7792193106998</v>
      </c>
      <c r="M1864" s="74">
        <v>2337.7792193106998</v>
      </c>
      <c r="O1864" s="71">
        <v>29</v>
      </c>
      <c r="P1864" s="92"/>
    </row>
    <row r="1865" spans="2:16" ht="15.75" thickBot="1" x14ac:dyDescent="0.3">
      <c r="B1865" s="85">
        <v>45309</v>
      </c>
      <c r="C1865" s="75"/>
      <c r="D1865" s="75">
        <v>771.15616558456202</v>
      </c>
      <c r="E1865" s="75">
        <v>1188.7792193107</v>
      </c>
      <c r="F1865" s="75"/>
      <c r="G1865" s="74">
        <f t="shared" si="18"/>
        <v>1621.7792193107</v>
      </c>
      <c r="H1865" s="74"/>
      <c r="I1865" s="74">
        <f t="shared" si="19"/>
        <v>1995.7792193106998</v>
      </c>
      <c r="J1865" s="74">
        <f t="shared" si="17"/>
        <v>2366.7792193106998</v>
      </c>
      <c r="K1865" s="75">
        <v>1592.7792193107</v>
      </c>
      <c r="L1865" s="75">
        <v>1966.7792193106998</v>
      </c>
      <c r="M1865" s="75">
        <v>2337.7792193106998</v>
      </c>
      <c r="O1865" s="71">
        <v>29</v>
      </c>
      <c r="P1865" s="92"/>
    </row>
    <row r="1866" spans="2:16" ht="15.75" thickBot="1" x14ac:dyDescent="0.3">
      <c r="B1866" s="85">
        <v>45310</v>
      </c>
      <c r="C1866" s="74"/>
      <c r="D1866" s="74">
        <v>686.33765800881201</v>
      </c>
      <c r="E1866" s="74">
        <v>1188.7792193107</v>
      </c>
      <c r="F1866" s="74"/>
      <c r="G1866" s="74">
        <f t="shared" si="18"/>
        <v>1621.7792193107</v>
      </c>
      <c r="H1866" s="74"/>
      <c r="I1866" s="74">
        <f t="shared" si="19"/>
        <v>1995.7792193106998</v>
      </c>
      <c r="J1866" s="74">
        <f t="shared" si="17"/>
        <v>2366.7792193106998</v>
      </c>
      <c r="K1866" s="74">
        <v>1592.7792193107</v>
      </c>
      <c r="L1866" s="74">
        <v>1966.7792193106998</v>
      </c>
      <c r="M1866" s="74">
        <v>2337.7792193106998</v>
      </c>
      <c r="O1866" s="71">
        <v>29</v>
      </c>
      <c r="P1866" s="92"/>
    </row>
    <row r="1867" spans="2:16" ht="15.75" thickBot="1" x14ac:dyDescent="0.3">
      <c r="B1867" s="85">
        <v>45311</v>
      </c>
      <c r="C1867" s="75"/>
      <c r="D1867" s="75">
        <v>565.20533238222197</v>
      </c>
      <c r="E1867" s="75">
        <v>1188.7792193107</v>
      </c>
      <c r="F1867" s="75"/>
      <c r="G1867" s="74">
        <f t="shared" si="18"/>
        <v>1621.7792193107</v>
      </c>
      <c r="H1867" s="74"/>
      <c r="I1867" s="74">
        <f t="shared" si="19"/>
        <v>1995.7792193106998</v>
      </c>
      <c r="J1867" s="74">
        <f t="shared" si="17"/>
        <v>2366.7792193106998</v>
      </c>
      <c r="K1867" s="75">
        <v>1592.7792193107</v>
      </c>
      <c r="L1867" s="75">
        <v>1966.7792193106998</v>
      </c>
      <c r="M1867" s="75">
        <v>2337.7792193106998</v>
      </c>
      <c r="O1867" s="71">
        <v>29</v>
      </c>
      <c r="P1867" s="92"/>
    </row>
    <row r="1868" spans="2:16" ht="15.75" thickBot="1" x14ac:dyDescent="0.3">
      <c r="B1868" s="85">
        <v>45312</v>
      </c>
      <c r="C1868" s="74"/>
      <c r="D1868" s="74">
        <v>603.85793254570206</v>
      </c>
      <c r="E1868" s="74">
        <v>1188.7792193107</v>
      </c>
      <c r="F1868" s="74"/>
      <c r="G1868" s="74">
        <f t="shared" si="18"/>
        <v>1621.7792193107</v>
      </c>
      <c r="H1868" s="74"/>
      <c r="I1868" s="74">
        <f t="shared" si="19"/>
        <v>1995.7792193106998</v>
      </c>
      <c r="J1868" s="74">
        <f t="shared" si="17"/>
        <v>2366.7792193106998</v>
      </c>
      <c r="K1868" s="74">
        <v>1592.7792193107</v>
      </c>
      <c r="L1868" s="74">
        <v>1966.7792193106998</v>
      </c>
      <c r="M1868" s="74">
        <v>2337.7792193106998</v>
      </c>
      <c r="O1868" s="71">
        <v>29</v>
      </c>
      <c r="P1868" s="92"/>
    </row>
    <row r="1869" spans="2:16" ht="15.75" thickBot="1" x14ac:dyDescent="0.3">
      <c r="B1869" s="85">
        <v>45313</v>
      </c>
      <c r="C1869" s="75"/>
      <c r="D1869" s="75">
        <v>720.23920103648595</v>
      </c>
      <c r="E1869" s="75">
        <v>1188.7792193107</v>
      </c>
      <c r="F1869" s="75"/>
      <c r="G1869" s="74">
        <f t="shared" si="18"/>
        <v>1621.7792193107</v>
      </c>
      <c r="H1869" s="74"/>
      <c r="I1869" s="74">
        <f t="shared" si="19"/>
        <v>1995.7792193106998</v>
      </c>
      <c r="J1869" s="74">
        <f t="shared" ref="J1869:J1932" si="20">+M1869+O1869+P1869</f>
        <v>2366.7792193106998</v>
      </c>
      <c r="K1869" s="75">
        <v>1592.7792193107</v>
      </c>
      <c r="L1869" s="75">
        <v>1966.7792193106998</v>
      </c>
      <c r="M1869" s="75">
        <v>2337.7792193106998</v>
      </c>
      <c r="O1869" s="71">
        <v>29</v>
      </c>
      <c r="P1869" s="92"/>
    </row>
    <row r="1870" spans="2:16" ht="15.75" thickBot="1" x14ac:dyDescent="0.3">
      <c r="B1870" s="85">
        <v>45314</v>
      </c>
      <c r="C1870" s="74"/>
      <c r="D1870" s="74">
        <v>685.789085245146</v>
      </c>
      <c r="E1870" s="74">
        <v>1188.7792193107</v>
      </c>
      <c r="F1870" s="74"/>
      <c r="G1870" s="74">
        <f t="shared" si="18"/>
        <v>1621.7792193107</v>
      </c>
      <c r="H1870" s="74"/>
      <c r="I1870" s="74">
        <f t="shared" si="19"/>
        <v>1995.7792193106998</v>
      </c>
      <c r="J1870" s="74">
        <f t="shared" si="20"/>
        <v>2366.7792193106998</v>
      </c>
      <c r="K1870" s="74">
        <v>1592.7792193107</v>
      </c>
      <c r="L1870" s="74">
        <v>1966.7792193106998</v>
      </c>
      <c r="M1870" s="74">
        <v>2337.7792193106998</v>
      </c>
      <c r="O1870" s="71">
        <v>29</v>
      </c>
      <c r="P1870" s="92"/>
    </row>
    <row r="1871" spans="2:16" ht="15.75" thickBot="1" x14ac:dyDescent="0.3">
      <c r="B1871" s="85">
        <v>45315</v>
      </c>
      <c r="C1871" s="75"/>
      <c r="D1871" s="75">
        <v>720.65465296219099</v>
      </c>
      <c r="E1871" s="75">
        <v>1188.7792193107</v>
      </c>
      <c r="F1871" s="75"/>
      <c r="G1871" s="74">
        <f t="shared" si="18"/>
        <v>1621.7792193107</v>
      </c>
      <c r="H1871" s="74"/>
      <c r="I1871" s="74">
        <f t="shared" si="19"/>
        <v>1995.7792193106998</v>
      </c>
      <c r="J1871" s="74">
        <f t="shared" si="20"/>
        <v>2366.7792193106998</v>
      </c>
      <c r="K1871" s="75">
        <v>1592.7792193107</v>
      </c>
      <c r="L1871" s="75">
        <v>1966.7792193106998</v>
      </c>
      <c r="M1871" s="75">
        <v>2337.7792193106998</v>
      </c>
      <c r="O1871" s="71">
        <v>29</v>
      </c>
      <c r="P1871" s="92"/>
    </row>
    <row r="1872" spans="2:16" ht="15.75" thickBot="1" x14ac:dyDescent="0.3">
      <c r="B1872" s="85">
        <v>45316</v>
      </c>
      <c r="C1872" s="74"/>
      <c r="D1872" s="74">
        <v>895.91351774837403</v>
      </c>
      <c r="E1872" s="74">
        <v>1188.7792193107</v>
      </c>
      <c r="F1872" s="74"/>
      <c r="G1872" s="74">
        <f t="shared" si="18"/>
        <v>1621.7792193107</v>
      </c>
      <c r="H1872" s="74"/>
      <c r="I1872" s="74">
        <f t="shared" si="19"/>
        <v>1995.7792193106998</v>
      </c>
      <c r="J1872" s="74">
        <f t="shared" si="20"/>
        <v>2366.7792193106998</v>
      </c>
      <c r="K1872" s="74">
        <v>1592.7792193107</v>
      </c>
      <c r="L1872" s="74">
        <v>1966.7792193106998</v>
      </c>
      <c r="M1872" s="74">
        <v>2337.7792193106998</v>
      </c>
      <c r="O1872" s="71">
        <v>29</v>
      </c>
      <c r="P1872" s="92"/>
    </row>
    <row r="1873" spans="2:16" ht="15.75" thickBot="1" x14ac:dyDescent="0.3">
      <c r="B1873" s="85">
        <v>45317</v>
      </c>
      <c r="C1873" s="75"/>
      <c r="D1873" s="75">
        <v>650.88490248174298</v>
      </c>
      <c r="E1873" s="75">
        <v>1188.7792193107</v>
      </c>
      <c r="F1873" s="75"/>
      <c r="G1873" s="74">
        <f t="shared" si="18"/>
        <v>1621.7792193107</v>
      </c>
      <c r="H1873" s="74"/>
      <c r="I1873" s="74">
        <f t="shared" si="19"/>
        <v>1995.7792193106998</v>
      </c>
      <c r="J1873" s="74">
        <f t="shared" si="20"/>
        <v>2366.7792193106998</v>
      </c>
      <c r="K1873" s="75">
        <v>1592.7792193107</v>
      </c>
      <c r="L1873" s="75">
        <v>1966.7792193106998</v>
      </c>
      <c r="M1873" s="75">
        <v>2337.7792193106998</v>
      </c>
      <c r="O1873" s="71">
        <v>29</v>
      </c>
      <c r="P1873" s="92"/>
    </row>
    <row r="1874" spans="2:16" ht="15.75" thickBot="1" x14ac:dyDescent="0.3">
      <c r="B1874" s="85">
        <v>45318</v>
      </c>
      <c r="C1874" s="74"/>
      <c r="D1874" s="74">
        <v>578.98388216256296</v>
      </c>
      <c r="E1874" s="74">
        <v>1188.7792193107</v>
      </c>
      <c r="F1874" s="74"/>
      <c r="G1874" s="74">
        <f t="shared" si="18"/>
        <v>1621.7792193107</v>
      </c>
      <c r="H1874" s="74"/>
      <c r="I1874" s="74">
        <f t="shared" si="19"/>
        <v>1995.7792193106998</v>
      </c>
      <c r="J1874" s="74">
        <f t="shared" si="20"/>
        <v>2366.7792193106998</v>
      </c>
      <c r="K1874" s="74">
        <v>1592.7792193107</v>
      </c>
      <c r="L1874" s="74">
        <v>1966.7792193106998</v>
      </c>
      <c r="M1874" s="74">
        <v>2337.7792193106998</v>
      </c>
      <c r="O1874" s="71">
        <v>29</v>
      </c>
      <c r="P1874" s="92"/>
    </row>
    <row r="1875" spans="2:16" ht="15.75" thickBot="1" x14ac:dyDescent="0.3">
      <c r="B1875" s="85">
        <v>45319</v>
      </c>
      <c r="C1875" s="75"/>
      <c r="D1875" s="75">
        <v>608.186640036673</v>
      </c>
      <c r="E1875" s="75">
        <v>1188.7792193107</v>
      </c>
      <c r="F1875" s="75"/>
      <c r="G1875" s="74">
        <f t="shared" si="18"/>
        <v>1621.7792193107</v>
      </c>
      <c r="H1875" s="74"/>
      <c r="I1875" s="74">
        <f t="shared" si="19"/>
        <v>1995.7792193106998</v>
      </c>
      <c r="J1875" s="74">
        <f t="shared" si="20"/>
        <v>2366.7792193106998</v>
      </c>
      <c r="K1875" s="75">
        <v>1592.7792193107</v>
      </c>
      <c r="L1875" s="75">
        <v>1966.7792193106998</v>
      </c>
      <c r="M1875" s="75">
        <v>2337.7792193106998</v>
      </c>
      <c r="O1875" s="71">
        <v>29</v>
      </c>
      <c r="P1875" s="92"/>
    </row>
    <row r="1876" spans="2:16" ht="15.75" thickBot="1" x14ac:dyDescent="0.3">
      <c r="B1876" s="85">
        <v>45320</v>
      </c>
      <c r="C1876" s="74"/>
      <c r="D1876" s="74">
        <v>729.25926922589395</v>
      </c>
      <c r="E1876" s="74">
        <v>1188.7792193107</v>
      </c>
      <c r="F1876" s="74"/>
      <c r="G1876" s="74">
        <f t="shared" si="18"/>
        <v>1621.7792193107</v>
      </c>
      <c r="H1876" s="74"/>
      <c r="I1876" s="74">
        <f t="shared" si="19"/>
        <v>1995.7792193106998</v>
      </c>
      <c r="J1876" s="74">
        <f t="shared" si="20"/>
        <v>2366.7792193106998</v>
      </c>
      <c r="K1876" s="74">
        <v>1592.7792193107</v>
      </c>
      <c r="L1876" s="74">
        <v>1966.7792193106998</v>
      </c>
      <c r="M1876" s="74">
        <v>2337.7792193106998</v>
      </c>
      <c r="O1876" s="71">
        <v>29</v>
      </c>
      <c r="P1876" s="92"/>
    </row>
    <row r="1877" spans="2:16" ht="15.75" thickBot="1" x14ac:dyDescent="0.3">
      <c r="B1877" s="85">
        <v>45321</v>
      </c>
      <c r="C1877" s="75"/>
      <c r="D1877" s="75">
        <v>754.259037538131</v>
      </c>
      <c r="E1877" s="75">
        <v>1188.7792193107</v>
      </c>
      <c r="F1877" s="75"/>
      <c r="G1877" s="74">
        <f t="shared" si="18"/>
        <v>1621.7792193107</v>
      </c>
      <c r="H1877" s="74"/>
      <c r="I1877" s="74">
        <f t="shared" si="19"/>
        <v>1995.7792193106998</v>
      </c>
      <c r="J1877" s="74">
        <f t="shared" si="20"/>
        <v>2366.7792193106998</v>
      </c>
      <c r="K1877" s="75">
        <v>1592.7792193107</v>
      </c>
      <c r="L1877" s="75">
        <v>1966.7792193106998</v>
      </c>
      <c r="M1877" s="75">
        <v>2337.7792193106998</v>
      </c>
      <c r="O1877" s="71">
        <v>29</v>
      </c>
      <c r="P1877" s="92"/>
    </row>
    <row r="1878" spans="2:16" ht="15.75" thickBot="1" x14ac:dyDescent="0.3">
      <c r="B1878" s="85">
        <v>45322</v>
      </c>
      <c r="C1878" s="74"/>
      <c r="D1878" s="74">
        <v>747.42226731874496</v>
      </c>
      <c r="E1878" s="74">
        <v>1188.7792193107</v>
      </c>
      <c r="F1878" s="74"/>
      <c r="G1878" s="74">
        <f t="shared" si="18"/>
        <v>1621.7792193107</v>
      </c>
      <c r="H1878" s="74"/>
      <c r="I1878" s="74">
        <f t="shared" si="19"/>
        <v>1995.7792193106998</v>
      </c>
      <c r="J1878" s="74">
        <f t="shared" si="20"/>
        <v>2366.7792193106998</v>
      </c>
      <c r="K1878" s="74">
        <v>1592.7792193107</v>
      </c>
      <c r="L1878" s="74">
        <v>1966.7792193106998</v>
      </c>
      <c r="M1878" s="74">
        <v>2337.7792193106998</v>
      </c>
      <c r="O1878" s="71">
        <v>29</v>
      </c>
      <c r="P1878" s="92"/>
    </row>
    <row r="1879" spans="2:16" ht="15.75" thickBot="1" x14ac:dyDescent="0.3">
      <c r="B1879" s="85">
        <v>45323</v>
      </c>
      <c r="C1879" s="75"/>
      <c r="D1879" s="75">
        <v>754.96532500994795</v>
      </c>
      <c r="E1879" s="75">
        <v>1188.7792193107</v>
      </c>
      <c r="F1879" s="75"/>
      <c r="G1879" s="74">
        <f t="shared" si="18"/>
        <v>1621.7792193107</v>
      </c>
      <c r="H1879" s="74"/>
      <c r="I1879" s="74">
        <f t="shared" si="19"/>
        <v>1995.7792193106998</v>
      </c>
      <c r="J1879" s="74">
        <f t="shared" si="20"/>
        <v>2366.7792193106998</v>
      </c>
      <c r="K1879" s="75">
        <v>1592.7792193107</v>
      </c>
      <c r="L1879" s="75">
        <v>1966.7792193106998</v>
      </c>
      <c r="M1879" s="75">
        <v>2337.7792193106998</v>
      </c>
      <c r="O1879" s="71">
        <v>29</v>
      </c>
      <c r="P1879" s="92"/>
    </row>
    <row r="1880" spans="2:16" ht="15.75" thickBot="1" x14ac:dyDescent="0.3">
      <c r="B1880" s="85">
        <v>45324</v>
      </c>
      <c r="C1880" s="74"/>
      <c r="D1880" s="74">
        <v>702.25824802962495</v>
      </c>
      <c r="E1880" s="74">
        <v>1188.7792193107</v>
      </c>
      <c r="F1880" s="74"/>
      <c r="G1880" s="74">
        <f t="shared" si="18"/>
        <v>1621.7792193107</v>
      </c>
      <c r="H1880" s="74"/>
      <c r="I1880" s="74">
        <f t="shared" si="19"/>
        <v>1995.7792193106998</v>
      </c>
      <c r="J1880" s="74">
        <f t="shared" si="20"/>
        <v>2366.7792193106998</v>
      </c>
      <c r="K1880" s="74">
        <v>1592.7792193107</v>
      </c>
      <c r="L1880" s="74">
        <v>1966.7792193106998</v>
      </c>
      <c r="M1880" s="74">
        <v>2337.7792193106998</v>
      </c>
      <c r="O1880" s="71">
        <v>29</v>
      </c>
      <c r="P1880" s="92"/>
    </row>
    <row r="1881" spans="2:16" ht="15.75" thickBot="1" x14ac:dyDescent="0.3">
      <c r="B1881" s="85">
        <v>45325</v>
      </c>
      <c r="C1881" s="75"/>
      <c r="D1881" s="75">
        <v>633.28152181686698</v>
      </c>
      <c r="E1881" s="75">
        <v>1188.7792193107</v>
      </c>
      <c r="F1881" s="75"/>
      <c r="G1881" s="74">
        <f t="shared" si="18"/>
        <v>1621.7792193107</v>
      </c>
      <c r="H1881" s="74"/>
      <c r="I1881" s="74">
        <f t="shared" si="19"/>
        <v>1995.7792193106998</v>
      </c>
      <c r="J1881" s="74">
        <f t="shared" si="20"/>
        <v>2366.7792193106998</v>
      </c>
      <c r="K1881" s="75">
        <v>1592.7792193107</v>
      </c>
      <c r="L1881" s="75">
        <v>1966.7792193106998</v>
      </c>
      <c r="M1881" s="75">
        <v>2337.7792193106998</v>
      </c>
      <c r="O1881" s="71">
        <v>29</v>
      </c>
      <c r="P1881" s="92"/>
    </row>
    <row r="1882" spans="2:16" ht="15.75" thickBot="1" x14ac:dyDescent="0.3">
      <c r="B1882" s="85">
        <v>45326</v>
      </c>
      <c r="C1882" s="74"/>
      <c r="D1882" s="74">
        <v>641.45938599629301</v>
      </c>
      <c r="E1882" s="74">
        <v>1188.7792193107</v>
      </c>
      <c r="F1882" s="74"/>
      <c r="G1882" s="74">
        <f t="shared" si="18"/>
        <v>1621.7792193107</v>
      </c>
      <c r="H1882" s="74"/>
      <c r="I1882" s="74">
        <f t="shared" si="19"/>
        <v>1995.7792193106998</v>
      </c>
      <c r="J1882" s="74">
        <f t="shared" si="20"/>
        <v>2366.7792193106998</v>
      </c>
      <c r="K1882" s="74">
        <v>1592.7792193107</v>
      </c>
      <c r="L1882" s="74">
        <v>1966.7792193106998</v>
      </c>
      <c r="M1882" s="74">
        <v>2337.7792193106998</v>
      </c>
      <c r="O1882" s="71">
        <v>29</v>
      </c>
      <c r="P1882" s="92"/>
    </row>
    <row r="1883" spans="2:16" ht="15.75" thickBot="1" x14ac:dyDescent="0.3">
      <c r="B1883" s="85">
        <v>45327</v>
      </c>
      <c r="C1883" s="75"/>
      <c r="D1883" s="75">
        <v>729.019238483869</v>
      </c>
      <c r="E1883" s="75">
        <v>1188.7792193107</v>
      </c>
      <c r="F1883" s="75"/>
      <c r="G1883" s="74">
        <f t="shared" si="18"/>
        <v>1621.7792193107</v>
      </c>
      <c r="H1883" s="74"/>
      <c r="I1883" s="74">
        <f t="shared" si="19"/>
        <v>1995.7792193106998</v>
      </c>
      <c r="J1883" s="74">
        <f t="shared" si="20"/>
        <v>2366.7792193106998</v>
      </c>
      <c r="K1883" s="75">
        <v>1592.7792193107</v>
      </c>
      <c r="L1883" s="75">
        <v>1966.7792193106998</v>
      </c>
      <c r="M1883" s="75">
        <v>2337.7792193106998</v>
      </c>
      <c r="O1883" s="71">
        <v>29</v>
      </c>
      <c r="P1883" s="92"/>
    </row>
    <row r="1884" spans="2:16" ht="15.75" thickBot="1" x14ac:dyDescent="0.3">
      <c r="B1884" s="85">
        <v>45328</v>
      </c>
      <c r="C1884" s="74"/>
      <c r="D1884" s="74">
        <v>721.50552205583199</v>
      </c>
      <c r="E1884" s="74">
        <v>1188.7792193107</v>
      </c>
      <c r="F1884" s="74"/>
      <c r="G1884" s="74">
        <f t="shared" si="18"/>
        <v>1621.7792193107</v>
      </c>
      <c r="H1884" s="74"/>
      <c r="I1884" s="74">
        <f t="shared" si="19"/>
        <v>1995.7792193106998</v>
      </c>
      <c r="J1884" s="74">
        <f t="shared" si="20"/>
        <v>2366.7792193106998</v>
      </c>
      <c r="K1884" s="74">
        <v>1592.7792193107</v>
      </c>
      <c r="L1884" s="74">
        <v>1966.7792193106998</v>
      </c>
      <c r="M1884" s="74">
        <v>2337.7792193106998</v>
      </c>
      <c r="O1884" s="71">
        <v>29</v>
      </c>
      <c r="P1884" s="92"/>
    </row>
    <row r="1885" spans="2:16" ht="15.75" thickBot="1" x14ac:dyDescent="0.3">
      <c r="B1885" s="85">
        <v>45329</v>
      </c>
      <c r="C1885" s="75"/>
      <c r="D1885" s="75">
        <v>739.46017825999695</v>
      </c>
      <c r="E1885" s="75">
        <v>1188.7792193107</v>
      </c>
      <c r="F1885" s="75"/>
      <c r="G1885" s="74">
        <f t="shared" si="18"/>
        <v>1621.7792193107</v>
      </c>
      <c r="H1885" s="74"/>
      <c r="I1885" s="74">
        <f t="shared" si="19"/>
        <v>1995.7792193106998</v>
      </c>
      <c r="J1885" s="74">
        <f t="shared" si="20"/>
        <v>2366.7792193106998</v>
      </c>
      <c r="K1885" s="75">
        <v>1592.7792193107</v>
      </c>
      <c r="L1885" s="75">
        <v>1966.7792193106998</v>
      </c>
      <c r="M1885" s="75">
        <v>2337.7792193106998</v>
      </c>
      <c r="O1885" s="71">
        <v>29</v>
      </c>
      <c r="P1885" s="92"/>
    </row>
    <row r="1886" spans="2:16" ht="15.75" thickBot="1" x14ac:dyDescent="0.3">
      <c r="B1886" s="85">
        <v>45330</v>
      </c>
      <c r="C1886" s="74"/>
      <c r="D1886" s="74">
        <v>708.27782009571399</v>
      </c>
      <c r="E1886" s="74">
        <v>1188.7792193107</v>
      </c>
      <c r="F1886" s="74"/>
      <c r="G1886" s="74">
        <f t="shared" si="18"/>
        <v>1621.7792193107</v>
      </c>
      <c r="H1886" s="74"/>
      <c r="I1886" s="74">
        <f t="shared" si="19"/>
        <v>1995.7792193106998</v>
      </c>
      <c r="J1886" s="74">
        <f t="shared" si="20"/>
        <v>2366.7792193106998</v>
      </c>
      <c r="K1886" s="74">
        <v>1592.7792193107</v>
      </c>
      <c r="L1886" s="74">
        <v>1966.7792193106998</v>
      </c>
      <c r="M1886" s="74">
        <v>2337.7792193106998</v>
      </c>
      <c r="O1886" s="71">
        <v>29</v>
      </c>
      <c r="P1886" s="92"/>
    </row>
    <row r="1887" spans="2:16" ht="15.75" thickBot="1" x14ac:dyDescent="0.3">
      <c r="B1887" s="85">
        <v>45331</v>
      </c>
      <c r="C1887" s="75"/>
      <c r="D1887" s="75">
        <v>681.13725478610604</v>
      </c>
      <c r="E1887" s="75">
        <v>1188.7792193107</v>
      </c>
      <c r="F1887" s="75"/>
      <c r="G1887" s="74">
        <f t="shared" si="18"/>
        <v>1621.7792193107</v>
      </c>
      <c r="H1887" s="74"/>
      <c r="I1887" s="74">
        <f t="shared" si="19"/>
        <v>1995.7792193106998</v>
      </c>
      <c r="J1887" s="74">
        <f t="shared" si="20"/>
        <v>2366.7792193106998</v>
      </c>
      <c r="K1887" s="75">
        <v>1592.7792193107</v>
      </c>
      <c r="L1887" s="75">
        <v>1966.7792193106998</v>
      </c>
      <c r="M1887" s="75">
        <v>2337.7792193106998</v>
      </c>
      <c r="O1887" s="71">
        <v>29</v>
      </c>
      <c r="P1887" s="92"/>
    </row>
    <row r="1888" spans="2:16" ht="15.75" thickBot="1" x14ac:dyDescent="0.3">
      <c r="B1888" s="85">
        <v>45332</v>
      </c>
      <c r="C1888" s="74"/>
      <c r="D1888" s="74">
        <v>571.854268843162</v>
      </c>
      <c r="E1888" s="74">
        <v>1188.7792193107</v>
      </c>
      <c r="F1888" s="74"/>
      <c r="G1888" s="74">
        <f t="shared" si="18"/>
        <v>1621.7792193107</v>
      </c>
      <c r="H1888" s="74"/>
      <c r="I1888" s="74">
        <f t="shared" si="19"/>
        <v>1995.7792193106998</v>
      </c>
      <c r="J1888" s="74">
        <f t="shared" si="20"/>
        <v>2366.7792193106998</v>
      </c>
      <c r="K1888" s="74">
        <v>1592.7792193107</v>
      </c>
      <c r="L1888" s="74">
        <v>1966.7792193106998</v>
      </c>
      <c r="M1888" s="74">
        <v>2337.7792193106998</v>
      </c>
      <c r="O1888" s="71">
        <v>29</v>
      </c>
      <c r="P1888" s="92"/>
    </row>
    <row r="1889" spans="2:16" ht="15.75" thickBot="1" x14ac:dyDescent="0.3">
      <c r="B1889" s="85">
        <v>45333</v>
      </c>
      <c r="C1889" s="75"/>
      <c r="D1889" s="75">
        <v>586.92524225316504</v>
      </c>
      <c r="E1889" s="75">
        <v>1188.7792193107</v>
      </c>
      <c r="F1889" s="75"/>
      <c r="G1889" s="74">
        <f t="shared" si="18"/>
        <v>1621.7792193107</v>
      </c>
      <c r="H1889" s="74"/>
      <c r="I1889" s="74">
        <f t="shared" si="19"/>
        <v>1995.7792193106998</v>
      </c>
      <c r="J1889" s="74">
        <f t="shared" si="20"/>
        <v>2366.7792193106998</v>
      </c>
      <c r="K1889" s="75">
        <v>1592.7792193107</v>
      </c>
      <c r="L1889" s="75">
        <v>1966.7792193106998</v>
      </c>
      <c r="M1889" s="75">
        <v>2337.7792193106998</v>
      </c>
      <c r="O1889" s="71">
        <v>29</v>
      </c>
      <c r="P1889" s="92"/>
    </row>
    <row r="1890" spans="2:16" ht="15.75" thickBot="1" x14ac:dyDescent="0.3">
      <c r="B1890" s="85">
        <v>45334</v>
      </c>
      <c r="C1890" s="74"/>
      <c r="D1890" s="74">
        <v>690.91816881375701</v>
      </c>
      <c r="E1890" s="74">
        <v>1188.7792193107</v>
      </c>
      <c r="F1890" s="74"/>
      <c r="G1890" s="74">
        <f t="shared" si="18"/>
        <v>1621.7792193107</v>
      </c>
      <c r="H1890" s="74"/>
      <c r="I1890" s="74">
        <f t="shared" si="19"/>
        <v>1995.7792193106998</v>
      </c>
      <c r="J1890" s="74">
        <f t="shared" si="20"/>
        <v>2366.7792193106998</v>
      </c>
      <c r="K1890" s="74">
        <v>1592.7792193107</v>
      </c>
      <c r="L1890" s="74">
        <v>1966.7792193106998</v>
      </c>
      <c r="M1890" s="74">
        <v>2337.7792193106998</v>
      </c>
      <c r="O1890" s="71">
        <v>29</v>
      </c>
      <c r="P1890" s="92"/>
    </row>
    <row r="1891" spans="2:16" ht="15.75" thickBot="1" x14ac:dyDescent="0.3">
      <c r="B1891" s="85">
        <v>45335</v>
      </c>
      <c r="C1891" s="75"/>
      <c r="D1891" s="75">
        <v>697.37602804052699</v>
      </c>
      <c r="E1891" s="75">
        <v>1188.7792193107</v>
      </c>
      <c r="F1891" s="75"/>
      <c r="G1891" s="74">
        <f t="shared" si="18"/>
        <v>1621.7792193107</v>
      </c>
      <c r="H1891" s="74"/>
      <c r="I1891" s="74">
        <f t="shared" si="19"/>
        <v>1995.7792193106998</v>
      </c>
      <c r="J1891" s="74">
        <f t="shared" si="20"/>
        <v>2366.7792193106998</v>
      </c>
      <c r="K1891" s="75">
        <v>1592.7792193107</v>
      </c>
      <c r="L1891" s="75">
        <v>1966.7792193106998</v>
      </c>
      <c r="M1891" s="75">
        <v>2337.7792193106998</v>
      </c>
      <c r="O1891" s="71">
        <v>29</v>
      </c>
      <c r="P1891" s="92"/>
    </row>
    <row r="1892" spans="2:16" ht="15.75" thickBot="1" x14ac:dyDescent="0.3">
      <c r="B1892" s="85">
        <v>45336</v>
      </c>
      <c r="C1892" s="74"/>
      <c r="D1892" s="74">
        <v>752.04952736278005</v>
      </c>
      <c r="E1892" s="74">
        <v>1188.7792193107</v>
      </c>
      <c r="F1892" s="74"/>
      <c r="G1892" s="74">
        <f t="shared" si="18"/>
        <v>1621.7792193107</v>
      </c>
      <c r="H1892" s="74"/>
      <c r="I1892" s="74">
        <f t="shared" si="19"/>
        <v>1995.7792193106998</v>
      </c>
      <c r="J1892" s="74">
        <f t="shared" si="20"/>
        <v>2366.7792193106998</v>
      </c>
      <c r="K1892" s="74">
        <v>1592.7792193107</v>
      </c>
      <c r="L1892" s="74">
        <v>1966.7792193106998</v>
      </c>
      <c r="M1892" s="74">
        <v>2337.7792193106998</v>
      </c>
      <c r="O1892" s="71">
        <v>29</v>
      </c>
      <c r="P1892" s="92"/>
    </row>
    <row r="1893" spans="2:16" ht="15.75" thickBot="1" x14ac:dyDescent="0.3">
      <c r="B1893" s="85">
        <v>45337</v>
      </c>
      <c r="C1893" s="75"/>
      <c r="D1893" s="75">
        <v>707.477725712302</v>
      </c>
      <c r="E1893" s="75">
        <v>1188.7792193107</v>
      </c>
      <c r="F1893" s="75"/>
      <c r="G1893" s="74">
        <f t="shared" si="18"/>
        <v>1621.7792193107</v>
      </c>
      <c r="H1893" s="74"/>
      <c r="I1893" s="74">
        <f t="shared" si="19"/>
        <v>1995.7792193106998</v>
      </c>
      <c r="J1893" s="74">
        <f t="shared" si="20"/>
        <v>2366.7792193106998</v>
      </c>
      <c r="K1893" s="75">
        <v>1592.7792193107</v>
      </c>
      <c r="L1893" s="75">
        <v>1966.7792193106998</v>
      </c>
      <c r="M1893" s="75">
        <v>2337.7792193106998</v>
      </c>
      <c r="O1893" s="71">
        <v>29</v>
      </c>
      <c r="P1893" s="92"/>
    </row>
    <row r="1894" spans="2:16" ht="15.75" thickBot="1" x14ac:dyDescent="0.3">
      <c r="B1894" s="85">
        <v>45338</v>
      </c>
      <c r="C1894" s="74"/>
      <c r="D1894" s="74">
        <v>678.38245861399605</v>
      </c>
      <c r="E1894" s="74">
        <v>1188.7792193107</v>
      </c>
      <c r="F1894" s="74"/>
      <c r="G1894" s="74">
        <f t="shared" si="18"/>
        <v>1621.7792193107</v>
      </c>
      <c r="H1894" s="74"/>
      <c r="I1894" s="74">
        <f t="shared" si="19"/>
        <v>1995.7792193106998</v>
      </c>
      <c r="J1894" s="74">
        <f t="shared" si="20"/>
        <v>2366.7792193106998</v>
      </c>
      <c r="K1894" s="74">
        <v>1592.7792193107</v>
      </c>
      <c r="L1894" s="74">
        <v>1966.7792193106998</v>
      </c>
      <c r="M1894" s="74">
        <v>2337.7792193106998</v>
      </c>
      <c r="O1894" s="71">
        <v>29</v>
      </c>
      <c r="P1894" s="92"/>
    </row>
    <row r="1895" spans="2:16" ht="15.75" thickBot="1" x14ac:dyDescent="0.3">
      <c r="B1895" s="85">
        <v>45339</v>
      </c>
      <c r="C1895" s="75"/>
      <c r="D1895" s="75">
        <v>632.69728411484698</v>
      </c>
      <c r="E1895" s="75">
        <v>1188.7792193107</v>
      </c>
      <c r="F1895" s="75"/>
      <c r="G1895" s="74">
        <f t="shared" si="18"/>
        <v>1621.7792193107</v>
      </c>
      <c r="H1895" s="74"/>
      <c r="I1895" s="74">
        <f t="shared" si="19"/>
        <v>1995.7792193106998</v>
      </c>
      <c r="J1895" s="74">
        <f t="shared" si="20"/>
        <v>2366.7792193106998</v>
      </c>
      <c r="K1895" s="75">
        <v>1592.7792193107</v>
      </c>
      <c r="L1895" s="75">
        <v>1966.7792193106998</v>
      </c>
      <c r="M1895" s="75">
        <v>2337.7792193106998</v>
      </c>
      <c r="O1895" s="71">
        <v>29</v>
      </c>
      <c r="P1895" s="92"/>
    </row>
    <row r="1896" spans="2:16" ht="15.75" thickBot="1" x14ac:dyDescent="0.3">
      <c r="B1896" s="85">
        <v>45340</v>
      </c>
      <c r="C1896" s="74"/>
      <c r="D1896" s="74">
        <v>567.05973297215098</v>
      </c>
      <c r="E1896" s="74">
        <v>1188.7792193107</v>
      </c>
      <c r="F1896" s="74"/>
      <c r="G1896" s="74">
        <f t="shared" si="18"/>
        <v>1621.7792193107</v>
      </c>
      <c r="H1896" s="74"/>
      <c r="I1896" s="74">
        <f t="shared" si="19"/>
        <v>1995.7792193106998</v>
      </c>
      <c r="J1896" s="74">
        <f t="shared" si="20"/>
        <v>2366.7792193106998</v>
      </c>
      <c r="K1896" s="74">
        <v>1592.7792193107</v>
      </c>
      <c r="L1896" s="74">
        <v>1966.7792193106998</v>
      </c>
      <c r="M1896" s="74">
        <v>2337.7792193106998</v>
      </c>
      <c r="O1896" s="71">
        <v>29</v>
      </c>
      <c r="P1896" s="92"/>
    </row>
    <row r="1897" spans="2:16" ht="15.75" thickBot="1" x14ac:dyDescent="0.3">
      <c r="B1897" s="85">
        <v>45341</v>
      </c>
      <c r="C1897" s="75"/>
      <c r="D1897" s="75">
        <v>670.58626017618599</v>
      </c>
      <c r="E1897" s="75">
        <v>1188.7792193107</v>
      </c>
      <c r="F1897" s="75"/>
      <c r="G1897" s="74">
        <f t="shared" si="18"/>
        <v>1621.7792193107</v>
      </c>
      <c r="H1897" s="74"/>
      <c r="I1897" s="74">
        <f t="shared" si="19"/>
        <v>1995.7792193106998</v>
      </c>
      <c r="J1897" s="74">
        <f t="shared" si="20"/>
        <v>2366.7792193106998</v>
      </c>
      <c r="K1897" s="75">
        <v>1592.7792193107</v>
      </c>
      <c r="L1897" s="75">
        <v>1966.7792193106998</v>
      </c>
      <c r="M1897" s="75">
        <v>2337.7792193106998</v>
      </c>
      <c r="O1897" s="71">
        <v>29</v>
      </c>
      <c r="P1897" s="92"/>
    </row>
    <row r="1898" spans="2:16" ht="15.75" thickBot="1" x14ac:dyDescent="0.3">
      <c r="B1898" s="85">
        <v>45342</v>
      </c>
      <c r="C1898" s="74"/>
      <c r="D1898" s="74">
        <v>690.823377072325</v>
      </c>
      <c r="E1898" s="74">
        <v>1188.7792193107</v>
      </c>
      <c r="F1898" s="74"/>
      <c r="G1898" s="74">
        <f t="shared" si="18"/>
        <v>1621.7792193107</v>
      </c>
      <c r="H1898" s="74"/>
      <c r="I1898" s="74">
        <f t="shared" si="19"/>
        <v>1995.7792193106998</v>
      </c>
      <c r="J1898" s="74">
        <f t="shared" si="20"/>
        <v>2366.7792193106998</v>
      </c>
      <c r="K1898" s="74">
        <v>1592.7792193107</v>
      </c>
      <c r="L1898" s="74">
        <v>1966.7792193106998</v>
      </c>
      <c r="M1898" s="74">
        <v>2337.7792193106998</v>
      </c>
      <c r="O1898" s="71">
        <v>29</v>
      </c>
      <c r="P1898" s="92"/>
    </row>
    <row r="1899" spans="2:16" ht="15.75" thickBot="1" x14ac:dyDescent="0.3">
      <c r="B1899" s="85">
        <v>45343</v>
      </c>
      <c r="C1899" s="75"/>
      <c r="D1899" s="75">
        <v>704.75596035631099</v>
      </c>
      <c r="E1899" s="75">
        <v>1188.7792193107</v>
      </c>
      <c r="F1899" s="75"/>
      <c r="G1899" s="74">
        <f t="shared" si="18"/>
        <v>1621.7792193107</v>
      </c>
      <c r="H1899" s="74"/>
      <c r="I1899" s="74">
        <f t="shared" si="19"/>
        <v>1995.7792193106998</v>
      </c>
      <c r="J1899" s="74">
        <f t="shared" si="20"/>
        <v>2366.7792193106998</v>
      </c>
      <c r="K1899" s="75">
        <v>1592.7792193107</v>
      </c>
      <c r="L1899" s="75">
        <v>1966.7792193106998</v>
      </c>
      <c r="M1899" s="75">
        <v>2337.7792193106998</v>
      </c>
      <c r="O1899" s="71">
        <v>29</v>
      </c>
      <c r="P1899" s="92"/>
    </row>
    <row r="1900" spans="2:16" ht="15.75" thickBot="1" x14ac:dyDescent="0.3">
      <c r="B1900" s="85">
        <v>45344</v>
      </c>
      <c r="C1900" s="74"/>
      <c r="D1900" s="74">
        <v>727.28345710699705</v>
      </c>
      <c r="E1900" s="74">
        <v>1188.7792193107</v>
      </c>
      <c r="F1900" s="74"/>
      <c r="G1900" s="74">
        <f t="shared" si="18"/>
        <v>1621.7792193107</v>
      </c>
      <c r="H1900" s="74"/>
      <c r="I1900" s="74">
        <f t="shared" si="19"/>
        <v>1995.7792193106998</v>
      </c>
      <c r="J1900" s="74">
        <f t="shared" si="20"/>
        <v>2366.7792193106998</v>
      </c>
      <c r="K1900" s="74">
        <v>1592.7792193107</v>
      </c>
      <c r="L1900" s="74">
        <v>1966.7792193106998</v>
      </c>
      <c r="M1900" s="74">
        <v>2337.7792193106998</v>
      </c>
      <c r="O1900" s="71">
        <v>29</v>
      </c>
      <c r="P1900" s="92"/>
    </row>
    <row r="1901" spans="2:16" ht="15.75" thickBot="1" x14ac:dyDescent="0.3">
      <c r="B1901" s="85">
        <v>45345</v>
      </c>
      <c r="C1901" s="75"/>
      <c r="D1901" s="75">
        <v>719.01120219929896</v>
      </c>
      <c r="E1901" s="75">
        <v>1188.7792193107</v>
      </c>
      <c r="F1901" s="75"/>
      <c r="G1901" s="74">
        <f t="shared" si="18"/>
        <v>1621.7792193107</v>
      </c>
      <c r="H1901" s="74"/>
      <c r="I1901" s="74">
        <f t="shared" si="19"/>
        <v>1995.7792193106998</v>
      </c>
      <c r="J1901" s="74">
        <f t="shared" si="20"/>
        <v>2366.7792193106998</v>
      </c>
      <c r="K1901" s="75">
        <v>1592.7792193107</v>
      </c>
      <c r="L1901" s="75">
        <v>1966.7792193106998</v>
      </c>
      <c r="M1901" s="75">
        <v>2337.7792193106998</v>
      </c>
      <c r="O1901" s="71">
        <v>29</v>
      </c>
      <c r="P1901" s="92"/>
    </row>
    <row r="1902" spans="2:16" ht="15.75" thickBot="1" x14ac:dyDescent="0.3">
      <c r="B1902" s="85">
        <v>45346</v>
      </c>
      <c r="C1902" s="74"/>
      <c r="D1902" s="74">
        <v>625.68102928902601</v>
      </c>
      <c r="E1902" s="74">
        <v>1188.7792193107</v>
      </c>
      <c r="F1902" s="74"/>
      <c r="G1902" s="74">
        <f t="shared" si="18"/>
        <v>1621.7792193107</v>
      </c>
      <c r="H1902" s="74"/>
      <c r="I1902" s="74">
        <f t="shared" si="19"/>
        <v>1995.7792193106998</v>
      </c>
      <c r="J1902" s="74">
        <f t="shared" si="20"/>
        <v>2366.7792193106998</v>
      </c>
      <c r="K1902" s="74">
        <v>1592.7792193107</v>
      </c>
      <c r="L1902" s="74">
        <v>1966.7792193106998</v>
      </c>
      <c r="M1902" s="74">
        <v>2337.7792193106998</v>
      </c>
      <c r="O1902" s="71">
        <v>29</v>
      </c>
      <c r="P1902" s="92"/>
    </row>
    <row r="1903" spans="2:16" ht="15.75" thickBot="1" x14ac:dyDescent="0.3">
      <c r="B1903" s="85">
        <v>45347</v>
      </c>
      <c r="C1903" s="75"/>
      <c r="D1903" s="75">
        <v>757.11305580544399</v>
      </c>
      <c r="E1903" s="75">
        <v>1188.7792193107</v>
      </c>
      <c r="F1903" s="75"/>
      <c r="G1903" s="74">
        <f t="shared" si="18"/>
        <v>1621.7792193107</v>
      </c>
      <c r="H1903" s="74"/>
      <c r="I1903" s="74">
        <f t="shared" si="19"/>
        <v>1995.7792193106998</v>
      </c>
      <c r="J1903" s="74">
        <f t="shared" si="20"/>
        <v>2366.7792193106998</v>
      </c>
      <c r="K1903" s="75">
        <v>1592.7792193107</v>
      </c>
      <c r="L1903" s="75">
        <v>1966.7792193106998</v>
      </c>
      <c r="M1903" s="75">
        <v>2337.7792193106998</v>
      </c>
      <c r="O1903" s="71">
        <v>29</v>
      </c>
      <c r="P1903" s="92"/>
    </row>
    <row r="1904" spans="2:16" ht="15.75" thickBot="1" x14ac:dyDescent="0.3">
      <c r="B1904" s="85">
        <v>45348</v>
      </c>
      <c r="C1904" s="74"/>
      <c r="D1904" s="74">
        <v>699.18310374042301</v>
      </c>
      <c r="E1904" s="74">
        <v>1188.7792193107</v>
      </c>
      <c r="F1904" s="74"/>
      <c r="G1904" s="74">
        <f t="shared" si="18"/>
        <v>1621.7792193107</v>
      </c>
      <c r="H1904" s="74"/>
      <c r="I1904" s="74">
        <f t="shared" si="19"/>
        <v>1995.7792193106998</v>
      </c>
      <c r="J1904" s="74">
        <f t="shared" si="20"/>
        <v>2366.7792193106998</v>
      </c>
      <c r="K1904" s="74">
        <v>1592.7792193107</v>
      </c>
      <c r="L1904" s="74">
        <v>1966.7792193106998</v>
      </c>
      <c r="M1904" s="74">
        <v>2337.7792193106998</v>
      </c>
      <c r="O1904" s="71">
        <v>29</v>
      </c>
      <c r="P1904" s="92"/>
    </row>
    <row r="1905" spans="2:16" ht="15.75" thickBot="1" x14ac:dyDescent="0.3">
      <c r="B1905" s="85">
        <v>45349</v>
      </c>
      <c r="C1905" s="75"/>
      <c r="D1905" s="75">
        <v>703.66596797795501</v>
      </c>
      <c r="E1905" s="75">
        <v>1188.7792193107</v>
      </c>
      <c r="F1905" s="75"/>
      <c r="G1905" s="74">
        <f t="shared" si="18"/>
        <v>1621.7792193107</v>
      </c>
      <c r="H1905" s="74"/>
      <c r="I1905" s="74">
        <f t="shared" si="19"/>
        <v>1995.7792193106998</v>
      </c>
      <c r="J1905" s="74">
        <f t="shared" si="20"/>
        <v>2366.7792193106998</v>
      </c>
      <c r="K1905" s="75">
        <v>1592.7792193107</v>
      </c>
      <c r="L1905" s="75">
        <v>1966.7792193106998</v>
      </c>
      <c r="M1905" s="75">
        <v>2337.7792193106998</v>
      </c>
      <c r="O1905" s="71">
        <v>29</v>
      </c>
      <c r="P1905" s="92"/>
    </row>
    <row r="1906" spans="2:16" ht="15.75" thickBot="1" x14ac:dyDescent="0.3">
      <c r="B1906" s="85">
        <v>45350</v>
      </c>
      <c r="C1906" s="74"/>
      <c r="D1906" s="74">
        <v>701.93871341274803</v>
      </c>
      <c r="E1906" s="74">
        <v>1188.7792193107</v>
      </c>
      <c r="F1906" s="74"/>
      <c r="G1906" s="74">
        <f t="shared" si="18"/>
        <v>1621.7792193107</v>
      </c>
      <c r="H1906" s="74"/>
      <c r="I1906" s="74">
        <f t="shared" si="19"/>
        <v>1995.7792193106998</v>
      </c>
      <c r="J1906" s="74">
        <f t="shared" si="20"/>
        <v>2366.7792193106998</v>
      </c>
      <c r="K1906" s="74">
        <v>1592.7792193107</v>
      </c>
      <c r="L1906" s="74">
        <v>1966.7792193106998</v>
      </c>
      <c r="M1906" s="74">
        <v>2337.7792193106998</v>
      </c>
      <c r="O1906" s="71">
        <v>29</v>
      </c>
      <c r="P1906" s="92"/>
    </row>
    <row r="1907" spans="2:16" ht="15.75" thickBot="1" x14ac:dyDescent="0.3">
      <c r="B1907" s="85">
        <v>45351</v>
      </c>
      <c r="C1907" s="75"/>
      <c r="D1907" s="75">
        <v>721.58401817997401</v>
      </c>
      <c r="E1907" s="75">
        <v>1188.7792193107</v>
      </c>
      <c r="F1907" s="75"/>
      <c r="G1907" s="74">
        <f t="shared" si="18"/>
        <v>1621.7792193107</v>
      </c>
      <c r="H1907" s="74"/>
      <c r="I1907" s="74">
        <f t="shared" si="19"/>
        <v>1995.7792193106998</v>
      </c>
      <c r="J1907" s="74">
        <f t="shared" si="20"/>
        <v>2366.7792193106998</v>
      </c>
      <c r="K1907" s="75">
        <v>1592.7792193107</v>
      </c>
      <c r="L1907" s="75">
        <v>1966.7792193106998</v>
      </c>
      <c r="M1907" s="75">
        <v>2337.7792193106998</v>
      </c>
      <c r="O1907" s="71">
        <v>29</v>
      </c>
      <c r="P1907" s="92"/>
    </row>
    <row r="1908" spans="2:16" ht="15.75" thickBot="1" x14ac:dyDescent="0.3">
      <c r="B1908" s="85">
        <v>45352</v>
      </c>
      <c r="C1908" s="74"/>
      <c r="D1908" s="74">
        <v>719.50692402587094</v>
      </c>
      <c r="E1908" s="74">
        <v>1188.7792193107</v>
      </c>
      <c r="F1908" s="74"/>
      <c r="G1908" s="74">
        <f t="shared" si="18"/>
        <v>1621.7792193107</v>
      </c>
      <c r="H1908" s="74"/>
      <c r="I1908" s="74">
        <f t="shared" si="19"/>
        <v>1995.7792193106998</v>
      </c>
      <c r="J1908" s="74">
        <f t="shared" si="20"/>
        <v>2366.7792193106998</v>
      </c>
      <c r="K1908" s="74">
        <v>1592.7792193107</v>
      </c>
      <c r="L1908" s="74">
        <v>1966.7792193106998</v>
      </c>
      <c r="M1908" s="74">
        <v>2337.7792193106998</v>
      </c>
      <c r="O1908" s="71">
        <v>29</v>
      </c>
      <c r="P1908" s="92"/>
    </row>
    <row r="1909" spans="2:16" ht="15.75" thickBot="1" x14ac:dyDescent="0.3">
      <c r="B1909" s="85">
        <v>45353</v>
      </c>
      <c r="C1909" s="75"/>
      <c r="D1909" s="75">
        <v>596.15568785403002</v>
      </c>
      <c r="E1909" s="75">
        <v>1188.7792193107</v>
      </c>
      <c r="F1909" s="75"/>
      <c r="G1909" s="74">
        <f t="shared" si="18"/>
        <v>1621.7792193107</v>
      </c>
      <c r="H1909" s="74"/>
      <c r="I1909" s="74">
        <f t="shared" si="19"/>
        <v>1995.7792193106998</v>
      </c>
      <c r="J1909" s="74">
        <f t="shared" si="20"/>
        <v>2366.7792193106998</v>
      </c>
      <c r="K1909" s="75">
        <v>1592.7792193107</v>
      </c>
      <c r="L1909" s="75">
        <v>1966.7792193106998</v>
      </c>
      <c r="M1909" s="75">
        <v>2337.7792193106998</v>
      </c>
      <c r="O1909" s="71">
        <v>29</v>
      </c>
      <c r="P1909" s="92"/>
    </row>
    <row r="1910" spans="2:16" ht="15.75" thickBot="1" x14ac:dyDescent="0.3">
      <c r="B1910" s="85">
        <v>45354</v>
      </c>
      <c r="C1910" s="74"/>
      <c r="D1910" s="74">
        <v>628.49035015316099</v>
      </c>
      <c r="E1910" s="74">
        <v>1188.7792193107</v>
      </c>
      <c r="F1910" s="74"/>
      <c r="G1910" s="74">
        <f t="shared" si="18"/>
        <v>1621.7792193107</v>
      </c>
      <c r="H1910" s="74"/>
      <c r="I1910" s="74">
        <f t="shared" si="19"/>
        <v>1995.7792193106998</v>
      </c>
      <c r="J1910" s="74">
        <f t="shared" si="20"/>
        <v>2366.7792193106998</v>
      </c>
      <c r="K1910" s="74">
        <v>1592.7792193107</v>
      </c>
      <c r="L1910" s="74">
        <v>1966.7792193106998</v>
      </c>
      <c r="M1910" s="74">
        <v>2337.7792193106998</v>
      </c>
      <c r="O1910" s="71">
        <v>29</v>
      </c>
      <c r="P1910" s="92"/>
    </row>
    <row r="1911" spans="2:16" ht="15.75" thickBot="1" x14ac:dyDescent="0.3">
      <c r="B1911" s="85">
        <v>45355</v>
      </c>
      <c r="C1911" s="75"/>
      <c r="D1911" s="75">
        <v>723.61731655273695</v>
      </c>
      <c r="E1911" s="75">
        <v>1188.7792193107</v>
      </c>
      <c r="F1911" s="75"/>
      <c r="G1911" s="74">
        <f t="shared" si="18"/>
        <v>1621.7792193107</v>
      </c>
      <c r="H1911" s="74"/>
      <c r="I1911" s="74">
        <f t="shared" si="19"/>
        <v>1995.7792193106998</v>
      </c>
      <c r="J1911" s="74">
        <f t="shared" si="20"/>
        <v>2366.7792193106998</v>
      </c>
      <c r="K1911" s="75">
        <v>1592.7792193107</v>
      </c>
      <c r="L1911" s="75">
        <v>1966.7792193106998</v>
      </c>
      <c r="M1911" s="75">
        <v>2337.7792193106998</v>
      </c>
      <c r="O1911" s="71">
        <v>29</v>
      </c>
      <c r="P1911" s="92"/>
    </row>
    <row r="1912" spans="2:16" ht="15.75" thickBot="1" x14ac:dyDescent="0.3">
      <c r="B1912" s="85">
        <v>45356</v>
      </c>
      <c r="C1912" s="74"/>
      <c r="D1912" s="74">
        <v>708.86576067499198</v>
      </c>
      <c r="E1912" s="74">
        <v>1188.7792193107</v>
      </c>
      <c r="F1912" s="74"/>
      <c r="G1912" s="74">
        <f t="shared" si="18"/>
        <v>1621.7792193107</v>
      </c>
      <c r="H1912" s="74"/>
      <c r="I1912" s="74">
        <f t="shared" si="19"/>
        <v>1995.7792193106998</v>
      </c>
      <c r="J1912" s="74">
        <f t="shared" si="20"/>
        <v>2366.7792193106998</v>
      </c>
      <c r="K1912" s="74">
        <v>1592.7792193107</v>
      </c>
      <c r="L1912" s="74">
        <v>1966.7792193106998</v>
      </c>
      <c r="M1912" s="74">
        <v>2337.7792193106998</v>
      </c>
      <c r="O1912" s="71">
        <v>29</v>
      </c>
      <c r="P1912" s="92"/>
    </row>
    <row r="1913" spans="2:16" ht="15.75" thickBot="1" x14ac:dyDescent="0.3">
      <c r="B1913" s="85">
        <v>45357</v>
      </c>
      <c r="C1913" s="75"/>
      <c r="D1913" s="75">
        <v>688.77956832268205</v>
      </c>
      <c r="E1913" s="75">
        <v>1188.7792193107</v>
      </c>
      <c r="F1913" s="75"/>
      <c r="G1913" s="74">
        <f t="shared" ref="G1913:G1976" si="21">+K1913+O1913</f>
        <v>1621.7792193107</v>
      </c>
      <c r="H1913" s="74"/>
      <c r="I1913" s="74">
        <f t="shared" ref="I1913:I1976" si="22">+L1913+O1913+P1913</f>
        <v>1995.7792193106998</v>
      </c>
      <c r="J1913" s="74">
        <f t="shared" si="20"/>
        <v>2366.7792193106998</v>
      </c>
      <c r="K1913" s="75">
        <v>1592.7792193107</v>
      </c>
      <c r="L1913" s="75">
        <v>1966.7792193106998</v>
      </c>
      <c r="M1913" s="75">
        <v>2337.7792193106998</v>
      </c>
      <c r="O1913" s="71">
        <v>29</v>
      </c>
      <c r="P1913" s="92"/>
    </row>
    <row r="1914" spans="2:16" ht="15.75" thickBot="1" x14ac:dyDescent="0.3">
      <c r="B1914" s="85">
        <v>45358</v>
      </c>
      <c r="C1914" s="74"/>
      <c r="D1914" s="74">
        <v>753.61311143547198</v>
      </c>
      <c r="E1914" s="74">
        <v>1188.7792193107</v>
      </c>
      <c r="F1914" s="74"/>
      <c r="G1914" s="74">
        <f t="shared" si="21"/>
        <v>1621.7792193107</v>
      </c>
      <c r="H1914" s="74"/>
      <c r="I1914" s="74">
        <f t="shared" si="22"/>
        <v>1995.7792193106998</v>
      </c>
      <c r="J1914" s="74">
        <f t="shared" si="20"/>
        <v>2366.7792193106998</v>
      </c>
      <c r="K1914" s="74">
        <v>1592.7792193107</v>
      </c>
      <c r="L1914" s="74">
        <v>1966.7792193106998</v>
      </c>
      <c r="M1914" s="74">
        <v>2337.7792193106998</v>
      </c>
      <c r="O1914" s="71">
        <v>29</v>
      </c>
      <c r="P1914" s="92"/>
    </row>
    <row r="1915" spans="2:16" ht="15.75" thickBot="1" x14ac:dyDescent="0.3">
      <c r="B1915" s="85">
        <v>45359</v>
      </c>
      <c r="C1915" s="75"/>
      <c r="D1915" s="75">
        <v>715.97486957256797</v>
      </c>
      <c r="E1915" s="75">
        <v>1188.7792193107</v>
      </c>
      <c r="F1915" s="75"/>
      <c r="G1915" s="74">
        <f t="shared" si="21"/>
        <v>1621.7792193107</v>
      </c>
      <c r="H1915" s="74"/>
      <c r="I1915" s="74">
        <f t="shared" si="22"/>
        <v>1995.7792193106998</v>
      </c>
      <c r="J1915" s="74">
        <f t="shared" si="20"/>
        <v>2366.7792193106998</v>
      </c>
      <c r="K1915" s="75">
        <v>1592.7792193107</v>
      </c>
      <c r="L1915" s="75">
        <v>1966.7792193106998</v>
      </c>
      <c r="M1915" s="75">
        <v>2337.7792193106998</v>
      </c>
      <c r="O1915" s="71">
        <v>29</v>
      </c>
      <c r="P1915" s="92"/>
    </row>
    <row r="1916" spans="2:16" ht="15.75" thickBot="1" x14ac:dyDescent="0.3">
      <c r="B1916" s="85">
        <v>45360</v>
      </c>
      <c r="C1916" s="74"/>
      <c r="D1916" s="74">
        <v>622.55808366482199</v>
      </c>
      <c r="E1916" s="74">
        <v>1188.7792193107</v>
      </c>
      <c r="F1916" s="74"/>
      <c r="G1916" s="74">
        <f t="shared" si="21"/>
        <v>1621.7792193107</v>
      </c>
      <c r="H1916" s="74"/>
      <c r="I1916" s="74">
        <f t="shared" si="22"/>
        <v>1995.7792193106998</v>
      </c>
      <c r="J1916" s="74">
        <f t="shared" si="20"/>
        <v>2366.7792193106998</v>
      </c>
      <c r="K1916" s="74">
        <v>1592.7792193107</v>
      </c>
      <c r="L1916" s="74">
        <v>1966.7792193106998</v>
      </c>
      <c r="M1916" s="74">
        <v>2337.7792193106998</v>
      </c>
      <c r="O1916" s="71">
        <v>29</v>
      </c>
      <c r="P1916" s="92"/>
    </row>
    <row r="1917" spans="2:16" ht="15.75" thickBot="1" x14ac:dyDescent="0.3">
      <c r="B1917" s="85">
        <v>45361</v>
      </c>
      <c r="C1917" s="75"/>
      <c r="D1917" s="75">
        <v>612.96803338089501</v>
      </c>
      <c r="E1917" s="75">
        <v>1188.7792193107</v>
      </c>
      <c r="F1917" s="75"/>
      <c r="G1917" s="74">
        <f t="shared" si="21"/>
        <v>1621.7792193107</v>
      </c>
      <c r="H1917" s="74"/>
      <c r="I1917" s="74">
        <f t="shared" si="22"/>
        <v>1995.7792193106998</v>
      </c>
      <c r="J1917" s="74">
        <f t="shared" si="20"/>
        <v>2366.7792193106998</v>
      </c>
      <c r="K1917" s="75">
        <v>1592.7792193107</v>
      </c>
      <c r="L1917" s="75">
        <v>1966.7792193106998</v>
      </c>
      <c r="M1917" s="75">
        <v>2337.7792193106998</v>
      </c>
      <c r="O1917" s="71">
        <v>29</v>
      </c>
      <c r="P1917" s="92"/>
    </row>
    <row r="1918" spans="2:16" ht="15.75" thickBot="1" x14ac:dyDescent="0.3">
      <c r="B1918" s="85">
        <v>45362</v>
      </c>
      <c r="C1918" s="74"/>
      <c r="D1918" s="74">
        <v>676.09271534845402</v>
      </c>
      <c r="E1918" s="74">
        <v>1188.7792193107</v>
      </c>
      <c r="F1918" s="74"/>
      <c r="G1918" s="74">
        <f t="shared" si="21"/>
        <v>1621.7792193107</v>
      </c>
      <c r="H1918" s="74"/>
      <c r="I1918" s="74">
        <f t="shared" si="22"/>
        <v>1995.7792193106998</v>
      </c>
      <c r="J1918" s="74">
        <f t="shared" si="20"/>
        <v>2366.7792193106998</v>
      </c>
      <c r="K1918" s="74">
        <v>1592.7792193107</v>
      </c>
      <c r="L1918" s="74">
        <v>1966.7792193106998</v>
      </c>
      <c r="M1918" s="74">
        <v>2337.7792193106998</v>
      </c>
      <c r="O1918" s="71">
        <v>29</v>
      </c>
      <c r="P1918" s="92"/>
    </row>
    <row r="1919" spans="2:16" ht="15.75" thickBot="1" x14ac:dyDescent="0.3">
      <c r="B1919" s="85">
        <v>45363</v>
      </c>
      <c r="C1919" s="75"/>
      <c r="D1919" s="75">
        <v>752.15637575942299</v>
      </c>
      <c r="E1919" s="75">
        <v>1188.7792193107</v>
      </c>
      <c r="F1919" s="75"/>
      <c r="G1919" s="74">
        <f t="shared" si="21"/>
        <v>1621.7792193107</v>
      </c>
      <c r="H1919" s="74"/>
      <c r="I1919" s="74">
        <f t="shared" si="22"/>
        <v>1995.7792193106998</v>
      </c>
      <c r="J1919" s="74">
        <f t="shared" si="20"/>
        <v>2366.7792193106998</v>
      </c>
      <c r="K1919" s="75">
        <v>1592.7792193107</v>
      </c>
      <c r="L1919" s="75">
        <v>1966.7792193106998</v>
      </c>
      <c r="M1919" s="75">
        <v>2337.7792193106998</v>
      </c>
      <c r="O1919" s="71">
        <v>29</v>
      </c>
      <c r="P1919" s="92"/>
    </row>
    <row r="1920" spans="2:16" ht="15.75" thickBot="1" x14ac:dyDescent="0.3">
      <c r="B1920" s="85">
        <v>45364</v>
      </c>
      <c r="C1920" s="74"/>
      <c r="D1920" s="74">
        <v>745.77344312976504</v>
      </c>
      <c r="E1920" s="74">
        <v>1188.7792193107</v>
      </c>
      <c r="F1920" s="74"/>
      <c r="G1920" s="74">
        <f t="shared" si="21"/>
        <v>1621.7792193107</v>
      </c>
      <c r="H1920" s="74"/>
      <c r="I1920" s="74">
        <f t="shared" si="22"/>
        <v>1995.7792193106998</v>
      </c>
      <c r="J1920" s="74">
        <f t="shared" si="20"/>
        <v>2366.7792193106998</v>
      </c>
      <c r="K1920" s="74">
        <v>1592.7792193107</v>
      </c>
      <c r="L1920" s="74">
        <v>1966.7792193106998</v>
      </c>
      <c r="M1920" s="74">
        <v>2337.7792193106998</v>
      </c>
      <c r="O1920" s="71">
        <v>29</v>
      </c>
      <c r="P1920" s="92"/>
    </row>
    <row r="1921" spans="2:16" ht="15.75" thickBot="1" x14ac:dyDescent="0.3">
      <c r="B1921" s="85">
        <v>45365</v>
      </c>
      <c r="C1921" s="75"/>
      <c r="D1921" s="75">
        <v>760.16748781039405</v>
      </c>
      <c r="E1921" s="75">
        <v>1188.7792193107</v>
      </c>
      <c r="F1921" s="75"/>
      <c r="G1921" s="74">
        <f t="shared" si="21"/>
        <v>1621.7792193107</v>
      </c>
      <c r="H1921" s="74"/>
      <c r="I1921" s="74">
        <f t="shared" si="22"/>
        <v>1995.7792193106998</v>
      </c>
      <c r="J1921" s="74">
        <f t="shared" si="20"/>
        <v>2366.7792193106998</v>
      </c>
      <c r="K1921" s="75">
        <v>1592.7792193107</v>
      </c>
      <c r="L1921" s="75">
        <v>1966.7792193106998</v>
      </c>
      <c r="M1921" s="75">
        <v>2337.7792193106998</v>
      </c>
      <c r="O1921" s="71">
        <v>29</v>
      </c>
      <c r="P1921" s="92"/>
    </row>
    <row r="1922" spans="2:16" ht="15.75" thickBot="1" x14ac:dyDescent="0.3">
      <c r="B1922" s="85">
        <v>45366</v>
      </c>
      <c r="C1922" s="74"/>
      <c r="D1922" s="74">
        <v>745.04578663986103</v>
      </c>
      <c r="E1922" s="74">
        <v>1188.7792193107</v>
      </c>
      <c r="F1922" s="74"/>
      <c r="G1922" s="74">
        <f t="shared" si="21"/>
        <v>1621.7792193107</v>
      </c>
      <c r="H1922" s="74"/>
      <c r="I1922" s="74">
        <f t="shared" si="22"/>
        <v>1995.7792193106998</v>
      </c>
      <c r="J1922" s="74">
        <f t="shared" si="20"/>
        <v>2366.7792193106998</v>
      </c>
      <c r="K1922" s="74">
        <v>1592.7792193107</v>
      </c>
      <c r="L1922" s="74">
        <v>1966.7792193106998</v>
      </c>
      <c r="M1922" s="74">
        <v>2337.7792193106998</v>
      </c>
      <c r="O1922" s="71">
        <v>29</v>
      </c>
      <c r="P1922" s="92"/>
    </row>
    <row r="1923" spans="2:16" ht="15.75" thickBot="1" x14ac:dyDescent="0.3">
      <c r="B1923" s="85">
        <v>45367</v>
      </c>
      <c r="C1923" s="75"/>
      <c r="D1923" s="75">
        <v>640.60587840202095</v>
      </c>
      <c r="E1923" s="75">
        <v>1188.7792193107</v>
      </c>
      <c r="F1923" s="75"/>
      <c r="G1923" s="74">
        <f t="shared" si="21"/>
        <v>1621.7792193107</v>
      </c>
      <c r="H1923" s="74"/>
      <c r="I1923" s="74">
        <f t="shared" si="22"/>
        <v>1995.7792193106998</v>
      </c>
      <c r="J1923" s="74">
        <f t="shared" si="20"/>
        <v>2366.7792193106998</v>
      </c>
      <c r="K1923" s="75">
        <v>1592.7792193107</v>
      </c>
      <c r="L1923" s="75">
        <v>1966.7792193106998</v>
      </c>
      <c r="M1923" s="75">
        <v>2337.7792193106998</v>
      </c>
      <c r="O1923" s="71">
        <v>29</v>
      </c>
      <c r="P1923" s="92"/>
    </row>
    <row r="1924" spans="2:16" ht="15.75" thickBot="1" x14ac:dyDescent="0.3">
      <c r="B1924" s="85">
        <v>45368</v>
      </c>
      <c r="C1924" s="74"/>
      <c r="D1924" s="74">
        <v>671.75055214135898</v>
      </c>
      <c r="E1924" s="74">
        <v>1188.7792193107</v>
      </c>
      <c r="F1924" s="74"/>
      <c r="G1924" s="74">
        <f t="shared" si="21"/>
        <v>1621.7792193107</v>
      </c>
      <c r="H1924" s="74"/>
      <c r="I1924" s="74">
        <f t="shared" si="22"/>
        <v>1995.7792193106998</v>
      </c>
      <c r="J1924" s="74">
        <f t="shared" si="20"/>
        <v>2366.7792193106998</v>
      </c>
      <c r="K1924" s="74">
        <v>1592.7792193107</v>
      </c>
      <c r="L1924" s="74">
        <v>1966.7792193106998</v>
      </c>
      <c r="M1924" s="74">
        <v>2337.7792193106998</v>
      </c>
      <c r="O1924" s="71">
        <v>29</v>
      </c>
      <c r="P1924" s="92"/>
    </row>
    <row r="1925" spans="2:16" ht="15.75" thickBot="1" x14ac:dyDescent="0.3">
      <c r="B1925" s="85">
        <v>45369</v>
      </c>
      <c r="C1925" s="75"/>
      <c r="D1925" s="75">
        <v>733.11014653192103</v>
      </c>
      <c r="E1925" s="75">
        <v>1188.7792193107</v>
      </c>
      <c r="F1925" s="75"/>
      <c r="G1925" s="74">
        <f t="shared" si="21"/>
        <v>1621.7792193107</v>
      </c>
      <c r="H1925" s="74"/>
      <c r="I1925" s="74">
        <f t="shared" si="22"/>
        <v>1995.7792193106998</v>
      </c>
      <c r="J1925" s="74">
        <f t="shared" si="20"/>
        <v>2366.7792193106998</v>
      </c>
      <c r="K1925" s="75">
        <v>1592.7792193107</v>
      </c>
      <c r="L1925" s="75">
        <v>1966.7792193106998</v>
      </c>
      <c r="M1925" s="75">
        <v>2337.7792193106998</v>
      </c>
      <c r="O1925" s="71">
        <v>29</v>
      </c>
      <c r="P1925" s="92"/>
    </row>
    <row r="1926" spans="2:16" ht="15.75" thickBot="1" x14ac:dyDescent="0.3">
      <c r="B1926" s="85">
        <v>45370</v>
      </c>
      <c r="C1926" s="74"/>
      <c r="D1926" s="74">
        <v>706.45394192360197</v>
      </c>
      <c r="E1926" s="74">
        <v>1188.7792193107</v>
      </c>
      <c r="F1926" s="74"/>
      <c r="G1926" s="74">
        <f t="shared" si="21"/>
        <v>1621.7792193107</v>
      </c>
      <c r="H1926" s="74"/>
      <c r="I1926" s="74">
        <f t="shared" si="22"/>
        <v>1995.7792193106998</v>
      </c>
      <c r="J1926" s="74">
        <f t="shared" si="20"/>
        <v>2366.7792193106998</v>
      </c>
      <c r="K1926" s="74">
        <v>1592.7792193107</v>
      </c>
      <c r="L1926" s="74">
        <v>1966.7792193106998</v>
      </c>
      <c r="M1926" s="74">
        <v>2337.7792193106998</v>
      </c>
      <c r="O1926" s="71">
        <v>29</v>
      </c>
      <c r="P1926" s="92"/>
    </row>
    <row r="1927" spans="2:16" ht="15.75" thickBot="1" x14ac:dyDescent="0.3">
      <c r="B1927" s="85">
        <v>45371</v>
      </c>
      <c r="C1927" s="75"/>
      <c r="D1927" s="75">
        <v>721.74663147009301</v>
      </c>
      <c r="E1927" s="75">
        <v>1188.7792193107</v>
      </c>
      <c r="F1927" s="75"/>
      <c r="G1927" s="74">
        <f t="shared" si="21"/>
        <v>1621.7792193107</v>
      </c>
      <c r="H1927" s="74"/>
      <c r="I1927" s="74">
        <f t="shared" si="22"/>
        <v>1995.7792193106998</v>
      </c>
      <c r="J1927" s="74">
        <f t="shared" si="20"/>
        <v>2366.7792193106998</v>
      </c>
      <c r="K1927" s="75">
        <v>1592.7792193107</v>
      </c>
      <c r="L1927" s="75">
        <v>1966.7792193106998</v>
      </c>
      <c r="M1927" s="75">
        <v>2337.7792193106998</v>
      </c>
      <c r="O1927" s="71">
        <v>29</v>
      </c>
      <c r="P1927" s="92"/>
    </row>
    <row r="1928" spans="2:16" ht="15.75" thickBot="1" x14ac:dyDescent="0.3">
      <c r="B1928" s="85">
        <v>45372</v>
      </c>
      <c r="C1928" s="74"/>
      <c r="D1928" s="74">
        <v>709.69424576956101</v>
      </c>
      <c r="E1928" s="74">
        <v>1188.7792193107</v>
      </c>
      <c r="F1928" s="74"/>
      <c r="G1928" s="74">
        <f t="shared" si="21"/>
        <v>1621.7792193107</v>
      </c>
      <c r="H1928" s="74"/>
      <c r="I1928" s="74">
        <f t="shared" si="22"/>
        <v>1995.7792193106998</v>
      </c>
      <c r="J1928" s="74">
        <f t="shared" si="20"/>
        <v>2366.7792193106998</v>
      </c>
      <c r="K1928" s="74">
        <v>1592.7792193107</v>
      </c>
      <c r="L1928" s="74">
        <v>1966.7792193106998</v>
      </c>
      <c r="M1928" s="74">
        <v>2337.7792193106998</v>
      </c>
      <c r="O1928" s="71">
        <v>29</v>
      </c>
      <c r="P1928" s="92"/>
    </row>
    <row r="1929" spans="2:16" ht="15.75" thickBot="1" x14ac:dyDescent="0.3">
      <c r="B1929" s="85">
        <v>45373</v>
      </c>
      <c r="C1929" s="75"/>
      <c r="D1929" s="75">
        <v>736.49250018273494</v>
      </c>
      <c r="E1929" s="75">
        <v>1188.7792193107</v>
      </c>
      <c r="F1929" s="75"/>
      <c r="G1929" s="74">
        <f t="shared" si="21"/>
        <v>1621.7792193107</v>
      </c>
      <c r="H1929" s="74"/>
      <c r="I1929" s="74">
        <f t="shared" si="22"/>
        <v>1995.7792193106998</v>
      </c>
      <c r="J1929" s="74">
        <f t="shared" si="20"/>
        <v>2366.7792193106998</v>
      </c>
      <c r="K1929" s="75">
        <v>1592.7792193107</v>
      </c>
      <c r="L1929" s="75">
        <v>1966.7792193106998</v>
      </c>
      <c r="M1929" s="75">
        <v>2337.7792193106998</v>
      </c>
      <c r="O1929" s="71">
        <v>29</v>
      </c>
      <c r="P1929" s="92"/>
    </row>
    <row r="1930" spans="2:16" ht="15.75" thickBot="1" x14ac:dyDescent="0.3">
      <c r="B1930" s="85">
        <v>45374</v>
      </c>
      <c r="C1930" s="74"/>
      <c r="D1930" s="74">
        <v>658.196255452591</v>
      </c>
      <c r="E1930" s="74">
        <v>1188.7792193107</v>
      </c>
      <c r="F1930" s="74"/>
      <c r="G1930" s="74">
        <f t="shared" si="21"/>
        <v>1621.7792193107</v>
      </c>
      <c r="H1930" s="74"/>
      <c r="I1930" s="74">
        <f t="shared" si="22"/>
        <v>1995.7792193106998</v>
      </c>
      <c r="J1930" s="74">
        <f t="shared" si="20"/>
        <v>2366.7792193106998</v>
      </c>
      <c r="K1930" s="74">
        <v>1592.7792193107</v>
      </c>
      <c r="L1930" s="74">
        <v>1966.7792193106998</v>
      </c>
      <c r="M1930" s="74">
        <v>2337.7792193106998</v>
      </c>
      <c r="O1930" s="71">
        <v>29</v>
      </c>
      <c r="P1930" s="92"/>
    </row>
    <row r="1931" spans="2:16" ht="15.75" thickBot="1" x14ac:dyDescent="0.3">
      <c r="B1931" s="85">
        <v>45375</v>
      </c>
      <c r="C1931" s="75"/>
      <c r="D1931" s="75">
        <v>629.61125177257804</v>
      </c>
      <c r="E1931" s="75">
        <v>1188.7792193107</v>
      </c>
      <c r="F1931" s="75"/>
      <c r="G1931" s="74">
        <f t="shared" si="21"/>
        <v>1621.7792193107</v>
      </c>
      <c r="H1931" s="74"/>
      <c r="I1931" s="74">
        <f t="shared" si="22"/>
        <v>1995.7792193106998</v>
      </c>
      <c r="J1931" s="74">
        <f t="shared" si="20"/>
        <v>2366.7792193106998</v>
      </c>
      <c r="K1931" s="75">
        <v>1592.7792193107</v>
      </c>
      <c r="L1931" s="75">
        <v>1966.7792193106998</v>
      </c>
      <c r="M1931" s="75">
        <v>2337.7792193106998</v>
      </c>
      <c r="O1931" s="71">
        <v>29</v>
      </c>
      <c r="P1931" s="92"/>
    </row>
    <row r="1932" spans="2:16" ht="15.75" thickBot="1" x14ac:dyDescent="0.3">
      <c r="B1932" s="85">
        <v>45376</v>
      </c>
      <c r="C1932" s="74"/>
      <c r="D1932" s="74">
        <v>718.07796300221105</v>
      </c>
      <c r="E1932" s="74">
        <v>1188.7792193107</v>
      </c>
      <c r="F1932" s="74"/>
      <c r="G1932" s="74">
        <f t="shared" si="21"/>
        <v>1621.7792193107</v>
      </c>
      <c r="H1932" s="74"/>
      <c r="I1932" s="74">
        <f t="shared" si="22"/>
        <v>1995.7792193106998</v>
      </c>
      <c r="J1932" s="74">
        <f t="shared" si="20"/>
        <v>2366.7792193106998</v>
      </c>
      <c r="K1932" s="74">
        <v>1592.7792193107</v>
      </c>
      <c r="L1932" s="74">
        <v>1966.7792193106998</v>
      </c>
      <c r="M1932" s="74">
        <v>2337.7792193106998</v>
      </c>
      <c r="O1932" s="71">
        <v>29</v>
      </c>
      <c r="P1932" s="92"/>
    </row>
    <row r="1933" spans="2:16" ht="15.75" thickBot="1" x14ac:dyDescent="0.3">
      <c r="B1933" s="85">
        <v>45377</v>
      </c>
      <c r="C1933" s="75"/>
      <c r="D1933" s="75">
        <v>916.58196470426901</v>
      </c>
      <c r="E1933" s="75">
        <v>1188.7792193107</v>
      </c>
      <c r="F1933" s="75"/>
      <c r="G1933" s="74">
        <f t="shared" si="21"/>
        <v>1621.7792193107</v>
      </c>
      <c r="H1933" s="74"/>
      <c r="I1933" s="74">
        <f t="shared" si="22"/>
        <v>1995.7792193106998</v>
      </c>
      <c r="J1933" s="74">
        <f t="shared" ref="J1933:J1996" si="23">+M1933+O1933+P1933</f>
        <v>2366.7792193106998</v>
      </c>
      <c r="K1933" s="75">
        <v>1592.7792193107</v>
      </c>
      <c r="L1933" s="75">
        <v>1966.7792193106998</v>
      </c>
      <c r="M1933" s="75">
        <v>2337.7792193106998</v>
      </c>
      <c r="O1933" s="71">
        <v>29</v>
      </c>
      <c r="P1933" s="92"/>
    </row>
    <row r="1934" spans="2:16" ht="15.75" thickBot="1" x14ac:dyDescent="0.3">
      <c r="B1934" s="85">
        <v>45378</v>
      </c>
      <c r="C1934" s="74"/>
      <c r="D1934" s="74">
        <v>815.87917261499297</v>
      </c>
      <c r="E1934" s="74">
        <v>1188.7792193107</v>
      </c>
      <c r="F1934" s="74"/>
      <c r="G1934" s="74">
        <f t="shared" si="21"/>
        <v>1621.7792193107</v>
      </c>
      <c r="H1934" s="74"/>
      <c r="I1934" s="74">
        <f t="shared" si="22"/>
        <v>1995.7792193106998</v>
      </c>
      <c r="J1934" s="74">
        <f t="shared" si="23"/>
        <v>2366.7792193106998</v>
      </c>
      <c r="K1934" s="74">
        <v>1592.7792193107</v>
      </c>
      <c r="L1934" s="74">
        <v>1966.7792193106998</v>
      </c>
      <c r="M1934" s="74">
        <v>2337.7792193106998</v>
      </c>
      <c r="O1934" s="71">
        <v>29</v>
      </c>
      <c r="P1934" s="92"/>
    </row>
    <row r="1935" spans="2:16" ht="15.75" thickBot="1" x14ac:dyDescent="0.3">
      <c r="B1935" s="85">
        <v>45379</v>
      </c>
      <c r="C1935" s="75"/>
      <c r="D1935" s="75">
        <v>983.73930957463301</v>
      </c>
      <c r="E1935" s="75">
        <v>1188.7792193107</v>
      </c>
      <c r="F1935" s="75"/>
      <c r="G1935" s="74">
        <f t="shared" si="21"/>
        <v>1621.7792193107</v>
      </c>
      <c r="H1935" s="74"/>
      <c r="I1935" s="74">
        <f t="shared" si="22"/>
        <v>1995.7792193106998</v>
      </c>
      <c r="J1935" s="74">
        <f t="shared" si="23"/>
        <v>2366.7792193106998</v>
      </c>
      <c r="K1935" s="75">
        <v>1592.7792193107</v>
      </c>
      <c r="L1935" s="75">
        <v>1966.7792193106998</v>
      </c>
      <c r="M1935" s="75">
        <v>2337.7792193106998</v>
      </c>
      <c r="O1935" s="71">
        <v>29</v>
      </c>
      <c r="P1935" s="92"/>
    </row>
    <row r="1936" spans="2:16" ht="15.75" thickBot="1" x14ac:dyDescent="0.3">
      <c r="B1936" s="85">
        <v>45380</v>
      </c>
      <c r="C1936" s="74"/>
      <c r="D1936" s="74">
        <v>699.02719844552598</v>
      </c>
      <c r="E1936" s="74">
        <v>1188.7792193107</v>
      </c>
      <c r="F1936" s="74"/>
      <c r="G1936" s="74">
        <f t="shared" si="21"/>
        <v>1621.7792193107</v>
      </c>
      <c r="H1936" s="74"/>
      <c r="I1936" s="74">
        <f t="shared" si="22"/>
        <v>1995.7792193106998</v>
      </c>
      <c r="J1936" s="74">
        <f t="shared" si="23"/>
        <v>2366.7792193106998</v>
      </c>
      <c r="K1936" s="74">
        <v>1592.7792193107</v>
      </c>
      <c r="L1936" s="74">
        <v>1966.7792193106998</v>
      </c>
      <c r="M1936" s="74">
        <v>2337.7792193106998</v>
      </c>
      <c r="O1936" s="71">
        <v>29</v>
      </c>
      <c r="P1936" s="92"/>
    </row>
    <row r="1937" spans="2:16" ht="15.75" thickBot="1" x14ac:dyDescent="0.3">
      <c r="B1937" s="85">
        <v>45381</v>
      </c>
      <c r="C1937" s="75"/>
      <c r="D1937" s="75">
        <v>670.01269245865899</v>
      </c>
      <c r="E1937" s="75">
        <v>1188.7792193107</v>
      </c>
      <c r="F1937" s="75"/>
      <c r="G1937" s="74">
        <f t="shared" si="21"/>
        <v>1621.7792193107</v>
      </c>
      <c r="H1937" s="74"/>
      <c r="I1937" s="74">
        <f t="shared" si="22"/>
        <v>1995.7792193106998</v>
      </c>
      <c r="J1937" s="74">
        <f t="shared" si="23"/>
        <v>2366.7792193106998</v>
      </c>
      <c r="K1937" s="75">
        <v>1592.7792193107</v>
      </c>
      <c r="L1937" s="75">
        <v>1966.7792193106998</v>
      </c>
      <c r="M1937" s="75">
        <v>2337.7792193106998</v>
      </c>
      <c r="O1937" s="71">
        <v>29</v>
      </c>
      <c r="P1937" s="92"/>
    </row>
    <row r="1938" spans="2:16" ht="15.75" thickBot="1" x14ac:dyDescent="0.3">
      <c r="B1938" s="85">
        <v>45382</v>
      </c>
      <c r="C1938" s="74"/>
      <c r="D1938" s="74">
        <v>666.63675378099799</v>
      </c>
      <c r="E1938" s="74">
        <v>1188.7792193107</v>
      </c>
      <c r="F1938" s="74"/>
      <c r="G1938" s="74">
        <f t="shared" si="21"/>
        <v>1621.7792193107</v>
      </c>
      <c r="H1938" s="74"/>
      <c r="I1938" s="74">
        <f t="shared" si="22"/>
        <v>1995.7792193106998</v>
      </c>
      <c r="J1938" s="74">
        <f t="shared" si="23"/>
        <v>2366.7792193106998</v>
      </c>
      <c r="K1938" s="74">
        <v>1592.7792193107</v>
      </c>
      <c r="L1938" s="74">
        <v>1966.7792193106998</v>
      </c>
      <c r="M1938" s="74">
        <v>2337.7792193106998</v>
      </c>
      <c r="O1938" s="71">
        <v>29</v>
      </c>
      <c r="P1938" s="92"/>
    </row>
    <row r="1939" spans="2:16" ht="15.75" thickBot="1" x14ac:dyDescent="0.3">
      <c r="B1939" s="85">
        <v>45383</v>
      </c>
      <c r="C1939" s="75"/>
      <c r="D1939" s="75">
        <v>782.13581835790296</v>
      </c>
      <c r="E1939" s="75">
        <v>1188.7792193107</v>
      </c>
      <c r="F1939" s="75"/>
      <c r="G1939" s="74">
        <f t="shared" si="21"/>
        <v>1711.7792193107</v>
      </c>
      <c r="H1939" s="74"/>
      <c r="I1939" s="74">
        <f t="shared" si="22"/>
        <v>2085.7792193106998</v>
      </c>
      <c r="J1939" s="74">
        <f t="shared" si="23"/>
        <v>2456.7792193106998</v>
      </c>
      <c r="K1939" s="75">
        <v>1592.7792193107</v>
      </c>
      <c r="L1939" s="75">
        <v>1966.7792193106998</v>
      </c>
      <c r="M1939" s="75">
        <v>2337.7792193106998</v>
      </c>
      <c r="O1939" s="71">
        <v>119</v>
      </c>
      <c r="P1939" s="92"/>
    </row>
    <row r="1940" spans="2:16" ht="15.75" thickBot="1" x14ac:dyDescent="0.3">
      <c r="B1940" s="85">
        <v>45384</v>
      </c>
      <c r="C1940" s="74"/>
      <c r="D1940" s="74">
        <v>808.71040696632497</v>
      </c>
      <c r="E1940" s="74">
        <v>1188.7792193107</v>
      </c>
      <c r="F1940" s="74"/>
      <c r="G1940" s="74">
        <f t="shared" si="21"/>
        <v>1711.7792193107</v>
      </c>
      <c r="H1940" s="74"/>
      <c r="I1940" s="74">
        <f t="shared" si="22"/>
        <v>2085.7792193106998</v>
      </c>
      <c r="J1940" s="74">
        <f t="shared" si="23"/>
        <v>2456.7792193106998</v>
      </c>
      <c r="K1940" s="74">
        <v>1592.7792193107</v>
      </c>
      <c r="L1940" s="74">
        <v>1966.7792193106998</v>
      </c>
      <c r="M1940" s="74">
        <v>2337.7792193106998</v>
      </c>
      <c r="O1940" s="71">
        <v>119</v>
      </c>
      <c r="P1940" s="92"/>
    </row>
    <row r="1941" spans="2:16" ht="15.75" thickBot="1" x14ac:dyDescent="0.3">
      <c r="B1941" s="85">
        <v>45385</v>
      </c>
      <c r="C1941" s="75"/>
      <c r="D1941" s="75">
        <v>771.59924875748197</v>
      </c>
      <c r="E1941" s="75">
        <v>1188.7792193107</v>
      </c>
      <c r="F1941" s="75"/>
      <c r="G1941" s="74">
        <f t="shared" si="21"/>
        <v>1711.7792193107</v>
      </c>
      <c r="H1941" s="74"/>
      <c r="I1941" s="74">
        <f t="shared" si="22"/>
        <v>2085.7792193106998</v>
      </c>
      <c r="J1941" s="74">
        <f t="shared" si="23"/>
        <v>2456.7792193106998</v>
      </c>
      <c r="K1941" s="75">
        <v>1592.7792193107</v>
      </c>
      <c r="L1941" s="75">
        <v>1966.7792193106998</v>
      </c>
      <c r="M1941" s="75">
        <v>2337.7792193106998</v>
      </c>
      <c r="O1941" s="71">
        <v>119</v>
      </c>
      <c r="P1941" s="92"/>
    </row>
    <row r="1942" spans="2:16" ht="15.75" thickBot="1" x14ac:dyDescent="0.3">
      <c r="B1942" s="85">
        <v>45386</v>
      </c>
      <c r="C1942" s="74"/>
      <c r="D1942" s="74">
        <v>814.83716441122499</v>
      </c>
      <c r="E1942" s="74">
        <v>1188.7792193107</v>
      </c>
      <c r="F1942" s="74"/>
      <c r="G1942" s="74">
        <f t="shared" si="21"/>
        <v>1711.7792193107</v>
      </c>
      <c r="H1942" s="74"/>
      <c r="I1942" s="74">
        <f t="shared" si="22"/>
        <v>2085.7792193106998</v>
      </c>
      <c r="J1942" s="74">
        <f t="shared" si="23"/>
        <v>2456.7792193106998</v>
      </c>
      <c r="K1942" s="74">
        <v>1592.7792193107</v>
      </c>
      <c r="L1942" s="74">
        <v>1966.7792193106998</v>
      </c>
      <c r="M1942" s="74">
        <v>2337.7792193106998</v>
      </c>
      <c r="O1942" s="71">
        <v>119</v>
      </c>
      <c r="P1942" s="92"/>
    </row>
    <row r="1943" spans="2:16" ht="15.75" thickBot="1" x14ac:dyDescent="0.3">
      <c r="B1943" s="85">
        <v>45387</v>
      </c>
      <c r="C1943" s="75"/>
      <c r="D1943" s="75">
        <v>1002.13061371228</v>
      </c>
      <c r="E1943" s="75">
        <v>1188.7792193107</v>
      </c>
      <c r="F1943" s="75"/>
      <c r="G1943" s="74">
        <f t="shared" si="21"/>
        <v>1711.7792193107</v>
      </c>
      <c r="H1943" s="74"/>
      <c r="I1943" s="74">
        <f t="shared" si="22"/>
        <v>2085.7792193106998</v>
      </c>
      <c r="J1943" s="74">
        <f t="shared" si="23"/>
        <v>2456.7792193106998</v>
      </c>
      <c r="K1943" s="75">
        <v>1592.7792193107</v>
      </c>
      <c r="L1943" s="75">
        <v>1966.7792193106998</v>
      </c>
      <c r="M1943" s="75">
        <v>2337.7792193106998</v>
      </c>
      <c r="O1943" s="71">
        <v>119</v>
      </c>
      <c r="P1943" s="92"/>
    </row>
    <row r="1944" spans="2:16" ht="15.75" thickBot="1" x14ac:dyDescent="0.3">
      <c r="B1944" s="85">
        <v>45388</v>
      </c>
      <c r="C1944" s="74"/>
      <c r="D1944" s="74">
        <v>836.84448304723901</v>
      </c>
      <c r="E1944" s="74">
        <v>1188.7792193107</v>
      </c>
      <c r="F1944" s="74"/>
      <c r="G1944" s="74">
        <f t="shared" si="21"/>
        <v>1711.7792193107</v>
      </c>
      <c r="H1944" s="74"/>
      <c r="I1944" s="74">
        <f t="shared" si="22"/>
        <v>2085.7792193106998</v>
      </c>
      <c r="J1944" s="74">
        <f t="shared" si="23"/>
        <v>2456.7792193106998</v>
      </c>
      <c r="K1944" s="74">
        <v>1592.7792193107</v>
      </c>
      <c r="L1944" s="74">
        <v>1966.7792193106998</v>
      </c>
      <c r="M1944" s="74">
        <v>2337.7792193106998</v>
      </c>
      <c r="O1944" s="71">
        <v>119</v>
      </c>
      <c r="P1944" s="92"/>
    </row>
    <row r="1945" spans="2:16" ht="15.75" thickBot="1" x14ac:dyDescent="0.3">
      <c r="B1945" s="85">
        <v>45389</v>
      </c>
      <c r="C1945" s="75"/>
      <c r="D1945" s="75">
        <v>850.70500252842203</v>
      </c>
      <c r="E1945" s="75">
        <v>1188.7792193107</v>
      </c>
      <c r="F1945" s="75"/>
      <c r="G1945" s="74">
        <f t="shared" si="21"/>
        <v>1711.7792193107</v>
      </c>
      <c r="H1945" s="74"/>
      <c r="I1945" s="74">
        <f t="shared" si="22"/>
        <v>2085.7792193106998</v>
      </c>
      <c r="J1945" s="74">
        <f t="shared" si="23"/>
        <v>2456.7792193106998</v>
      </c>
      <c r="K1945" s="75">
        <v>1592.7792193107</v>
      </c>
      <c r="L1945" s="75">
        <v>1966.7792193106998</v>
      </c>
      <c r="M1945" s="75">
        <v>2337.7792193106998</v>
      </c>
      <c r="O1945" s="71">
        <v>119</v>
      </c>
      <c r="P1945" s="92"/>
    </row>
    <row r="1946" spans="2:16" ht="15.75" thickBot="1" x14ac:dyDescent="0.3">
      <c r="B1946" s="85">
        <v>45390</v>
      </c>
      <c r="C1946" s="74"/>
      <c r="D1946" s="74">
        <v>988.97139305078599</v>
      </c>
      <c r="E1946" s="74">
        <v>1188.7792193107</v>
      </c>
      <c r="F1946" s="74"/>
      <c r="G1946" s="74">
        <f t="shared" si="21"/>
        <v>1711.7792193107</v>
      </c>
      <c r="H1946" s="74"/>
      <c r="I1946" s="74">
        <f t="shared" si="22"/>
        <v>2085.7792193106998</v>
      </c>
      <c r="J1946" s="74">
        <f t="shared" si="23"/>
        <v>2456.7792193106998</v>
      </c>
      <c r="K1946" s="74">
        <v>1592.7792193107</v>
      </c>
      <c r="L1946" s="74">
        <v>1966.7792193106998</v>
      </c>
      <c r="M1946" s="74">
        <v>2337.7792193106998</v>
      </c>
      <c r="O1946" s="71">
        <v>119</v>
      </c>
      <c r="P1946" s="92"/>
    </row>
    <row r="1947" spans="2:16" ht="15.75" thickBot="1" x14ac:dyDescent="0.3">
      <c r="B1947" s="85">
        <v>45391</v>
      </c>
      <c r="C1947" s="75"/>
      <c r="D1947" s="75">
        <v>1045.5041062994001</v>
      </c>
      <c r="E1947" s="75">
        <v>1188.7792193107</v>
      </c>
      <c r="F1947" s="75"/>
      <c r="G1947" s="74">
        <f t="shared" si="21"/>
        <v>1711.7792193107</v>
      </c>
      <c r="H1947" s="74"/>
      <c r="I1947" s="74">
        <f t="shared" si="22"/>
        <v>2085.7792193106998</v>
      </c>
      <c r="J1947" s="74">
        <f t="shared" si="23"/>
        <v>2456.7792193106998</v>
      </c>
      <c r="K1947" s="75">
        <v>1592.7792193107</v>
      </c>
      <c r="L1947" s="75">
        <v>1966.7792193106998</v>
      </c>
      <c r="M1947" s="75">
        <v>2337.7792193106998</v>
      </c>
      <c r="O1947" s="71">
        <v>119</v>
      </c>
      <c r="P1947" s="92"/>
    </row>
    <row r="1948" spans="2:16" ht="15.75" thickBot="1" x14ac:dyDescent="0.3">
      <c r="B1948" s="85">
        <v>45392</v>
      </c>
      <c r="C1948" s="74"/>
      <c r="D1948" s="74">
        <v>1013.25327948659</v>
      </c>
      <c r="E1948" s="74">
        <v>1188.7792193107</v>
      </c>
      <c r="F1948" s="74"/>
      <c r="G1948" s="74">
        <f t="shared" si="21"/>
        <v>1711.7792193107</v>
      </c>
      <c r="H1948" s="74"/>
      <c r="I1948" s="74">
        <f t="shared" si="22"/>
        <v>2085.7792193106998</v>
      </c>
      <c r="J1948" s="74">
        <f t="shared" si="23"/>
        <v>2456.7792193106998</v>
      </c>
      <c r="K1948" s="74">
        <v>1592.7792193107</v>
      </c>
      <c r="L1948" s="74">
        <v>1966.7792193106998</v>
      </c>
      <c r="M1948" s="74">
        <v>2337.7792193106998</v>
      </c>
      <c r="O1948" s="71">
        <v>119</v>
      </c>
      <c r="P1948" s="92"/>
    </row>
    <row r="1949" spans="2:16" ht="15.75" thickBot="1" x14ac:dyDescent="0.3">
      <c r="B1949" s="85">
        <v>45393</v>
      </c>
      <c r="C1949" s="75"/>
      <c r="D1949" s="75">
        <v>1002.7741703000499</v>
      </c>
      <c r="E1949" s="75">
        <v>1188.7792193107</v>
      </c>
      <c r="F1949" s="75"/>
      <c r="G1949" s="74">
        <f t="shared" si="21"/>
        <v>1711.7792193107</v>
      </c>
      <c r="H1949" s="74"/>
      <c r="I1949" s="74">
        <f t="shared" si="22"/>
        <v>2085.7792193106998</v>
      </c>
      <c r="J1949" s="74">
        <f t="shared" si="23"/>
        <v>2456.7792193106998</v>
      </c>
      <c r="K1949" s="75">
        <v>1592.7792193107</v>
      </c>
      <c r="L1949" s="75">
        <v>1966.7792193106998</v>
      </c>
      <c r="M1949" s="75">
        <v>2337.7792193106998</v>
      </c>
      <c r="O1949" s="71">
        <v>119</v>
      </c>
      <c r="P1949" s="92"/>
    </row>
    <row r="1950" spans="2:16" ht="15.75" thickBot="1" x14ac:dyDescent="0.3">
      <c r="B1950" s="85">
        <v>45394</v>
      </c>
      <c r="C1950" s="74"/>
      <c r="D1950" s="74">
        <v>923.08783185573304</v>
      </c>
      <c r="E1950" s="74">
        <v>1188.7792193107</v>
      </c>
      <c r="F1950" s="74"/>
      <c r="G1950" s="74">
        <f t="shared" si="21"/>
        <v>1711.7792193107</v>
      </c>
      <c r="H1950" s="74"/>
      <c r="I1950" s="74">
        <f t="shared" si="22"/>
        <v>2085.7792193106998</v>
      </c>
      <c r="J1950" s="74">
        <f t="shared" si="23"/>
        <v>2456.7792193106998</v>
      </c>
      <c r="K1950" s="74">
        <v>1592.7792193107</v>
      </c>
      <c r="L1950" s="74">
        <v>1966.7792193106998</v>
      </c>
      <c r="M1950" s="74">
        <v>2337.7792193106998</v>
      </c>
      <c r="O1950" s="71">
        <v>119</v>
      </c>
      <c r="P1950" s="92"/>
    </row>
    <row r="1951" spans="2:16" ht="15.75" thickBot="1" x14ac:dyDescent="0.3">
      <c r="B1951" s="85">
        <v>45395</v>
      </c>
      <c r="C1951" s="75"/>
      <c r="D1951" s="75">
        <v>766.84531036035605</v>
      </c>
      <c r="E1951" s="75">
        <v>1188.7792193107</v>
      </c>
      <c r="F1951" s="75"/>
      <c r="G1951" s="74">
        <f t="shared" si="21"/>
        <v>1711.7792193107</v>
      </c>
      <c r="H1951" s="74"/>
      <c r="I1951" s="74">
        <f t="shared" si="22"/>
        <v>2085.7792193106998</v>
      </c>
      <c r="J1951" s="74">
        <f t="shared" si="23"/>
        <v>2456.7792193106998</v>
      </c>
      <c r="K1951" s="75">
        <v>1592.7792193107</v>
      </c>
      <c r="L1951" s="75">
        <v>1966.7792193106998</v>
      </c>
      <c r="M1951" s="75">
        <v>2337.7792193106998</v>
      </c>
      <c r="O1951" s="71">
        <v>119</v>
      </c>
      <c r="P1951" s="92"/>
    </row>
    <row r="1952" spans="2:16" ht="15.75" thickBot="1" x14ac:dyDescent="0.3">
      <c r="B1952" s="85">
        <v>45396</v>
      </c>
      <c r="C1952" s="74"/>
      <c r="D1952" s="74">
        <v>814.85773964121904</v>
      </c>
      <c r="E1952" s="74">
        <v>1188.7792193107</v>
      </c>
      <c r="F1952" s="74"/>
      <c r="G1952" s="74">
        <f t="shared" si="21"/>
        <v>1711.7792193107</v>
      </c>
      <c r="H1952" s="74"/>
      <c r="I1952" s="74">
        <f t="shared" si="22"/>
        <v>2085.7792193106998</v>
      </c>
      <c r="J1952" s="74">
        <f t="shared" si="23"/>
        <v>2456.7792193106998</v>
      </c>
      <c r="K1952" s="74">
        <v>1592.7792193107</v>
      </c>
      <c r="L1952" s="74">
        <v>1966.7792193106998</v>
      </c>
      <c r="M1952" s="74">
        <v>2337.7792193106998</v>
      </c>
      <c r="O1952" s="71">
        <v>119</v>
      </c>
      <c r="P1952" s="92"/>
    </row>
    <row r="1953" spans="2:16" ht="15.75" thickBot="1" x14ac:dyDescent="0.3">
      <c r="B1953" s="85">
        <v>45397</v>
      </c>
      <c r="C1953" s="75"/>
      <c r="D1953" s="75">
        <v>955.30630458804399</v>
      </c>
      <c r="E1953" s="75">
        <v>1188.7792193107</v>
      </c>
      <c r="F1953" s="75"/>
      <c r="G1953" s="74">
        <f t="shared" si="21"/>
        <v>1711.7792193107</v>
      </c>
      <c r="H1953" s="74"/>
      <c r="I1953" s="74">
        <f t="shared" si="22"/>
        <v>2085.7792193106998</v>
      </c>
      <c r="J1953" s="74">
        <f t="shared" si="23"/>
        <v>2456.7792193106998</v>
      </c>
      <c r="K1953" s="75">
        <v>1592.7792193107</v>
      </c>
      <c r="L1953" s="75">
        <v>1966.7792193106998</v>
      </c>
      <c r="M1953" s="75">
        <v>2337.7792193106998</v>
      </c>
      <c r="O1953" s="71">
        <v>119</v>
      </c>
      <c r="P1953" s="92"/>
    </row>
    <row r="1954" spans="2:16" ht="15.75" thickBot="1" x14ac:dyDescent="0.3">
      <c r="B1954" s="85">
        <v>45398</v>
      </c>
      <c r="C1954" s="74"/>
      <c r="D1954" s="74">
        <v>850.37179768546298</v>
      </c>
      <c r="E1954" s="74">
        <v>1188.7792193107</v>
      </c>
      <c r="F1954" s="74"/>
      <c r="G1954" s="74">
        <f t="shared" si="21"/>
        <v>1711.7792193107</v>
      </c>
      <c r="H1954" s="74"/>
      <c r="I1954" s="74">
        <f t="shared" si="22"/>
        <v>2085.7792193106998</v>
      </c>
      <c r="J1954" s="74">
        <f t="shared" si="23"/>
        <v>2456.7792193106998</v>
      </c>
      <c r="K1954" s="74">
        <v>1592.7792193107</v>
      </c>
      <c r="L1954" s="74">
        <v>1966.7792193106998</v>
      </c>
      <c r="M1954" s="74">
        <v>2337.7792193106998</v>
      </c>
      <c r="O1954" s="71">
        <v>119</v>
      </c>
      <c r="P1954" s="92"/>
    </row>
    <row r="1955" spans="2:16" ht="15.75" thickBot="1" x14ac:dyDescent="0.3">
      <c r="B1955" s="85">
        <v>45399</v>
      </c>
      <c r="C1955" s="75"/>
      <c r="D1955" s="75">
        <v>892.11710508042995</v>
      </c>
      <c r="E1955" s="75">
        <v>1188.7792193107</v>
      </c>
      <c r="F1955" s="75"/>
      <c r="G1955" s="74">
        <f t="shared" si="21"/>
        <v>1711.7792193107</v>
      </c>
      <c r="H1955" s="74"/>
      <c r="I1955" s="74">
        <f t="shared" si="22"/>
        <v>2085.7792193106998</v>
      </c>
      <c r="J1955" s="74">
        <f t="shared" si="23"/>
        <v>2456.7792193106998</v>
      </c>
      <c r="K1955" s="75">
        <v>1592.7792193107</v>
      </c>
      <c r="L1955" s="75">
        <v>1966.7792193106998</v>
      </c>
      <c r="M1955" s="75">
        <v>2337.7792193106998</v>
      </c>
      <c r="O1955" s="71">
        <v>119</v>
      </c>
      <c r="P1955" s="92"/>
    </row>
    <row r="1956" spans="2:16" ht="15.75" thickBot="1" x14ac:dyDescent="0.3">
      <c r="B1956" s="85">
        <v>45400</v>
      </c>
      <c r="C1956" s="74"/>
      <c r="D1956" s="74">
        <v>1044.69324734149</v>
      </c>
      <c r="E1956" s="74">
        <v>1188.7792193107</v>
      </c>
      <c r="F1956" s="74"/>
      <c r="G1956" s="74">
        <f t="shared" si="21"/>
        <v>1711.7792193107</v>
      </c>
      <c r="H1956" s="74"/>
      <c r="I1956" s="74">
        <f t="shared" si="22"/>
        <v>2085.7792193106998</v>
      </c>
      <c r="J1956" s="74">
        <f t="shared" si="23"/>
        <v>2456.7792193106998</v>
      </c>
      <c r="K1956" s="74">
        <v>1592.7792193107</v>
      </c>
      <c r="L1956" s="74">
        <v>1966.7792193106998</v>
      </c>
      <c r="M1956" s="74">
        <v>2337.7792193106998</v>
      </c>
      <c r="O1956" s="71">
        <v>119</v>
      </c>
      <c r="P1956" s="92"/>
    </row>
    <row r="1957" spans="2:16" ht="15.75" thickBot="1" x14ac:dyDescent="0.3">
      <c r="B1957" s="85">
        <v>45401</v>
      </c>
      <c r="C1957" s="75"/>
      <c r="D1957" s="75">
        <v>1298.1717446820301</v>
      </c>
      <c r="E1957" s="75">
        <v>1188.7792193107</v>
      </c>
      <c r="F1957" s="75"/>
      <c r="G1957" s="74">
        <f t="shared" si="21"/>
        <v>1711.7792193107</v>
      </c>
      <c r="H1957" s="74"/>
      <c r="I1957" s="74">
        <f t="shared" si="22"/>
        <v>2085.7792193106998</v>
      </c>
      <c r="J1957" s="74">
        <f t="shared" si="23"/>
        <v>2456.7792193106998</v>
      </c>
      <c r="K1957" s="75">
        <v>1592.7792193107</v>
      </c>
      <c r="L1957" s="75">
        <v>1966.7792193106998</v>
      </c>
      <c r="M1957" s="75">
        <v>2337.7792193106998</v>
      </c>
      <c r="O1957" s="71">
        <v>119</v>
      </c>
      <c r="P1957" s="92"/>
    </row>
    <row r="1958" spans="2:16" ht="15.75" thickBot="1" x14ac:dyDescent="0.3">
      <c r="B1958" s="85">
        <v>45402</v>
      </c>
      <c r="C1958" s="74"/>
      <c r="D1958" s="74">
        <v>887.51324584905205</v>
      </c>
      <c r="E1958" s="74">
        <v>1188.7792193107</v>
      </c>
      <c r="F1958" s="74"/>
      <c r="G1958" s="74">
        <f t="shared" si="21"/>
        <v>1711.7792193107</v>
      </c>
      <c r="H1958" s="74"/>
      <c r="I1958" s="74">
        <f t="shared" si="22"/>
        <v>2085.7792193106998</v>
      </c>
      <c r="J1958" s="74">
        <f t="shared" si="23"/>
        <v>2456.7792193106998</v>
      </c>
      <c r="K1958" s="74">
        <v>1592.7792193107</v>
      </c>
      <c r="L1958" s="74">
        <v>1966.7792193106998</v>
      </c>
      <c r="M1958" s="74">
        <v>2337.7792193106998</v>
      </c>
      <c r="O1958" s="71">
        <v>119</v>
      </c>
      <c r="P1958" s="92"/>
    </row>
    <row r="1959" spans="2:16" ht="15.75" thickBot="1" x14ac:dyDescent="0.3">
      <c r="B1959" s="85">
        <v>45403</v>
      </c>
      <c r="C1959" s="75"/>
      <c r="D1959" s="75">
        <v>1128.65524479395</v>
      </c>
      <c r="E1959" s="75">
        <v>1188.7792193107</v>
      </c>
      <c r="F1959" s="75"/>
      <c r="G1959" s="74">
        <f t="shared" si="21"/>
        <v>1711.7792193107</v>
      </c>
      <c r="H1959" s="74"/>
      <c r="I1959" s="74">
        <f t="shared" si="22"/>
        <v>2085.7792193106998</v>
      </c>
      <c r="J1959" s="74">
        <f t="shared" si="23"/>
        <v>2456.7792193106998</v>
      </c>
      <c r="K1959" s="75">
        <v>1592.7792193107</v>
      </c>
      <c r="L1959" s="75">
        <v>1966.7792193106998</v>
      </c>
      <c r="M1959" s="75">
        <v>2337.7792193106998</v>
      </c>
      <c r="O1959" s="71">
        <v>119</v>
      </c>
      <c r="P1959" s="92"/>
    </row>
    <row r="1960" spans="2:16" ht="15.75" thickBot="1" x14ac:dyDescent="0.3">
      <c r="B1960" s="85">
        <v>45404</v>
      </c>
      <c r="C1960" s="74"/>
      <c r="D1960" s="74">
        <v>1329.25677809319</v>
      </c>
      <c r="E1960" s="74">
        <v>1188.7792193107</v>
      </c>
      <c r="F1960" s="74"/>
      <c r="G1960" s="74">
        <f t="shared" si="21"/>
        <v>1711.7792193107</v>
      </c>
      <c r="H1960" s="74"/>
      <c r="I1960" s="74">
        <f t="shared" si="22"/>
        <v>2085.7792193106998</v>
      </c>
      <c r="J1960" s="74">
        <f t="shared" si="23"/>
        <v>2456.7792193106998</v>
      </c>
      <c r="K1960" s="74">
        <v>1592.7792193107</v>
      </c>
      <c r="L1960" s="74">
        <v>1966.7792193106998</v>
      </c>
      <c r="M1960" s="74">
        <v>2337.7792193106998</v>
      </c>
      <c r="O1960" s="71">
        <v>119</v>
      </c>
      <c r="P1960" s="92"/>
    </row>
    <row r="1961" spans="2:16" ht="15.75" thickBot="1" x14ac:dyDescent="0.3">
      <c r="B1961" s="85">
        <v>45405</v>
      </c>
      <c r="C1961" s="75"/>
      <c r="D1961" s="75">
        <v>1233.7683620394901</v>
      </c>
      <c r="E1961" s="75">
        <v>1188.7792193107</v>
      </c>
      <c r="F1961" s="75"/>
      <c r="G1961" s="74">
        <f t="shared" si="21"/>
        <v>1711.7792193107</v>
      </c>
      <c r="H1961" s="74"/>
      <c r="I1961" s="74">
        <f t="shared" si="22"/>
        <v>2085.7792193106998</v>
      </c>
      <c r="J1961" s="74">
        <f t="shared" si="23"/>
        <v>2456.7792193106998</v>
      </c>
      <c r="K1961" s="75">
        <v>1592.7792193107</v>
      </c>
      <c r="L1961" s="75">
        <v>1966.7792193106998</v>
      </c>
      <c r="M1961" s="75">
        <v>2337.7792193106998</v>
      </c>
      <c r="O1961" s="71">
        <v>119</v>
      </c>
      <c r="P1961" s="92"/>
    </row>
    <row r="1962" spans="2:16" ht="15.75" thickBot="1" x14ac:dyDescent="0.3">
      <c r="B1962" s="85">
        <v>45406</v>
      </c>
      <c r="C1962" s="74"/>
      <c r="D1962" s="74">
        <v>1168.88976682262</v>
      </c>
      <c r="E1962" s="74">
        <v>1188.7792193107</v>
      </c>
      <c r="F1962" s="74"/>
      <c r="G1962" s="74">
        <f t="shared" si="21"/>
        <v>1711.7792193107</v>
      </c>
      <c r="H1962" s="74"/>
      <c r="I1962" s="74">
        <f t="shared" si="22"/>
        <v>2085.7792193106998</v>
      </c>
      <c r="J1962" s="74">
        <f t="shared" si="23"/>
        <v>2456.7792193106998</v>
      </c>
      <c r="K1962" s="74">
        <v>1592.7792193107</v>
      </c>
      <c r="L1962" s="74">
        <v>1966.7792193106998</v>
      </c>
      <c r="M1962" s="74">
        <v>2337.7792193106998</v>
      </c>
      <c r="O1962" s="71">
        <v>119</v>
      </c>
      <c r="P1962" s="92"/>
    </row>
    <row r="1963" spans="2:16" ht="15.75" thickBot="1" x14ac:dyDescent="0.3">
      <c r="B1963" s="85">
        <v>45407</v>
      </c>
      <c r="C1963" s="75"/>
      <c r="D1963" s="75">
        <v>1386.8690765920201</v>
      </c>
      <c r="E1963" s="75">
        <v>1188.7792193107</v>
      </c>
      <c r="F1963" s="75"/>
      <c r="G1963" s="74">
        <f t="shared" si="21"/>
        <v>1711.7792193107</v>
      </c>
      <c r="H1963" s="74"/>
      <c r="I1963" s="74">
        <f t="shared" si="22"/>
        <v>2085.7792193106998</v>
      </c>
      <c r="J1963" s="74">
        <f t="shared" si="23"/>
        <v>2456.7792193106998</v>
      </c>
      <c r="K1963" s="75">
        <v>1592.7792193107</v>
      </c>
      <c r="L1963" s="75">
        <v>1966.7792193106998</v>
      </c>
      <c r="M1963" s="75">
        <v>2337.7792193106998</v>
      </c>
      <c r="O1963" s="71">
        <v>119</v>
      </c>
      <c r="P1963" s="92"/>
    </row>
    <row r="1964" spans="2:16" ht="15.75" thickBot="1" x14ac:dyDescent="0.3">
      <c r="B1964" s="85">
        <v>45408</v>
      </c>
      <c r="C1964" s="74"/>
      <c r="D1964" s="74">
        <v>990.31479005396795</v>
      </c>
      <c r="E1964" s="74">
        <v>1188.7792193107</v>
      </c>
      <c r="F1964" s="74"/>
      <c r="G1964" s="74">
        <f t="shared" si="21"/>
        <v>1711.7792193107</v>
      </c>
      <c r="H1964" s="74"/>
      <c r="I1964" s="74">
        <f t="shared" si="22"/>
        <v>2085.7792193106998</v>
      </c>
      <c r="J1964" s="74">
        <f t="shared" si="23"/>
        <v>2456.7792193106998</v>
      </c>
      <c r="K1964" s="74">
        <v>1592.7792193107</v>
      </c>
      <c r="L1964" s="74">
        <v>1966.7792193106998</v>
      </c>
      <c r="M1964" s="74">
        <v>2337.7792193106998</v>
      </c>
      <c r="O1964" s="71">
        <v>119</v>
      </c>
      <c r="P1964" s="92"/>
    </row>
    <row r="1965" spans="2:16" ht="15.75" thickBot="1" x14ac:dyDescent="0.3">
      <c r="B1965" s="85">
        <v>45409</v>
      </c>
      <c r="C1965" s="75"/>
      <c r="D1965" s="75">
        <v>1008.0889811821301</v>
      </c>
      <c r="E1965" s="75">
        <v>1188.7792193107</v>
      </c>
      <c r="F1965" s="75"/>
      <c r="G1965" s="74">
        <f t="shared" si="21"/>
        <v>1711.7792193107</v>
      </c>
      <c r="H1965" s="74"/>
      <c r="I1965" s="74">
        <f t="shared" si="22"/>
        <v>2085.7792193106998</v>
      </c>
      <c r="J1965" s="74">
        <f t="shared" si="23"/>
        <v>2456.7792193106998</v>
      </c>
      <c r="K1965" s="75">
        <v>1592.7792193107</v>
      </c>
      <c r="L1965" s="75">
        <v>1966.7792193106998</v>
      </c>
      <c r="M1965" s="75">
        <v>2337.7792193106998</v>
      </c>
      <c r="O1965" s="71">
        <v>119</v>
      </c>
      <c r="P1965" s="92"/>
    </row>
    <row r="1966" spans="2:16" ht="15.75" thickBot="1" x14ac:dyDescent="0.3">
      <c r="B1966" s="85">
        <v>45410</v>
      </c>
      <c r="C1966" s="74"/>
      <c r="D1966" s="74">
        <v>1105.35928542989</v>
      </c>
      <c r="E1966" s="74">
        <v>1188.7792193107</v>
      </c>
      <c r="F1966" s="74"/>
      <c r="G1966" s="74">
        <f t="shared" si="21"/>
        <v>1711.7792193107</v>
      </c>
      <c r="H1966" s="74"/>
      <c r="I1966" s="74">
        <f t="shared" si="22"/>
        <v>2085.7792193106998</v>
      </c>
      <c r="J1966" s="74">
        <f t="shared" si="23"/>
        <v>2456.7792193106998</v>
      </c>
      <c r="K1966" s="74">
        <v>1592.7792193107</v>
      </c>
      <c r="L1966" s="74">
        <v>1966.7792193106998</v>
      </c>
      <c r="M1966" s="74">
        <v>2337.7792193106998</v>
      </c>
      <c r="O1966" s="71">
        <v>119</v>
      </c>
      <c r="P1966" s="92"/>
    </row>
    <row r="1967" spans="2:16" ht="15.75" thickBot="1" x14ac:dyDescent="0.3">
      <c r="B1967" s="85">
        <v>45411</v>
      </c>
      <c r="C1967" s="75"/>
      <c r="D1967" s="75">
        <v>999.89539249952202</v>
      </c>
      <c r="E1967" s="75">
        <v>1188.7792193107</v>
      </c>
      <c r="F1967" s="75"/>
      <c r="G1967" s="74">
        <f t="shared" si="21"/>
        <v>1711.7792193107</v>
      </c>
      <c r="H1967" s="74"/>
      <c r="I1967" s="74">
        <f t="shared" si="22"/>
        <v>2085.7792193106998</v>
      </c>
      <c r="J1967" s="74">
        <f t="shared" si="23"/>
        <v>2456.7792193106998</v>
      </c>
      <c r="K1967" s="75">
        <v>1592.7792193107</v>
      </c>
      <c r="L1967" s="75">
        <v>1966.7792193106998</v>
      </c>
      <c r="M1967" s="75">
        <v>2337.7792193106998</v>
      </c>
      <c r="O1967" s="71">
        <v>119</v>
      </c>
      <c r="P1967" s="92"/>
    </row>
    <row r="1968" spans="2:16" ht="15.75" thickBot="1" x14ac:dyDescent="0.3">
      <c r="B1968" s="85">
        <v>45412</v>
      </c>
      <c r="C1968" s="74"/>
      <c r="D1968" s="74">
        <v>1324.2106731213401</v>
      </c>
      <c r="E1968" s="74">
        <v>1188.7792193107</v>
      </c>
      <c r="F1968" s="74"/>
      <c r="G1968" s="74">
        <f t="shared" si="21"/>
        <v>1711.7792193107</v>
      </c>
      <c r="H1968" s="74"/>
      <c r="I1968" s="74">
        <f t="shared" si="22"/>
        <v>2085.7792193106998</v>
      </c>
      <c r="J1968" s="74">
        <f t="shared" si="23"/>
        <v>2456.7792193106998</v>
      </c>
      <c r="K1968" s="74">
        <v>1592.7792193107</v>
      </c>
      <c r="L1968" s="74">
        <v>1966.7792193106998</v>
      </c>
      <c r="M1968" s="74">
        <v>2337.7792193106998</v>
      </c>
      <c r="O1968" s="71">
        <v>119</v>
      </c>
      <c r="P1968" s="92"/>
    </row>
    <row r="1969" spans="2:16" ht="15.75" thickBot="1" x14ac:dyDescent="0.3">
      <c r="B1969" s="85">
        <v>45413</v>
      </c>
      <c r="C1969" s="75"/>
      <c r="D1969" s="75">
        <v>1252.35016335158</v>
      </c>
      <c r="E1969" s="75">
        <v>1188.7792193107</v>
      </c>
      <c r="F1969" s="75"/>
      <c r="G1969" s="74">
        <f t="shared" si="21"/>
        <v>1711.7792193107</v>
      </c>
      <c r="H1969" s="74"/>
      <c r="I1969" s="74">
        <f t="shared" si="22"/>
        <v>2085.7792193106998</v>
      </c>
      <c r="J1969" s="74">
        <f t="shared" si="23"/>
        <v>2456.7792193106998</v>
      </c>
      <c r="K1969" s="75">
        <v>1592.7792193107</v>
      </c>
      <c r="L1969" s="75">
        <v>1966.7792193106998</v>
      </c>
      <c r="M1969" s="75">
        <v>2337.7792193106998</v>
      </c>
      <c r="O1969" s="71">
        <v>119</v>
      </c>
      <c r="P1969" s="92"/>
    </row>
    <row r="1970" spans="2:16" ht="15.75" thickBot="1" x14ac:dyDescent="0.3">
      <c r="B1970" s="85">
        <v>45414</v>
      </c>
      <c r="C1970" s="74"/>
      <c r="D1970" s="74">
        <v>1197.6345632684399</v>
      </c>
      <c r="E1970" s="74">
        <v>1188.7792193107</v>
      </c>
      <c r="F1970" s="74"/>
      <c r="G1970" s="74">
        <f t="shared" si="21"/>
        <v>1711.7792193107</v>
      </c>
      <c r="H1970" s="74"/>
      <c r="I1970" s="74">
        <f t="shared" si="22"/>
        <v>2085.7792193106998</v>
      </c>
      <c r="J1970" s="74">
        <f t="shared" si="23"/>
        <v>2456.7792193106998</v>
      </c>
      <c r="K1970" s="74">
        <v>1592.7792193107</v>
      </c>
      <c r="L1970" s="74">
        <v>1966.7792193106998</v>
      </c>
      <c r="M1970" s="74">
        <v>2337.7792193106998</v>
      </c>
      <c r="O1970" s="71">
        <v>119</v>
      </c>
      <c r="P1970" s="92"/>
    </row>
    <row r="1971" spans="2:16" ht="15.75" thickBot="1" x14ac:dyDescent="0.3">
      <c r="B1971" s="85">
        <v>45415</v>
      </c>
      <c r="C1971" s="75"/>
      <c r="D1971" s="75">
        <v>1013.1399835414001</v>
      </c>
      <c r="E1971" s="75">
        <v>1188.7792193107</v>
      </c>
      <c r="F1971" s="75"/>
      <c r="G1971" s="74">
        <f t="shared" si="21"/>
        <v>1711.7792193107</v>
      </c>
      <c r="H1971" s="74"/>
      <c r="I1971" s="74">
        <f t="shared" si="22"/>
        <v>2085.7792193106998</v>
      </c>
      <c r="J1971" s="74">
        <f t="shared" si="23"/>
        <v>2456.7792193106998</v>
      </c>
      <c r="K1971" s="75">
        <v>1592.7792193107</v>
      </c>
      <c r="L1971" s="75">
        <v>1966.7792193106998</v>
      </c>
      <c r="M1971" s="75">
        <v>2337.7792193106998</v>
      </c>
      <c r="O1971" s="71">
        <v>119</v>
      </c>
      <c r="P1971" s="92"/>
    </row>
    <row r="1972" spans="2:16" ht="15.75" thickBot="1" x14ac:dyDescent="0.3">
      <c r="B1972" s="85">
        <v>45416</v>
      </c>
      <c r="C1972" s="74"/>
      <c r="D1972" s="74">
        <v>857.82270998763704</v>
      </c>
      <c r="E1972" s="74">
        <v>1188.7792193107</v>
      </c>
      <c r="F1972" s="74"/>
      <c r="G1972" s="74">
        <f t="shared" si="21"/>
        <v>1711.7792193107</v>
      </c>
      <c r="H1972" s="74"/>
      <c r="I1972" s="74">
        <f t="shared" si="22"/>
        <v>2085.7792193106998</v>
      </c>
      <c r="J1972" s="74">
        <f t="shared" si="23"/>
        <v>2456.7792193106998</v>
      </c>
      <c r="K1972" s="74">
        <v>1592.7792193107</v>
      </c>
      <c r="L1972" s="74">
        <v>1966.7792193106998</v>
      </c>
      <c r="M1972" s="74">
        <v>2337.7792193106998</v>
      </c>
      <c r="O1972" s="71">
        <v>119</v>
      </c>
      <c r="P1972" s="92"/>
    </row>
    <row r="1973" spans="2:16" ht="15.75" thickBot="1" x14ac:dyDescent="0.3">
      <c r="B1973" s="85">
        <v>45417</v>
      </c>
      <c r="C1973" s="75"/>
      <c r="D1973" s="75">
        <v>985.95889611284997</v>
      </c>
      <c r="E1973" s="75">
        <v>1188.7792193107</v>
      </c>
      <c r="F1973" s="75"/>
      <c r="G1973" s="74">
        <f t="shared" si="21"/>
        <v>1711.7792193107</v>
      </c>
      <c r="H1973" s="74"/>
      <c r="I1973" s="74">
        <f t="shared" si="22"/>
        <v>2085.7792193106998</v>
      </c>
      <c r="J1973" s="74">
        <f t="shared" si="23"/>
        <v>2456.7792193106998</v>
      </c>
      <c r="K1973" s="75">
        <v>1592.7792193107</v>
      </c>
      <c r="L1973" s="75">
        <v>1966.7792193106998</v>
      </c>
      <c r="M1973" s="75">
        <v>2337.7792193106998</v>
      </c>
      <c r="O1973" s="71">
        <v>119</v>
      </c>
      <c r="P1973" s="92"/>
    </row>
    <row r="1974" spans="2:16" ht="15.75" thickBot="1" x14ac:dyDescent="0.3">
      <c r="B1974" s="85">
        <v>45418</v>
      </c>
      <c r="C1974" s="74"/>
      <c r="D1974" s="74">
        <v>977.56034099123895</v>
      </c>
      <c r="E1974" s="74">
        <v>1188.7792193107</v>
      </c>
      <c r="F1974" s="74"/>
      <c r="G1974" s="74">
        <f t="shared" si="21"/>
        <v>1711.7792193107</v>
      </c>
      <c r="H1974" s="74"/>
      <c r="I1974" s="74">
        <f t="shared" si="22"/>
        <v>2085.7792193106998</v>
      </c>
      <c r="J1974" s="74">
        <f t="shared" si="23"/>
        <v>2456.7792193106998</v>
      </c>
      <c r="K1974" s="74">
        <v>1592.7792193107</v>
      </c>
      <c r="L1974" s="74">
        <v>1966.7792193106998</v>
      </c>
      <c r="M1974" s="74">
        <v>2337.7792193106998</v>
      </c>
      <c r="O1974" s="71">
        <v>119</v>
      </c>
      <c r="P1974" s="92"/>
    </row>
    <row r="1975" spans="2:16" ht="15.75" thickBot="1" x14ac:dyDescent="0.3">
      <c r="B1975" s="85">
        <v>45419</v>
      </c>
      <c r="C1975" s="75"/>
      <c r="D1975" s="75">
        <v>1157.4432067192699</v>
      </c>
      <c r="E1975" s="75">
        <v>1188.7792193107</v>
      </c>
      <c r="F1975" s="75"/>
      <c r="G1975" s="74">
        <f t="shared" si="21"/>
        <v>1711.7792193107</v>
      </c>
      <c r="H1975" s="74"/>
      <c r="I1975" s="74">
        <f t="shared" si="22"/>
        <v>2085.7792193106998</v>
      </c>
      <c r="J1975" s="74">
        <f t="shared" si="23"/>
        <v>2456.7792193106998</v>
      </c>
      <c r="K1975" s="75">
        <v>1592.7792193107</v>
      </c>
      <c r="L1975" s="75">
        <v>1966.7792193106998</v>
      </c>
      <c r="M1975" s="75">
        <v>2337.7792193106998</v>
      </c>
      <c r="O1975" s="71">
        <v>119</v>
      </c>
      <c r="P1975" s="92"/>
    </row>
    <row r="1976" spans="2:16" ht="15.75" thickBot="1" x14ac:dyDescent="0.3">
      <c r="B1976" s="85">
        <v>45420</v>
      </c>
      <c r="C1976" s="74"/>
      <c r="D1976" s="74">
        <v>1293.0932520782401</v>
      </c>
      <c r="E1976" s="74">
        <v>1188.7792193107</v>
      </c>
      <c r="F1976" s="74"/>
      <c r="G1976" s="74">
        <f t="shared" si="21"/>
        <v>1711.7792193107</v>
      </c>
      <c r="H1976" s="74"/>
      <c r="I1976" s="74">
        <f t="shared" si="22"/>
        <v>2085.7792193106998</v>
      </c>
      <c r="J1976" s="74">
        <f t="shared" si="23"/>
        <v>2456.7792193106998</v>
      </c>
      <c r="K1976" s="74">
        <v>1592.7792193107</v>
      </c>
      <c r="L1976" s="74">
        <v>1966.7792193106998</v>
      </c>
      <c r="M1976" s="74">
        <v>2337.7792193106998</v>
      </c>
      <c r="O1976" s="71">
        <v>119</v>
      </c>
      <c r="P1976" s="92"/>
    </row>
    <row r="1977" spans="2:16" ht="15.75" thickBot="1" x14ac:dyDescent="0.3">
      <c r="B1977" s="85">
        <v>45421</v>
      </c>
      <c r="C1977" s="75"/>
      <c r="D1977" s="75">
        <v>1362.3522825135101</v>
      </c>
      <c r="E1977" s="75">
        <v>1188.7792193107</v>
      </c>
      <c r="F1977" s="75"/>
      <c r="G1977" s="74">
        <f t="shared" ref="G1977:G2040" si="24">+K1977+O1977</f>
        <v>1711.7792193107</v>
      </c>
      <c r="H1977" s="74"/>
      <c r="I1977" s="74">
        <f t="shared" ref="I1977:I2040" si="25">+L1977+O1977+P1977</f>
        <v>2085.7792193106998</v>
      </c>
      <c r="J1977" s="74">
        <f t="shared" si="23"/>
        <v>2456.7792193106998</v>
      </c>
      <c r="K1977" s="75">
        <v>1592.7792193107</v>
      </c>
      <c r="L1977" s="75">
        <v>1966.7792193106998</v>
      </c>
      <c r="M1977" s="75">
        <v>2337.7792193106998</v>
      </c>
      <c r="O1977" s="71">
        <v>119</v>
      </c>
      <c r="P1977" s="92"/>
    </row>
    <row r="1978" spans="2:16" ht="15.75" thickBot="1" x14ac:dyDescent="0.3">
      <c r="B1978" s="85">
        <v>45422</v>
      </c>
      <c r="C1978" s="74"/>
      <c r="D1978" s="74">
        <v>1268.4141256221999</v>
      </c>
      <c r="E1978" s="74">
        <v>1188.7792193107</v>
      </c>
      <c r="F1978" s="74"/>
      <c r="G1978" s="74">
        <f t="shared" si="24"/>
        <v>1711.7792193107</v>
      </c>
      <c r="H1978" s="74"/>
      <c r="I1978" s="74">
        <f t="shared" si="25"/>
        <v>2085.7792193106998</v>
      </c>
      <c r="J1978" s="74">
        <f t="shared" si="23"/>
        <v>2456.7792193106998</v>
      </c>
      <c r="K1978" s="74">
        <v>1592.7792193107</v>
      </c>
      <c r="L1978" s="74">
        <v>1966.7792193106998</v>
      </c>
      <c r="M1978" s="74">
        <v>2337.7792193106998</v>
      </c>
      <c r="O1978" s="71">
        <v>119</v>
      </c>
      <c r="P1978" s="92"/>
    </row>
    <row r="1979" spans="2:16" ht="15.75" thickBot="1" x14ac:dyDescent="0.3">
      <c r="B1979" s="85">
        <v>45423</v>
      </c>
      <c r="C1979" s="75"/>
      <c r="D1979" s="75">
        <v>967.16052590931395</v>
      </c>
      <c r="E1979" s="75">
        <v>1188.7792193107</v>
      </c>
      <c r="F1979" s="75"/>
      <c r="G1979" s="74">
        <f t="shared" si="24"/>
        <v>1711.7792193107</v>
      </c>
      <c r="H1979" s="74"/>
      <c r="I1979" s="74">
        <f t="shared" si="25"/>
        <v>2085.7792193106998</v>
      </c>
      <c r="J1979" s="74">
        <f t="shared" si="23"/>
        <v>2456.7792193106998</v>
      </c>
      <c r="K1979" s="75">
        <v>1592.7792193107</v>
      </c>
      <c r="L1979" s="75">
        <v>1966.7792193106998</v>
      </c>
      <c r="M1979" s="75">
        <v>2337.7792193106998</v>
      </c>
      <c r="O1979" s="71">
        <v>119</v>
      </c>
      <c r="P1979" s="92"/>
    </row>
    <row r="1980" spans="2:16" ht="15.75" thickBot="1" x14ac:dyDescent="0.3">
      <c r="B1980" s="85">
        <v>45424</v>
      </c>
      <c r="C1980" s="74"/>
      <c r="D1980" s="74">
        <v>1064.55436893195</v>
      </c>
      <c r="E1980" s="74">
        <v>1188.7792193107</v>
      </c>
      <c r="F1980" s="74"/>
      <c r="G1980" s="74">
        <f t="shared" si="24"/>
        <v>1711.7792193107</v>
      </c>
      <c r="H1980" s="74"/>
      <c r="I1980" s="74">
        <f t="shared" si="25"/>
        <v>2085.7792193106998</v>
      </c>
      <c r="J1980" s="74">
        <f t="shared" si="23"/>
        <v>2456.7792193106998</v>
      </c>
      <c r="K1980" s="74">
        <v>1592.7792193107</v>
      </c>
      <c r="L1980" s="74">
        <v>1966.7792193106998</v>
      </c>
      <c r="M1980" s="74">
        <v>2337.7792193106998</v>
      </c>
      <c r="O1980" s="71">
        <v>119</v>
      </c>
      <c r="P1980" s="92"/>
    </row>
    <row r="1981" spans="2:16" ht="15.75" thickBot="1" x14ac:dyDescent="0.3">
      <c r="B1981" s="85">
        <v>45425</v>
      </c>
      <c r="C1981" s="75"/>
      <c r="D1981" s="75">
        <v>1167.1439331424499</v>
      </c>
      <c r="E1981" s="75">
        <v>1188.7792193107</v>
      </c>
      <c r="F1981" s="75"/>
      <c r="G1981" s="74">
        <f t="shared" si="24"/>
        <v>1711.7792193107</v>
      </c>
      <c r="H1981" s="74"/>
      <c r="I1981" s="74">
        <f t="shared" si="25"/>
        <v>2085.7792193106998</v>
      </c>
      <c r="J1981" s="74">
        <f t="shared" si="23"/>
        <v>2456.7792193106998</v>
      </c>
      <c r="K1981" s="75">
        <v>1592.7792193107</v>
      </c>
      <c r="L1981" s="75">
        <v>1966.7792193106998</v>
      </c>
      <c r="M1981" s="75">
        <v>2337.7792193106998</v>
      </c>
      <c r="O1981" s="71">
        <v>119</v>
      </c>
      <c r="P1981" s="92"/>
    </row>
    <row r="1982" spans="2:16" ht="15.75" thickBot="1" x14ac:dyDescent="0.3">
      <c r="B1982" s="85">
        <v>45426</v>
      </c>
      <c r="C1982" s="74"/>
      <c r="D1982" s="74">
        <v>1304.22842378983</v>
      </c>
      <c r="E1982" s="74">
        <v>1188.7792193107</v>
      </c>
      <c r="F1982" s="74"/>
      <c r="G1982" s="74">
        <f t="shared" si="24"/>
        <v>1711.7792193107</v>
      </c>
      <c r="H1982" s="74"/>
      <c r="I1982" s="74">
        <f t="shared" si="25"/>
        <v>2085.7792193106998</v>
      </c>
      <c r="J1982" s="74">
        <f t="shared" si="23"/>
        <v>2456.7792193106998</v>
      </c>
      <c r="K1982" s="74">
        <v>1592.7792193107</v>
      </c>
      <c r="L1982" s="74">
        <v>1966.7792193106998</v>
      </c>
      <c r="M1982" s="74">
        <v>2337.7792193106998</v>
      </c>
      <c r="O1982" s="71">
        <v>119</v>
      </c>
      <c r="P1982" s="92"/>
    </row>
    <row r="1983" spans="2:16" ht="15.75" thickBot="1" x14ac:dyDescent="0.3">
      <c r="B1983" s="85">
        <v>45427</v>
      </c>
      <c r="C1983" s="75"/>
      <c r="D1983" s="75">
        <v>1528.06138513773</v>
      </c>
      <c r="E1983" s="75">
        <v>1188.7792193107</v>
      </c>
      <c r="F1983" s="75"/>
      <c r="G1983" s="74">
        <f t="shared" si="24"/>
        <v>1711.7792193107</v>
      </c>
      <c r="H1983" s="74"/>
      <c r="I1983" s="74">
        <f t="shared" si="25"/>
        <v>2085.7792193106998</v>
      </c>
      <c r="J1983" s="74">
        <f t="shared" si="23"/>
        <v>2456.7792193106998</v>
      </c>
      <c r="K1983" s="75">
        <v>1592.7792193107</v>
      </c>
      <c r="L1983" s="75">
        <v>1966.7792193106998</v>
      </c>
      <c r="M1983" s="75">
        <v>2337.7792193106998</v>
      </c>
      <c r="O1983" s="71">
        <v>119</v>
      </c>
      <c r="P1983" s="92"/>
    </row>
    <row r="1984" spans="2:16" ht="15.75" thickBot="1" x14ac:dyDescent="0.3">
      <c r="B1984" s="85">
        <v>45428</v>
      </c>
      <c r="C1984" s="74"/>
      <c r="D1984" s="74">
        <v>1407.9844520220399</v>
      </c>
      <c r="E1984" s="74">
        <v>1188.7792193107</v>
      </c>
      <c r="F1984" s="74"/>
      <c r="G1984" s="74">
        <f t="shared" si="24"/>
        <v>1711.7792193107</v>
      </c>
      <c r="H1984" s="74"/>
      <c r="I1984" s="74">
        <f t="shared" si="25"/>
        <v>2085.7792193106998</v>
      </c>
      <c r="J1984" s="74">
        <f t="shared" si="23"/>
        <v>2456.7792193106998</v>
      </c>
      <c r="K1984" s="74">
        <v>1592.7792193107</v>
      </c>
      <c r="L1984" s="74">
        <v>1966.7792193106998</v>
      </c>
      <c r="M1984" s="74">
        <v>2337.7792193106998</v>
      </c>
      <c r="O1984" s="71">
        <v>119</v>
      </c>
      <c r="P1984" s="92"/>
    </row>
    <row r="1985" spans="2:17" ht="15.75" thickBot="1" x14ac:dyDescent="0.3">
      <c r="B1985" s="85">
        <v>45429</v>
      </c>
      <c r="C1985" s="75"/>
      <c r="D1985" s="75">
        <v>1367.19019243552</v>
      </c>
      <c r="E1985" s="75">
        <v>1188.7792193107</v>
      </c>
      <c r="F1985" s="75"/>
      <c r="G1985" s="74">
        <f t="shared" si="24"/>
        <v>1711.7792193107</v>
      </c>
      <c r="H1985" s="74"/>
      <c r="I1985" s="74">
        <f t="shared" si="25"/>
        <v>2085.7792193106998</v>
      </c>
      <c r="J1985" s="74">
        <f t="shared" si="23"/>
        <v>2456.7792193106998</v>
      </c>
      <c r="K1985" s="75">
        <v>1592.7792193107</v>
      </c>
      <c r="L1985" s="75">
        <v>1966.7792193106998</v>
      </c>
      <c r="M1985" s="75">
        <v>2337.7792193106998</v>
      </c>
      <c r="O1985" s="71">
        <v>119</v>
      </c>
      <c r="P1985" s="92"/>
    </row>
    <row r="1986" spans="2:17" ht="15.75" thickBot="1" x14ac:dyDescent="0.3">
      <c r="B1986" s="85">
        <v>45430</v>
      </c>
      <c r="C1986" s="74"/>
      <c r="D1986" s="74">
        <v>1146.5349242787599</v>
      </c>
      <c r="E1986" s="74">
        <v>1188.7792193107</v>
      </c>
      <c r="F1986" s="74"/>
      <c r="G1986" s="74">
        <f t="shared" si="24"/>
        <v>1711.7792193107</v>
      </c>
      <c r="H1986" s="74"/>
      <c r="I1986" s="74">
        <f t="shared" si="25"/>
        <v>2085.7792193106998</v>
      </c>
      <c r="J1986" s="74">
        <f t="shared" si="23"/>
        <v>2456.7792193106998</v>
      </c>
      <c r="K1986" s="74">
        <v>1592.7792193107</v>
      </c>
      <c r="L1986" s="74">
        <v>1966.7792193106998</v>
      </c>
      <c r="M1986" s="74">
        <v>2337.7792193106998</v>
      </c>
      <c r="O1986" s="71">
        <v>119</v>
      </c>
      <c r="P1986" s="92"/>
    </row>
    <row r="1987" spans="2:17" ht="15.75" thickBot="1" x14ac:dyDescent="0.3">
      <c r="B1987" s="85">
        <v>45431</v>
      </c>
      <c r="C1987" s="75"/>
      <c r="D1987" s="75">
        <v>1151.59405977493</v>
      </c>
      <c r="E1987" s="75">
        <v>1188.7792193107</v>
      </c>
      <c r="F1987" s="75"/>
      <c r="G1987" s="74">
        <f t="shared" si="24"/>
        <v>1711.7792193107</v>
      </c>
      <c r="H1987" s="74"/>
      <c r="I1987" s="74">
        <f t="shared" si="25"/>
        <v>2085.7792193106998</v>
      </c>
      <c r="J1987" s="74">
        <f t="shared" si="23"/>
        <v>2456.7792193106998</v>
      </c>
      <c r="K1987" s="75">
        <v>1592.7792193107</v>
      </c>
      <c r="L1987" s="75">
        <v>1966.7792193106998</v>
      </c>
      <c r="M1987" s="75">
        <v>2337.7792193106998</v>
      </c>
      <c r="O1987" s="71">
        <v>119</v>
      </c>
      <c r="P1987" s="92"/>
    </row>
    <row r="1988" spans="2:17" ht="15.75" thickBot="1" x14ac:dyDescent="0.3">
      <c r="B1988" s="85">
        <v>45432</v>
      </c>
      <c r="C1988" s="74"/>
      <c r="D1988" s="74">
        <v>1245.3681070684499</v>
      </c>
      <c r="E1988" s="74">
        <v>1188.7792193107</v>
      </c>
      <c r="F1988" s="74"/>
      <c r="G1988" s="74">
        <f t="shared" si="24"/>
        <v>1711.7792193107</v>
      </c>
      <c r="H1988" s="74"/>
      <c r="I1988" s="74">
        <f t="shared" si="25"/>
        <v>2085.7792193106998</v>
      </c>
      <c r="J1988" s="74">
        <f t="shared" si="23"/>
        <v>2456.7792193106998</v>
      </c>
      <c r="K1988" s="74">
        <v>1592.7792193107</v>
      </c>
      <c r="L1988" s="74">
        <v>1966.7792193106998</v>
      </c>
      <c r="M1988" s="74">
        <v>2337.7792193106998</v>
      </c>
      <c r="O1988" s="71">
        <v>119</v>
      </c>
      <c r="P1988" s="92"/>
    </row>
    <row r="1989" spans="2:17" ht="15.75" thickBot="1" x14ac:dyDescent="0.3">
      <c r="B1989" s="85">
        <v>45433</v>
      </c>
      <c r="C1989" s="75"/>
      <c r="D1989" s="75">
        <v>1271.73319954665</v>
      </c>
      <c r="E1989" s="75">
        <v>1188.7792193107</v>
      </c>
      <c r="F1989" s="75"/>
      <c r="G1989" s="74">
        <f t="shared" si="24"/>
        <v>1711.7792193107</v>
      </c>
      <c r="H1989" s="74"/>
      <c r="I1989" s="74">
        <f t="shared" si="25"/>
        <v>2085.7792193106998</v>
      </c>
      <c r="J1989" s="74">
        <f t="shared" si="23"/>
        <v>2456.7792193106998</v>
      </c>
      <c r="K1989" s="75">
        <v>1592.7792193107</v>
      </c>
      <c r="L1989" s="75">
        <v>1966.7792193106998</v>
      </c>
      <c r="M1989" s="75">
        <v>2337.7792193106998</v>
      </c>
      <c r="O1989" s="71">
        <v>119</v>
      </c>
      <c r="P1989" s="92"/>
    </row>
    <row r="1990" spans="2:17" ht="15.75" thickBot="1" x14ac:dyDescent="0.3">
      <c r="B1990" s="85">
        <v>45434</v>
      </c>
      <c r="C1990" s="74"/>
      <c r="D1990" s="74">
        <v>1294.6921371521501</v>
      </c>
      <c r="E1990" s="74">
        <v>1188.7792193107</v>
      </c>
      <c r="F1990" s="74"/>
      <c r="G1990" s="74">
        <f t="shared" si="24"/>
        <v>1711.7792193107</v>
      </c>
      <c r="H1990" s="74"/>
      <c r="I1990" s="74">
        <f t="shared" si="25"/>
        <v>2085.7792193106998</v>
      </c>
      <c r="J1990" s="74">
        <f t="shared" si="23"/>
        <v>2456.7792193106998</v>
      </c>
      <c r="K1990" s="74">
        <v>1592.7792193107</v>
      </c>
      <c r="L1990" s="74">
        <v>1966.7792193106998</v>
      </c>
      <c r="M1990" s="74">
        <v>2337.7792193106998</v>
      </c>
      <c r="O1990" s="71">
        <v>119</v>
      </c>
      <c r="P1990" s="92"/>
    </row>
    <row r="1991" spans="2:17" ht="15.75" thickBot="1" x14ac:dyDescent="0.3">
      <c r="B1991" s="85">
        <v>45435</v>
      </c>
      <c r="C1991" s="75"/>
      <c r="D1991" s="75">
        <v>1596.01247703078</v>
      </c>
      <c r="E1991" s="75">
        <v>1188.7792193107</v>
      </c>
      <c r="F1991" s="75"/>
      <c r="G1991" s="74">
        <f t="shared" si="24"/>
        <v>1711.7792193107</v>
      </c>
      <c r="H1991" s="74"/>
      <c r="I1991" s="74">
        <f t="shared" si="25"/>
        <v>2085.7792193106998</v>
      </c>
      <c r="J1991" s="74">
        <f t="shared" si="23"/>
        <v>2456.7792193106998</v>
      </c>
      <c r="K1991" s="75">
        <v>1592.7792193107</v>
      </c>
      <c r="L1991" s="75">
        <v>1966.7792193106998</v>
      </c>
      <c r="M1991" s="75">
        <v>2337.7792193106998</v>
      </c>
      <c r="O1991" s="71">
        <v>119</v>
      </c>
      <c r="P1991" s="92"/>
    </row>
    <row r="1992" spans="2:17" ht="15.75" thickBot="1" x14ac:dyDescent="0.3">
      <c r="B1992" s="85">
        <v>45436</v>
      </c>
      <c r="C1992" s="74"/>
      <c r="D1992" s="74">
        <v>1561.29350109183</v>
      </c>
      <c r="E1992" s="74">
        <v>1188.7792193107</v>
      </c>
      <c r="F1992" s="74"/>
      <c r="G1992" s="74">
        <f t="shared" si="24"/>
        <v>1711.7792193107</v>
      </c>
      <c r="H1992" s="74"/>
      <c r="I1992" s="74">
        <f t="shared" si="25"/>
        <v>2085.7792193106998</v>
      </c>
      <c r="J1992" s="74">
        <f t="shared" si="23"/>
        <v>2456.7792193106998</v>
      </c>
      <c r="K1992" s="74">
        <v>1592.7792193107</v>
      </c>
      <c r="L1992" s="74">
        <v>1966.7792193106998</v>
      </c>
      <c r="M1992" s="74">
        <v>2337.7792193106998</v>
      </c>
      <c r="O1992" s="71">
        <v>119</v>
      </c>
      <c r="P1992" s="92"/>
    </row>
    <row r="1993" spans="2:17" ht="15.75" thickBot="1" x14ac:dyDescent="0.3">
      <c r="B1993" s="85">
        <v>45437</v>
      </c>
      <c r="C1993" s="75"/>
      <c r="D1993" s="75">
        <v>1448.6132954181501</v>
      </c>
      <c r="E1993" s="75">
        <v>1188.7792193107</v>
      </c>
      <c r="F1993" s="75"/>
      <c r="G1993" s="74">
        <f t="shared" si="24"/>
        <v>1711.7792193107</v>
      </c>
      <c r="H1993" s="74"/>
      <c r="I1993" s="74">
        <f t="shared" si="25"/>
        <v>2085.7792193106998</v>
      </c>
      <c r="J1993" s="74">
        <f t="shared" si="23"/>
        <v>2456.7792193106998</v>
      </c>
      <c r="K1993" s="75">
        <v>1592.7792193107</v>
      </c>
      <c r="L1993" s="75">
        <v>1966.7792193106998</v>
      </c>
      <c r="M1993" s="75">
        <v>2337.7792193106998</v>
      </c>
      <c r="O1993" s="71">
        <v>119</v>
      </c>
      <c r="P1993" s="92"/>
    </row>
    <row r="1994" spans="2:17" ht="15.75" thickBot="1" x14ac:dyDescent="0.3">
      <c r="B1994" s="85">
        <v>45438</v>
      </c>
      <c r="C1994" s="74"/>
      <c r="D1994" s="74">
        <v>1506.84541582201</v>
      </c>
      <c r="E1994" s="74">
        <v>1188.7792193107</v>
      </c>
      <c r="F1994" s="74"/>
      <c r="G1994" s="74">
        <f t="shared" si="24"/>
        <v>1711.7792193107</v>
      </c>
      <c r="H1994" s="74"/>
      <c r="I1994" s="74">
        <f t="shared" si="25"/>
        <v>2085.7792193106998</v>
      </c>
      <c r="J1994" s="74">
        <f t="shared" si="23"/>
        <v>2456.7792193106998</v>
      </c>
      <c r="K1994" s="74">
        <v>1592.7792193107</v>
      </c>
      <c r="L1994" s="74">
        <v>1966.7792193106998</v>
      </c>
      <c r="M1994" s="74">
        <v>2337.7792193106998</v>
      </c>
      <c r="O1994" s="71">
        <v>119</v>
      </c>
      <c r="P1994" s="92"/>
    </row>
    <row r="1995" spans="2:17" ht="15.75" thickBot="1" x14ac:dyDescent="0.3">
      <c r="B1995" s="85">
        <v>45439</v>
      </c>
      <c r="C1995" s="75"/>
      <c r="D1995" s="75">
        <v>1707.2184466876299</v>
      </c>
      <c r="E1995" s="75">
        <v>1188.7792193107</v>
      </c>
      <c r="F1995" s="75"/>
      <c r="G1995" s="74">
        <f t="shared" si="24"/>
        <v>1711.7792193107</v>
      </c>
      <c r="H1995" s="74"/>
      <c r="I1995" s="74">
        <f t="shared" si="25"/>
        <v>2085.7792193106998</v>
      </c>
      <c r="J1995" s="74">
        <f t="shared" si="23"/>
        <v>2456.7792193106998</v>
      </c>
      <c r="K1995" s="75">
        <v>1592.7792193107</v>
      </c>
      <c r="L1995" s="75">
        <v>1966.7792193106998</v>
      </c>
      <c r="M1995" s="75">
        <v>2337.7792193106998</v>
      </c>
      <c r="O1995" s="71">
        <v>119</v>
      </c>
      <c r="P1995" s="92"/>
    </row>
    <row r="1996" spans="2:17" ht="15.75" thickBot="1" x14ac:dyDescent="0.3">
      <c r="B1996" s="85">
        <v>45440</v>
      </c>
      <c r="C1996" s="74"/>
      <c r="D1996" s="74">
        <v>1727.28408951338</v>
      </c>
      <c r="E1996" s="74">
        <v>1188.7792193107</v>
      </c>
      <c r="F1996" s="74"/>
      <c r="G1996" s="74">
        <f t="shared" si="24"/>
        <v>1711.7792193107</v>
      </c>
      <c r="H1996" s="74"/>
      <c r="I1996" s="74">
        <f t="shared" si="25"/>
        <v>2085.7792193106998</v>
      </c>
      <c r="J1996" s="74">
        <f t="shared" si="23"/>
        <v>2456.7792193106998</v>
      </c>
      <c r="K1996" s="74">
        <v>1592.7792193107</v>
      </c>
      <c r="L1996" s="74">
        <v>1966.7792193106998</v>
      </c>
      <c r="M1996" s="74">
        <v>2337.7792193106998</v>
      </c>
      <c r="O1996" s="71">
        <v>119</v>
      </c>
      <c r="P1996" s="92"/>
    </row>
    <row r="1997" spans="2:17" ht="15.75" thickBot="1" x14ac:dyDescent="0.3">
      <c r="B1997" s="85">
        <v>45441</v>
      </c>
      <c r="C1997" s="75"/>
      <c r="D1997" s="75">
        <v>1349.0741233828301</v>
      </c>
      <c r="E1997" s="75">
        <v>1188.7792193107</v>
      </c>
      <c r="F1997" s="75"/>
      <c r="G1997" s="74">
        <f t="shared" si="24"/>
        <v>1711.7792193107</v>
      </c>
      <c r="H1997" s="74"/>
      <c r="I1997" s="74">
        <f t="shared" si="25"/>
        <v>2085.7792193106998</v>
      </c>
      <c r="J1997" s="74">
        <f t="shared" ref="J1997:J2060" si="26">+M1997+O1997+P1997</f>
        <v>2456.7792193106998</v>
      </c>
      <c r="K1997" s="75">
        <v>1592.7792193107</v>
      </c>
      <c r="L1997" s="75">
        <v>1966.7792193106998</v>
      </c>
      <c r="M1997" s="75">
        <v>2337.7792193106998</v>
      </c>
      <c r="O1997" s="71">
        <v>119</v>
      </c>
      <c r="P1997" s="92"/>
    </row>
    <row r="1998" spans="2:17" ht="15.75" thickBot="1" x14ac:dyDescent="0.3">
      <c r="B1998" s="85">
        <v>45442</v>
      </c>
      <c r="C1998" s="74"/>
      <c r="D1998" s="74">
        <v>1228.7603322961299</v>
      </c>
      <c r="E1998" s="74">
        <v>1188.7792193107</v>
      </c>
      <c r="F1998" s="74"/>
      <c r="G1998" s="74">
        <f t="shared" si="24"/>
        <v>1711.7792193107</v>
      </c>
      <c r="H1998" s="74"/>
      <c r="I1998" s="74">
        <f t="shared" si="25"/>
        <v>2085.7792193106998</v>
      </c>
      <c r="J1998" s="74">
        <f t="shared" si="26"/>
        <v>2456.7792193106998</v>
      </c>
      <c r="K1998" s="74">
        <v>1592.7792193107</v>
      </c>
      <c r="L1998" s="74">
        <v>1966.7792193106998</v>
      </c>
      <c r="M1998" s="74">
        <v>2337.7792193106998</v>
      </c>
      <c r="O1998" s="71">
        <v>119</v>
      </c>
      <c r="P1998" s="92"/>
    </row>
    <row r="1999" spans="2:17" ht="15.75" thickBot="1" x14ac:dyDescent="0.3">
      <c r="B1999" s="85">
        <v>45443</v>
      </c>
      <c r="C1999" s="75"/>
      <c r="D1999" s="75">
        <v>1353.2741770631401</v>
      </c>
      <c r="E1999" s="75">
        <v>1188.7792193107</v>
      </c>
      <c r="F1999" s="75"/>
      <c r="G1999" s="74">
        <f t="shared" si="24"/>
        <v>1711.7792193107</v>
      </c>
      <c r="H1999" s="74"/>
      <c r="I1999" s="74">
        <f t="shared" si="25"/>
        <v>2134.7792193106998</v>
      </c>
      <c r="J1999" s="74">
        <f t="shared" si="26"/>
        <v>2505.7792193106998</v>
      </c>
      <c r="K1999" s="75">
        <v>1592.7792193107</v>
      </c>
      <c r="L1999" s="75">
        <v>1966.7792193106998</v>
      </c>
      <c r="M1999" s="75">
        <v>2337.7792193106998</v>
      </c>
      <c r="O1999" s="71">
        <v>119</v>
      </c>
      <c r="P1999" s="92" t="s">
        <v>364</v>
      </c>
      <c r="Q1999" s="84" t="s">
        <v>365</v>
      </c>
    </row>
    <row r="2000" spans="2:17" ht="15.75" thickBot="1" x14ac:dyDescent="0.3">
      <c r="B2000" s="85">
        <v>45444</v>
      </c>
      <c r="C2000" s="74"/>
      <c r="D2000" s="74">
        <v>1195.6929947702299</v>
      </c>
      <c r="E2000" s="74">
        <v>1188.7792193107</v>
      </c>
      <c r="F2000" s="74"/>
      <c r="G2000" s="74">
        <f t="shared" si="24"/>
        <v>1711.7792193107</v>
      </c>
      <c r="H2000" s="74"/>
      <c r="I2000" s="74">
        <f t="shared" si="25"/>
        <v>2134.7792193106998</v>
      </c>
      <c r="J2000" s="74">
        <f t="shared" si="26"/>
        <v>2505.7792193106998</v>
      </c>
      <c r="K2000" s="74">
        <v>1592.7792193107</v>
      </c>
      <c r="L2000" s="74">
        <v>1966.7792193106998</v>
      </c>
      <c r="M2000" s="74">
        <v>2337.7792193106998</v>
      </c>
      <c r="O2000" s="71">
        <v>119</v>
      </c>
      <c r="P2000" s="92" t="s">
        <v>364</v>
      </c>
    </row>
    <row r="2001" spans="2:16" ht="15.75" thickBot="1" x14ac:dyDescent="0.3">
      <c r="B2001" s="85">
        <v>45445</v>
      </c>
      <c r="C2001" s="75"/>
      <c r="D2001" s="75">
        <v>1294.5173313161899</v>
      </c>
      <c r="E2001" s="75">
        <v>1188.7792193107</v>
      </c>
      <c r="F2001" s="75"/>
      <c r="G2001" s="74">
        <f t="shared" si="24"/>
        <v>1711.7792193107</v>
      </c>
      <c r="H2001" s="74"/>
      <c r="I2001" s="74">
        <f t="shared" si="25"/>
        <v>2134.7792193106998</v>
      </c>
      <c r="J2001" s="74">
        <f t="shared" si="26"/>
        <v>2505.7792193106998</v>
      </c>
      <c r="K2001" s="75">
        <v>1592.7792193107</v>
      </c>
      <c r="L2001" s="75">
        <v>1966.7792193106998</v>
      </c>
      <c r="M2001" s="75">
        <v>2337.7792193106998</v>
      </c>
      <c r="O2001" s="71">
        <v>119</v>
      </c>
      <c r="P2001" s="92" t="s">
        <v>364</v>
      </c>
    </row>
    <row r="2002" spans="2:16" ht="15.75" thickBot="1" x14ac:dyDescent="0.3">
      <c r="B2002" s="85">
        <v>45446</v>
      </c>
      <c r="C2002" s="74"/>
      <c r="D2002" s="74">
        <v>1810.4236304772701</v>
      </c>
      <c r="E2002" s="74">
        <v>1188.7792193107</v>
      </c>
      <c r="F2002" s="74"/>
      <c r="G2002" s="74">
        <f t="shared" si="24"/>
        <v>1711.7792193107</v>
      </c>
      <c r="H2002" s="74"/>
      <c r="I2002" s="74">
        <f t="shared" si="25"/>
        <v>2134.7792193106998</v>
      </c>
      <c r="J2002" s="74">
        <f t="shared" si="26"/>
        <v>2505.7792193106998</v>
      </c>
      <c r="K2002" s="74">
        <v>1592.7792193107</v>
      </c>
      <c r="L2002" s="74">
        <v>1966.7792193106998</v>
      </c>
      <c r="M2002" s="74">
        <v>2337.7792193106998</v>
      </c>
      <c r="O2002" s="71">
        <v>119</v>
      </c>
      <c r="P2002" s="92" t="s">
        <v>364</v>
      </c>
    </row>
    <row r="2003" spans="2:16" ht="15.75" thickBot="1" x14ac:dyDescent="0.3">
      <c r="B2003" s="85">
        <v>45447</v>
      </c>
      <c r="C2003" s="75"/>
      <c r="D2003" s="75">
        <v>1919.9913721262899</v>
      </c>
      <c r="E2003" s="75">
        <v>1188.7792193107</v>
      </c>
      <c r="F2003" s="75"/>
      <c r="G2003" s="74">
        <f t="shared" si="24"/>
        <v>1711.7792193107</v>
      </c>
      <c r="H2003" s="74"/>
      <c r="I2003" s="74">
        <f t="shared" si="25"/>
        <v>2134.7792193106998</v>
      </c>
      <c r="J2003" s="74">
        <f t="shared" si="26"/>
        <v>2505.7792193106998</v>
      </c>
      <c r="K2003" s="75">
        <v>1592.7792193107</v>
      </c>
      <c r="L2003" s="75">
        <v>1966.7792193106998</v>
      </c>
      <c r="M2003" s="75">
        <v>2337.7792193106998</v>
      </c>
      <c r="O2003" s="71">
        <v>119</v>
      </c>
      <c r="P2003" s="92" t="s">
        <v>364</v>
      </c>
    </row>
    <row r="2004" spans="2:16" ht="15.75" thickBot="1" x14ac:dyDescent="0.3">
      <c r="B2004" s="85">
        <v>45448</v>
      </c>
      <c r="C2004" s="74"/>
      <c r="D2004" s="74">
        <v>1800.4059793280501</v>
      </c>
      <c r="E2004" s="74">
        <v>1188.7792193107</v>
      </c>
      <c r="F2004" s="74"/>
      <c r="G2004" s="74">
        <f t="shared" si="24"/>
        <v>1711.7792193107</v>
      </c>
      <c r="H2004" s="74"/>
      <c r="I2004" s="74">
        <f t="shared" si="25"/>
        <v>2134.7792193106998</v>
      </c>
      <c r="J2004" s="74">
        <f t="shared" si="26"/>
        <v>2505.7792193106998</v>
      </c>
      <c r="K2004" s="74">
        <v>1592.7792193107</v>
      </c>
      <c r="L2004" s="74">
        <v>1966.7792193106998</v>
      </c>
      <c r="M2004" s="74">
        <v>2337.7792193106998</v>
      </c>
      <c r="O2004" s="71">
        <v>119</v>
      </c>
      <c r="P2004" s="92" t="s">
        <v>364</v>
      </c>
    </row>
    <row r="2005" spans="2:16" ht="15.75" thickBot="1" x14ac:dyDescent="0.3">
      <c r="B2005" s="85">
        <v>45449</v>
      </c>
      <c r="C2005" s="75"/>
      <c r="D2005" s="75">
        <v>1826.8606255796701</v>
      </c>
      <c r="E2005" s="75">
        <v>1188.7792193107</v>
      </c>
      <c r="F2005" s="75"/>
      <c r="G2005" s="74">
        <f t="shared" si="24"/>
        <v>1711.7792193107</v>
      </c>
      <c r="H2005" s="74"/>
      <c r="I2005" s="74">
        <f t="shared" si="25"/>
        <v>2134.7792193106998</v>
      </c>
      <c r="J2005" s="74">
        <f t="shared" si="26"/>
        <v>2505.7792193106998</v>
      </c>
      <c r="K2005" s="75">
        <v>1592.7792193107</v>
      </c>
      <c r="L2005" s="75">
        <v>1966.7792193106998</v>
      </c>
      <c r="M2005" s="75">
        <v>2337.7792193106998</v>
      </c>
      <c r="O2005" s="71">
        <v>119</v>
      </c>
      <c r="P2005" s="92" t="s">
        <v>364</v>
      </c>
    </row>
    <row r="2006" spans="2:16" ht="15.75" thickBot="1" x14ac:dyDescent="0.3">
      <c r="B2006" s="85">
        <v>45450</v>
      </c>
      <c r="C2006" s="74"/>
      <c r="D2006" s="74">
        <v>1651.30305074237</v>
      </c>
      <c r="E2006" s="74">
        <v>1188.7792193107</v>
      </c>
      <c r="F2006" s="74"/>
      <c r="G2006" s="74">
        <f t="shared" si="24"/>
        <v>1711.7792193107</v>
      </c>
      <c r="H2006" s="74"/>
      <c r="I2006" s="74">
        <f t="shared" si="25"/>
        <v>2134.7792193106998</v>
      </c>
      <c r="J2006" s="74">
        <f t="shared" si="26"/>
        <v>2505.7792193106998</v>
      </c>
      <c r="K2006" s="74">
        <v>1592.7792193107</v>
      </c>
      <c r="L2006" s="74">
        <v>1966.7792193106998</v>
      </c>
      <c r="M2006" s="74">
        <v>2337.7792193106998</v>
      </c>
      <c r="O2006" s="71">
        <v>119</v>
      </c>
      <c r="P2006" s="92" t="s">
        <v>364</v>
      </c>
    </row>
    <row r="2007" spans="2:16" ht="15.75" thickBot="1" x14ac:dyDescent="0.3">
      <c r="B2007" s="85">
        <v>45451</v>
      </c>
      <c r="C2007" s="75"/>
      <c r="D2007" s="75">
        <v>1244.99325642599</v>
      </c>
      <c r="E2007" s="75">
        <v>1188.7792193107</v>
      </c>
      <c r="F2007" s="75"/>
      <c r="G2007" s="74">
        <f t="shared" si="24"/>
        <v>1711.7792193107</v>
      </c>
      <c r="H2007" s="74"/>
      <c r="I2007" s="74">
        <f t="shared" si="25"/>
        <v>2134.7792193106998</v>
      </c>
      <c r="J2007" s="74">
        <f t="shared" si="26"/>
        <v>2505.7792193106998</v>
      </c>
      <c r="K2007" s="75">
        <v>1592.7792193107</v>
      </c>
      <c r="L2007" s="75">
        <v>1966.7792193106998</v>
      </c>
      <c r="M2007" s="75">
        <v>2337.7792193106998</v>
      </c>
      <c r="O2007" s="71">
        <v>119</v>
      </c>
      <c r="P2007" s="92" t="s">
        <v>364</v>
      </c>
    </row>
    <row r="2008" spans="2:16" ht="15.75" thickBot="1" x14ac:dyDescent="0.3">
      <c r="B2008" s="85">
        <v>45452</v>
      </c>
      <c r="C2008" s="74"/>
      <c r="D2008" s="74">
        <v>1220.0236474891501</v>
      </c>
      <c r="E2008" s="74">
        <v>1188.7792193107</v>
      </c>
      <c r="F2008" s="74"/>
      <c r="G2008" s="74">
        <f t="shared" si="24"/>
        <v>1711.7792193107</v>
      </c>
      <c r="H2008" s="74"/>
      <c r="I2008" s="74">
        <f t="shared" si="25"/>
        <v>2134.7792193106998</v>
      </c>
      <c r="J2008" s="74">
        <f t="shared" si="26"/>
        <v>2505.7792193106998</v>
      </c>
      <c r="K2008" s="74">
        <v>1592.7792193107</v>
      </c>
      <c r="L2008" s="74">
        <v>1966.7792193106998</v>
      </c>
      <c r="M2008" s="74">
        <v>2337.7792193106998</v>
      </c>
      <c r="O2008" s="71">
        <v>119</v>
      </c>
      <c r="P2008" s="92" t="s">
        <v>364</v>
      </c>
    </row>
    <row r="2009" spans="2:16" ht="15.75" thickBot="1" x14ac:dyDescent="0.3">
      <c r="B2009" s="85">
        <v>45453</v>
      </c>
      <c r="C2009" s="75"/>
      <c r="D2009" s="75">
        <v>1119.0053798039</v>
      </c>
      <c r="E2009" s="75">
        <v>1188.7792193107</v>
      </c>
      <c r="F2009" s="75"/>
      <c r="G2009" s="74">
        <f t="shared" si="24"/>
        <v>1711.7792193107</v>
      </c>
      <c r="H2009" s="74"/>
      <c r="I2009" s="74">
        <f t="shared" si="25"/>
        <v>2134.7792193106998</v>
      </c>
      <c r="J2009" s="74">
        <f t="shared" si="26"/>
        <v>2505.7792193106998</v>
      </c>
      <c r="K2009" s="75">
        <v>1592.7792193107</v>
      </c>
      <c r="L2009" s="75">
        <v>1966.7792193106998</v>
      </c>
      <c r="M2009" s="75">
        <v>2337.7792193106998</v>
      </c>
      <c r="O2009" s="71">
        <v>119</v>
      </c>
      <c r="P2009" s="92" t="s">
        <v>364</v>
      </c>
    </row>
    <row r="2010" spans="2:16" ht="15.75" thickBot="1" x14ac:dyDescent="0.3">
      <c r="B2010" s="85">
        <v>45454</v>
      </c>
      <c r="C2010" s="74"/>
      <c r="D2010" s="74">
        <v>1439.3398434631499</v>
      </c>
      <c r="E2010" s="74">
        <v>1188.7792193107</v>
      </c>
      <c r="F2010" s="74"/>
      <c r="G2010" s="74">
        <f t="shared" si="24"/>
        <v>1711.7792193107</v>
      </c>
      <c r="H2010" s="74"/>
      <c r="I2010" s="74">
        <f t="shared" si="25"/>
        <v>2134.7792193106998</v>
      </c>
      <c r="J2010" s="74">
        <f t="shared" si="26"/>
        <v>2505.7792193106998</v>
      </c>
      <c r="K2010" s="74">
        <v>1592.7792193107</v>
      </c>
      <c r="L2010" s="74">
        <v>1966.7792193106998</v>
      </c>
      <c r="M2010" s="74">
        <v>2337.7792193106998</v>
      </c>
      <c r="O2010" s="71">
        <v>119</v>
      </c>
      <c r="P2010" s="92" t="s">
        <v>364</v>
      </c>
    </row>
    <row r="2011" spans="2:16" ht="15.75" thickBot="1" x14ac:dyDescent="0.3">
      <c r="B2011" s="85">
        <v>45455</v>
      </c>
      <c r="C2011" s="75"/>
      <c r="D2011" s="75">
        <v>1632.7290875546701</v>
      </c>
      <c r="E2011" s="75">
        <v>1188.7792193107</v>
      </c>
      <c r="F2011" s="75"/>
      <c r="G2011" s="74">
        <f t="shared" si="24"/>
        <v>1711.7792193107</v>
      </c>
      <c r="H2011" s="74"/>
      <c r="I2011" s="74">
        <f t="shared" si="25"/>
        <v>2134.7792193106998</v>
      </c>
      <c r="J2011" s="74">
        <f t="shared" si="26"/>
        <v>2505.7792193106998</v>
      </c>
      <c r="K2011" s="75">
        <v>1592.7792193107</v>
      </c>
      <c r="L2011" s="75">
        <v>1966.7792193106998</v>
      </c>
      <c r="M2011" s="75">
        <v>2337.7792193106998</v>
      </c>
      <c r="O2011" s="71">
        <v>119</v>
      </c>
      <c r="P2011" s="92" t="s">
        <v>364</v>
      </c>
    </row>
    <row r="2012" spans="2:16" ht="15.75" thickBot="1" x14ac:dyDescent="0.3">
      <c r="B2012" s="85">
        <v>45456</v>
      </c>
      <c r="C2012" s="74"/>
      <c r="D2012" s="74">
        <v>1626.0770092799601</v>
      </c>
      <c r="E2012" s="74">
        <v>1188.7792193107</v>
      </c>
      <c r="F2012" s="74"/>
      <c r="G2012" s="74">
        <f t="shared" si="24"/>
        <v>1711.7792193107</v>
      </c>
      <c r="H2012" s="74"/>
      <c r="I2012" s="74">
        <f t="shared" si="25"/>
        <v>2134.7792193106998</v>
      </c>
      <c r="J2012" s="74">
        <f t="shared" si="26"/>
        <v>2505.7792193106998</v>
      </c>
      <c r="K2012" s="74">
        <v>1592.7792193107</v>
      </c>
      <c r="L2012" s="74">
        <v>1966.7792193106998</v>
      </c>
      <c r="M2012" s="74">
        <v>2337.7792193106998</v>
      </c>
      <c r="O2012" s="71">
        <v>119</v>
      </c>
      <c r="P2012" s="92" t="s">
        <v>364</v>
      </c>
    </row>
    <row r="2013" spans="2:16" ht="15.75" thickBot="1" x14ac:dyDescent="0.3">
      <c r="B2013" s="85">
        <v>45457</v>
      </c>
      <c r="C2013" s="75"/>
      <c r="D2013" s="75">
        <v>1593.7650832116501</v>
      </c>
      <c r="E2013" s="75">
        <v>1188.7792193107</v>
      </c>
      <c r="F2013" s="75"/>
      <c r="G2013" s="74">
        <f t="shared" si="24"/>
        <v>1711.7792193107</v>
      </c>
      <c r="H2013" s="74"/>
      <c r="I2013" s="74">
        <f t="shared" si="25"/>
        <v>2134.7792193106998</v>
      </c>
      <c r="J2013" s="74">
        <f t="shared" si="26"/>
        <v>2505.7792193106998</v>
      </c>
      <c r="K2013" s="75">
        <v>1592.7792193107</v>
      </c>
      <c r="L2013" s="75">
        <v>1966.7792193106998</v>
      </c>
      <c r="M2013" s="75">
        <v>2337.7792193106998</v>
      </c>
      <c r="O2013" s="71">
        <v>119</v>
      </c>
      <c r="P2013" s="92" t="s">
        <v>364</v>
      </c>
    </row>
    <row r="2014" spans="2:16" ht="15.75" thickBot="1" x14ac:dyDescent="0.3">
      <c r="B2014" s="85">
        <v>45458</v>
      </c>
      <c r="C2014" s="74"/>
      <c r="D2014" s="74">
        <v>1313.73312050448</v>
      </c>
      <c r="E2014" s="74">
        <v>1188.7792193107</v>
      </c>
      <c r="F2014" s="74"/>
      <c r="G2014" s="74">
        <f t="shared" si="24"/>
        <v>1711.7792193107</v>
      </c>
      <c r="H2014" s="74"/>
      <c r="I2014" s="74">
        <f t="shared" si="25"/>
        <v>2134.7792193106998</v>
      </c>
      <c r="J2014" s="74">
        <f t="shared" si="26"/>
        <v>2505.7792193106998</v>
      </c>
      <c r="K2014" s="74">
        <v>1592.7792193107</v>
      </c>
      <c r="L2014" s="74">
        <v>1966.7792193106998</v>
      </c>
      <c r="M2014" s="74">
        <v>2337.7792193106998</v>
      </c>
      <c r="O2014" s="71">
        <v>119</v>
      </c>
      <c r="P2014" s="92" t="s">
        <v>364</v>
      </c>
    </row>
    <row r="2015" spans="2:16" ht="15.75" thickBot="1" x14ac:dyDescent="0.3">
      <c r="B2015" s="85">
        <v>45459</v>
      </c>
      <c r="C2015" s="75"/>
      <c r="D2015" s="75">
        <v>1346.7193700164901</v>
      </c>
      <c r="E2015" s="75">
        <v>1188.7792193107</v>
      </c>
      <c r="F2015" s="75"/>
      <c r="G2015" s="74">
        <f t="shared" si="24"/>
        <v>1711.7792193107</v>
      </c>
      <c r="H2015" s="74"/>
      <c r="I2015" s="74">
        <f t="shared" si="25"/>
        <v>2134.7792193106998</v>
      </c>
      <c r="J2015" s="74">
        <f t="shared" si="26"/>
        <v>2505.7792193106998</v>
      </c>
      <c r="K2015" s="75">
        <v>1592.7792193107</v>
      </c>
      <c r="L2015" s="75">
        <v>1966.7792193106998</v>
      </c>
      <c r="M2015" s="75">
        <v>2337.7792193106998</v>
      </c>
      <c r="O2015" s="71">
        <v>119</v>
      </c>
      <c r="P2015" s="92" t="s">
        <v>364</v>
      </c>
    </row>
    <row r="2016" spans="2:16" ht="15.75" thickBot="1" x14ac:dyDescent="0.3">
      <c r="B2016" s="85">
        <v>45460</v>
      </c>
      <c r="C2016" s="74"/>
      <c r="D2016" s="74">
        <v>1549.6789489974301</v>
      </c>
      <c r="E2016" s="74">
        <v>1188.7792193107</v>
      </c>
      <c r="F2016" s="74"/>
      <c r="G2016" s="74">
        <f t="shared" si="24"/>
        <v>1711.7792193107</v>
      </c>
      <c r="H2016" s="74"/>
      <c r="I2016" s="74">
        <f t="shared" si="25"/>
        <v>2134.7792193106998</v>
      </c>
      <c r="J2016" s="74">
        <f t="shared" si="26"/>
        <v>2505.7792193106998</v>
      </c>
      <c r="K2016" s="74">
        <v>1592.7792193107</v>
      </c>
      <c r="L2016" s="74">
        <v>1966.7792193106998</v>
      </c>
      <c r="M2016" s="74">
        <v>2337.7792193106998</v>
      </c>
      <c r="O2016" s="71">
        <v>119</v>
      </c>
      <c r="P2016" s="92" t="s">
        <v>364</v>
      </c>
    </row>
    <row r="2017" spans="2:16" ht="15.75" thickBot="1" x14ac:dyDescent="0.3">
      <c r="B2017" s="85">
        <v>45461</v>
      </c>
      <c r="C2017" s="75"/>
      <c r="D2017" s="75">
        <v>1538.6532182677099</v>
      </c>
      <c r="E2017" s="75">
        <v>1188.7792193107</v>
      </c>
      <c r="F2017" s="75"/>
      <c r="G2017" s="74">
        <f t="shared" si="24"/>
        <v>1711.7792193107</v>
      </c>
      <c r="H2017" s="74"/>
      <c r="I2017" s="74">
        <f t="shared" si="25"/>
        <v>2134.7792193106998</v>
      </c>
      <c r="J2017" s="74">
        <f t="shared" si="26"/>
        <v>2505.7792193106998</v>
      </c>
      <c r="K2017" s="75">
        <v>1592.7792193107</v>
      </c>
      <c r="L2017" s="75">
        <v>1966.7792193106998</v>
      </c>
      <c r="M2017" s="75">
        <v>2337.7792193106998</v>
      </c>
      <c r="O2017" s="71">
        <v>119</v>
      </c>
      <c r="P2017" s="92" t="s">
        <v>364</v>
      </c>
    </row>
    <row r="2018" spans="2:16" ht="15.75" thickBot="1" x14ac:dyDescent="0.3">
      <c r="B2018" s="85">
        <v>45462</v>
      </c>
      <c r="C2018" s="74"/>
      <c r="D2018" s="74">
        <v>1535.48977372743</v>
      </c>
      <c r="E2018" s="74">
        <v>1188.7792193107</v>
      </c>
      <c r="F2018" s="74"/>
      <c r="G2018" s="74">
        <f t="shared" si="24"/>
        <v>1711.7792193107</v>
      </c>
      <c r="H2018" s="74"/>
      <c r="I2018" s="74">
        <f t="shared" si="25"/>
        <v>2134.7792193106998</v>
      </c>
      <c r="J2018" s="74">
        <f t="shared" si="26"/>
        <v>2505.7792193106998</v>
      </c>
      <c r="K2018" s="74">
        <v>1592.7792193107</v>
      </c>
      <c r="L2018" s="74">
        <v>1966.7792193106998</v>
      </c>
      <c r="M2018" s="74">
        <v>2337.7792193106998</v>
      </c>
      <c r="O2018" s="71">
        <v>119</v>
      </c>
      <c r="P2018" s="92" t="s">
        <v>364</v>
      </c>
    </row>
    <row r="2019" spans="2:16" ht="15.75" thickBot="1" x14ac:dyDescent="0.3">
      <c r="B2019" s="85">
        <v>45463</v>
      </c>
      <c r="C2019" s="75"/>
      <c r="D2019" s="75">
        <v>1680.80060443408</v>
      </c>
      <c r="E2019" s="75">
        <v>1188.7792193107</v>
      </c>
      <c r="F2019" s="75"/>
      <c r="G2019" s="74">
        <f t="shared" si="24"/>
        <v>1711.7792193107</v>
      </c>
      <c r="H2019" s="74"/>
      <c r="I2019" s="74">
        <f t="shared" si="25"/>
        <v>2134.7792193106998</v>
      </c>
      <c r="J2019" s="74">
        <f t="shared" si="26"/>
        <v>2505.7792193106998</v>
      </c>
      <c r="K2019" s="75">
        <v>1592.7792193107</v>
      </c>
      <c r="L2019" s="75">
        <v>1966.7792193106998</v>
      </c>
      <c r="M2019" s="75">
        <v>2337.7792193106998</v>
      </c>
      <c r="O2019" s="71">
        <v>119</v>
      </c>
      <c r="P2019" s="92" t="s">
        <v>364</v>
      </c>
    </row>
    <row r="2020" spans="2:16" ht="15.75" thickBot="1" x14ac:dyDescent="0.3">
      <c r="B2020" s="85">
        <v>45464</v>
      </c>
      <c r="C2020" s="74"/>
      <c r="D2020" s="74">
        <v>1803.9880189058999</v>
      </c>
      <c r="E2020" s="74">
        <v>1188.7792193107</v>
      </c>
      <c r="F2020" s="74"/>
      <c r="G2020" s="74">
        <f t="shared" si="24"/>
        <v>1711.7792193107</v>
      </c>
      <c r="H2020" s="74"/>
      <c r="I2020" s="74">
        <f t="shared" si="25"/>
        <v>2134.7792193106998</v>
      </c>
      <c r="J2020" s="74">
        <f t="shared" si="26"/>
        <v>2505.7792193106998</v>
      </c>
      <c r="K2020" s="74">
        <v>1592.7792193107</v>
      </c>
      <c r="L2020" s="74">
        <v>1966.7792193106998</v>
      </c>
      <c r="M2020" s="74">
        <v>2337.7792193106998</v>
      </c>
      <c r="O2020" s="71">
        <v>119</v>
      </c>
      <c r="P2020" s="92" t="s">
        <v>364</v>
      </c>
    </row>
    <row r="2021" spans="2:16" ht="15.75" thickBot="1" x14ac:dyDescent="0.3">
      <c r="B2021" s="85">
        <v>45465</v>
      </c>
      <c r="C2021" s="75"/>
      <c r="D2021" s="75">
        <v>1683.6958081158</v>
      </c>
      <c r="E2021" s="75">
        <v>1188.7792193107</v>
      </c>
      <c r="F2021" s="75"/>
      <c r="G2021" s="74">
        <f t="shared" si="24"/>
        <v>1711.7792193107</v>
      </c>
      <c r="H2021" s="74"/>
      <c r="I2021" s="74">
        <f t="shared" si="25"/>
        <v>2134.7792193106998</v>
      </c>
      <c r="J2021" s="74">
        <f t="shared" si="26"/>
        <v>2505.7792193106998</v>
      </c>
      <c r="K2021" s="75">
        <v>1592.7792193107</v>
      </c>
      <c r="L2021" s="75">
        <v>1966.7792193106998</v>
      </c>
      <c r="M2021" s="75">
        <v>2337.7792193106998</v>
      </c>
      <c r="O2021" s="71">
        <v>119</v>
      </c>
      <c r="P2021" s="92" t="s">
        <v>364</v>
      </c>
    </row>
    <row r="2022" spans="2:16" ht="15.75" thickBot="1" x14ac:dyDescent="0.3">
      <c r="B2022" s="85">
        <v>45466</v>
      </c>
      <c r="C2022" s="74"/>
      <c r="D2022" s="74">
        <v>1616.7608462998101</v>
      </c>
      <c r="E2022" s="74">
        <v>1188.7792193107</v>
      </c>
      <c r="F2022" s="74"/>
      <c r="G2022" s="74">
        <f t="shared" si="24"/>
        <v>1711.7792193107</v>
      </c>
      <c r="H2022" s="74"/>
      <c r="I2022" s="74">
        <f t="shared" si="25"/>
        <v>2134.7792193106998</v>
      </c>
      <c r="J2022" s="74">
        <f t="shared" si="26"/>
        <v>2505.7792193106998</v>
      </c>
      <c r="K2022" s="74">
        <v>1592.7792193107</v>
      </c>
      <c r="L2022" s="74">
        <v>1966.7792193106998</v>
      </c>
      <c r="M2022" s="74">
        <v>2337.7792193106998</v>
      </c>
      <c r="O2022" s="71">
        <v>119</v>
      </c>
      <c r="P2022" s="92" t="s">
        <v>364</v>
      </c>
    </row>
    <row r="2023" spans="2:16" ht="15.75" thickBot="1" x14ac:dyDescent="0.3">
      <c r="B2023" s="85">
        <v>45467</v>
      </c>
      <c r="C2023" s="75"/>
      <c r="D2023" s="75">
        <v>1656.1399316720299</v>
      </c>
      <c r="E2023" s="75">
        <v>1188.7792193107</v>
      </c>
      <c r="F2023" s="75"/>
      <c r="G2023" s="74">
        <f t="shared" si="24"/>
        <v>1711.7792193107</v>
      </c>
      <c r="H2023" s="74"/>
      <c r="I2023" s="74">
        <f t="shared" si="25"/>
        <v>2134.7792193106998</v>
      </c>
      <c r="J2023" s="74">
        <f t="shared" si="26"/>
        <v>2505.7792193106998</v>
      </c>
      <c r="K2023" s="75">
        <v>1592.7792193107</v>
      </c>
      <c r="L2023" s="75">
        <v>1966.7792193106998</v>
      </c>
      <c r="M2023" s="75">
        <v>2337.7792193106998</v>
      </c>
      <c r="O2023" s="71">
        <v>119</v>
      </c>
      <c r="P2023" s="92" t="s">
        <v>364</v>
      </c>
    </row>
    <row r="2024" spans="2:16" ht="15.75" thickBot="1" x14ac:dyDescent="0.3">
      <c r="B2024" s="85">
        <v>45468</v>
      </c>
      <c r="C2024" s="74"/>
      <c r="D2024" s="74">
        <v>1387.71273056622</v>
      </c>
      <c r="E2024" s="74">
        <v>1188.7792193107</v>
      </c>
      <c r="F2024" s="74"/>
      <c r="G2024" s="74">
        <f t="shared" si="24"/>
        <v>1711.7792193107</v>
      </c>
      <c r="H2024" s="74"/>
      <c r="I2024" s="74">
        <f t="shared" si="25"/>
        <v>2134.7792193106998</v>
      </c>
      <c r="J2024" s="74">
        <f t="shared" si="26"/>
        <v>2505.7792193106998</v>
      </c>
      <c r="K2024" s="74">
        <v>1592.7792193107</v>
      </c>
      <c r="L2024" s="74">
        <v>1966.7792193106998</v>
      </c>
      <c r="M2024" s="74">
        <v>2337.7792193106998</v>
      </c>
      <c r="O2024" s="71">
        <v>119</v>
      </c>
      <c r="P2024" s="92" t="s">
        <v>364</v>
      </c>
    </row>
    <row r="2025" spans="2:16" ht="15.75" thickBot="1" x14ac:dyDescent="0.3">
      <c r="B2025" s="85">
        <v>45469</v>
      </c>
      <c r="C2025" s="75"/>
      <c r="D2025" s="75">
        <v>1427.5896487157299</v>
      </c>
      <c r="E2025" s="75">
        <v>1188.7792193107</v>
      </c>
      <c r="F2025" s="75"/>
      <c r="G2025" s="74">
        <f t="shared" si="24"/>
        <v>1711.7792193107</v>
      </c>
      <c r="H2025" s="74"/>
      <c r="I2025" s="74">
        <f t="shared" si="25"/>
        <v>2134.7792193106998</v>
      </c>
      <c r="J2025" s="74">
        <f t="shared" si="26"/>
        <v>2505.7792193106998</v>
      </c>
      <c r="K2025" s="75">
        <v>1592.7792193107</v>
      </c>
      <c r="L2025" s="75">
        <v>1966.7792193106998</v>
      </c>
      <c r="M2025" s="75">
        <v>2337.7792193106998</v>
      </c>
      <c r="O2025" s="71">
        <v>119</v>
      </c>
      <c r="P2025" s="92" t="s">
        <v>364</v>
      </c>
    </row>
    <row r="2026" spans="2:16" ht="15.75" thickBot="1" x14ac:dyDescent="0.3">
      <c r="B2026" s="85">
        <v>45470</v>
      </c>
      <c r="C2026" s="74"/>
      <c r="D2026" s="74">
        <v>1524.1243464515301</v>
      </c>
      <c r="E2026" s="74">
        <v>1188.7792193107</v>
      </c>
      <c r="F2026" s="74"/>
      <c r="G2026" s="74">
        <f t="shared" si="24"/>
        <v>1711.7792193107</v>
      </c>
      <c r="H2026" s="74"/>
      <c r="I2026" s="74">
        <f t="shared" si="25"/>
        <v>2134.7792193106998</v>
      </c>
      <c r="J2026" s="74">
        <f t="shared" si="26"/>
        <v>2505.7792193106998</v>
      </c>
      <c r="K2026" s="74">
        <v>1592.7792193107</v>
      </c>
      <c r="L2026" s="74">
        <v>1966.7792193106998</v>
      </c>
      <c r="M2026" s="74">
        <v>2337.7792193106998</v>
      </c>
      <c r="O2026" s="71">
        <v>119</v>
      </c>
      <c r="P2026" s="92" t="s">
        <v>364</v>
      </c>
    </row>
    <row r="2027" spans="2:16" ht="15.75" thickBot="1" x14ac:dyDescent="0.3">
      <c r="B2027" s="85">
        <v>45471</v>
      </c>
      <c r="C2027" s="75"/>
      <c r="D2027" s="75">
        <v>1446.03372914536</v>
      </c>
      <c r="E2027" s="75">
        <v>1188.7792193107</v>
      </c>
      <c r="F2027" s="75"/>
      <c r="G2027" s="74">
        <f t="shared" si="24"/>
        <v>1711.7792193107</v>
      </c>
      <c r="H2027" s="74"/>
      <c r="I2027" s="74">
        <f t="shared" si="25"/>
        <v>2134.7792193106998</v>
      </c>
      <c r="J2027" s="74">
        <f t="shared" si="26"/>
        <v>2505.7792193106998</v>
      </c>
      <c r="K2027" s="75">
        <v>1592.7792193107</v>
      </c>
      <c r="L2027" s="75">
        <v>1966.7792193106998</v>
      </c>
      <c r="M2027" s="75">
        <v>2337.7792193106998</v>
      </c>
      <c r="O2027" s="71">
        <v>119</v>
      </c>
      <c r="P2027" s="92" t="s">
        <v>364</v>
      </c>
    </row>
    <row r="2028" spans="2:16" ht="15.75" thickBot="1" x14ac:dyDescent="0.3">
      <c r="B2028" s="85">
        <v>45472</v>
      </c>
      <c r="C2028" s="74"/>
      <c r="D2028" s="74">
        <v>1432.86193893563</v>
      </c>
      <c r="E2028" s="74">
        <v>1188.7792193107</v>
      </c>
      <c r="F2028" s="74"/>
      <c r="G2028" s="74">
        <f t="shared" si="24"/>
        <v>1711.7792193107</v>
      </c>
      <c r="H2028" s="74"/>
      <c r="I2028" s="74">
        <f t="shared" si="25"/>
        <v>2134.7792193106998</v>
      </c>
      <c r="J2028" s="74">
        <f t="shared" si="26"/>
        <v>2505.7792193106998</v>
      </c>
      <c r="K2028" s="74">
        <v>1592.7792193107</v>
      </c>
      <c r="L2028" s="74">
        <v>1966.7792193106998</v>
      </c>
      <c r="M2028" s="74">
        <v>2337.7792193106998</v>
      </c>
      <c r="O2028" s="71">
        <v>119</v>
      </c>
      <c r="P2028" s="92" t="s">
        <v>364</v>
      </c>
    </row>
    <row r="2029" spans="2:16" ht="15.75" thickBot="1" x14ac:dyDescent="0.3">
      <c r="B2029" s="85">
        <v>45473</v>
      </c>
      <c r="C2029" s="75"/>
      <c r="D2029" s="75">
        <v>1407.8660392276499</v>
      </c>
      <c r="E2029" s="75">
        <v>1188.7792193107</v>
      </c>
      <c r="F2029" s="75"/>
      <c r="G2029" s="74">
        <f t="shared" si="24"/>
        <v>1711.7792193107</v>
      </c>
      <c r="H2029" s="74"/>
      <c r="I2029" s="74">
        <f t="shared" si="25"/>
        <v>2134.7792193106998</v>
      </c>
      <c r="J2029" s="74">
        <f t="shared" si="26"/>
        <v>2505.7792193106998</v>
      </c>
      <c r="K2029" s="75">
        <v>1592.7792193107</v>
      </c>
      <c r="L2029" s="75">
        <v>1966.7792193106998</v>
      </c>
      <c r="M2029" s="75">
        <v>2337.7792193106998</v>
      </c>
      <c r="O2029" s="71">
        <v>119</v>
      </c>
      <c r="P2029" s="92" t="s">
        <v>364</v>
      </c>
    </row>
    <row r="2030" spans="2:16" ht="15.75" thickBot="1" x14ac:dyDescent="0.3">
      <c r="B2030" s="85">
        <v>45474</v>
      </c>
      <c r="C2030" s="74"/>
      <c r="D2030" s="74">
        <v>1806.38194825711</v>
      </c>
      <c r="E2030" s="74">
        <v>1188.7792193107</v>
      </c>
      <c r="F2030" s="74"/>
      <c r="G2030" s="74">
        <f t="shared" si="24"/>
        <v>1711.7792193107</v>
      </c>
      <c r="H2030" s="74"/>
      <c r="I2030" s="74">
        <f t="shared" si="25"/>
        <v>2134.7792193106998</v>
      </c>
      <c r="J2030" s="74">
        <f t="shared" si="26"/>
        <v>2505.7792193106998</v>
      </c>
      <c r="K2030" s="74">
        <v>1592.7792193107</v>
      </c>
      <c r="L2030" s="74">
        <v>1966.7792193106998</v>
      </c>
      <c r="M2030" s="74">
        <v>2337.7792193106998</v>
      </c>
      <c r="O2030" s="71">
        <v>119</v>
      </c>
      <c r="P2030" s="92" t="s">
        <v>364</v>
      </c>
    </row>
    <row r="2031" spans="2:16" ht="15.75" thickBot="1" x14ac:dyDescent="0.3">
      <c r="B2031" s="85">
        <v>45475</v>
      </c>
      <c r="C2031" s="75"/>
      <c r="D2031" s="75">
        <v>1794.8202334923999</v>
      </c>
      <c r="E2031" s="75">
        <v>1188.7792193107</v>
      </c>
      <c r="F2031" s="75"/>
      <c r="G2031" s="74">
        <f t="shared" si="24"/>
        <v>1711.7792193107</v>
      </c>
      <c r="H2031" s="74"/>
      <c r="I2031" s="74">
        <f t="shared" si="25"/>
        <v>2134.7792193106998</v>
      </c>
      <c r="J2031" s="74">
        <f t="shared" si="26"/>
        <v>2505.7792193106998</v>
      </c>
      <c r="K2031" s="75">
        <v>1592.7792193107</v>
      </c>
      <c r="L2031" s="75">
        <v>1966.7792193106998</v>
      </c>
      <c r="M2031" s="75">
        <v>2337.7792193106998</v>
      </c>
      <c r="O2031" s="71">
        <v>119</v>
      </c>
      <c r="P2031" s="92" t="s">
        <v>364</v>
      </c>
    </row>
    <row r="2032" spans="2:16" ht="15.75" thickBot="1" x14ac:dyDescent="0.3">
      <c r="B2032" s="85">
        <v>45476</v>
      </c>
      <c r="C2032" s="74"/>
      <c r="D2032" s="74">
        <v>1796.2760703373301</v>
      </c>
      <c r="E2032" s="74">
        <v>1188.7792193107</v>
      </c>
      <c r="F2032" s="74"/>
      <c r="G2032" s="74">
        <f t="shared" si="24"/>
        <v>1711.7792193107</v>
      </c>
      <c r="H2032" s="74"/>
      <c r="I2032" s="74">
        <f t="shared" si="25"/>
        <v>2134.7792193106998</v>
      </c>
      <c r="J2032" s="74">
        <f t="shared" si="26"/>
        <v>2505.7792193106998</v>
      </c>
      <c r="K2032" s="74">
        <v>1592.7792193107</v>
      </c>
      <c r="L2032" s="74">
        <v>1966.7792193106998</v>
      </c>
      <c r="M2032" s="74">
        <v>2337.7792193106998</v>
      </c>
      <c r="O2032" s="71">
        <v>119</v>
      </c>
      <c r="P2032" s="92" t="s">
        <v>364</v>
      </c>
    </row>
    <row r="2033" spans="2:16" ht="15.75" thickBot="1" x14ac:dyDescent="0.3">
      <c r="B2033" s="85">
        <v>45477</v>
      </c>
      <c r="C2033" s="75"/>
      <c r="D2033" s="75">
        <v>1724.75693117792</v>
      </c>
      <c r="E2033" s="75">
        <v>1188.7792193107</v>
      </c>
      <c r="F2033" s="75"/>
      <c r="G2033" s="74">
        <f t="shared" si="24"/>
        <v>1711.7792193107</v>
      </c>
      <c r="H2033" s="74"/>
      <c r="I2033" s="74">
        <f t="shared" si="25"/>
        <v>2134.7792193106998</v>
      </c>
      <c r="J2033" s="74">
        <f t="shared" si="26"/>
        <v>2505.7792193106998</v>
      </c>
      <c r="K2033" s="75">
        <v>1592.7792193107</v>
      </c>
      <c r="L2033" s="75">
        <v>1966.7792193106998</v>
      </c>
      <c r="M2033" s="75">
        <v>2337.7792193106998</v>
      </c>
      <c r="O2033" s="71">
        <v>119</v>
      </c>
      <c r="P2033" s="92" t="s">
        <v>364</v>
      </c>
    </row>
    <row r="2034" spans="2:16" ht="15.75" thickBot="1" x14ac:dyDescent="0.3">
      <c r="B2034" s="85">
        <v>45478</v>
      </c>
      <c r="C2034" s="74"/>
      <c r="D2034" s="74">
        <v>1585.57751168186</v>
      </c>
      <c r="E2034" s="74">
        <v>1188.7792193107</v>
      </c>
      <c r="F2034" s="74"/>
      <c r="G2034" s="74">
        <f t="shared" si="24"/>
        <v>1711.7792193107</v>
      </c>
      <c r="H2034" s="74"/>
      <c r="I2034" s="74">
        <f t="shared" si="25"/>
        <v>2134.7792193106998</v>
      </c>
      <c r="J2034" s="74">
        <f t="shared" si="26"/>
        <v>2505.7792193106998</v>
      </c>
      <c r="K2034" s="74">
        <v>1592.7792193107</v>
      </c>
      <c r="L2034" s="74">
        <v>1966.7792193106998</v>
      </c>
      <c r="M2034" s="74">
        <v>2337.7792193106998</v>
      </c>
      <c r="O2034" s="71">
        <v>119</v>
      </c>
      <c r="P2034" s="92" t="s">
        <v>364</v>
      </c>
    </row>
    <row r="2035" spans="2:16" ht="15.75" thickBot="1" x14ac:dyDescent="0.3">
      <c r="B2035" s="85">
        <v>45479</v>
      </c>
      <c r="C2035" s="75"/>
      <c r="D2035" s="75">
        <v>1418.2244893545301</v>
      </c>
      <c r="E2035" s="75">
        <v>1188.7792193107</v>
      </c>
      <c r="F2035" s="75"/>
      <c r="G2035" s="74">
        <f t="shared" si="24"/>
        <v>1711.7792193107</v>
      </c>
      <c r="H2035" s="74"/>
      <c r="I2035" s="74">
        <f t="shared" si="25"/>
        <v>2134.7792193106998</v>
      </c>
      <c r="J2035" s="74">
        <f t="shared" si="26"/>
        <v>2505.7792193106998</v>
      </c>
      <c r="K2035" s="75">
        <v>1592.7792193107</v>
      </c>
      <c r="L2035" s="75">
        <v>1966.7792193106998</v>
      </c>
      <c r="M2035" s="75">
        <v>2337.7792193106998</v>
      </c>
      <c r="O2035" s="71">
        <v>119</v>
      </c>
      <c r="P2035" s="92" t="s">
        <v>364</v>
      </c>
    </row>
    <row r="2036" spans="2:16" ht="15.75" thickBot="1" x14ac:dyDescent="0.3">
      <c r="B2036" s="85">
        <v>45480</v>
      </c>
      <c r="C2036" s="74"/>
      <c r="D2036" s="74">
        <v>1702.06392384372</v>
      </c>
      <c r="E2036" s="74">
        <v>1188.7792193107</v>
      </c>
      <c r="F2036" s="74"/>
      <c r="G2036" s="74">
        <f t="shared" si="24"/>
        <v>1711.7792193107</v>
      </c>
      <c r="H2036" s="74"/>
      <c r="I2036" s="74">
        <f t="shared" si="25"/>
        <v>2134.7792193106998</v>
      </c>
      <c r="J2036" s="74">
        <f t="shared" si="26"/>
        <v>2505.7792193106998</v>
      </c>
      <c r="K2036" s="74">
        <v>1592.7792193107</v>
      </c>
      <c r="L2036" s="74">
        <v>1966.7792193106998</v>
      </c>
      <c r="M2036" s="74">
        <v>2337.7792193106998</v>
      </c>
      <c r="O2036" s="71">
        <v>119</v>
      </c>
      <c r="P2036" s="92" t="s">
        <v>364</v>
      </c>
    </row>
    <row r="2037" spans="2:16" ht="15.75" thickBot="1" x14ac:dyDescent="0.3">
      <c r="B2037" s="85">
        <v>45481</v>
      </c>
      <c r="C2037" s="75"/>
      <c r="D2037" s="75">
        <v>1540.91294601194</v>
      </c>
      <c r="E2037" s="75">
        <v>1188.7792193107</v>
      </c>
      <c r="F2037" s="75"/>
      <c r="G2037" s="74">
        <f t="shared" si="24"/>
        <v>1711.7792193107</v>
      </c>
      <c r="H2037" s="74"/>
      <c r="I2037" s="74">
        <f t="shared" si="25"/>
        <v>2134.7792193106998</v>
      </c>
      <c r="J2037" s="74">
        <f t="shared" si="26"/>
        <v>2505.7792193106998</v>
      </c>
      <c r="K2037" s="75">
        <v>1592.7792193107</v>
      </c>
      <c r="L2037" s="75">
        <v>1966.7792193106998</v>
      </c>
      <c r="M2037" s="75">
        <v>2337.7792193106998</v>
      </c>
      <c r="O2037" s="71">
        <v>119</v>
      </c>
      <c r="P2037" s="92" t="s">
        <v>364</v>
      </c>
    </row>
    <row r="2038" spans="2:16" ht="15.75" thickBot="1" x14ac:dyDescent="0.3">
      <c r="B2038" s="85">
        <v>45482</v>
      </c>
      <c r="C2038" s="74"/>
      <c r="D2038" s="74">
        <v>1531.03309406268</v>
      </c>
      <c r="E2038" s="74">
        <v>1188.7792193107</v>
      </c>
      <c r="F2038" s="74"/>
      <c r="G2038" s="74">
        <f t="shared" si="24"/>
        <v>1711.7792193107</v>
      </c>
      <c r="H2038" s="74"/>
      <c r="I2038" s="74">
        <f t="shared" si="25"/>
        <v>2134.7792193106998</v>
      </c>
      <c r="J2038" s="74">
        <f t="shared" si="26"/>
        <v>2505.7792193106998</v>
      </c>
      <c r="K2038" s="74">
        <v>1592.7792193107</v>
      </c>
      <c r="L2038" s="74">
        <v>1966.7792193106998</v>
      </c>
      <c r="M2038" s="74">
        <v>2337.7792193106998</v>
      </c>
      <c r="O2038" s="71">
        <v>119</v>
      </c>
      <c r="P2038" s="92" t="s">
        <v>364</v>
      </c>
    </row>
    <row r="2039" spans="2:16" ht="15.75" thickBot="1" x14ac:dyDescent="0.3">
      <c r="B2039" s="85">
        <v>45483</v>
      </c>
      <c r="C2039" s="75"/>
      <c r="D2039" s="75">
        <v>1560.5766124865199</v>
      </c>
      <c r="E2039" s="75">
        <v>1188.7792193107</v>
      </c>
      <c r="F2039" s="75"/>
      <c r="G2039" s="74">
        <f t="shared" si="24"/>
        <v>1711.7792193107</v>
      </c>
      <c r="H2039" s="74"/>
      <c r="I2039" s="74">
        <f t="shared" si="25"/>
        <v>2134.7792193106998</v>
      </c>
      <c r="J2039" s="74">
        <f t="shared" si="26"/>
        <v>2505.7792193106998</v>
      </c>
      <c r="K2039" s="75">
        <v>1592.7792193107</v>
      </c>
      <c r="L2039" s="75">
        <v>1966.7792193106998</v>
      </c>
      <c r="M2039" s="75">
        <v>2337.7792193106998</v>
      </c>
      <c r="O2039" s="71">
        <v>119</v>
      </c>
      <c r="P2039" s="92" t="s">
        <v>364</v>
      </c>
    </row>
    <row r="2040" spans="2:16" ht="15.75" thickBot="1" x14ac:dyDescent="0.3">
      <c r="B2040" s="85">
        <v>45484</v>
      </c>
      <c r="C2040" s="74"/>
      <c r="D2040" s="74">
        <v>1516.7511459733901</v>
      </c>
      <c r="E2040" s="74">
        <v>1188.7792193107</v>
      </c>
      <c r="F2040" s="74"/>
      <c r="G2040" s="74">
        <f t="shared" si="24"/>
        <v>1711.7792193107</v>
      </c>
      <c r="H2040" s="74"/>
      <c r="I2040" s="74">
        <f t="shared" si="25"/>
        <v>2134.7792193106998</v>
      </c>
      <c r="J2040" s="74">
        <f t="shared" si="26"/>
        <v>2505.7792193106998</v>
      </c>
      <c r="K2040" s="74">
        <v>1592.7792193107</v>
      </c>
      <c r="L2040" s="74">
        <v>1966.7792193106998</v>
      </c>
      <c r="M2040" s="74">
        <v>2337.7792193106998</v>
      </c>
      <c r="O2040" s="71">
        <v>119</v>
      </c>
      <c r="P2040" s="92" t="s">
        <v>364</v>
      </c>
    </row>
    <row r="2041" spans="2:16" ht="15.75" thickBot="1" x14ac:dyDescent="0.3">
      <c r="B2041" s="85">
        <v>45485</v>
      </c>
      <c r="C2041" s="75"/>
      <c r="D2041" s="75">
        <v>1472.91890967014</v>
      </c>
      <c r="E2041" s="75">
        <v>1188.7792193107</v>
      </c>
      <c r="F2041" s="75"/>
      <c r="G2041" s="74">
        <f t="shared" ref="G2041:G2104" si="27">+K2041+O2041</f>
        <v>1711.7792193107</v>
      </c>
      <c r="H2041" s="74"/>
      <c r="I2041" s="74">
        <f t="shared" ref="I2041:I2104" si="28">+L2041+O2041+P2041</f>
        <v>2134.7792193106998</v>
      </c>
      <c r="J2041" s="74">
        <f t="shared" si="26"/>
        <v>2505.7792193106998</v>
      </c>
      <c r="K2041" s="75">
        <v>1592.7792193107</v>
      </c>
      <c r="L2041" s="75">
        <v>1966.7792193106998</v>
      </c>
      <c r="M2041" s="75">
        <v>2337.7792193106998</v>
      </c>
      <c r="O2041" s="71">
        <v>119</v>
      </c>
      <c r="P2041" s="92" t="s">
        <v>364</v>
      </c>
    </row>
    <row r="2042" spans="2:16" ht="15.75" thickBot="1" x14ac:dyDescent="0.3">
      <c r="B2042" s="85">
        <v>45486</v>
      </c>
      <c r="C2042" s="74"/>
      <c r="D2042" s="74">
        <v>1662.22410951079</v>
      </c>
      <c r="E2042" s="74">
        <v>1188.7792193107</v>
      </c>
      <c r="F2042" s="74"/>
      <c r="G2042" s="74">
        <f t="shared" si="27"/>
        <v>1711.7792193107</v>
      </c>
      <c r="H2042" s="74"/>
      <c r="I2042" s="74">
        <f t="shared" si="28"/>
        <v>2134.7792193106998</v>
      </c>
      <c r="J2042" s="74">
        <f t="shared" si="26"/>
        <v>2505.7792193106998</v>
      </c>
      <c r="K2042" s="74">
        <v>1592.7792193107</v>
      </c>
      <c r="L2042" s="74">
        <v>1966.7792193106998</v>
      </c>
      <c r="M2042" s="74">
        <v>2337.7792193106998</v>
      </c>
      <c r="O2042" s="71">
        <v>119</v>
      </c>
      <c r="P2042" s="92" t="s">
        <v>364</v>
      </c>
    </row>
    <row r="2043" spans="2:16" ht="15.75" thickBot="1" x14ac:dyDescent="0.3">
      <c r="B2043" s="85">
        <v>45487</v>
      </c>
      <c r="C2043" s="75"/>
      <c r="D2043" s="75">
        <v>1702.73020032722</v>
      </c>
      <c r="E2043" s="75">
        <v>1188.7792193107</v>
      </c>
      <c r="F2043" s="75"/>
      <c r="G2043" s="74">
        <f t="shared" si="27"/>
        <v>1711.7792193107</v>
      </c>
      <c r="H2043" s="74"/>
      <c r="I2043" s="74">
        <f t="shared" si="28"/>
        <v>2134.7792193106998</v>
      </c>
      <c r="J2043" s="74">
        <f t="shared" si="26"/>
        <v>2505.7792193106998</v>
      </c>
      <c r="K2043" s="75">
        <v>1592.7792193107</v>
      </c>
      <c r="L2043" s="75">
        <v>1966.7792193106998</v>
      </c>
      <c r="M2043" s="75">
        <v>2337.7792193106998</v>
      </c>
      <c r="O2043" s="71">
        <v>119</v>
      </c>
      <c r="P2043" s="92" t="s">
        <v>364</v>
      </c>
    </row>
    <row r="2044" spans="2:16" ht="15.75" thickBot="1" x14ac:dyDescent="0.3">
      <c r="B2044" s="85">
        <v>45488</v>
      </c>
      <c r="C2044" s="74"/>
      <c r="D2044" s="74">
        <v>2007.3898530336901</v>
      </c>
      <c r="E2044" s="74">
        <v>1188.7792193107</v>
      </c>
      <c r="F2044" s="74"/>
      <c r="G2044" s="74">
        <f t="shared" si="27"/>
        <v>1711.7792193107</v>
      </c>
      <c r="H2044" s="74"/>
      <c r="I2044" s="74">
        <f t="shared" si="28"/>
        <v>2134.7792193106998</v>
      </c>
      <c r="J2044" s="74">
        <f t="shared" si="26"/>
        <v>2505.7792193106998</v>
      </c>
      <c r="K2044" s="74">
        <v>1592.7792193107</v>
      </c>
      <c r="L2044" s="74">
        <v>1966.7792193106998</v>
      </c>
      <c r="M2044" s="74">
        <v>2337.7792193106998</v>
      </c>
      <c r="O2044" s="71">
        <v>119</v>
      </c>
      <c r="P2044" s="92" t="s">
        <v>364</v>
      </c>
    </row>
    <row r="2045" spans="2:16" ht="15.75" thickBot="1" x14ac:dyDescent="0.3">
      <c r="B2045" s="85">
        <v>45489</v>
      </c>
      <c r="C2045" s="75"/>
      <c r="D2045" s="75">
        <v>1749.0016558652401</v>
      </c>
      <c r="E2045" s="75">
        <v>1188.7792193107</v>
      </c>
      <c r="F2045" s="75"/>
      <c r="G2045" s="74">
        <f t="shared" si="27"/>
        <v>1711.7792193107</v>
      </c>
      <c r="H2045" s="74"/>
      <c r="I2045" s="74">
        <f t="shared" si="28"/>
        <v>2134.7792193106998</v>
      </c>
      <c r="J2045" s="74">
        <f t="shared" si="26"/>
        <v>2505.7792193106998</v>
      </c>
      <c r="K2045" s="75">
        <v>1592.7792193107</v>
      </c>
      <c r="L2045" s="75">
        <v>1966.7792193106998</v>
      </c>
      <c r="M2045" s="75">
        <v>2337.7792193106998</v>
      </c>
      <c r="O2045" s="71">
        <v>119</v>
      </c>
      <c r="P2045" s="92" t="s">
        <v>364</v>
      </c>
    </row>
    <row r="2046" spans="2:16" ht="15.75" thickBot="1" x14ac:dyDescent="0.3">
      <c r="B2046" s="85">
        <v>45490</v>
      </c>
      <c r="C2046" s="74"/>
      <c r="D2046" s="74">
        <v>1647.1717613214</v>
      </c>
      <c r="E2046" s="74">
        <v>1188.7792193107</v>
      </c>
      <c r="F2046" s="74"/>
      <c r="G2046" s="74">
        <f t="shared" si="27"/>
        <v>1711.7792193107</v>
      </c>
      <c r="H2046" s="74"/>
      <c r="I2046" s="74">
        <f t="shared" si="28"/>
        <v>2134.7792193106998</v>
      </c>
      <c r="J2046" s="74">
        <f t="shared" si="26"/>
        <v>2505.7792193106998</v>
      </c>
      <c r="K2046" s="74">
        <v>1592.7792193107</v>
      </c>
      <c r="L2046" s="74">
        <v>1966.7792193106998</v>
      </c>
      <c r="M2046" s="74">
        <v>2337.7792193106998</v>
      </c>
      <c r="O2046" s="71">
        <v>119</v>
      </c>
      <c r="P2046" s="92" t="s">
        <v>364</v>
      </c>
    </row>
    <row r="2047" spans="2:16" ht="15.75" thickBot="1" x14ac:dyDescent="0.3">
      <c r="B2047" s="85">
        <v>45491</v>
      </c>
      <c r="C2047" s="75"/>
      <c r="D2047" s="75">
        <v>1675.11711569003</v>
      </c>
      <c r="E2047" s="75">
        <v>1188.7792193107</v>
      </c>
      <c r="F2047" s="75"/>
      <c r="G2047" s="74">
        <f t="shared" si="27"/>
        <v>1711.7792193107</v>
      </c>
      <c r="H2047" s="74"/>
      <c r="I2047" s="74">
        <f t="shared" si="28"/>
        <v>2134.7792193106998</v>
      </c>
      <c r="J2047" s="74">
        <f t="shared" si="26"/>
        <v>2505.7792193106998</v>
      </c>
      <c r="K2047" s="75">
        <v>1592.7792193107</v>
      </c>
      <c r="L2047" s="75">
        <v>1966.7792193106998</v>
      </c>
      <c r="M2047" s="75">
        <v>2337.7792193106998</v>
      </c>
      <c r="O2047" s="71">
        <v>119</v>
      </c>
      <c r="P2047" s="92" t="s">
        <v>364</v>
      </c>
    </row>
    <row r="2048" spans="2:16" ht="15.75" thickBot="1" x14ac:dyDescent="0.3">
      <c r="B2048" s="85">
        <v>45492</v>
      </c>
      <c r="C2048" s="74"/>
      <c r="D2048" s="74">
        <v>1692.18610793323</v>
      </c>
      <c r="E2048" s="74">
        <v>1188.7792193107</v>
      </c>
      <c r="F2048" s="74"/>
      <c r="G2048" s="74">
        <f t="shared" si="27"/>
        <v>1711.7792193107</v>
      </c>
      <c r="H2048" s="74"/>
      <c r="I2048" s="74">
        <f t="shared" si="28"/>
        <v>2134.7792193106998</v>
      </c>
      <c r="J2048" s="74">
        <f t="shared" si="26"/>
        <v>2505.7792193106998</v>
      </c>
      <c r="K2048" s="74">
        <v>1592.7792193107</v>
      </c>
      <c r="L2048" s="74">
        <v>1966.7792193106998</v>
      </c>
      <c r="M2048" s="74">
        <v>2337.7792193106998</v>
      </c>
      <c r="O2048" s="71">
        <v>119</v>
      </c>
      <c r="P2048" s="92" t="s">
        <v>364</v>
      </c>
    </row>
    <row r="2049" spans="2:16" ht="15.75" thickBot="1" x14ac:dyDescent="0.3">
      <c r="B2049" s="85">
        <v>45493</v>
      </c>
      <c r="C2049" s="75"/>
      <c r="D2049" s="75">
        <v>1843.9807993024899</v>
      </c>
      <c r="E2049" s="75">
        <v>1188.7792193107</v>
      </c>
      <c r="F2049" s="75"/>
      <c r="G2049" s="74">
        <f t="shared" si="27"/>
        <v>1711.7792193107</v>
      </c>
      <c r="H2049" s="74"/>
      <c r="I2049" s="74">
        <f t="shared" si="28"/>
        <v>2134.7792193106998</v>
      </c>
      <c r="J2049" s="74">
        <f t="shared" si="26"/>
        <v>2505.7792193106998</v>
      </c>
      <c r="K2049" s="75">
        <v>1592.7792193107</v>
      </c>
      <c r="L2049" s="75">
        <v>1966.7792193106998</v>
      </c>
      <c r="M2049" s="75">
        <v>2337.7792193106998</v>
      </c>
      <c r="O2049" s="71">
        <v>119</v>
      </c>
      <c r="P2049" s="92" t="s">
        <v>364</v>
      </c>
    </row>
    <row r="2050" spans="2:16" ht="15.75" thickBot="1" x14ac:dyDescent="0.3">
      <c r="B2050" s="85">
        <v>45494</v>
      </c>
      <c r="C2050" s="74"/>
      <c r="D2050" s="74">
        <v>1853.0976149893499</v>
      </c>
      <c r="E2050" s="74">
        <v>1188.7792193107</v>
      </c>
      <c r="F2050" s="74"/>
      <c r="G2050" s="74">
        <f t="shared" si="27"/>
        <v>1711.7792193107</v>
      </c>
      <c r="H2050" s="74"/>
      <c r="I2050" s="74">
        <f t="shared" si="28"/>
        <v>2134.7792193106998</v>
      </c>
      <c r="J2050" s="74">
        <f t="shared" si="26"/>
        <v>2505.7792193106998</v>
      </c>
      <c r="K2050" s="74">
        <v>1592.7792193107</v>
      </c>
      <c r="L2050" s="74">
        <v>1966.7792193106998</v>
      </c>
      <c r="M2050" s="74">
        <v>2337.7792193106998</v>
      </c>
      <c r="O2050" s="71">
        <v>119</v>
      </c>
      <c r="P2050" s="92" t="s">
        <v>364</v>
      </c>
    </row>
    <row r="2051" spans="2:16" ht="15.75" thickBot="1" x14ac:dyDescent="0.3">
      <c r="B2051" s="85">
        <v>45495</v>
      </c>
      <c r="C2051" s="75"/>
      <c r="D2051" s="75">
        <v>1742.9254181062499</v>
      </c>
      <c r="E2051" s="75">
        <v>1188.7792193107</v>
      </c>
      <c r="F2051" s="75"/>
      <c r="G2051" s="74">
        <f t="shared" si="27"/>
        <v>1711.7792193107</v>
      </c>
      <c r="H2051" s="74"/>
      <c r="I2051" s="74">
        <f t="shared" si="28"/>
        <v>2134.7792193106998</v>
      </c>
      <c r="J2051" s="74">
        <f t="shared" si="26"/>
        <v>2505.7792193106998</v>
      </c>
      <c r="K2051" s="75">
        <v>1592.7792193107</v>
      </c>
      <c r="L2051" s="75">
        <v>1966.7792193106998</v>
      </c>
      <c r="M2051" s="75">
        <v>2337.7792193106998</v>
      </c>
      <c r="O2051" s="71">
        <v>119</v>
      </c>
      <c r="P2051" s="92" t="s">
        <v>364</v>
      </c>
    </row>
    <row r="2052" spans="2:16" ht="15.75" thickBot="1" x14ac:dyDescent="0.3">
      <c r="B2052" s="85">
        <v>45496</v>
      </c>
      <c r="C2052" s="74"/>
      <c r="D2052" s="74">
        <v>1718.1302504653599</v>
      </c>
      <c r="E2052" s="74">
        <v>1188.7792193107</v>
      </c>
      <c r="F2052" s="74"/>
      <c r="G2052" s="74">
        <f t="shared" si="27"/>
        <v>1711.7792193107</v>
      </c>
      <c r="H2052" s="74"/>
      <c r="I2052" s="74">
        <f t="shared" si="28"/>
        <v>2134.7792193106998</v>
      </c>
      <c r="J2052" s="74">
        <f t="shared" si="26"/>
        <v>2505.7792193106998</v>
      </c>
      <c r="K2052" s="74">
        <v>1592.7792193107</v>
      </c>
      <c r="L2052" s="74">
        <v>1966.7792193106998</v>
      </c>
      <c r="M2052" s="74">
        <v>2337.7792193106998</v>
      </c>
      <c r="O2052" s="71">
        <v>119</v>
      </c>
      <c r="P2052" s="92" t="s">
        <v>364</v>
      </c>
    </row>
    <row r="2053" spans="2:16" ht="15.75" thickBot="1" x14ac:dyDescent="0.3">
      <c r="B2053" s="85">
        <v>45497</v>
      </c>
      <c r="C2053" s="75"/>
      <c r="D2053" s="75">
        <v>1544.23627730409</v>
      </c>
      <c r="E2053" s="75">
        <v>1188.7792193107</v>
      </c>
      <c r="F2053" s="75"/>
      <c r="G2053" s="74">
        <f t="shared" si="27"/>
        <v>1711.7792193107</v>
      </c>
      <c r="H2053" s="74"/>
      <c r="I2053" s="74">
        <f t="shared" si="28"/>
        <v>2134.7792193106998</v>
      </c>
      <c r="J2053" s="74">
        <f t="shared" si="26"/>
        <v>2505.7792193106998</v>
      </c>
      <c r="K2053" s="75">
        <v>1592.7792193107</v>
      </c>
      <c r="L2053" s="75">
        <v>1966.7792193106998</v>
      </c>
      <c r="M2053" s="75">
        <v>2337.7792193106998</v>
      </c>
      <c r="O2053" s="71">
        <v>119</v>
      </c>
      <c r="P2053" s="92" t="s">
        <v>364</v>
      </c>
    </row>
    <row r="2054" spans="2:16" ht="15.75" thickBot="1" x14ac:dyDescent="0.3">
      <c r="B2054" s="85">
        <v>45498</v>
      </c>
      <c r="C2054" s="74"/>
      <c r="D2054" s="74">
        <v>1462.9864184473199</v>
      </c>
      <c r="E2054" s="74">
        <v>1188.7792193107</v>
      </c>
      <c r="F2054" s="74"/>
      <c r="G2054" s="74">
        <f t="shared" si="27"/>
        <v>1711.7792193107</v>
      </c>
      <c r="H2054" s="74"/>
      <c r="I2054" s="74">
        <f t="shared" si="28"/>
        <v>2134.7792193106998</v>
      </c>
      <c r="J2054" s="74">
        <f t="shared" si="26"/>
        <v>2505.7792193106998</v>
      </c>
      <c r="K2054" s="74">
        <v>1592.7792193107</v>
      </c>
      <c r="L2054" s="74">
        <v>1966.7792193106998</v>
      </c>
      <c r="M2054" s="74">
        <v>2337.7792193106998</v>
      </c>
      <c r="O2054" s="71">
        <v>119</v>
      </c>
      <c r="P2054" s="92" t="s">
        <v>364</v>
      </c>
    </row>
    <row r="2055" spans="2:16" ht="15.75" thickBot="1" x14ac:dyDescent="0.3">
      <c r="B2055" s="85">
        <v>45499</v>
      </c>
      <c r="C2055" s="75"/>
      <c r="D2055" s="75">
        <v>1465.3657504754699</v>
      </c>
      <c r="E2055" s="75">
        <v>1188.7792193107</v>
      </c>
      <c r="F2055" s="75"/>
      <c r="G2055" s="74">
        <f t="shared" si="27"/>
        <v>1711.7792193107</v>
      </c>
      <c r="H2055" s="74"/>
      <c r="I2055" s="74">
        <f t="shared" si="28"/>
        <v>2134.7792193106998</v>
      </c>
      <c r="J2055" s="74">
        <f t="shared" si="26"/>
        <v>2505.7792193106998</v>
      </c>
      <c r="K2055" s="75">
        <v>1592.7792193107</v>
      </c>
      <c r="L2055" s="75">
        <v>1966.7792193106998</v>
      </c>
      <c r="M2055" s="75">
        <v>2337.7792193106998</v>
      </c>
      <c r="O2055" s="71">
        <v>119</v>
      </c>
      <c r="P2055" s="92" t="s">
        <v>364</v>
      </c>
    </row>
    <row r="2056" spans="2:16" ht="15.75" thickBot="1" x14ac:dyDescent="0.3">
      <c r="B2056" s="85">
        <v>45500</v>
      </c>
      <c r="C2056" s="74"/>
      <c r="D2056" s="74">
        <v>1654.5885150828301</v>
      </c>
      <c r="E2056" s="74">
        <v>1188.7792193107</v>
      </c>
      <c r="F2056" s="74"/>
      <c r="G2056" s="74">
        <f t="shared" si="27"/>
        <v>1711.7792193107</v>
      </c>
      <c r="H2056" s="74"/>
      <c r="I2056" s="74">
        <f t="shared" si="28"/>
        <v>2134.7792193106998</v>
      </c>
      <c r="J2056" s="74">
        <f t="shared" si="26"/>
        <v>2505.7792193106998</v>
      </c>
      <c r="K2056" s="74">
        <v>1592.7792193107</v>
      </c>
      <c r="L2056" s="74">
        <v>1966.7792193106998</v>
      </c>
      <c r="M2056" s="74">
        <v>2337.7792193106998</v>
      </c>
      <c r="O2056" s="71">
        <v>119</v>
      </c>
      <c r="P2056" s="92" t="s">
        <v>364</v>
      </c>
    </row>
    <row r="2057" spans="2:16" ht="15.75" thickBot="1" x14ac:dyDescent="0.3">
      <c r="B2057" s="85">
        <v>45501</v>
      </c>
      <c r="C2057" s="75"/>
      <c r="D2057" s="75">
        <v>1688.59268595188</v>
      </c>
      <c r="E2057" s="75">
        <v>1188.7792193107</v>
      </c>
      <c r="F2057" s="75"/>
      <c r="G2057" s="74">
        <f t="shared" si="27"/>
        <v>1711.7792193107</v>
      </c>
      <c r="H2057" s="74"/>
      <c r="I2057" s="74">
        <f t="shared" si="28"/>
        <v>2134.7792193106998</v>
      </c>
      <c r="J2057" s="74">
        <f t="shared" si="26"/>
        <v>2505.7792193106998</v>
      </c>
      <c r="K2057" s="75">
        <v>1592.7792193107</v>
      </c>
      <c r="L2057" s="75">
        <v>1966.7792193106998</v>
      </c>
      <c r="M2057" s="75">
        <v>2337.7792193106998</v>
      </c>
      <c r="O2057" s="71">
        <v>119</v>
      </c>
      <c r="P2057" s="92" t="s">
        <v>364</v>
      </c>
    </row>
    <row r="2058" spans="2:16" ht="15.75" thickBot="1" x14ac:dyDescent="0.3">
      <c r="B2058" s="85">
        <v>45502</v>
      </c>
      <c r="C2058" s="74"/>
      <c r="D2058" s="74">
        <v>1548.28890153814</v>
      </c>
      <c r="E2058" s="74">
        <v>1188.7792193107</v>
      </c>
      <c r="F2058" s="74"/>
      <c r="G2058" s="74">
        <f t="shared" si="27"/>
        <v>1711.7792193107</v>
      </c>
      <c r="H2058" s="74"/>
      <c r="I2058" s="74">
        <f t="shared" si="28"/>
        <v>2134.7792193106998</v>
      </c>
      <c r="J2058" s="74">
        <f t="shared" si="26"/>
        <v>2505.7792193106998</v>
      </c>
      <c r="K2058" s="74">
        <v>1592.7792193107</v>
      </c>
      <c r="L2058" s="74">
        <v>1966.7792193106998</v>
      </c>
      <c r="M2058" s="74">
        <v>2337.7792193106998</v>
      </c>
      <c r="O2058" s="71">
        <v>119</v>
      </c>
      <c r="P2058" s="92" t="s">
        <v>364</v>
      </c>
    </row>
    <row r="2059" spans="2:16" ht="15.75" thickBot="1" x14ac:dyDescent="0.3">
      <c r="B2059" s="85">
        <v>45503</v>
      </c>
      <c r="C2059" s="75"/>
      <c r="D2059" s="75">
        <v>1553.5136569369899</v>
      </c>
      <c r="E2059" s="75">
        <v>1188.7792193107</v>
      </c>
      <c r="F2059" s="75"/>
      <c r="G2059" s="74">
        <f t="shared" si="27"/>
        <v>1711.7792193107</v>
      </c>
      <c r="H2059" s="74"/>
      <c r="I2059" s="74">
        <f t="shared" si="28"/>
        <v>2134.7792193106998</v>
      </c>
      <c r="J2059" s="74">
        <f t="shared" si="26"/>
        <v>2505.7792193106998</v>
      </c>
      <c r="K2059" s="75">
        <v>1592.7792193107</v>
      </c>
      <c r="L2059" s="75">
        <v>1966.7792193106998</v>
      </c>
      <c r="M2059" s="75">
        <v>2337.7792193106998</v>
      </c>
      <c r="O2059" s="71">
        <v>119</v>
      </c>
      <c r="P2059" s="92" t="s">
        <v>364</v>
      </c>
    </row>
    <row r="2060" spans="2:16" ht="15.75" thickBot="1" x14ac:dyDescent="0.3">
      <c r="B2060" s="85">
        <v>45504</v>
      </c>
      <c r="C2060" s="74"/>
      <c r="D2060" s="74">
        <v>1680.32454959193</v>
      </c>
      <c r="E2060" s="74">
        <v>1188.7792193107</v>
      </c>
      <c r="F2060" s="74"/>
      <c r="G2060" s="74">
        <f t="shared" si="27"/>
        <v>1711.7792193107</v>
      </c>
      <c r="H2060" s="74"/>
      <c r="I2060" s="74">
        <f t="shared" si="28"/>
        <v>2134.7792193106998</v>
      </c>
      <c r="J2060" s="74">
        <f t="shared" si="26"/>
        <v>2505.7792193106998</v>
      </c>
      <c r="K2060" s="74">
        <v>1592.7792193107</v>
      </c>
      <c r="L2060" s="74">
        <v>1966.7792193106998</v>
      </c>
      <c r="M2060" s="74">
        <v>2337.7792193106998</v>
      </c>
      <c r="O2060" s="71">
        <v>119</v>
      </c>
      <c r="P2060" s="92" t="s">
        <v>364</v>
      </c>
    </row>
    <row r="2061" spans="2:16" ht="15.75" thickBot="1" x14ac:dyDescent="0.3">
      <c r="B2061" s="85">
        <v>45505</v>
      </c>
      <c r="C2061" s="75"/>
      <c r="D2061" s="75">
        <v>1475.41084873164</v>
      </c>
      <c r="E2061" s="75">
        <v>1188.7792193107</v>
      </c>
      <c r="F2061" s="75"/>
      <c r="G2061" s="74">
        <f t="shared" si="27"/>
        <v>1711.7792193107</v>
      </c>
      <c r="H2061" s="74"/>
      <c r="I2061" s="74">
        <f t="shared" si="28"/>
        <v>2134.7792193106998</v>
      </c>
      <c r="J2061" s="74">
        <f t="shared" ref="J2061:J2124" si="29">+M2061+O2061+P2061</f>
        <v>2505.7792193106998</v>
      </c>
      <c r="K2061" s="75">
        <v>1592.7792193107</v>
      </c>
      <c r="L2061" s="75">
        <v>1966.7792193106998</v>
      </c>
      <c r="M2061" s="75">
        <v>2337.7792193106998</v>
      </c>
      <c r="O2061" s="71">
        <v>119</v>
      </c>
      <c r="P2061" s="92" t="s">
        <v>364</v>
      </c>
    </row>
    <row r="2062" spans="2:16" ht="15.75" thickBot="1" x14ac:dyDescent="0.3">
      <c r="B2062" s="85">
        <v>45506</v>
      </c>
      <c r="C2062" s="74"/>
      <c r="D2062" s="74">
        <v>1471.1036145150099</v>
      </c>
      <c r="E2062" s="74">
        <v>1188.7792193107</v>
      </c>
      <c r="F2062" s="74"/>
      <c r="G2062" s="74">
        <f t="shared" si="27"/>
        <v>1711.7792193107</v>
      </c>
      <c r="H2062" s="74"/>
      <c r="I2062" s="74">
        <f t="shared" si="28"/>
        <v>2134.7792193106998</v>
      </c>
      <c r="J2062" s="74">
        <f t="shared" si="29"/>
        <v>2505.7792193106998</v>
      </c>
      <c r="K2062" s="74">
        <v>1592.7792193107</v>
      </c>
      <c r="L2062" s="74">
        <v>1966.7792193106998</v>
      </c>
      <c r="M2062" s="74">
        <v>2337.7792193106998</v>
      </c>
      <c r="O2062" s="71">
        <v>119</v>
      </c>
      <c r="P2062" s="92" t="s">
        <v>364</v>
      </c>
    </row>
    <row r="2063" spans="2:16" ht="15.75" thickBot="1" x14ac:dyDescent="0.3">
      <c r="B2063" s="85">
        <v>45507</v>
      </c>
      <c r="C2063" s="75"/>
      <c r="D2063" s="75">
        <v>1557.4080351943001</v>
      </c>
      <c r="E2063" s="75">
        <v>1188.7792193107</v>
      </c>
      <c r="F2063" s="75"/>
      <c r="G2063" s="74">
        <f t="shared" si="27"/>
        <v>1711.7792193107</v>
      </c>
      <c r="H2063" s="74"/>
      <c r="I2063" s="74">
        <f t="shared" si="28"/>
        <v>2134.7792193106998</v>
      </c>
      <c r="J2063" s="74">
        <f t="shared" si="29"/>
        <v>2505.7792193106998</v>
      </c>
      <c r="K2063" s="75">
        <v>1592.7792193107</v>
      </c>
      <c r="L2063" s="75">
        <v>1966.7792193106998</v>
      </c>
      <c r="M2063" s="75">
        <v>2337.7792193106998</v>
      </c>
      <c r="O2063" s="71">
        <v>119</v>
      </c>
      <c r="P2063" s="92" t="s">
        <v>364</v>
      </c>
    </row>
    <row r="2064" spans="2:16" ht="15.75" thickBot="1" x14ac:dyDescent="0.3">
      <c r="B2064" s="85">
        <v>45508</v>
      </c>
      <c r="C2064" s="74"/>
      <c r="D2064" s="74">
        <v>1978.09463669103</v>
      </c>
      <c r="E2064" s="74">
        <v>1188.7792193107</v>
      </c>
      <c r="F2064" s="74"/>
      <c r="G2064" s="74">
        <f t="shared" si="27"/>
        <v>1711.7792193107</v>
      </c>
      <c r="H2064" s="74"/>
      <c r="I2064" s="74">
        <f t="shared" si="28"/>
        <v>2134.7792193106998</v>
      </c>
      <c r="J2064" s="74">
        <f t="shared" si="29"/>
        <v>2505.7792193106998</v>
      </c>
      <c r="K2064" s="74">
        <v>1592.7792193107</v>
      </c>
      <c r="L2064" s="74">
        <v>1966.7792193106998</v>
      </c>
      <c r="M2064" s="74">
        <v>2337.7792193106998</v>
      </c>
      <c r="O2064" s="71">
        <v>119</v>
      </c>
      <c r="P2064" s="92" t="s">
        <v>364</v>
      </c>
    </row>
    <row r="2065" spans="2:16" ht="15.75" thickBot="1" x14ac:dyDescent="0.3">
      <c r="B2065" s="85">
        <v>45509</v>
      </c>
      <c r="C2065" s="75"/>
      <c r="D2065" s="75">
        <v>2090.6819135577998</v>
      </c>
      <c r="E2065" s="75">
        <v>1188.7792193107</v>
      </c>
      <c r="F2065" s="75"/>
      <c r="G2065" s="74">
        <f t="shared" si="27"/>
        <v>1711.7792193107</v>
      </c>
      <c r="H2065" s="74"/>
      <c r="I2065" s="74">
        <f t="shared" si="28"/>
        <v>2134.7792193106998</v>
      </c>
      <c r="J2065" s="74">
        <f t="shared" si="29"/>
        <v>2505.7792193106998</v>
      </c>
      <c r="K2065" s="75">
        <v>1592.7792193107</v>
      </c>
      <c r="L2065" s="75">
        <v>1966.7792193106998</v>
      </c>
      <c r="M2065" s="75">
        <v>2337.7792193106998</v>
      </c>
      <c r="O2065" s="71">
        <v>119</v>
      </c>
      <c r="P2065" s="92" t="s">
        <v>364</v>
      </c>
    </row>
    <row r="2066" spans="2:16" ht="15.75" thickBot="1" x14ac:dyDescent="0.3">
      <c r="B2066" s="85">
        <v>45510</v>
      </c>
      <c r="C2066" s="74"/>
      <c r="D2066" s="74">
        <v>2031.1079347904199</v>
      </c>
      <c r="E2066" s="74">
        <v>1188.7792193107</v>
      </c>
      <c r="F2066" s="74"/>
      <c r="G2066" s="74">
        <f t="shared" si="27"/>
        <v>1711.7792193107</v>
      </c>
      <c r="H2066" s="74"/>
      <c r="I2066" s="74">
        <f t="shared" si="28"/>
        <v>2134.7792193106998</v>
      </c>
      <c r="J2066" s="74">
        <f t="shared" si="29"/>
        <v>2505.7792193106998</v>
      </c>
      <c r="K2066" s="74">
        <v>1592.7792193107</v>
      </c>
      <c r="L2066" s="74">
        <v>1966.7792193106998</v>
      </c>
      <c r="M2066" s="74">
        <v>2337.7792193106998</v>
      </c>
      <c r="O2066" s="71">
        <v>119</v>
      </c>
      <c r="P2066" s="92" t="s">
        <v>364</v>
      </c>
    </row>
    <row r="2067" spans="2:16" ht="15.75" thickBot="1" x14ac:dyDescent="0.3">
      <c r="B2067" s="85">
        <v>45511</v>
      </c>
      <c r="C2067" s="75"/>
      <c r="D2067" s="75">
        <v>1802.09944558542</v>
      </c>
      <c r="E2067" s="75">
        <v>1188.7792193107</v>
      </c>
      <c r="F2067" s="75"/>
      <c r="G2067" s="74">
        <f t="shared" si="27"/>
        <v>1711.7792193107</v>
      </c>
      <c r="H2067" s="74"/>
      <c r="I2067" s="74">
        <f t="shared" si="28"/>
        <v>2134.7792193106998</v>
      </c>
      <c r="J2067" s="74">
        <f t="shared" si="29"/>
        <v>2505.7792193106998</v>
      </c>
      <c r="K2067" s="75">
        <v>1592.7792193107</v>
      </c>
      <c r="L2067" s="75">
        <v>1966.7792193106998</v>
      </c>
      <c r="M2067" s="75">
        <v>2337.7792193106998</v>
      </c>
      <c r="O2067" s="71">
        <v>119</v>
      </c>
      <c r="P2067" s="92" t="s">
        <v>364</v>
      </c>
    </row>
    <row r="2068" spans="2:16" ht="15.75" thickBot="1" x14ac:dyDescent="0.3">
      <c r="B2068" s="85">
        <v>45512</v>
      </c>
      <c r="C2068" s="74"/>
      <c r="D2068" s="74">
        <v>1811.4916268285999</v>
      </c>
      <c r="E2068" s="74">
        <v>1188.7792193107</v>
      </c>
      <c r="F2068" s="74"/>
      <c r="G2068" s="74">
        <f t="shared" si="27"/>
        <v>1711.7792193107</v>
      </c>
      <c r="H2068" s="74"/>
      <c r="I2068" s="74">
        <f t="shared" si="28"/>
        <v>2134.7792193106998</v>
      </c>
      <c r="J2068" s="74">
        <f t="shared" si="29"/>
        <v>2505.7792193106998</v>
      </c>
      <c r="K2068" s="74">
        <v>1592.7792193107</v>
      </c>
      <c r="L2068" s="74">
        <v>1966.7792193106998</v>
      </c>
      <c r="M2068" s="74">
        <v>2337.7792193106998</v>
      </c>
      <c r="O2068" s="71">
        <v>119</v>
      </c>
      <c r="P2068" s="92" t="s">
        <v>364</v>
      </c>
    </row>
    <row r="2069" spans="2:16" ht="15.75" thickBot="1" x14ac:dyDescent="0.3">
      <c r="B2069" s="85">
        <v>45513</v>
      </c>
      <c r="C2069" s="75"/>
      <c r="D2069" s="75">
        <v>1693.96383653577</v>
      </c>
      <c r="E2069" s="75">
        <v>1188.7792193107</v>
      </c>
      <c r="F2069" s="75"/>
      <c r="G2069" s="74">
        <f t="shared" si="27"/>
        <v>1711.7792193107</v>
      </c>
      <c r="H2069" s="74"/>
      <c r="I2069" s="74">
        <f t="shared" si="28"/>
        <v>2134.7792193106998</v>
      </c>
      <c r="J2069" s="74">
        <f t="shared" si="29"/>
        <v>2505.7792193106998</v>
      </c>
      <c r="K2069" s="75">
        <v>1592.7792193107</v>
      </c>
      <c r="L2069" s="75">
        <v>1966.7792193106998</v>
      </c>
      <c r="M2069" s="75">
        <v>2337.7792193106998</v>
      </c>
      <c r="O2069" s="71">
        <v>119</v>
      </c>
      <c r="P2069" s="92" t="s">
        <v>364</v>
      </c>
    </row>
    <row r="2070" spans="2:16" ht="15.75" thickBot="1" x14ac:dyDescent="0.3">
      <c r="B2070" s="85">
        <v>45514</v>
      </c>
      <c r="C2070" s="74"/>
      <c r="D2070" s="74">
        <v>1471.09020894848</v>
      </c>
      <c r="E2070" s="74">
        <v>1188.7792193107</v>
      </c>
      <c r="F2070" s="74"/>
      <c r="G2070" s="74">
        <f t="shared" si="27"/>
        <v>1711.7792193107</v>
      </c>
      <c r="H2070" s="74"/>
      <c r="I2070" s="74">
        <f t="shared" si="28"/>
        <v>2134.7792193106998</v>
      </c>
      <c r="J2070" s="74">
        <f t="shared" si="29"/>
        <v>2505.7792193106998</v>
      </c>
      <c r="K2070" s="74">
        <v>1592.7792193107</v>
      </c>
      <c r="L2070" s="74">
        <v>1966.7792193106998</v>
      </c>
      <c r="M2070" s="74">
        <v>2337.7792193106998</v>
      </c>
      <c r="O2070" s="71">
        <v>119</v>
      </c>
      <c r="P2070" s="92" t="s">
        <v>364</v>
      </c>
    </row>
    <row r="2071" spans="2:16" ht="15.75" thickBot="1" x14ac:dyDescent="0.3">
      <c r="B2071" s="85">
        <v>45515</v>
      </c>
      <c r="C2071" s="75"/>
      <c r="D2071" s="75">
        <v>1558.88935461138</v>
      </c>
      <c r="E2071" s="75">
        <v>1188.7792193107</v>
      </c>
      <c r="F2071" s="75"/>
      <c r="G2071" s="74">
        <f t="shared" si="27"/>
        <v>1711.7792193107</v>
      </c>
      <c r="H2071" s="74"/>
      <c r="I2071" s="74">
        <f t="shared" si="28"/>
        <v>2134.7792193106998</v>
      </c>
      <c r="J2071" s="74">
        <f t="shared" si="29"/>
        <v>2505.7792193106998</v>
      </c>
      <c r="K2071" s="75">
        <v>1592.7792193107</v>
      </c>
      <c r="L2071" s="75">
        <v>1966.7792193106998</v>
      </c>
      <c r="M2071" s="75">
        <v>2337.7792193106998</v>
      </c>
      <c r="O2071" s="71">
        <v>119</v>
      </c>
      <c r="P2071" s="92" t="s">
        <v>364</v>
      </c>
    </row>
    <row r="2072" spans="2:16" ht="15.75" thickBot="1" x14ac:dyDescent="0.3">
      <c r="B2072" s="85">
        <v>45516</v>
      </c>
      <c r="C2072" s="74"/>
      <c r="D2072" s="74">
        <v>1884.9300212058199</v>
      </c>
      <c r="E2072" s="74">
        <v>1188.7792193107</v>
      </c>
      <c r="F2072" s="74"/>
      <c r="G2072" s="74">
        <f t="shared" si="27"/>
        <v>1711.7792193107</v>
      </c>
      <c r="H2072" s="74"/>
      <c r="I2072" s="74">
        <f t="shared" si="28"/>
        <v>2134.7792193106998</v>
      </c>
      <c r="J2072" s="74">
        <f t="shared" si="29"/>
        <v>2505.7792193106998</v>
      </c>
      <c r="K2072" s="74">
        <v>1592.7792193107</v>
      </c>
      <c r="L2072" s="74">
        <v>1966.7792193106998</v>
      </c>
      <c r="M2072" s="74">
        <v>2337.7792193106998</v>
      </c>
      <c r="O2072" s="71">
        <v>119</v>
      </c>
      <c r="P2072" s="92" t="s">
        <v>364</v>
      </c>
    </row>
    <row r="2073" spans="2:16" ht="15.75" thickBot="1" x14ac:dyDescent="0.3">
      <c r="B2073" s="85">
        <v>45517</v>
      </c>
      <c r="C2073" s="75"/>
      <c r="D2073" s="75">
        <v>1921.3413802426601</v>
      </c>
      <c r="E2073" s="75">
        <v>1188.7792193107</v>
      </c>
      <c r="F2073" s="75"/>
      <c r="G2073" s="74">
        <f t="shared" si="27"/>
        <v>1711.7792193107</v>
      </c>
      <c r="H2073" s="74"/>
      <c r="I2073" s="74">
        <f t="shared" si="28"/>
        <v>2134.7792193106998</v>
      </c>
      <c r="J2073" s="74">
        <f t="shared" si="29"/>
        <v>2505.7792193106998</v>
      </c>
      <c r="K2073" s="75">
        <v>1592.7792193107</v>
      </c>
      <c r="L2073" s="75">
        <v>1966.7792193106998</v>
      </c>
      <c r="M2073" s="75">
        <v>2337.7792193106998</v>
      </c>
      <c r="O2073" s="71">
        <v>119</v>
      </c>
      <c r="P2073" s="92" t="s">
        <v>364</v>
      </c>
    </row>
    <row r="2074" spans="2:16" ht="15.75" thickBot="1" x14ac:dyDescent="0.3">
      <c r="B2074" s="85">
        <v>45518</v>
      </c>
      <c r="C2074" s="74"/>
      <c r="D2074" s="74">
        <v>1735.7835291170099</v>
      </c>
      <c r="E2074" s="74">
        <v>1188.7792193107</v>
      </c>
      <c r="F2074" s="74"/>
      <c r="G2074" s="74">
        <f t="shared" si="27"/>
        <v>1711.7792193107</v>
      </c>
      <c r="H2074" s="74"/>
      <c r="I2074" s="74">
        <f t="shared" si="28"/>
        <v>2134.7792193106998</v>
      </c>
      <c r="J2074" s="74">
        <f t="shared" si="29"/>
        <v>2505.7792193106998</v>
      </c>
      <c r="K2074" s="74">
        <v>1592.7792193107</v>
      </c>
      <c r="L2074" s="74">
        <v>1966.7792193106998</v>
      </c>
      <c r="M2074" s="74">
        <v>2337.7792193106998</v>
      </c>
      <c r="O2074" s="71">
        <v>119</v>
      </c>
      <c r="P2074" s="92" t="s">
        <v>364</v>
      </c>
    </row>
    <row r="2075" spans="2:16" ht="15.75" thickBot="1" x14ac:dyDescent="0.3">
      <c r="B2075" s="85">
        <v>45519</v>
      </c>
      <c r="C2075" s="75"/>
      <c r="D2075" s="75">
        <v>1640.0495633595799</v>
      </c>
      <c r="E2075" s="75">
        <v>1188.7792193107</v>
      </c>
      <c r="F2075" s="75"/>
      <c r="G2075" s="74">
        <f t="shared" si="27"/>
        <v>1711.7792193107</v>
      </c>
      <c r="H2075" s="74"/>
      <c r="I2075" s="74">
        <f t="shared" si="28"/>
        <v>2134.7792193106998</v>
      </c>
      <c r="J2075" s="74">
        <f t="shared" si="29"/>
        <v>2505.7792193106998</v>
      </c>
      <c r="K2075" s="75">
        <v>1592.7792193107</v>
      </c>
      <c r="L2075" s="75">
        <v>1966.7792193106998</v>
      </c>
      <c r="M2075" s="75">
        <v>2337.7792193106998</v>
      </c>
      <c r="O2075" s="71">
        <v>119</v>
      </c>
      <c r="P2075" s="92" t="s">
        <v>364</v>
      </c>
    </row>
    <row r="2076" spans="2:16" ht="15.75" thickBot="1" x14ac:dyDescent="0.3">
      <c r="B2076" s="85">
        <v>45520</v>
      </c>
      <c r="C2076" s="74"/>
      <c r="D2076" s="74">
        <v>1485.2371909572901</v>
      </c>
      <c r="E2076" s="74">
        <v>1188.7792193107</v>
      </c>
      <c r="F2076" s="74"/>
      <c r="G2076" s="74">
        <f t="shared" si="27"/>
        <v>1711.7792193107</v>
      </c>
      <c r="H2076" s="74"/>
      <c r="I2076" s="74">
        <f t="shared" si="28"/>
        <v>2134.7792193106998</v>
      </c>
      <c r="J2076" s="74">
        <f t="shared" si="29"/>
        <v>2505.7792193106998</v>
      </c>
      <c r="K2076" s="74">
        <v>1592.7792193107</v>
      </c>
      <c r="L2076" s="74">
        <v>1966.7792193106998</v>
      </c>
      <c r="M2076" s="74">
        <v>2337.7792193106998</v>
      </c>
      <c r="O2076" s="71">
        <v>119</v>
      </c>
      <c r="P2076" s="92" t="s">
        <v>364</v>
      </c>
    </row>
    <row r="2077" spans="2:16" ht="15.75" thickBot="1" x14ac:dyDescent="0.3">
      <c r="B2077" s="85">
        <v>45521</v>
      </c>
      <c r="C2077" s="75"/>
      <c r="D2077" s="75">
        <v>1311.6708324179299</v>
      </c>
      <c r="E2077" s="75">
        <v>1188.7792193107</v>
      </c>
      <c r="F2077" s="75"/>
      <c r="G2077" s="74">
        <f t="shared" si="27"/>
        <v>1711.7792193107</v>
      </c>
      <c r="H2077" s="74"/>
      <c r="I2077" s="74">
        <f t="shared" si="28"/>
        <v>2134.7792193106998</v>
      </c>
      <c r="J2077" s="74">
        <f t="shared" si="29"/>
        <v>2505.7792193106998</v>
      </c>
      <c r="K2077" s="75">
        <v>1592.7792193107</v>
      </c>
      <c r="L2077" s="75">
        <v>1966.7792193106998</v>
      </c>
      <c r="M2077" s="75">
        <v>2337.7792193106998</v>
      </c>
      <c r="O2077" s="71">
        <v>119</v>
      </c>
      <c r="P2077" s="92" t="s">
        <v>364</v>
      </c>
    </row>
    <row r="2078" spans="2:16" ht="15.75" thickBot="1" x14ac:dyDescent="0.3">
      <c r="B2078" s="85">
        <v>45522</v>
      </c>
      <c r="C2078" s="74"/>
      <c r="D2078" s="74">
        <v>1585.9667172935101</v>
      </c>
      <c r="E2078" s="74">
        <v>1188.7792193107</v>
      </c>
      <c r="F2078" s="74"/>
      <c r="G2078" s="74">
        <f t="shared" si="27"/>
        <v>1711.7792193107</v>
      </c>
      <c r="H2078" s="74"/>
      <c r="I2078" s="74">
        <f t="shared" si="28"/>
        <v>2134.7792193106998</v>
      </c>
      <c r="J2078" s="74">
        <f t="shared" si="29"/>
        <v>2505.7792193106998</v>
      </c>
      <c r="K2078" s="74">
        <v>1592.7792193107</v>
      </c>
      <c r="L2078" s="74">
        <v>1966.7792193106998</v>
      </c>
      <c r="M2078" s="74">
        <v>2337.7792193106998</v>
      </c>
      <c r="O2078" s="71">
        <v>119</v>
      </c>
      <c r="P2078" s="92" t="s">
        <v>364</v>
      </c>
    </row>
    <row r="2079" spans="2:16" ht="15.75" thickBot="1" x14ac:dyDescent="0.3">
      <c r="B2079" s="85">
        <v>45523</v>
      </c>
      <c r="C2079" s="75"/>
      <c r="D2079" s="75">
        <v>1759.2684816374799</v>
      </c>
      <c r="E2079" s="75">
        <v>1188.7792193107</v>
      </c>
      <c r="F2079" s="75"/>
      <c r="G2079" s="74">
        <f t="shared" si="27"/>
        <v>1711.7792193107</v>
      </c>
      <c r="H2079" s="74"/>
      <c r="I2079" s="74">
        <f t="shared" si="28"/>
        <v>2134.7792193106998</v>
      </c>
      <c r="J2079" s="74">
        <f t="shared" si="29"/>
        <v>2505.7792193106998</v>
      </c>
      <c r="K2079" s="75">
        <v>1592.7792193107</v>
      </c>
      <c r="L2079" s="75">
        <v>1966.7792193106998</v>
      </c>
      <c r="M2079" s="75">
        <v>2337.7792193106998</v>
      </c>
      <c r="O2079" s="71">
        <v>119</v>
      </c>
      <c r="P2079" s="92" t="s">
        <v>364</v>
      </c>
    </row>
    <row r="2080" spans="2:16" ht="15.75" thickBot="1" x14ac:dyDescent="0.3">
      <c r="B2080" s="85">
        <v>45524</v>
      </c>
      <c r="C2080" s="74"/>
      <c r="D2080" s="74">
        <v>1714.2813982975199</v>
      </c>
      <c r="E2080" s="74">
        <v>1188.7792193107</v>
      </c>
      <c r="F2080" s="74"/>
      <c r="G2080" s="74">
        <f t="shared" si="27"/>
        <v>1711.7792193107</v>
      </c>
      <c r="H2080" s="74"/>
      <c r="I2080" s="74">
        <f t="shared" si="28"/>
        <v>2134.7792193106998</v>
      </c>
      <c r="J2080" s="74">
        <f t="shared" si="29"/>
        <v>2505.7792193106998</v>
      </c>
      <c r="K2080" s="74">
        <v>1592.7792193107</v>
      </c>
      <c r="L2080" s="74">
        <v>1966.7792193106998</v>
      </c>
      <c r="M2080" s="74">
        <v>2337.7792193106998</v>
      </c>
      <c r="O2080" s="71">
        <v>119</v>
      </c>
      <c r="P2080" s="92" t="s">
        <v>364</v>
      </c>
    </row>
    <row r="2081" spans="2:16" ht="15.75" thickBot="1" x14ac:dyDescent="0.3">
      <c r="B2081" s="85">
        <v>45525</v>
      </c>
      <c r="C2081" s="75"/>
      <c r="D2081" s="75">
        <v>1475.92881741315</v>
      </c>
      <c r="E2081" s="75">
        <v>1188.7792193107</v>
      </c>
      <c r="F2081" s="75"/>
      <c r="G2081" s="74">
        <f t="shared" si="27"/>
        <v>1711.7792193107</v>
      </c>
      <c r="H2081" s="74"/>
      <c r="I2081" s="74">
        <f t="shared" si="28"/>
        <v>2134.7792193106998</v>
      </c>
      <c r="J2081" s="74">
        <f t="shared" si="29"/>
        <v>2505.7792193106998</v>
      </c>
      <c r="K2081" s="75">
        <v>1592.7792193107</v>
      </c>
      <c r="L2081" s="75">
        <v>1966.7792193106998</v>
      </c>
      <c r="M2081" s="75">
        <v>2337.7792193106998</v>
      </c>
      <c r="O2081" s="71">
        <v>119</v>
      </c>
      <c r="P2081" s="92" t="s">
        <v>364</v>
      </c>
    </row>
    <row r="2082" spans="2:16" ht="15.75" thickBot="1" x14ac:dyDescent="0.3">
      <c r="B2082" s="85">
        <v>45526</v>
      </c>
      <c r="C2082" s="74"/>
      <c r="D2082" s="74">
        <v>1348.52972970001</v>
      </c>
      <c r="E2082" s="74">
        <v>1188.7792193107</v>
      </c>
      <c r="F2082" s="74"/>
      <c r="G2082" s="74">
        <f t="shared" si="27"/>
        <v>1711.7792193107</v>
      </c>
      <c r="H2082" s="74"/>
      <c r="I2082" s="74">
        <f t="shared" si="28"/>
        <v>2134.7792193106998</v>
      </c>
      <c r="J2082" s="74">
        <f t="shared" si="29"/>
        <v>2505.7792193106998</v>
      </c>
      <c r="K2082" s="74">
        <v>1592.7792193107</v>
      </c>
      <c r="L2082" s="74">
        <v>1966.7792193106998</v>
      </c>
      <c r="M2082" s="74">
        <v>2337.7792193106998</v>
      </c>
      <c r="O2082" s="71">
        <v>119</v>
      </c>
      <c r="P2082" s="92" t="s">
        <v>364</v>
      </c>
    </row>
    <row r="2083" spans="2:16" ht="15.75" thickBot="1" x14ac:dyDescent="0.3">
      <c r="B2083" s="85">
        <v>45527</v>
      </c>
      <c r="C2083" s="75"/>
      <c r="D2083" s="75">
        <v>994.97398544655005</v>
      </c>
      <c r="E2083" s="75">
        <v>1188.7792193107</v>
      </c>
      <c r="F2083" s="75"/>
      <c r="G2083" s="74">
        <f t="shared" si="27"/>
        <v>1711.7792193107</v>
      </c>
      <c r="H2083" s="74"/>
      <c r="I2083" s="74">
        <f t="shared" si="28"/>
        <v>2134.7792193106998</v>
      </c>
      <c r="J2083" s="74">
        <f t="shared" si="29"/>
        <v>2505.7792193106998</v>
      </c>
      <c r="K2083" s="75">
        <v>1592.7792193107</v>
      </c>
      <c r="L2083" s="75">
        <v>1966.7792193106998</v>
      </c>
      <c r="M2083" s="75">
        <v>2337.7792193106998</v>
      </c>
      <c r="O2083" s="71">
        <v>119</v>
      </c>
      <c r="P2083" s="92" t="s">
        <v>364</v>
      </c>
    </row>
    <row r="2084" spans="2:16" ht="15.75" thickBot="1" x14ac:dyDescent="0.3">
      <c r="B2084" s="85">
        <v>45528</v>
      </c>
      <c r="C2084" s="74"/>
      <c r="D2084" s="74">
        <v>1096.0437947688199</v>
      </c>
      <c r="E2084" s="74">
        <v>1188.7792193107</v>
      </c>
      <c r="F2084" s="74"/>
      <c r="G2084" s="74">
        <f t="shared" si="27"/>
        <v>1711.7792193107</v>
      </c>
      <c r="H2084" s="74"/>
      <c r="I2084" s="74">
        <f t="shared" si="28"/>
        <v>2134.7792193106998</v>
      </c>
      <c r="J2084" s="74">
        <f t="shared" si="29"/>
        <v>2505.7792193106998</v>
      </c>
      <c r="K2084" s="74">
        <v>1592.7792193107</v>
      </c>
      <c r="L2084" s="74">
        <v>1966.7792193106998</v>
      </c>
      <c r="M2084" s="74">
        <v>2337.7792193106998</v>
      </c>
      <c r="O2084" s="71">
        <v>119</v>
      </c>
      <c r="P2084" s="92" t="s">
        <v>364</v>
      </c>
    </row>
    <row r="2085" spans="2:16" ht="15.75" thickBot="1" x14ac:dyDescent="0.3">
      <c r="B2085" s="85">
        <v>45529</v>
      </c>
      <c r="C2085" s="75"/>
      <c r="D2085" s="75">
        <v>1410.24969164047</v>
      </c>
      <c r="E2085" s="75">
        <v>1188.7792193107</v>
      </c>
      <c r="F2085" s="75"/>
      <c r="G2085" s="74">
        <f t="shared" si="27"/>
        <v>1711.7792193107</v>
      </c>
      <c r="H2085" s="74"/>
      <c r="I2085" s="74">
        <f t="shared" si="28"/>
        <v>2134.7792193106998</v>
      </c>
      <c r="J2085" s="74">
        <f t="shared" si="29"/>
        <v>2505.7792193106998</v>
      </c>
      <c r="K2085" s="75">
        <v>1592.7792193107</v>
      </c>
      <c r="L2085" s="75">
        <v>1966.7792193106998</v>
      </c>
      <c r="M2085" s="75">
        <v>2337.7792193106998</v>
      </c>
      <c r="O2085" s="71">
        <v>119</v>
      </c>
      <c r="P2085" s="92" t="s">
        <v>364</v>
      </c>
    </row>
    <row r="2086" spans="2:16" ht="15.75" thickBot="1" x14ac:dyDescent="0.3">
      <c r="B2086" s="85">
        <v>45530</v>
      </c>
      <c r="C2086" s="74"/>
      <c r="D2086" s="74">
        <v>1459.06798765437</v>
      </c>
      <c r="E2086" s="74">
        <v>1188.7792193107</v>
      </c>
      <c r="F2086" s="74"/>
      <c r="G2086" s="74">
        <f t="shared" si="27"/>
        <v>1711.7792193107</v>
      </c>
      <c r="H2086" s="74"/>
      <c r="I2086" s="74">
        <f t="shared" si="28"/>
        <v>2134.7792193106998</v>
      </c>
      <c r="J2086" s="74">
        <f t="shared" si="29"/>
        <v>2505.7792193106998</v>
      </c>
      <c r="K2086" s="74">
        <v>1592.7792193107</v>
      </c>
      <c r="L2086" s="74">
        <v>1966.7792193106998</v>
      </c>
      <c r="M2086" s="74">
        <v>2337.7792193106998</v>
      </c>
      <c r="O2086" s="71">
        <v>119</v>
      </c>
      <c r="P2086" s="92" t="s">
        <v>364</v>
      </c>
    </row>
    <row r="2087" spans="2:16" ht="15.75" thickBot="1" x14ac:dyDescent="0.3">
      <c r="B2087" s="85">
        <v>45531</v>
      </c>
      <c r="C2087" s="75"/>
      <c r="D2087" s="75">
        <v>1402.7165606773001</v>
      </c>
      <c r="E2087" s="75">
        <v>1188.7792193107</v>
      </c>
      <c r="F2087" s="75"/>
      <c r="G2087" s="74">
        <f t="shared" si="27"/>
        <v>1711.7792193107</v>
      </c>
      <c r="H2087" s="74"/>
      <c r="I2087" s="74">
        <f t="shared" si="28"/>
        <v>2134.7792193106998</v>
      </c>
      <c r="J2087" s="74">
        <f t="shared" si="29"/>
        <v>2505.7792193106998</v>
      </c>
      <c r="K2087" s="75">
        <v>1592.7792193107</v>
      </c>
      <c r="L2087" s="75">
        <v>1966.7792193106998</v>
      </c>
      <c r="M2087" s="75">
        <v>2337.7792193106998</v>
      </c>
      <c r="O2087" s="71">
        <v>119</v>
      </c>
      <c r="P2087" s="92" t="s">
        <v>364</v>
      </c>
    </row>
    <row r="2088" spans="2:16" ht="15.75" thickBot="1" x14ac:dyDescent="0.3">
      <c r="B2088" s="85">
        <v>45532</v>
      </c>
      <c r="C2088" s="74"/>
      <c r="D2088" s="74">
        <v>1582.9815383807199</v>
      </c>
      <c r="E2088" s="74">
        <v>1188.7792193107</v>
      </c>
      <c r="F2088" s="74"/>
      <c r="G2088" s="74">
        <f t="shared" si="27"/>
        <v>1711.7792193107</v>
      </c>
      <c r="H2088" s="74"/>
      <c r="I2088" s="74">
        <f t="shared" si="28"/>
        <v>2134.7792193106998</v>
      </c>
      <c r="J2088" s="74">
        <f t="shared" si="29"/>
        <v>2505.7792193106998</v>
      </c>
      <c r="K2088" s="74">
        <v>1592.7792193107</v>
      </c>
      <c r="L2088" s="74">
        <v>1966.7792193106998</v>
      </c>
      <c r="M2088" s="74">
        <v>2337.7792193106998</v>
      </c>
      <c r="O2088" s="71">
        <v>119</v>
      </c>
      <c r="P2088" s="92" t="s">
        <v>364</v>
      </c>
    </row>
    <row r="2089" spans="2:16" ht="15.75" thickBot="1" x14ac:dyDescent="0.3">
      <c r="B2089" s="85">
        <v>45533</v>
      </c>
      <c r="C2089" s="75"/>
      <c r="D2089" s="75">
        <v>1633.61715386169</v>
      </c>
      <c r="E2089" s="75">
        <v>1188.7792193107</v>
      </c>
      <c r="F2089" s="75"/>
      <c r="G2089" s="74">
        <f t="shared" si="27"/>
        <v>1711.7792193107</v>
      </c>
      <c r="H2089" s="74"/>
      <c r="I2089" s="74">
        <f t="shared" si="28"/>
        <v>2134.7792193106998</v>
      </c>
      <c r="J2089" s="74">
        <f t="shared" si="29"/>
        <v>2505.7792193106998</v>
      </c>
      <c r="K2089" s="75">
        <v>1592.7792193107</v>
      </c>
      <c r="L2089" s="75">
        <v>1966.7792193106998</v>
      </c>
      <c r="M2089" s="75">
        <v>2337.7792193106998</v>
      </c>
      <c r="O2089" s="71">
        <v>119</v>
      </c>
      <c r="P2089" s="92" t="s">
        <v>364</v>
      </c>
    </row>
    <row r="2090" spans="2:16" ht="15.75" thickBot="1" x14ac:dyDescent="0.3">
      <c r="B2090" s="85">
        <v>45534</v>
      </c>
      <c r="C2090" s="74"/>
      <c r="D2090" s="74">
        <v>1622.80275470633</v>
      </c>
      <c r="E2090" s="74">
        <v>1188.7792193107</v>
      </c>
      <c r="F2090" s="74"/>
      <c r="G2090" s="74">
        <f t="shared" si="27"/>
        <v>1711.7792193107</v>
      </c>
      <c r="H2090" s="74"/>
      <c r="I2090" s="74">
        <f t="shared" si="28"/>
        <v>2134.7792193106998</v>
      </c>
      <c r="J2090" s="74">
        <f t="shared" si="29"/>
        <v>2505.7792193106998</v>
      </c>
      <c r="K2090" s="74">
        <v>1592.7792193107</v>
      </c>
      <c r="L2090" s="74">
        <v>1966.7792193106998</v>
      </c>
      <c r="M2090" s="74">
        <v>2337.7792193106998</v>
      </c>
      <c r="O2090" s="71">
        <v>119</v>
      </c>
      <c r="P2090" s="92" t="s">
        <v>364</v>
      </c>
    </row>
    <row r="2091" spans="2:16" ht="15.75" thickBot="1" x14ac:dyDescent="0.3">
      <c r="B2091" s="85">
        <v>45535</v>
      </c>
      <c r="C2091" s="75"/>
      <c r="D2091" s="75">
        <v>1375.0408495476299</v>
      </c>
      <c r="E2091" s="75">
        <v>1188.7792193107</v>
      </c>
      <c r="F2091" s="75"/>
      <c r="G2091" s="74">
        <f t="shared" si="27"/>
        <v>1711.7792193107</v>
      </c>
      <c r="H2091" s="74"/>
      <c r="I2091" s="74">
        <f t="shared" si="28"/>
        <v>2134.7792193106998</v>
      </c>
      <c r="J2091" s="74">
        <f t="shared" si="29"/>
        <v>2505.7792193106998</v>
      </c>
      <c r="K2091" s="75">
        <v>1592.7792193107</v>
      </c>
      <c r="L2091" s="75">
        <v>1966.7792193106998</v>
      </c>
      <c r="M2091" s="75">
        <v>2337.7792193106998</v>
      </c>
      <c r="O2091" s="71">
        <v>119</v>
      </c>
      <c r="P2091" s="92" t="s">
        <v>364</v>
      </c>
    </row>
    <row r="2092" spans="2:16" ht="15.75" thickBot="1" x14ac:dyDescent="0.3">
      <c r="B2092" s="85">
        <v>45536</v>
      </c>
      <c r="C2092" s="74"/>
      <c r="D2092" s="74">
        <v>1471.51996619085</v>
      </c>
      <c r="E2092" s="74">
        <v>1188.7792193107</v>
      </c>
      <c r="F2092" s="74"/>
      <c r="G2092" s="74">
        <f t="shared" si="27"/>
        <v>1711.7792193107</v>
      </c>
      <c r="H2092" s="74"/>
      <c r="I2092" s="74">
        <f t="shared" si="28"/>
        <v>2134.7792193106998</v>
      </c>
      <c r="J2092" s="74">
        <f t="shared" si="29"/>
        <v>2505.7792193106998</v>
      </c>
      <c r="K2092" s="74">
        <v>1592.7792193107</v>
      </c>
      <c r="L2092" s="74">
        <v>1966.7792193106998</v>
      </c>
      <c r="M2092" s="74">
        <v>2337.7792193106998</v>
      </c>
      <c r="O2092" s="71">
        <v>119</v>
      </c>
      <c r="P2092" s="92" t="s">
        <v>364</v>
      </c>
    </row>
    <row r="2093" spans="2:16" ht="15.75" thickBot="1" x14ac:dyDescent="0.3">
      <c r="B2093" s="85">
        <v>45537</v>
      </c>
      <c r="C2093" s="75"/>
      <c r="D2093" s="75">
        <v>1440.86671690099</v>
      </c>
      <c r="E2093" s="75">
        <v>1188.7792193107</v>
      </c>
      <c r="F2093" s="75"/>
      <c r="G2093" s="74">
        <f t="shared" si="27"/>
        <v>1711.7792193107</v>
      </c>
      <c r="H2093" s="74"/>
      <c r="I2093" s="74">
        <f t="shared" si="28"/>
        <v>2134.7792193106998</v>
      </c>
      <c r="J2093" s="74">
        <f t="shared" si="29"/>
        <v>2505.7792193106998</v>
      </c>
      <c r="K2093" s="75">
        <v>1592.7792193107</v>
      </c>
      <c r="L2093" s="75">
        <v>1966.7792193106998</v>
      </c>
      <c r="M2093" s="75">
        <v>2337.7792193106998</v>
      </c>
      <c r="O2093" s="71">
        <v>119</v>
      </c>
      <c r="P2093" s="92" t="s">
        <v>364</v>
      </c>
    </row>
    <row r="2094" spans="2:16" ht="15.75" thickBot="1" x14ac:dyDescent="0.3">
      <c r="B2094" s="85">
        <v>45538</v>
      </c>
      <c r="C2094" s="74"/>
      <c r="D2094" s="74">
        <v>1389.2530434099799</v>
      </c>
      <c r="E2094" s="74">
        <v>1188.7792193107</v>
      </c>
      <c r="F2094" s="74"/>
      <c r="G2094" s="74">
        <f t="shared" si="27"/>
        <v>1711.7792193107</v>
      </c>
      <c r="H2094" s="74"/>
      <c r="I2094" s="74">
        <f t="shared" si="28"/>
        <v>2134.7792193106998</v>
      </c>
      <c r="J2094" s="74">
        <f t="shared" si="29"/>
        <v>2505.7792193106998</v>
      </c>
      <c r="K2094" s="74">
        <v>1592.7792193107</v>
      </c>
      <c r="L2094" s="74">
        <v>1966.7792193106998</v>
      </c>
      <c r="M2094" s="74">
        <v>2337.7792193106998</v>
      </c>
      <c r="O2094" s="71">
        <v>119</v>
      </c>
      <c r="P2094" s="92" t="s">
        <v>364</v>
      </c>
    </row>
    <row r="2095" spans="2:16" ht="15.75" thickBot="1" x14ac:dyDescent="0.3">
      <c r="B2095" s="85">
        <v>45539</v>
      </c>
      <c r="C2095" s="75"/>
      <c r="D2095" s="75">
        <v>1491.1755118173201</v>
      </c>
      <c r="E2095" s="75">
        <v>1188.7792193107</v>
      </c>
      <c r="F2095" s="75"/>
      <c r="G2095" s="74">
        <f t="shared" si="27"/>
        <v>1711.7792193107</v>
      </c>
      <c r="H2095" s="74"/>
      <c r="I2095" s="74">
        <f t="shared" si="28"/>
        <v>2134.7792193106998</v>
      </c>
      <c r="J2095" s="74">
        <f t="shared" si="29"/>
        <v>2505.7792193106998</v>
      </c>
      <c r="K2095" s="75">
        <v>1592.7792193107</v>
      </c>
      <c r="L2095" s="75">
        <v>1966.7792193106998</v>
      </c>
      <c r="M2095" s="75">
        <v>2337.7792193106998</v>
      </c>
      <c r="O2095" s="71">
        <v>119</v>
      </c>
      <c r="P2095" s="92" t="s">
        <v>364</v>
      </c>
    </row>
    <row r="2096" spans="2:16" ht="15.75" thickBot="1" x14ac:dyDescent="0.3">
      <c r="B2096" s="85">
        <v>45540</v>
      </c>
      <c r="C2096" s="74"/>
      <c r="D2096" s="74">
        <v>1530.8546155080001</v>
      </c>
      <c r="E2096" s="74">
        <v>1188.7792193107</v>
      </c>
      <c r="F2096" s="74"/>
      <c r="G2096" s="74">
        <f t="shared" si="27"/>
        <v>1711.7792193107</v>
      </c>
      <c r="H2096" s="74"/>
      <c r="I2096" s="74">
        <f t="shared" si="28"/>
        <v>2134.7792193106998</v>
      </c>
      <c r="J2096" s="74">
        <f t="shared" si="29"/>
        <v>2505.7792193106998</v>
      </c>
      <c r="K2096" s="74">
        <v>1592.7792193107</v>
      </c>
      <c r="L2096" s="74">
        <v>1966.7792193106998</v>
      </c>
      <c r="M2096" s="74">
        <v>2337.7792193106998</v>
      </c>
      <c r="O2096" s="71">
        <v>119</v>
      </c>
      <c r="P2096" s="92" t="s">
        <v>364</v>
      </c>
    </row>
    <row r="2097" spans="2:16" ht="15.75" thickBot="1" x14ac:dyDescent="0.3">
      <c r="B2097" s="85">
        <v>45541</v>
      </c>
      <c r="C2097" s="75"/>
      <c r="D2097" s="75">
        <v>1435.1368626553001</v>
      </c>
      <c r="E2097" s="75">
        <v>1188.7792193107</v>
      </c>
      <c r="F2097" s="75"/>
      <c r="G2097" s="74">
        <f t="shared" si="27"/>
        <v>1711.7792193107</v>
      </c>
      <c r="H2097" s="74"/>
      <c r="I2097" s="74">
        <f t="shared" si="28"/>
        <v>2134.7792193106998</v>
      </c>
      <c r="J2097" s="74">
        <f t="shared" si="29"/>
        <v>2505.7792193106998</v>
      </c>
      <c r="K2097" s="75">
        <v>1592.7792193107</v>
      </c>
      <c r="L2097" s="75">
        <v>1966.7792193106998</v>
      </c>
      <c r="M2097" s="75">
        <v>2337.7792193106998</v>
      </c>
      <c r="O2097" s="71">
        <v>119</v>
      </c>
      <c r="P2097" s="92" t="s">
        <v>364</v>
      </c>
    </row>
    <row r="2098" spans="2:16" ht="15.75" thickBot="1" x14ac:dyDescent="0.3">
      <c r="B2098" s="85">
        <v>45542</v>
      </c>
      <c r="C2098" s="74"/>
      <c r="D2098" s="74">
        <v>1425.44181019859</v>
      </c>
      <c r="E2098" s="74">
        <v>1188.7792193107</v>
      </c>
      <c r="F2098" s="74"/>
      <c r="G2098" s="74">
        <f t="shared" si="27"/>
        <v>1711.7792193107</v>
      </c>
      <c r="H2098" s="74"/>
      <c r="I2098" s="74">
        <f t="shared" si="28"/>
        <v>2134.7792193106998</v>
      </c>
      <c r="J2098" s="74">
        <f t="shared" si="29"/>
        <v>2505.7792193106998</v>
      </c>
      <c r="K2098" s="74">
        <v>1592.7792193107</v>
      </c>
      <c r="L2098" s="74">
        <v>1966.7792193106998</v>
      </c>
      <c r="M2098" s="74">
        <v>2337.7792193106998</v>
      </c>
      <c r="O2098" s="71">
        <v>119</v>
      </c>
      <c r="P2098" s="92" t="s">
        <v>364</v>
      </c>
    </row>
    <row r="2099" spans="2:16" ht="15.75" thickBot="1" x14ac:dyDescent="0.3">
      <c r="B2099" s="85">
        <v>45543</v>
      </c>
      <c r="C2099" s="75"/>
      <c r="D2099" s="75">
        <v>1567.0633437039701</v>
      </c>
      <c r="E2099" s="75">
        <v>1188.7792193107</v>
      </c>
      <c r="F2099" s="75"/>
      <c r="G2099" s="74">
        <f t="shared" si="27"/>
        <v>1711.7792193107</v>
      </c>
      <c r="H2099" s="74"/>
      <c r="I2099" s="74">
        <f t="shared" si="28"/>
        <v>2134.7792193106998</v>
      </c>
      <c r="J2099" s="74">
        <f t="shared" si="29"/>
        <v>2505.7792193106998</v>
      </c>
      <c r="K2099" s="75">
        <v>1592.7792193107</v>
      </c>
      <c r="L2099" s="75">
        <v>1966.7792193106998</v>
      </c>
      <c r="M2099" s="75">
        <v>2337.7792193106998</v>
      </c>
      <c r="O2099" s="71">
        <v>119</v>
      </c>
      <c r="P2099" s="92" t="s">
        <v>364</v>
      </c>
    </row>
    <row r="2100" spans="2:16" ht="15.75" thickBot="1" x14ac:dyDescent="0.3">
      <c r="B2100" s="85">
        <v>45544</v>
      </c>
      <c r="C2100" s="74"/>
      <c r="D2100" s="74">
        <v>1453.7955038554801</v>
      </c>
      <c r="E2100" s="74">
        <v>1188.7792193107</v>
      </c>
      <c r="F2100" s="74"/>
      <c r="G2100" s="74">
        <f t="shared" si="27"/>
        <v>1711.7792193107</v>
      </c>
      <c r="H2100" s="74"/>
      <c r="I2100" s="74">
        <f t="shared" si="28"/>
        <v>2134.7792193106998</v>
      </c>
      <c r="J2100" s="74">
        <f t="shared" si="29"/>
        <v>2505.7792193106998</v>
      </c>
      <c r="K2100" s="74">
        <v>1592.7792193107</v>
      </c>
      <c r="L2100" s="74">
        <v>1966.7792193106998</v>
      </c>
      <c r="M2100" s="74">
        <v>2337.7792193106998</v>
      </c>
      <c r="O2100" s="71">
        <v>119</v>
      </c>
      <c r="P2100" s="92" t="s">
        <v>364</v>
      </c>
    </row>
    <row r="2101" spans="2:16" ht="15.75" thickBot="1" x14ac:dyDescent="0.3">
      <c r="B2101" s="85">
        <v>45545</v>
      </c>
      <c r="C2101" s="75"/>
      <c r="D2101" s="75">
        <v>1355.7941192795699</v>
      </c>
      <c r="E2101" s="75">
        <v>1188.7792193107</v>
      </c>
      <c r="F2101" s="75"/>
      <c r="G2101" s="74">
        <f t="shared" si="27"/>
        <v>1711.7792193107</v>
      </c>
      <c r="H2101" s="74"/>
      <c r="I2101" s="74">
        <f t="shared" si="28"/>
        <v>2134.7792193106998</v>
      </c>
      <c r="J2101" s="74">
        <f t="shared" si="29"/>
        <v>2505.7792193106998</v>
      </c>
      <c r="K2101" s="75">
        <v>1592.7792193107</v>
      </c>
      <c r="L2101" s="75">
        <v>1966.7792193106998</v>
      </c>
      <c r="M2101" s="75">
        <v>2337.7792193106998</v>
      </c>
      <c r="O2101" s="71">
        <v>119</v>
      </c>
      <c r="P2101" s="92" t="s">
        <v>364</v>
      </c>
    </row>
    <row r="2102" spans="2:16" ht="15.75" thickBot="1" x14ac:dyDescent="0.3">
      <c r="B2102" s="85">
        <v>45546</v>
      </c>
      <c r="C2102" s="74"/>
      <c r="D2102" s="74">
        <v>1278.6024242148401</v>
      </c>
      <c r="E2102" s="74">
        <v>1188.7792193107</v>
      </c>
      <c r="F2102" s="74"/>
      <c r="G2102" s="74">
        <f t="shared" si="27"/>
        <v>1711.7792193107</v>
      </c>
      <c r="H2102" s="74"/>
      <c r="I2102" s="74">
        <f t="shared" si="28"/>
        <v>2134.7792193106998</v>
      </c>
      <c r="J2102" s="74">
        <f t="shared" si="29"/>
        <v>2505.7792193106998</v>
      </c>
      <c r="K2102" s="74">
        <v>1592.7792193107</v>
      </c>
      <c r="L2102" s="74">
        <v>1966.7792193106998</v>
      </c>
      <c r="M2102" s="74">
        <v>2337.7792193106998</v>
      </c>
      <c r="O2102" s="71">
        <v>119</v>
      </c>
      <c r="P2102" s="92" t="s">
        <v>364</v>
      </c>
    </row>
    <row r="2103" spans="2:16" ht="15.75" thickBot="1" x14ac:dyDescent="0.3">
      <c r="B2103" s="85">
        <v>45547</v>
      </c>
      <c r="C2103" s="75"/>
      <c r="D2103" s="75">
        <v>1130.2818154658401</v>
      </c>
      <c r="E2103" s="75">
        <v>1188.7792193107</v>
      </c>
      <c r="F2103" s="75"/>
      <c r="G2103" s="74">
        <f t="shared" si="27"/>
        <v>1711.7792193107</v>
      </c>
      <c r="H2103" s="74"/>
      <c r="I2103" s="74">
        <f t="shared" si="28"/>
        <v>2134.7792193106998</v>
      </c>
      <c r="J2103" s="74">
        <f t="shared" si="29"/>
        <v>2505.7792193106998</v>
      </c>
      <c r="K2103" s="75">
        <v>1592.7792193107</v>
      </c>
      <c r="L2103" s="75">
        <v>1966.7792193106998</v>
      </c>
      <c r="M2103" s="75">
        <v>2337.7792193106998</v>
      </c>
      <c r="O2103" s="71">
        <v>119</v>
      </c>
      <c r="P2103" s="92" t="s">
        <v>364</v>
      </c>
    </row>
    <row r="2104" spans="2:16" ht="15.75" thickBot="1" x14ac:dyDescent="0.3">
      <c r="B2104" s="85">
        <v>45548</v>
      </c>
      <c r="C2104" s="74"/>
      <c r="D2104" s="74">
        <v>961.10462851094303</v>
      </c>
      <c r="E2104" s="74">
        <v>1188.7792193107</v>
      </c>
      <c r="F2104" s="74"/>
      <c r="G2104" s="74">
        <f t="shared" si="27"/>
        <v>1711.7792193107</v>
      </c>
      <c r="H2104" s="74"/>
      <c r="I2104" s="74">
        <f t="shared" si="28"/>
        <v>2134.7792193106998</v>
      </c>
      <c r="J2104" s="74">
        <f t="shared" si="29"/>
        <v>2505.7792193106998</v>
      </c>
      <c r="K2104" s="74">
        <v>1592.7792193107</v>
      </c>
      <c r="L2104" s="74">
        <v>1966.7792193106998</v>
      </c>
      <c r="M2104" s="74">
        <v>2337.7792193106998</v>
      </c>
      <c r="O2104" s="71">
        <v>119</v>
      </c>
      <c r="P2104" s="92" t="s">
        <v>364</v>
      </c>
    </row>
    <row r="2105" spans="2:16" ht="15.75" thickBot="1" x14ac:dyDescent="0.3">
      <c r="B2105" s="85">
        <v>45549</v>
      </c>
      <c r="C2105" s="75"/>
      <c r="D2105" s="75">
        <v>910.39721001087196</v>
      </c>
      <c r="E2105" s="75">
        <v>1188.7792193107</v>
      </c>
      <c r="F2105" s="75"/>
      <c r="G2105" s="74">
        <f t="shared" ref="G2105:G2168" si="30">+K2105+O2105</f>
        <v>1711.7792193107</v>
      </c>
      <c r="H2105" s="74"/>
      <c r="I2105" s="74">
        <f t="shared" ref="I2105:I2168" si="31">+L2105+O2105+P2105</f>
        <v>2134.7792193106998</v>
      </c>
      <c r="J2105" s="74">
        <f t="shared" si="29"/>
        <v>2505.7792193106998</v>
      </c>
      <c r="K2105" s="75">
        <v>1592.7792193107</v>
      </c>
      <c r="L2105" s="75">
        <v>1966.7792193106998</v>
      </c>
      <c r="M2105" s="75">
        <v>2337.7792193106998</v>
      </c>
      <c r="O2105" s="71">
        <v>119</v>
      </c>
      <c r="P2105" s="92" t="s">
        <v>364</v>
      </c>
    </row>
    <row r="2106" spans="2:16" ht="15.75" thickBot="1" x14ac:dyDescent="0.3">
      <c r="B2106" s="85">
        <v>45550</v>
      </c>
      <c r="C2106" s="74"/>
      <c r="D2106" s="74">
        <v>933.258058292942</v>
      </c>
      <c r="E2106" s="74">
        <v>1188.7792193107</v>
      </c>
      <c r="F2106" s="74"/>
      <c r="G2106" s="74">
        <f t="shared" si="30"/>
        <v>1711.7792193107</v>
      </c>
      <c r="H2106" s="74"/>
      <c r="I2106" s="74">
        <f t="shared" si="31"/>
        <v>2134.7792193106998</v>
      </c>
      <c r="J2106" s="74">
        <f t="shared" si="29"/>
        <v>2505.7792193106998</v>
      </c>
      <c r="K2106" s="74">
        <v>1592.7792193107</v>
      </c>
      <c r="L2106" s="74">
        <v>1966.7792193106998</v>
      </c>
      <c r="M2106" s="74">
        <v>2337.7792193106998</v>
      </c>
      <c r="O2106" s="71">
        <v>119</v>
      </c>
      <c r="P2106" s="92" t="s">
        <v>364</v>
      </c>
    </row>
    <row r="2107" spans="2:16" ht="15.75" thickBot="1" x14ac:dyDescent="0.3">
      <c r="B2107" s="85">
        <v>45551</v>
      </c>
      <c r="C2107" s="75"/>
      <c r="D2107" s="75">
        <v>1134.3650675521401</v>
      </c>
      <c r="E2107" s="75">
        <v>1188.7792193107</v>
      </c>
      <c r="F2107" s="75"/>
      <c r="G2107" s="74">
        <f t="shared" si="30"/>
        <v>1711.7792193107</v>
      </c>
      <c r="H2107" s="74"/>
      <c r="I2107" s="74">
        <f t="shared" si="31"/>
        <v>2134.7792193106998</v>
      </c>
      <c r="J2107" s="74">
        <f t="shared" si="29"/>
        <v>2505.7792193106998</v>
      </c>
      <c r="K2107" s="75">
        <v>1592.7792193107</v>
      </c>
      <c r="L2107" s="75">
        <v>1966.7792193106998</v>
      </c>
      <c r="M2107" s="75">
        <v>2337.7792193106998</v>
      </c>
      <c r="O2107" s="71">
        <v>119</v>
      </c>
      <c r="P2107" s="92" t="s">
        <v>364</v>
      </c>
    </row>
    <row r="2108" spans="2:16" ht="15.75" thickBot="1" x14ac:dyDescent="0.3">
      <c r="B2108" s="85">
        <v>45552</v>
      </c>
      <c r="C2108" s="74"/>
      <c r="D2108" s="74">
        <v>1243.8212216698701</v>
      </c>
      <c r="E2108" s="74">
        <v>1188.7792193107</v>
      </c>
      <c r="F2108" s="74"/>
      <c r="G2108" s="74">
        <f t="shared" si="30"/>
        <v>1711.7792193107</v>
      </c>
      <c r="H2108" s="74"/>
      <c r="I2108" s="74">
        <f t="shared" si="31"/>
        <v>2134.7792193106998</v>
      </c>
      <c r="J2108" s="74">
        <f t="shared" si="29"/>
        <v>2505.7792193106998</v>
      </c>
      <c r="K2108" s="74">
        <v>1592.7792193107</v>
      </c>
      <c r="L2108" s="74">
        <v>1966.7792193106998</v>
      </c>
      <c r="M2108" s="74">
        <v>2337.7792193106998</v>
      </c>
      <c r="O2108" s="71">
        <v>119</v>
      </c>
      <c r="P2108" s="92" t="s">
        <v>364</v>
      </c>
    </row>
    <row r="2109" spans="2:16" ht="15.75" thickBot="1" x14ac:dyDescent="0.3">
      <c r="B2109" s="85">
        <v>45553</v>
      </c>
      <c r="C2109" s="75"/>
      <c r="D2109" s="75">
        <v>1283.18449631412</v>
      </c>
      <c r="E2109" s="75">
        <v>1188.7792193107</v>
      </c>
      <c r="F2109" s="75"/>
      <c r="G2109" s="74">
        <f t="shared" si="30"/>
        <v>1711.7792193107</v>
      </c>
      <c r="H2109" s="74"/>
      <c r="I2109" s="74">
        <f t="shared" si="31"/>
        <v>2134.7792193106998</v>
      </c>
      <c r="J2109" s="74">
        <f t="shared" si="29"/>
        <v>2505.7792193106998</v>
      </c>
      <c r="K2109" s="75">
        <v>1592.7792193107</v>
      </c>
      <c r="L2109" s="75">
        <v>1966.7792193106998</v>
      </c>
      <c r="M2109" s="75">
        <v>2337.7792193106998</v>
      </c>
      <c r="O2109" s="71">
        <v>119</v>
      </c>
      <c r="P2109" s="92" t="s">
        <v>364</v>
      </c>
    </row>
    <row r="2110" spans="2:16" ht="15.75" thickBot="1" x14ac:dyDescent="0.3">
      <c r="B2110" s="85">
        <v>45554</v>
      </c>
      <c r="C2110" s="74"/>
      <c r="D2110" s="74">
        <v>1310.59559334032</v>
      </c>
      <c r="E2110" s="74">
        <v>1188.7792193107</v>
      </c>
      <c r="F2110" s="74"/>
      <c r="G2110" s="74">
        <f t="shared" si="30"/>
        <v>1711.7792193107</v>
      </c>
      <c r="H2110" s="74"/>
      <c r="I2110" s="74">
        <f t="shared" si="31"/>
        <v>2134.7792193106998</v>
      </c>
      <c r="J2110" s="74">
        <f t="shared" si="29"/>
        <v>2505.7792193106998</v>
      </c>
      <c r="K2110" s="74">
        <v>1592.7792193107</v>
      </c>
      <c r="L2110" s="74">
        <v>1966.7792193106998</v>
      </c>
      <c r="M2110" s="74">
        <v>2337.7792193106998</v>
      </c>
      <c r="O2110" s="71">
        <v>119</v>
      </c>
      <c r="P2110" s="92" t="s">
        <v>364</v>
      </c>
    </row>
    <row r="2111" spans="2:16" ht="15.75" thickBot="1" x14ac:dyDescent="0.3">
      <c r="B2111" s="85">
        <v>45555</v>
      </c>
      <c r="C2111" s="75"/>
      <c r="D2111" s="75">
        <v>1033.0575875218401</v>
      </c>
      <c r="E2111" s="75">
        <v>1188.7792193107</v>
      </c>
      <c r="F2111" s="75"/>
      <c r="G2111" s="74">
        <f t="shared" si="30"/>
        <v>1711.7792193107</v>
      </c>
      <c r="H2111" s="74"/>
      <c r="I2111" s="74">
        <f t="shared" si="31"/>
        <v>2134.7792193106998</v>
      </c>
      <c r="J2111" s="74">
        <f t="shared" si="29"/>
        <v>2505.7792193106998</v>
      </c>
      <c r="K2111" s="75">
        <v>1592.7792193107</v>
      </c>
      <c r="L2111" s="75">
        <v>1966.7792193106998</v>
      </c>
      <c r="M2111" s="75">
        <v>2337.7792193106998</v>
      </c>
      <c r="O2111" s="71">
        <v>119</v>
      </c>
      <c r="P2111" s="92" t="s">
        <v>364</v>
      </c>
    </row>
    <row r="2112" spans="2:16" ht="15.75" thickBot="1" x14ac:dyDescent="0.3">
      <c r="B2112" s="85">
        <v>45556</v>
      </c>
      <c r="C2112" s="74"/>
      <c r="D2112" s="74">
        <v>853.68044200345798</v>
      </c>
      <c r="E2112" s="74">
        <v>1188.7792193107</v>
      </c>
      <c r="F2112" s="74"/>
      <c r="G2112" s="74">
        <f t="shared" si="30"/>
        <v>1711.7792193107</v>
      </c>
      <c r="H2112" s="74"/>
      <c r="I2112" s="74">
        <f t="shared" si="31"/>
        <v>2134.7792193106998</v>
      </c>
      <c r="J2112" s="74">
        <f t="shared" si="29"/>
        <v>2505.7792193106998</v>
      </c>
      <c r="K2112" s="74">
        <v>1592.7792193107</v>
      </c>
      <c r="L2112" s="74">
        <v>1966.7792193106998</v>
      </c>
      <c r="M2112" s="74">
        <v>2337.7792193106998</v>
      </c>
      <c r="O2112" s="71">
        <v>119</v>
      </c>
      <c r="P2112" s="92" t="s">
        <v>364</v>
      </c>
    </row>
    <row r="2113" spans="2:16" ht="15.75" thickBot="1" x14ac:dyDescent="0.3">
      <c r="B2113" s="85">
        <v>45557</v>
      </c>
      <c r="C2113" s="75"/>
      <c r="D2113" s="75">
        <v>1193.81650609808</v>
      </c>
      <c r="E2113" s="75">
        <v>1188.7792193107</v>
      </c>
      <c r="F2113" s="75"/>
      <c r="G2113" s="74">
        <f t="shared" si="30"/>
        <v>1711.7792193107</v>
      </c>
      <c r="H2113" s="74"/>
      <c r="I2113" s="74">
        <f t="shared" si="31"/>
        <v>2134.7792193106998</v>
      </c>
      <c r="J2113" s="74">
        <f t="shared" si="29"/>
        <v>2505.7792193106998</v>
      </c>
      <c r="K2113" s="75">
        <v>1592.7792193107</v>
      </c>
      <c r="L2113" s="75">
        <v>1966.7792193106998</v>
      </c>
      <c r="M2113" s="75">
        <v>2337.7792193106998</v>
      </c>
      <c r="O2113" s="71">
        <v>119</v>
      </c>
      <c r="P2113" s="92" t="s">
        <v>364</v>
      </c>
    </row>
    <row r="2114" spans="2:16" ht="15.75" thickBot="1" x14ac:dyDescent="0.3">
      <c r="B2114" s="85">
        <v>45558</v>
      </c>
      <c r="C2114" s="74"/>
      <c r="D2114" s="74">
        <v>1440.44099579457</v>
      </c>
      <c r="E2114" s="74">
        <v>1188.7792193107</v>
      </c>
      <c r="F2114" s="74"/>
      <c r="G2114" s="74">
        <f t="shared" si="30"/>
        <v>1711.7792193107</v>
      </c>
      <c r="H2114" s="74"/>
      <c r="I2114" s="74">
        <f t="shared" si="31"/>
        <v>2134.7792193106998</v>
      </c>
      <c r="J2114" s="74">
        <f t="shared" si="29"/>
        <v>2505.7792193106998</v>
      </c>
      <c r="K2114" s="74">
        <v>1592.7792193107</v>
      </c>
      <c r="L2114" s="74">
        <v>1966.7792193106998</v>
      </c>
      <c r="M2114" s="74">
        <v>2337.7792193106998</v>
      </c>
      <c r="O2114" s="71">
        <v>119</v>
      </c>
      <c r="P2114" s="92" t="s">
        <v>364</v>
      </c>
    </row>
    <row r="2115" spans="2:16" ht="15.75" thickBot="1" x14ac:dyDescent="0.3">
      <c r="B2115" s="85">
        <v>45559</v>
      </c>
      <c r="C2115" s="75"/>
      <c r="D2115" s="75">
        <v>1440.0838203496701</v>
      </c>
      <c r="E2115" s="75">
        <v>1188.7792193107</v>
      </c>
      <c r="F2115" s="75"/>
      <c r="G2115" s="74">
        <f t="shared" si="30"/>
        <v>1711.7792193107</v>
      </c>
      <c r="H2115" s="74"/>
      <c r="I2115" s="74">
        <f t="shared" si="31"/>
        <v>2134.7792193106998</v>
      </c>
      <c r="J2115" s="74">
        <f t="shared" si="29"/>
        <v>2505.7792193106998</v>
      </c>
      <c r="K2115" s="75">
        <v>1592.7792193107</v>
      </c>
      <c r="L2115" s="75">
        <v>1966.7792193106998</v>
      </c>
      <c r="M2115" s="75">
        <v>2337.7792193106998</v>
      </c>
      <c r="O2115" s="71">
        <v>119</v>
      </c>
      <c r="P2115" s="92" t="s">
        <v>364</v>
      </c>
    </row>
    <row r="2116" spans="2:16" ht="15.75" thickBot="1" x14ac:dyDescent="0.3">
      <c r="B2116" s="85">
        <v>45560</v>
      </c>
      <c r="C2116" s="74"/>
      <c r="D2116" s="74">
        <v>1402.1638114150401</v>
      </c>
      <c r="E2116" s="74">
        <v>1188.7792193107</v>
      </c>
      <c r="F2116" s="74"/>
      <c r="G2116" s="74">
        <f t="shared" si="30"/>
        <v>1711.7792193107</v>
      </c>
      <c r="H2116" s="74"/>
      <c r="I2116" s="74">
        <f t="shared" si="31"/>
        <v>2134.7792193106998</v>
      </c>
      <c r="J2116" s="74">
        <f t="shared" si="29"/>
        <v>2505.7792193106998</v>
      </c>
      <c r="K2116" s="74">
        <v>1592.7792193107</v>
      </c>
      <c r="L2116" s="74">
        <v>1966.7792193106998</v>
      </c>
      <c r="M2116" s="74">
        <v>2337.7792193106998</v>
      </c>
      <c r="O2116" s="71">
        <v>119</v>
      </c>
      <c r="P2116" s="92" t="s">
        <v>364</v>
      </c>
    </row>
    <row r="2117" spans="2:16" ht="15.75" thickBot="1" x14ac:dyDescent="0.3">
      <c r="B2117" s="85">
        <v>45561</v>
      </c>
      <c r="C2117" s="75"/>
      <c r="D2117" s="75">
        <v>1244.19677808302</v>
      </c>
      <c r="E2117" s="75">
        <v>1188.7792193107</v>
      </c>
      <c r="F2117" s="75"/>
      <c r="G2117" s="74">
        <f t="shared" si="30"/>
        <v>1711.7792193107</v>
      </c>
      <c r="H2117" s="74"/>
      <c r="I2117" s="74">
        <f t="shared" si="31"/>
        <v>2134.7792193106998</v>
      </c>
      <c r="J2117" s="74">
        <f t="shared" si="29"/>
        <v>2505.7792193106998</v>
      </c>
      <c r="K2117" s="75">
        <v>1592.7792193107</v>
      </c>
      <c r="L2117" s="75">
        <v>1966.7792193106998</v>
      </c>
      <c r="M2117" s="75">
        <v>2337.7792193106998</v>
      </c>
      <c r="O2117" s="71">
        <v>119</v>
      </c>
      <c r="P2117" s="92" t="s">
        <v>364</v>
      </c>
    </row>
    <row r="2118" spans="2:16" ht="15.75" thickBot="1" x14ac:dyDescent="0.3">
      <c r="B2118" s="85">
        <v>45562</v>
      </c>
      <c r="C2118" s="74"/>
      <c r="D2118" s="74">
        <v>1045.7897763426299</v>
      </c>
      <c r="E2118" s="74">
        <v>1188.7792193107</v>
      </c>
      <c r="F2118" s="74"/>
      <c r="G2118" s="74">
        <f t="shared" si="30"/>
        <v>1711.7792193107</v>
      </c>
      <c r="H2118" s="74"/>
      <c r="I2118" s="74">
        <f t="shared" si="31"/>
        <v>2134.7792193106998</v>
      </c>
      <c r="J2118" s="74">
        <f t="shared" si="29"/>
        <v>2505.7792193106998</v>
      </c>
      <c r="K2118" s="74">
        <v>1592.7792193107</v>
      </c>
      <c r="L2118" s="74">
        <v>1966.7792193106998</v>
      </c>
      <c r="M2118" s="74">
        <v>2337.7792193106998</v>
      </c>
      <c r="O2118" s="71">
        <v>119</v>
      </c>
      <c r="P2118" s="92" t="s">
        <v>364</v>
      </c>
    </row>
    <row r="2119" spans="2:16" ht="15.75" thickBot="1" x14ac:dyDescent="0.3">
      <c r="B2119" s="85">
        <v>45563</v>
      </c>
      <c r="C2119" s="75"/>
      <c r="D2119" s="75">
        <v>908.31122151742704</v>
      </c>
      <c r="E2119" s="75">
        <v>1188.7792193107</v>
      </c>
      <c r="F2119" s="75"/>
      <c r="G2119" s="74">
        <f t="shared" si="30"/>
        <v>1711.7792193107</v>
      </c>
      <c r="H2119" s="74"/>
      <c r="I2119" s="74">
        <f t="shared" si="31"/>
        <v>2134.7792193106998</v>
      </c>
      <c r="J2119" s="74">
        <f t="shared" si="29"/>
        <v>2505.7792193106998</v>
      </c>
      <c r="K2119" s="75">
        <v>1592.7792193107</v>
      </c>
      <c r="L2119" s="75">
        <v>1966.7792193106998</v>
      </c>
      <c r="M2119" s="75">
        <v>2337.7792193106998</v>
      </c>
      <c r="O2119" s="71">
        <v>119</v>
      </c>
      <c r="P2119" s="92" t="s">
        <v>364</v>
      </c>
    </row>
    <row r="2120" spans="2:16" ht="15.75" thickBot="1" x14ac:dyDescent="0.3">
      <c r="B2120" s="85">
        <v>45564</v>
      </c>
      <c r="C2120" s="74"/>
      <c r="D2120" s="74">
        <v>1022.41381078359</v>
      </c>
      <c r="E2120" s="74">
        <v>1188.7792193107</v>
      </c>
      <c r="F2120" s="74"/>
      <c r="G2120" s="74">
        <f t="shared" si="30"/>
        <v>1711.7792193107</v>
      </c>
      <c r="H2120" s="74"/>
      <c r="I2120" s="74">
        <f t="shared" si="31"/>
        <v>2134.7792193106998</v>
      </c>
      <c r="J2120" s="74">
        <f t="shared" si="29"/>
        <v>2505.7792193106998</v>
      </c>
      <c r="K2120" s="74">
        <v>1592.7792193107</v>
      </c>
      <c r="L2120" s="74">
        <v>1966.7792193106998</v>
      </c>
      <c r="M2120" s="74">
        <v>2337.7792193106998</v>
      </c>
      <c r="O2120" s="71">
        <v>119</v>
      </c>
      <c r="P2120" s="92" t="s">
        <v>364</v>
      </c>
    </row>
    <row r="2121" spans="2:16" ht="15.75" thickBot="1" x14ac:dyDescent="0.3">
      <c r="B2121" s="85">
        <v>45565</v>
      </c>
      <c r="C2121" s="75"/>
      <c r="D2121" s="75">
        <v>1104.6340667039001</v>
      </c>
      <c r="E2121" s="75">
        <v>1188.7792193107</v>
      </c>
      <c r="F2121" s="75"/>
      <c r="G2121" s="74">
        <f t="shared" si="30"/>
        <v>1711.7792193107</v>
      </c>
      <c r="H2121" s="74"/>
      <c r="I2121" s="74">
        <f t="shared" si="31"/>
        <v>2134.7792193106998</v>
      </c>
      <c r="J2121" s="74">
        <f t="shared" si="29"/>
        <v>2505.7792193106998</v>
      </c>
      <c r="K2121" s="75">
        <v>1592.7792193107</v>
      </c>
      <c r="L2121" s="75">
        <v>1966.7792193106998</v>
      </c>
      <c r="M2121" s="75">
        <v>2337.7792193106998</v>
      </c>
      <c r="O2121" s="71">
        <v>119</v>
      </c>
      <c r="P2121" s="92" t="s">
        <v>364</v>
      </c>
    </row>
    <row r="2122" spans="2:16" ht="15.75" thickBot="1" x14ac:dyDescent="0.3">
      <c r="B2122" s="85">
        <v>45566</v>
      </c>
      <c r="C2122" s="74"/>
      <c r="D2122" s="74">
        <v>1098.0678478602399</v>
      </c>
      <c r="E2122" s="74">
        <v>1188.7792193107</v>
      </c>
      <c r="F2122" s="74"/>
      <c r="G2122" s="74">
        <f t="shared" si="30"/>
        <v>1711.7792193107</v>
      </c>
      <c r="H2122" s="74"/>
      <c r="I2122" s="74">
        <f t="shared" si="31"/>
        <v>2134.7792193106998</v>
      </c>
      <c r="J2122" s="74">
        <f t="shared" si="29"/>
        <v>2505.7792193106998</v>
      </c>
      <c r="K2122" s="74">
        <v>1592.7792193107</v>
      </c>
      <c r="L2122" s="74">
        <v>1966.7792193106998</v>
      </c>
      <c r="M2122" s="74">
        <v>2337.7792193106998</v>
      </c>
      <c r="O2122" s="71">
        <v>119</v>
      </c>
      <c r="P2122" s="92" t="s">
        <v>364</v>
      </c>
    </row>
    <row r="2123" spans="2:16" ht="15.75" thickBot="1" x14ac:dyDescent="0.3">
      <c r="B2123" s="85">
        <v>45567</v>
      </c>
      <c r="C2123" s="75"/>
      <c r="D2123" s="75">
        <v>964.84050370863997</v>
      </c>
      <c r="E2123" s="75">
        <v>1188.7792193107</v>
      </c>
      <c r="F2123" s="75"/>
      <c r="G2123" s="74">
        <f t="shared" si="30"/>
        <v>1711.7792193107</v>
      </c>
      <c r="H2123" s="74"/>
      <c r="I2123" s="74">
        <f t="shared" si="31"/>
        <v>2134.7792193106998</v>
      </c>
      <c r="J2123" s="74">
        <f t="shared" si="29"/>
        <v>2505.7792193106998</v>
      </c>
      <c r="K2123" s="75">
        <v>1592.7792193107</v>
      </c>
      <c r="L2123" s="75">
        <v>1966.7792193106998</v>
      </c>
      <c r="M2123" s="75">
        <v>2337.7792193106998</v>
      </c>
      <c r="O2123" s="71">
        <v>119</v>
      </c>
      <c r="P2123" s="92" t="s">
        <v>364</v>
      </c>
    </row>
    <row r="2124" spans="2:16" ht="15.75" thickBot="1" x14ac:dyDescent="0.3">
      <c r="B2124" s="85">
        <v>45568</v>
      </c>
      <c r="C2124" s="74"/>
      <c r="D2124" s="74">
        <v>803.69303167703004</v>
      </c>
      <c r="E2124" s="74">
        <v>1188.7792193107</v>
      </c>
      <c r="F2124" s="74"/>
      <c r="G2124" s="74">
        <f t="shared" si="30"/>
        <v>1711.7792193107</v>
      </c>
      <c r="H2124" s="74"/>
      <c r="I2124" s="74">
        <f t="shared" si="31"/>
        <v>2134.7792193106998</v>
      </c>
      <c r="J2124" s="74">
        <f t="shared" si="29"/>
        <v>2505.7792193106998</v>
      </c>
      <c r="K2124" s="74">
        <v>1592.7792193107</v>
      </c>
      <c r="L2124" s="74">
        <v>1966.7792193106998</v>
      </c>
      <c r="M2124" s="74">
        <v>2337.7792193106998</v>
      </c>
      <c r="O2124" s="71">
        <v>119</v>
      </c>
      <c r="P2124" s="92" t="s">
        <v>364</v>
      </c>
    </row>
    <row r="2125" spans="2:16" ht="15.75" thickBot="1" x14ac:dyDescent="0.3">
      <c r="B2125" s="85">
        <v>45569</v>
      </c>
      <c r="C2125" s="75"/>
      <c r="D2125" s="75">
        <v>683.47587159579905</v>
      </c>
      <c r="E2125" s="75">
        <v>1188.7792193107</v>
      </c>
      <c r="F2125" s="75"/>
      <c r="G2125" s="74">
        <f t="shared" si="30"/>
        <v>1711.7792193107</v>
      </c>
      <c r="H2125" s="74"/>
      <c r="I2125" s="74">
        <f t="shared" si="31"/>
        <v>2134.7792193106998</v>
      </c>
      <c r="J2125" s="74">
        <f t="shared" ref="J2125:J2188" si="32">+M2125+O2125+P2125</f>
        <v>2505.7792193106998</v>
      </c>
      <c r="K2125" s="75">
        <v>1592.7792193107</v>
      </c>
      <c r="L2125" s="75">
        <v>1966.7792193106998</v>
      </c>
      <c r="M2125" s="75">
        <v>2337.7792193106998</v>
      </c>
      <c r="O2125" s="71">
        <v>119</v>
      </c>
      <c r="P2125" s="92" t="s">
        <v>364</v>
      </c>
    </row>
    <row r="2126" spans="2:16" ht="15.75" thickBot="1" x14ac:dyDescent="0.3">
      <c r="B2126" s="85">
        <v>45570</v>
      </c>
      <c r="C2126" s="74"/>
      <c r="D2126" s="74">
        <v>670.70827334195701</v>
      </c>
      <c r="E2126" s="74">
        <v>1188.7792193107</v>
      </c>
      <c r="F2126" s="74"/>
      <c r="G2126" s="74">
        <f t="shared" si="30"/>
        <v>1711.7792193107</v>
      </c>
      <c r="H2126" s="74"/>
      <c r="I2126" s="74">
        <f t="shared" si="31"/>
        <v>2134.7792193106998</v>
      </c>
      <c r="J2126" s="74">
        <f t="shared" si="32"/>
        <v>2505.7792193106998</v>
      </c>
      <c r="K2126" s="74">
        <v>1592.7792193107</v>
      </c>
      <c r="L2126" s="74">
        <v>1966.7792193106998</v>
      </c>
      <c r="M2126" s="74">
        <v>2337.7792193106998</v>
      </c>
      <c r="O2126" s="71">
        <v>119</v>
      </c>
      <c r="P2126" s="92" t="s">
        <v>364</v>
      </c>
    </row>
    <row r="2127" spans="2:16" ht="15.75" thickBot="1" x14ac:dyDescent="0.3">
      <c r="B2127" s="85">
        <v>45571</v>
      </c>
      <c r="C2127" s="75"/>
      <c r="D2127" s="75">
        <v>698.68805441164102</v>
      </c>
      <c r="E2127" s="75">
        <v>1188.7792193107</v>
      </c>
      <c r="F2127" s="75"/>
      <c r="G2127" s="74">
        <f t="shared" si="30"/>
        <v>1711.7792193107</v>
      </c>
      <c r="H2127" s="74"/>
      <c r="I2127" s="74">
        <f t="shared" si="31"/>
        <v>2134.7792193106998</v>
      </c>
      <c r="J2127" s="74">
        <f t="shared" si="32"/>
        <v>2505.7792193106998</v>
      </c>
      <c r="K2127" s="75">
        <v>1592.7792193107</v>
      </c>
      <c r="L2127" s="75">
        <v>1966.7792193106998</v>
      </c>
      <c r="M2127" s="75">
        <v>2337.7792193106998</v>
      </c>
      <c r="O2127" s="71">
        <v>119</v>
      </c>
      <c r="P2127" s="92" t="s">
        <v>364</v>
      </c>
    </row>
    <row r="2128" spans="2:16" ht="15.75" thickBot="1" x14ac:dyDescent="0.3">
      <c r="B2128" s="85">
        <v>45572</v>
      </c>
      <c r="C2128" s="74"/>
      <c r="D2128" s="74">
        <v>747.97331541248298</v>
      </c>
      <c r="E2128" s="74">
        <v>1188.7792193107</v>
      </c>
      <c r="F2128" s="74"/>
      <c r="G2128" s="74">
        <f t="shared" si="30"/>
        <v>1711.7792193107</v>
      </c>
      <c r="H2128" s="74"/>
      <c r="I2128" s="74">
        <f t="shared" si="31"/>
        <v>2134.7792193106998</v>
      </c>
      <c r="J2128" s="74">
        <f t="shared" si="32"/>
        <v>2505.7792193106998</v>
      </c>
      <c r="K2128" s="74">
        <v>1592.7792193107</v>
      </c>
      <c r="L2128" s="74">
        <v>1966.7792193106998</v>
      </c>
      <c r="M2128" s="74">
        <v>2337.7792193106998</v>
      </c>
      <c r="O2128" s="71">
        <v>119</v>
      </c>
      <c r="P2128" s="92" t="s">
        <v>364</v>
      </c>
    </row>
    <row r="2129" spans="2:16" ht="15.75" thickBot="1" x14ac:dyDescent="0.3">
      <c r="B2129" s="85">
        <v>45573</v>
      </c>
      <c r="C2129" s="75"/>
      <c r="D2129" s="75">
        <v>890.48469486090403</v>
      </c>
      <c r="E2129" s="75">
        <v>1188.7792193107</v>
      </c>
      <c r="F2129" s="75"/>
      <c r="G2129" s="74">
        <f t="shared" si="30"/>
        <v>1711.7792193107</v>
      </c>
      <c r="H2129" s="74"/>
      <c r="I2129" s="74">
        <f t="shared" si="31"/>
        <v>2134.7792193106998</v>
      </c>
      <c r="J2129" s="74">
        <f t="shared" si="32"/>
        <v>2505.7792193106998</v>
      </c>
      <c r="K2129" s="75">
        <v>1592.7792193107</v>
      </c>
      <c r="L2129" s="75">
        <v>1966.7792193106998</v>
      </c>
      <c r="M2129" s="75">
        <v>2337.7792193106998</v>
      </c>
      <c r="O2129" s="71">
        <v>119</v>
      </c>
      <c r="P2129" s="92" t="s">
        <v>364</v>
      </c>
    </row>
    <row r="2130" spans="2:16" ht="15.75" thickBot="1" x14ac:dyDescent="0.3">
      <c r="B2130" s="85">
        <v>45574</v>
      </c>
      <c r="C2130" s="74"/>
      <c r="D2130" s="74">
        <v>853.60147266633896</v>
      </c>
      <c r="E2130" s="74">
        <v>1188.7792193107</v>
      </c>
      <c r="F2130" s="74"/>
      <c r="G2130" s="74">
        <f t="shared" si="30"/>
        <v>1711.7792193107</v>
      </c>
      <c r="H2130" s="74"/>
      <c r="I2130" s="74">
        <f t="shared" si="31"/>
        <v>2134.7792193106998</v>
      </c>
      <c r="J2130" s="74">
        <f t="shared" si="32"/>
        <v>2505.7792193106998</v>
      </c>
      <c r="K2130" s="74">
        <v>1592.7792193107</v>
      </c>
      <c r="L2130" s="74">
        <v>1966.7792193106998</v>
      </c>
      <c r="M2130" s="74">
        <v>2337.7792193106998</v>
      </c>
      <c r="O2130" s="71">
        <v>119</v>
      </c>
      <c r="P2130" s="92" t="s">
        <v>364</v>
      </c>
    </row>
    <row r="2131" spans="2:16" ht="15.75" thickBot="1" x14ac:dyDescent="0.3">
      <c r="B2131" s="85">
        <v>45575</v>
      </c>
      <c r="C2131" s="75"/>
      <c r="D2131" s="75">
        <v>706.12309359781295</v>
      </c>
      <c r="E2131" s="75">
        <v>1188.7792193107</v>
      </c>
      <c r="F2131" s="75"/>
      <c r="G2131" s="74">
        <f t="shared" si="30"/>
        <v>1711.7792193107</v>
      </c>
      <c r="H2131" s="74"/>
      <c r="I2131" s="74">
        <f t="shared" si="31"/>
        <v>2134.7792193106998</v>
      </c>
      <c r="J2131" s="74">
        <f t="shared" si="32"/>
        <v>2505.7792193106998</v>
      </c>
      <c r="K2131" s="75">
        <v>1592.7792193107</v>
      </c>
      <c r="L2131" s="75">
        <v>1966.7792193106998</v>
      </c>
      <c r="M2131" s="75">
        <v>2337.7792193106998</v>
      </c>
      <c r="O2131" s="71">
        <v>119</v>
      </c>
      <c r="P2131" s="92" t="s">
        <v>364</v>
      </c>
    </row>
    <row r="2132" spans="2:16" ht="15.75" thickBot="1" x14ac:dyDescent="0.3">
      <c r="B2132" s="85">
        <v>45576</v>
      </c>
      <c r="C2132" s="74"/>
      <c r="D2132" s="74">
        <v>617.06076132374506</v>
      </c>
      <c r="E2132" s="74">
        <v>1188.7792193107</v>
      </c>
      <c r="F2132" s="74"/>
      <c r="G2132" s="74">
        <f t="shared" si="30"/>
        <v>1711.7792193107</v>
      </c>
      <c r="H2132" s="74"/>
      <c r="I2132" s="74">
        <f t="shared" si="31"/>
        <v>2134.7792193106998</v>
      </c>
      <c r="J2132" s="74">
        <f t="shared" si="32"/>
        <v>2505.7792193106998</v>
      </c>
      <c r="K2132" s="74">
        <v>1592.7792193107</v>
      </c>
      <c r="L2132" s="74">
        <v>1966.7792193106998</v>
      </c>
      <c r="M2132" s="74">
        <v>2337.7792193106998</v>
      </c>
      <c r="O2132" s="71">
        <v>119</v>
      </c>
      <c r="P2132" s="92" t="s">
        <v>364</v>
      </c>
    </row>
    <row r="2133" spans="2:16" ht="15.75" thickBot="1" x14ac:dyDescent="0.3">
      <c r="B2133" s="85">
        <v>45577</v>
      </c>
      <c r="C2133" s="75"/>
      <c r="D2133" s="75">
        <v>675.75062335012899</v>
      </c>
      <c r="E2133" s="75">
        <v>1188.7792193107</v>
      </c>
      <c r="F2133" s="75"/>
      <c r="G2133" s="74">
        <f t="shared" si="30"/>
        <v>1711.7792193107</v>
      </c>
      <c r="H2133" s="74"/>
      <c r="I2133" s="74">
        <f t="shared" si="31"/>
        <v>2134.7792193106998</v>
      </c>
      <c r="J2133" s="74">
        <f t="shared" si="32"/>
        <v>2505.7792193106998</v>
      </c>
      <c r="K2133" s="75">
        <v>1592.7792193107</v>
      </c>
      <c r="L2133" s="75">
        <v>1966.7792193106998</v>
      </c>
      <c r="M2133" s="75">
        <v>2337.7792193106998</v>
      </c>
      <c r="O2133" s="71">
        <v>119</v>
      </c>
      <c r="P2133" s="92" t="s">
        <v>364</v>
      </c>
    </row>
    <row r="2134" spans="2:16" ht="15.75" thickBot="1" x14ac:dyDescent="0.3">
      <c r="B2134" s="85">
        <v>45578</v>
      </c>
      <c r="C2134" s="74"/>
      <c r="D2134" s="74">
        <v>905.624922450496</v>
      </c>
      <c r="E2134" s="74">
        <v>1188.7792193107</v>
      </c>
      <c r="F2134" s="74"/>
      <c r="G2134" s="74">
        <f t="shared" si="30"/>
        <v>1711.7792193107</v>
      </c>
      <c r="H2134" s="74"/>
      <c r="I2134" s="74">
        <f t="shared" si="31"/>
        <v>2134.7792193106998</v>
      </c>
      <c r="J2134" s="74">
        <f t="shared" si="32"/>
        <v>2505.7792193106998</v>
      </c>
      <c r="K2134" s="74">
        <v>1592.7792193107</v>
      </c>
      <c r="L2134" s="74">
        <v>1966.7792193106998</v>
      </c>
      <c r="M2134" s="74">
        <v>2337.7792193106998</v>
      </c>
      <c r="O2134" s="71">
        <v>119</v>
      </c>
      <c r="P2134" s="92" t="s">
        <v>364</v>
      </c>
    </row>
    <row r="2135" spans="2:16" ht="15.75" thickBot="1" x14ac:dyDescent="0.3">
      <c r="B2135" s="85">
        <v>45579</v>
      </c>
      <c r="C2135" s="75"/>
      <c r="D2135" s="75">
        <v>850.119906907825</v>
      </c>
      <c r="E2135" s="75">
        <v>1188.7792193107</v>
      </c>
      <c r="F2135" s="75"/>
      <c r="G2135" s="74">
        <f t="shared" si="30"/>
        <v>1711.7792193107</v>
      </c>
      <c r="H2135" s="74"/>
      <c r="I2135" s="74">
        <f t="shared" si="31"/>
        <v>2134.7792193106998</v>
      </c>
      <c r="J2135" s="74">
        <f t="shared" si="32"/>
        <v>2505.7792193106998</v>
      </c>
      <c r="K2135" s="75">
        <v>1592.7792193107</v>
      </c>
      <c r="L2135" s="75">
        <v>1966.7792193106998</v>
      </c>
      <c r="M2135" s="75">
        <v>2337.7792193106998</v>
      </c>
      <c r="O2135" s="71">
        <v>119</v>
      </c>
      <c r="P2135" s="92" t="s">
        <v>364</v>
      </c>
    </row>
    <row r="2136" spans="2:16" ht="15.75" thickBot="1" x14ac:dyDescent="0.3">
      <c r="B2136" s="85">
        <v>45580</v>
      </c>
      <c r="C2136" s="74"/>
      <c r="D2136" s="74">
        <v>744.82888527304601</v>
      </c>
      <c r="E2136" s="74">
        <v>1188.7792193107</v>
      </c>
      <c r="F2136" s="74"/>
      <c r="G2136" s="74">
        <f t="shared" si="30"/>
        <v>1711.7792193107</v>
      </c>
      <c r="H2136" s="74"/>
      <c r="I2136" s="74">
        <f t="shared" si="31"/>
        <v>2134.7792193106998</v>
      </c>
      <c r="J2136" s="74">
        <f t="shared" si="32"/>
        <v>2505.7792193106998</v>
      </c>
      <c r="K2136" s="74">
        <v>1592.7792193107</v>
      </c>
      <c r="L2136" s="74">
        <v>1966.7792193106998</v>
      </c>
      <c r="M2136" s="74">
        <v>2337.7792193106998</v>
      </c>
      <c r="O2136" s="71">
        <v>119</v>
      </c>
      <c r="P2136" s="92" t="s">
        <v>364</v>
      </c>
    </row>
    <row r="2137" spans="2:16" ht="15.75" thickBot="1" x14ac:dyDescent="0.3">
      <c r="B2137" s="85">
        <v>45581</v>
      </c>
      <c r="C2137" s="75"/>
      <c r="D2137" s="75">
        <v>709.74837013905596</v>
      </c>
      <c r="E2137" s="75">
        <v>1188.7792193107</v>
      </c>
      <c r="F2137" s="75"/>
      <c r="G2137" s="74">
        <f t="shared" si="30"/>
        <v>1711.7792193107</v>
      </c>
      <c r="H2137" s="74"/>
      <c r="I2137" s="74">
        <f t="shared" si="31"/>
        <v>2134.7792193106998</v>
      </c>
      <c r="J2137" s="74">
        <f t="shared" si="32"/>
        <v>2505.7792193106998</v>
      </c>
      <c r="K2137" s="75">
        <v>1592.7792193107</v>
      </c>
      <c r="L2137" s="75">
        <v>1966.7792193106998</v>
      </c>
      <c r="M2137" s="75">
        <v>2337.7792193106998</v>
      </c>
      <c r="O2137" s="71">
        <v>119</v>
      </c>
      <c r="P2137" s="92" t="s">
        <v>364</v>
      </c>
    </row>
    <row r="2138" spans="2:16" ht="15.75" thickBot="1" x14ac:dyDescent="0.3">
      <c r="B2138" s="85">
        <v>45582</v>
      </c>
      <c r="C2138" s="74"/>
      <c r="D2138" s="74">
        <v>712.33670465880198</v>
      </c>
      <c r="E2138" s="74">
        <v>1188.7792193107</v>
      </c>
      <c r="F2138" s="74"/>
      <c r="G2138" s="74">
        <f t="shared" si="30"/>
        <v>1711.7792193107</v>
      </c>
      <c r="H2138" s="74"/>
      <c r="I2138" s="74">
        <f t="shared" si="31"/>
        <v>2134.7792193106998</v>
      </c>
      <c r="J2138" s="74">
        <f t="shared" si="32"/>
        <v>2505.7792193106998</v>
      </c>
      <c r="K2138" s="74">
        <v>1592.7792193107</v>
      </c>
      <c r="L2138" s="74">
        <v>1966.7792193106998</v>
      </c>
      <c r="M2138" s="74">
        <v>2337.7792193106998</v>
      </c>
      <c r="O2138" s="71">
        <v>119</v>
      </c>
      <c r="P2138" s="92" t="s">
        <v>364</v>
      </c>
    </row>
    <row r="2139" spans="2:16" ht="15.75" thickBot="1" x14ac:dyDescent="0.3">
      <c r="B2139" s="85">
        <v>45583</v>
      </c>
      <c r="C2139" s="75"/>
      <c r="D2139" s="75">
        <v>664.13388322034803</v>
      </c>
      <c r="E2139" s="75">
        <v>1188.7792193107</v>
      </c>
      <c r="F2139" s="75"/>
      <c r="G2139" s="74">
        <f t="shared" si="30"/>
        <v>1711.7792193107</v>
      </c>
      <c r="H2139" s="74"/>
      <c r="I2139" s="74">
        <f t="shared" si="31"/>
        <v>2134.7792193106998</v>
      </c>
      <c r="J2139" s="74">
        <f t="shared" si="32"/>
        <v>2505.7792193106998</v>
      </c>
      <c r="K2139" s="75">
        <v>1592.7792193107</v>
      </c>
      <c r="L2139" s="75">
        <v>1966.7792193106998</v>
      </c>
      <c r="M2139" s="75">
        <v>2337.7792193106998</v>
      </c>
      <c r="O2139" s="71">
        <v>119</v>
      </c>
      <c r="P2139" s="92" t="s">
        <v>364</v>
      </c>
    </row>
    <row r="2140" spans="2:16" ht="15.75" thickBot="1" x14ac:dyDescent="0.3">
      <c r="B2140" s="85">
        <v>45584</v>
      </c>
      <c r="C2140" s="74"/>
      <c r="D2140" s="74">
        <v>680.80505094918897</v>
      </c>
      <c r="E2140" s="74">
        <v>1188.7792193107</v>
      </c>
      <c r="F2140" s="74"/>
      <c r="G2140" s="74">
        <f t="shared" si="30"/>
        <v>1711.7792193107</v>
      </c>
      <c r="H2140" s="74"/>
      <c r="I2140" s="74">
        <f t="shared" si="31"/>
        <v>2134.7792193106998</v>
      </c>
      <c r="J2140" s="74">
        <f t="shared" si="32"/>
        <v>2505.7792193106998</v>
      </c>
      <c r="K2140" s="74">
        <v>1592.7792193107</v>
      </c>
      <c r="L2140" s="74">
        <v>1966.7792193106998</v>
      </c>
      <c r="M2140" s="74">
        <v>2337.7792193106998</v>
      </c>
      <c r="O2140" s="71">
        <v>119</v>
      </c>
      <c r="P2140" s="92" t="s">
        <v>364</v>
      </c>
    </row>
    <row r="2141" spans="2:16" ht="15.75" thickBot="1" x14ac:dyDescent="0.3">
      <c r="B2141" s="85">
        <v>45585</v>
      </c>
      <c r="C2141" s="75"/>
      <c r="D2141" s="75">
        <v>710.35526836380905</v>
      </c>
      <c r="E2141" s="75">
        <v>1188.7792193107</v>
      </c>
      <c r="F2141" s="75"/>
      <c r="G2141" s="74">
        <f t="shared" si="30"/>
        <v>1711.7792193107</v>
      </c>
      <c r="H2141" s="74"/>
      <c r="I2141" s="74">
        <f t="shared" si="31"/>
        <v>2134.7792193106998</v>
      </c>
      <c r="J2141" s="74">
        <f t="shared" si="32"/>
        <v>2505.7792193106998</v>
      </c>
      <c r="K2141" s="75">
        <v>1592.7792193107</v>
      </c>
      <c r="L2141" s="75">
        <v>1966.7792193106998</v>
      </c>
      <c r="M2141" s="75">
        <v>2337.7792193106998</v>
      </c>
      <c r="O2141" s="71">
        <v>119</v>
      </c>
      <c r="P2141" s="92" t="s">
        <v>364</v>
      </c>
    </row>
    <row r="2142" spans="2:16" ht="15.75" thickBot="1" x14ac:dyDescent="0.3">
      <c r="B2142" s="85">
        <v>45586</v>
      </c>
      <c r="C2142" s="74"/>
      <c r="D2142" s="74">
        <v>700.08306942689205</v>
      </c>
      <c r="E2142" s="74">
        <v>1188.7792193107</v>
      </c>
      <c r="F2142" s="74"/>
      <c r="G2142" s="74">
        <f t="shared" si="30"/>
        <v>1711.7792193107</v>
      </c>
      <c r="H2142" s="74"/>
      <c r="I2142" s="74">
        <f t="shared" si="31"/>
        <v>2134.7792193106998</v>
      </c>
      <c r="J2142" s="74">
        <f t="shared" si="32"/>
        <v>2505.7792193106998</v>
      </c>
      <c r="K2142" s="74">
        <v>1592.7792193107</v>
      </c>
      <c r="L2142" s="74">
        <v>1966.7792193106998</v>
      </c>
      <c r="M2142" s="74">
        <v>2337.7792193106998</v>
      </c>
      <c r="O2142" s="71">
        <v>119</v>
      </c>
      <c r="P2142" s="92" t="s">
        <v>364</v>
      </c>
    </row>
    <row r="2143" spans="2:16" ht="15.75" thickBot="1" x14ac:dyDescent="0.3">
      <c r="B2143" s="85">
        <v>45587</v>
      </c>
      <c r="C2143" s="75"/>
      <c r="D2143" s="75">
        <v>837.77574927708497</v>
      </c>
      <c r="E2143" s="75">
        <v>1188.7792193107</v>
      </c>
      <c r="F2143" s="75"/>
      <c r="G2143" s="74">
        <f t="shared" si="30"/>
        <v>1711.7792193107</v>
      </c>
      <c r="H2143" s="74"/>
      <c r="I2143" s="74">
        <f t="shared" si="31"/>
        <v>2134.7792193106998</v>
      </c>
      <c r="J2143" s="74">
        <f t="shared" si="32"/>
        <v>2505.7792193106998</v>
      </c>
      <c r="K2143" s="75">
        <v>1592.7792193107</v>
      </c>
      <c r="L2143" s="75">
        <v>1966.7792193106998</v>
      </c>
      <c r="M2143" s="75">
        <v>2337.7792193106998</v>
      </c>
      <c r="O2143" s="71">
        <v>119</v>
      </c>
      <c r="P2143" s="92" t="s">
        <v>364</v>
      </c>
    </row>
    <row r="2144" spans="2:16" ht="15.75" thickBot="1" x14ac:dyDescent="0.3">
      <c r="B2144" s="85">
        <v>45588</v>
      </c>
      <c r="C2144" s="74"/>
      <c r="D2144" s="74">
        <v>955.82582284532998</v>
      </c>
      <c r="E2144" s="74">
        <v>1188.7792193107</v>
      </c>
      <c r="F2144" s="74"/>
      <c r="G2144" s="74">
        <f t="shared" si="30"/>
        <v>1711.7792193107</v>
      </c>
      <c r="H2144" s="74"/>
      <c r="I2144" s="74">
        <f t="shared" si="31"/>
        <v>2134.7792193106998</v>
      </c>
      <c r="J2144" s="74">
        <f t="shared" si="32"/>
        <v>2505.7792193106998</v>
      </c>
      <c r="K2144" s="74">
        <v>1592.7792193107</v>
      </c>
      <c r="L2144" s="74">
        <v>1966.7792193106998</v>
      </c>
      <c r="M2144" s="74">
        <v>2337.7792193106998</v>
      </c>
      <c r="O2144" s="71">
        <v>119</v>
      </c>
      <c r="P2144" s="92" t="s">
        <v>364</v>
      </c>
    </row>
    <row r="2145" spans="2:16" ht="15.75" thickBot="1" x14ac:dyDescent="0.3">
      <c r="B2145" s="85">
        <v>45589</v>
      </c>
      <c r="C2145" s="75"/>
      <c r="D2145" s="75">
        <v>907.29002634238998</v>
      </c>
      <c r="E2145" s="75">
        <v>1188.7792193107</v>
      </c>
      <c r="F2145" s="75"/>
      <c r="G2145" s="74">
        <f t="shared" si="30"/>
        <v>1711.7792193107</v>
      </c>
      <c r="H2145" s="74"/>
      <c r="I2145" s="74">
        <f t="shared" si="31"/>
        <v>2134.7792193106998</v>
      </c>
      <c r="J2145" s="74">
        <f t="shared" si="32"/>
        <v>2505.7792193106998</v>
      </c>
      <c r="K2145" s="75">
        <v>1592.7792193107</v>
      </c>
      <c r="L2145" s="75">
        <v>1966.7792193106998</v>
      </c>
      <c r="M2145" s="75">
        <v>2337.7792193106998</v>
      </c>
      <c r="O2145" s="71">
        <v>119</v>
      </c>
      <c r="P2145" s="92" t="s">
        <v>364</v>
      </c>
    </row>
    <row r="2146" spans="2:16" ht="15.75" thickBot="1" x14ac:dyDescent="0.3">
      <c r="B2146" s="85">
        <v>45590</v>
      </c>
      <c r="C2146" s="74"/>
      <c r="D2146" s="74">
        <v>736.34286478598005</v>
      </c>
      <c r="E2146" s="74">
        <v>1188.7792193107</v>
      </c>
      <c r="F2146" s="74"/>
      <c r="G2146" s="74">
        <f t="shared" si="30"/>
        <v>1711.7792193107</v>
      </c>
      <c r="H2146" s="74"/>
      <c r="I2146" s="74">
        <f t="shared" si="31"/>
        <v>2134.7792193106998</v>
      </c>
      <c r="J2146" s="74">
        <f t="shared" si="32"/>
        <v>2505.7792193106998</v>
      </c>
      <c r="K2146" s="74">
        <v>1592.7792193107</v>
      </c>
      <c r="L2146" s="74">
        <v>1966.7792193106998</v>
      </c>
      <c r="M2146" s="74">
        <v>2337.7792193106998</v>
      </c>
      <c r="O2146" s="71">
        <v>119</v>
      </c>
      <c r="P2146" s="92" t="s">
        <v>364</v>
      </c>
    </row>
    <row r="2147" spans="2:16" ht="15.75" thickBot="1" x14ac:dyDescent="0.3">
      <c r="B2147" s="85">
        <v>45591</v>
      </c>
      <c r="C2147" s="75"/>
      <c r="D2147" s="75">
        <v>690.16807147182499</v>
      </c>
      <c r="E2147" s="75">
        <v>1188.7792193107</v>
      </c>
      <c r="F2147" s="75"/>
      <c r="G2147" s="74">
        <f t="shared" si="30"/>
        <v>1711.7792193107</v>
      </c>
      <c r="H2147" s="74"/>
      <c r="I2147" s="74">
        <f t="shared" si="31"/>
        <v>2134.7792193106998</v>
      </c>
      <c r="J2147" s="74">
        <f t="shared" si="32"/>
        <v>2505.7792193106998</v>
      </c>
      <c r="K2147" s="75">
        <v>1592.7792193107</v>
      </c>
      <c r="L2147" s="75">
        <v>1966.7792193106998</v>
      </c>
      <c r="M2147" s="75">
        <v>2337.7792193106998</v>
      </c>
      <c r="O2147" s="71">
        <v>119</v>
      </c>
      <c r="P2147" s="92" t="s">
        <v>364</v>
      </c>
    </row>
    <row r="2148" spans="2:16" ht="15.75" thickBot="1" x14ac:dyDescent="0.3">
      <c r="B2148" s="85">
        <v>45592</v>
      </c>
      <c r="C2148" s="74"/>
      <c r="D2148" s="74">
        <v>905.86939941154503</v>
      </c>
      <c r="E2148" s="74">
        <v>1188.7792193107</v>
      </c>
      <c r="F2148" s="74"/>
      <c r="G2148" s="74">
        <f t="shared" si="30"/>
        <v>1711.7792193107</v>
      </c>
      <c r="H2148" s="74"/>
      <c r="I2148" s="74">
        <f t="shared" si="31"/>
        <v>2134.7792193106998</v>
      </c>
      <c r="J2148" s="74">
        <f t="shared" si="32"/>
        <v>2505.7792193106998</v>
      </c>
      <c r="K2148" s="74">
        <v>1592.7792193107</v>
      </c>
      <c r="L2148" s="74">
        <v>1966.7792193106998</v>
      </c>
      <c r="M2148" s="74">
        <v>2337.7792193106998</v>
      </c>
      <c r="O2148" s="71">
        <v>119</v>
      </c>
      <c r="P2148" s="92" t="s">
        <v>364</v>
      </c>
    </row>
    <row r="2149" spans="2:16" ht="15.75" thickBot="1" x14ac:dyDescent="0.3">
      <c r="B2149" s="85">
        <v>45593</v>
      </c>
      <c r="C2149" s="75"/>
      <c r="D2149" s="75">
        <v>860.60978412514305</v>
      </c>
      <c r="E2149" s="75">
        <v>1188.7792193107</v>
      </c>
      <c r="F2149" s="75"/>
      <c r="G2149" s="74">
        <f t="shared" si="30"/>
        <v>1711.7792193107</v>
      </c>
      <c r="H2149" s="74"/>
      <c r="I2149" s="74">
        <f t="shared" si="31"/>
        <v>2134.7792193106998</v>
      </c>
      <c r="J2149" s="74">
        <f t="shared" si="32"/>
        <v>2505.7792193106998</v>
      </c>
      <c r="K2149" s="75">
        <v>1592.7792193107</v>
      </c>
      <c r="L2149" s="75">
        <v>1966.7792193106998</v>
      </c>
      <c r="M2149" s="75">
        <v>2337.7792193106998</v>
      </c>
      <c r="O2149" s="71">
        <v>119</v>
      </c>
      <c r="P2149" s="92" t="s">
        <v>364</v>
      </c>
    </row>
    <row r="2150" spans="2:16" ht="15.75" thickBot="1" x14ac:dyDescent="0.3">
      <c r="B2150" s="85">
        <v>45594</v>
      </c>
      <c r="C2150" s="74"/>
      <c r="D2150" s="74">
        <v>822.57234658257801</v>
      </c>
      <c r="E2150" s="74">
        <v>1188.7792193107</v>
      </c>
      <c r="F2150" s="74"/>
      <c r="G2150" s="74">
        <f t="shared" si="30"/>
        <v>1711.7792193107</v>
      </c>
      <c r="H2150" s="74"/>
      <c r="I2150" s="74">
        <f t="shared" si="31"/>
        <v>2134.7792193106998</v>
      </c>
      <c r="J2150" s="74">
        <f t="shared" si="32"/>
        <v>2505.7792193106998</v>
      </c>
      <c r="K2150" s="74">
        <v>1592.7792193107</v>
      </c>
      <c r="L2150" s="74">
        <v>1966.7792193106998</v>
      </c>
      <c r="M2150" s="74">
        <v>2337.7792193106998</v>
      </c>
      <c r="O2150" s="71">
        <v>119</v>
      </c>
      <c r="P2150" s="92" t="s">
        <v>364</v>
      </c>
    </row>
    <row r="2151" spans="2:16" ht="15.75" thickBot="1" x14ac:dyDescent="0.3">
      <c r="B2151" s="85">
        <v>45595</v>
      </c>
      <c r="C2151" s="75"/>
      <c r="D2151" s="75">
        <v>822.86363606031898</v>
      </c>
      <c r="E2151" s="75">
        <v>1188.7792193107</v>
      </c>
      <c r="F2151" s="75"/>
      <c r="G2151" s="74">
        <f t="shared" si="30"/>
        <v>1711.7792193107</v>
      </c>
      <c r="H2151" s="74"/>
      <c r="I2151" s="74">
        <f t="shared" si="31"/>
        <v>2134.7792193106998</v>
      </c>
      <c r="J2151" s="74">
        <f t="shared" si="32"/>
        <v>2505.7792193106998</v>
      </c>
      <c r="K2151" s="75">
        <v>1592.7792193107</v>
      </c>
      <c r="L2151" s="75">
        <v>1966.7792193106998</v>
      </c>
      <c r="M2151" s="75">
        <v>2337.7792193106998</v>
      </c>
      <c r="O2151" s="71">
        <v>119</v>
      </c>
      <c r="P2151" s="92" t="s">
        <v>364</v>
      </c>
    </row>
    <row r="2152" spans="2:16" ht="15.75" thickBot="1" x14ac:dyDescent="0.3">
      <c r="B2152" s="85">
        <v>45596</v>
      </c>
      <c r="C2152" s="74"/>
      <c r="D2152" s="74">
        <v>838.36483610540995</v>
      </c>
      <c r="E2152" s="74">
        <v>1188.7792193107</v>
      </c>
      <c r="F2152" s="74"/>
      <c r="G2152" s="74">
        <f t="shared" si="30"/>
        <v>1711.7792193107</v>
      </c>
      <c r="H2152" s="74"/>
      <c r="I2152" s="74">
        <f t="shared" si="31"/>
        <v>2134.7792193106998</v>
      </c>
      <c r="J2152" s="74">
        <f t="shared" si="32"/>
        <v>2505.7792193106998</v>
      </c>
      <c r="K2152" s="74">
        <v>1592.7792193107</v>
      </c>
      <c r="L2152" s="74">
        <v>1966.7792193106998</v>
      </c>
      <c r="M2152" s="74">
        <v>2337.7792193106998</v>
      </c>
      <c r="O2152" s="71">
        <v>119</v>
      </c>
      <c r="P2152" s="92" t="s">
        <v>364</v>
      </c>
    </row>
    <row r="2153" spans="2:16" ht="15.75" thickBot="1" x14ac:dyDescent="0.3">
      <c r="B2153" s="85">
        <v>45597</v>
      </c>
      <c r="C2153" s="75"/>
      <c r="D2153" s="75">
        <v>669.82609148672202</v>
      </c>
      <c r="E2153" s="75">
        <v>1188.7792193107</v>
      </c>
      <c r="F2153" s="75"/>
      <c r="G2153" s="74">
        <f t="shared" si="30"/>
        <v>1711.7792193107</v>
      </c>
      <c r="H2153" s="74"/>
      <c r="I2153" s="74">
        <f t="shared" si="31"/>
        <v>2134.7792193106998</v>
      </c>
      <c r="J2153" s="74">
        <f t="shared" si="32"/>
        <v>2505.7792193106998</v>
      </c>
      <c r="K2153" s="75">
        <v>1592.7792193107</v>
      </c>
      <c r="L2153" s="75">
        <v>1966.7792193106998</v>
      </c>
      <c r="M2153" s="75">
        <v>2337.7792193106998</v>
      </c>
      <c r="O2153" s="71">
        <v>119</v>
      </c>
      <c r="P2153" s="92" t="s">
        <v>364</v>
      </c>
    </row>
    <row r="2154" spans="2:16" ht="15.75" thickBot="1" x14ac:dyDescent="0.3">
      <c r="B2154" s="85">
        <v>45598</v>
      </c>
      <c r="C2154" s="74"/>
      <c r="D2154" s="74">
        <v>632.04571698097698</v>
      </c>
      <c r="E2154" s="74">
        <v>1188.7792193107</v>
      </c>
      <c r="F2154" s="74"/>
      <c r="G2154" s="74">
        <f t="shared" si="30"/>
        <v>1711.7792193107</v>
      </c>
      <c r="H2154" s="74"/>
      <c r="I2154" s="74">
        <f t="shared" si="31"/>
        <v>2134.7792193106998</v>
      </c>
      <c r="J2154" s="74">
        <f t="shared" si="32"/>
        <v>2505.7792193106998</v>
      </c>
      <c r="K2154" s="74">
        <v>1592.7792193107</v>
      </c>
      <c r="L2154" s="74">
        <v>1966.7792193106998</v>
      </c>
      <c r="M2154" s="74">
        <v>2337.7792193106998</v>
      </c>
      <c r="O2154" s="71">
        <v>119</v>
      </c>
      <c r="P2154" s="92" t="s">
        <v>364</v>
      </c>
    </row>
    <row r="2155" spans="2:16" ht="15.75" thickBot="1" x14ac:dyDescent="0.3">
      <c r="B2155" s="85">
        <v>45599</v>
      </c>
      <c r="C2155" s="75"/>
      <c r="D2155" s="75">
        <v>816.67741601608702</v>
      </c>
      <c r="E2155" s="75">
        <v>1188.7792193107</v>
      </c>
      <c r="F2155" s="75"/>
      <c r="G2155" s="74">
        <f t="shared" si="30"/>
        <v>1711.7792193107</v>
      </c>
      <c r="H2155" s="74"/>
      <c r="I2155" s="74">
        <f t="shared" si="31"/>
        <v>2134.7792193106998</v>
      </c>
      <c r="J2155" s="74">
        <f t="shared" si="32"/>
        <v>2505.7792193106998</v>
      </c>
      <c r="K2155" s="75">
        <v>1592.7792193107</v>
      </c>
      <c r="L2155" s="75">
        <v>1966.7792193106998</v>
      </c>
      <c r="M2155" s="75">
        <v>2337.7792193106998</v>
      </c>
      <c r="O2155" s="71">
        <v>119</v>
      </c>
      <c r="P2155" s="92" t="s">
        <v>364</v>
      </c>
    </row>
    <row r="2156" spans="2:16" ht="15.75" thickBot="1" x14ac:dyDescent="0.3">
      <c r="B2156" s="85">
        <v>45600</v>
      </c>
      <c r="C2156" s="74"/>
      <c r="D2156" s="74">
        <v>775.38339097699497</v>
      </c>
      <c r="E2156" s="74">
        <v>1188.7792193107</v>
      </c>
      <c r="F2156" s="74"/>
      <c r="G2156" s="74">
        <f t="shared" si="30"/>
        <v>1711.7792193107</v>
      </c>
      <c r="H2156" s="74"/>
      <c r="I2156" s="74">
        <f t="shared" si="31"/>
        <v>2134.7792193106998</v>
      </c>
      <c r="J2156" s="74">
        <f t="shared" si="32"/>
        <v>2505.7792193106998</v>
      </c>
      <c r="K2156" s="74">
        <v>1592.7792193107</v>
      </c>
      <c r="L2156" s="74">
        <v>1966.7792193106998</v>
      </c>
      <c r="M2156" s="74">
        <v>2337.7792193106998</v>
      </c>
      <c r="O2156" s="71">
        <v>119</v>
      </c>
      <c r="P2156" s="92" t="s">
        <v>364</v>
      </c>
    </row>
    <row r="2157" spans="2:16" ht="15.75" thickBot="1" x14ac:dyDescent="0.3">
      <c r="B2157" s="85">
        <v>45601</v>
      </c>
      <c r="C2157" s="75"/>
      <c r="D2157" s="75">
        <v>765.71287044206201</v>
      </c>
      <c r="E2157" s="75">
        <v>1188.7792193107</v>
      </c>
      <c r="F2157" s="75"/>
      <c r="G2157" s="74">
        <f t="shared" si="30"/>
        <v>1711.7792193107</v>
      </c>
      <c r="H2157" s="74"/>
      <c r="I2157" s="74">
        <f t="shared" si="31"/>
        <v>2134.7792193106998</v>
      </c>
      <c r="J2157" s="74">
        <f t="shared" si="32"/>
        <v>2505.7792193106998</v>
      </c>
      <c r="K2157" s="75">
        <v>1592.7792193107</v>
      </c>
      <c r="L2157" s="75">
        <v>1966.7792193106998</v>
      </c>
      <c r="M2157" s="75">
        <v>2337.7792193106998</v>
      </c>
      <c r="O2157" s="71">
        <v>119</v>
      </c>
      <c r="P2157" s="92" t="s">
        <v>364</v>
      </c>
    </row>
    <row r="2158" spans="2:16" ht="15.75" thickBot="1" x14ac:dyDescent="0.3">
      <c r="B2158" s="85">
        <v>45602</v>
      </c>
      <c r="C2158" s="74"/>
      <c r="D2158" s="74">
        <v>741.61585028956904</v>
      </c>
      <c r="E2158" s="74">
        <v>1188.7792193107</v>
      </c>
      <c r="F2158" s="74"/>
      <c r="G2158" s="74">
        <f t="shared" si="30"/>
        <v>1711.7792193107</v>
      </c>
      <c r="H2158" s="74"/>
      <c r="I2158" s="74">
        <f t="shared" si="31"/>
        <v>2134.7792193106998</v>
      </c>
      <c r="J2158" s="74">
        <f t="shared" si="32"/>
        <v>2505.7792193106998</v>
      </c>
      <c r="K2158" s="74">
        <v>1592.7792193107</v>
      </c>
      <c r="L2158" s="74">
        <v>1966.7792193106998</v>
      </c>
      <c r="M2158" s="74">
        <v>2337.7792193106998</v>
      </c>
      <c r="O2158" s="71">
        <v>119</v>
      </c>
      <c r="P2158" s="92" t="s">
        <v>364</v>
      </c>
    </row>
    <row r="2159" spans="2:16" ht="15.75" thickBot="1" x14ac:dyDescent="0.3">
      <c r="B2159" s="85">
        <v>45603</v>
      </c>
      <c r="C2159" s="75"/>
      <c r="D2159" s="75">
        <v>815.96454197580999</v>
      </c>
      <c r="E2159" s="75">
        <v>1188.7792193107</v>
      </c>
      <c r="F2159" s="75"/>
      <c r="G2159" s="74">
        <f t="shared" si="30"/>
        <v>1711.7792193107</v>
      </c>
      <c r="H2159" s="74"/>
      <c r="I2159" s="74">
        <f t="shared" si="31"/>
        <v>2134.7792193106998</v>
      </c>
      <c r="J2159" s="74">
        <f t="shared" si="32"/>
        <v>2505.7792193106998</v>
      </c>
      <c r="K2159" s="75">
        <v>1592.7792193107</v>
      </c>
      <c r="L2159" s="75">
        <v>1966.7792193106998</v>
      </c>
      <c r="M2159" s="75">
        <v>2337.7792193106998</v>
      </c>
      <c r="O2159" s="71">
        <v>119</v>
      </c>
      <c r="P2159" s="92" t="s">
        <v>364</v>
      </c>
    </row>
    <row r="2160" spans="2:16" ht="15.75" thickBot="1" x14ac:dyDescent="0.3">
      <c r="B2160" s="85">
        <v>45604</v>
      </c>
      <c r="C2160" s="74"/>
      <c r="D2160" s="74">
        <v>765.74257217417005</v>
      </c>
      <c r="E2160" s="74">
        <v>1188.7792193107</v>
      </c>
      <c r="F2160" s="74"/>
      <c r="G2160" s="74">
        <f t="shared" si="30"/>
        <v>1711.7792193107</v>
      </c>
      <c r="H2160" s="74"/>
      <c r="I2160" s="74">
        <f t="shared" si="31"/>
        <v>2134.7792193106998</v>
      </c>
      <c r="J2160" s="74">
        <f t="shared" si="32"/>
        <v>2505.7792193106998</v>
      </c>
      <c r="K2160" s="74">
        <v>1592.7792193107</v>
      </c>
      <c r="L2160" s="74">
        <v>1966.7792193106998</v>
      </c>
      <c r="M2160" s="74">
        <v>2337.7792193106998</v>
      </c>
      <c r="O2160" s="71">
        <v>119</v>
      </c>
      <c r="P2160" s="92" t="s">
        <v>364</v>
      </c>
    </row>
    <row r="2161" spans="2:16" ht="15.75" thickBot="1" x14ac:dyDescent="0.3">
      <c r="B2161" s="85">
        <v>45605</v>
      </c>
      <c r="C2161" s="75"/>
      <c r="D2161" s="75">
        <v>694.991084700746</v>
      </c>
      <c r="E2161" s="75">
        <v>1188.7792193107</v>
      </c>
      <c r="F2161" s="75"/>
      <c r="G2161" s="74">
        <f t="shared" si="30"/>
        <v>1711.7792193107</v>
      </c>
      <c r="H2161" s="74"/>
      <c r="I2161" s="74">
        <f t="shared" si="31"/>
        <v>2134.7792193106998</v>
      </c>
      <c r="J2161" s="74">
        <f t="shared" si="32"/>
        <v>2505.7792193106998</v>
      </c>
      <c r="K2161" s="75">
        <v>1592.7792193107</v>
      </c>
      <c r="L2161" s="75">
        <v>1966.7792193106998</v>
      </c>
      <c r="M2161" s="75">
        <v>2337.7792193106998</v>
      </c>
      <c r="O2161" s="71">
        <v>119</v>
      </c>
      <c r="P2161" s="92" t="s">
        <v>364</v>
      </c>
    </row>
    <row r="2162" spans="2:16" ht="15.75" thickBot="1" x14ac:dyDescent="0.3">
      <c r="B2162" s="85">
        <v>45606</v>
      </c>
      <c r="C2162" s="74"/>
      <c r="D2162" s="74">
        <v>746.211731162913</v>
      </c>
      <c r="E2162" s="74">
        <v>1188.7792193107</v>
      </c>
      <c r="F2162" s="74"/>
      <c r="G2162" s="74">
        <f t="shared" si="30"/>
        <v>1711.7792193107</v>
      </c>
      <c r="H2162" s="74"/>
      <c r="I2162" s="74">
        <f t="shared" si="31"/>
        <v>2134.7792193106998</v>
      </c>
      <c r="J2162" s="74">
        <f t="shared" si="32"/>
        <v>2505.7792193106998</v>
      </c>
      <c r="K2162" s="74">
        <v>1592.7792193107</v>
      </c>
      <c r="L2162" s="74">
        <v>1966.7792193106998</v>
      </c>
      <c r="M2162" s="74">
        <v>2337.7792193106998</v>
      </c>
      <c r="O2162" s="71">
        <v>119</v>
      </c>
      <c r="P2162" s="92" t="s">
        <v>364</v>
      </c>
    </row>
    <row r="2163" spans="2:16" ht="15.75" thickBot="1" x14ac:dyDescent="0.3">
      <c r="B2163" s="85">
        <v>45607</v>
      </c>
      <c r="C2163" s="75"/>
      <c r="D2163" s="75">
        <v>871.28929594682904</v>
      </c>
      <c r="E2163" s="75">
        <v>1188.7792193107</v>
      </c>
      <c r="F2163" s="75"/>
      <c r="G2163" s="74">
        <f t="shared" si="30"/>
        <v>1711.7792193107</v>
      </c>
      <c r="H2163" s="74"/>
      <c r="I2163" s="74">
        <f t="shared" si="31"/>
        <v>2134.7792193106998</v>
      </c>
      <c r="J2163" s="74">
        <f t="shared" si="32"/>
        <v>2505.7792193106998</v>
      </c>
      <c r="K2163" s="75">
        <v>1592.7792193107</v>
      </c>
      <c r="L2163" s="75">
        <v>1966.7792193106998</v>
      </c>
      <c r="M2163" s="75">
        <v>2337.7792193106998</v>
      </c>
      <c r="O2163" s="71">
        <v>119</v>
      </c>
      <c r="P2163" s="92" t="s">
        <v>364</v>
      </c>
    </row>
    <row r="2164" spans="2:16" ht="15.75" thickBot="1" x14ac:dyDescent="0.3">
      <c r="B2164" s="85">
        <v>45608</v>
      </c>
      <c r="C2164" s="74"/>
      <c r="D2164" s="74">
        <v>847.03332914919395</v>
      </c>
      <c r="E2164" s="74">
        <v>1188.7792193107</v>
      </c>
      <c r="F2164" s="74"/>
      <c r="G2164" s="74">
        <f t="shared" si="30"/>
        <v>1711.7792193107</v>
      </c>
      <c r="H2164" s="74"/>
      <c r="I2164" s="74">
        <f t="shared" si="31"/>
        <v>2134.7792193106998</v>
      </c>
      <c r="J2164" s="74">
        <f t="shared" si="32"/>
        <v>2505.7792193106998</v>
      </c>
      <c r="K2164" s="74">
        <v>1592.7792193107</v>
      </c>
      <c r="L2164" s="74">
        <v>1966.7792193106998</v>
      </c>
      <c r="M2164" s="74">
        <v>2337.7792193106998</v>
      </c>
      <c r="O2164" s="71">
        <v>119</v>
      </c>
      <c r="P2164" s="92" t="s">
        <v>364</v>
      </c>
    </row>
    <row r="2165" spans="2:16" ht="15.75" thickBot="1" x14ac:dyDescent="0.3">
      <c r="B2165" s="85">
        <v>45609</v>
      </c>
      <c r="C2165" s="75"/>
      <c r="D2165" s="75">
        <v>810.36351342542002</v>
      </c>
      <c r="E2165" s="75">
        <v>1188.7792193107</v>
      </c>
      <c r="F2165" s="75"/>
      <c r="G2165" s="74">
        <f t="shared" si="30"/>
        <v>1711.7792193107</v>
      </c>
      <c r="H2165" s="74"/>
      <c r="I2165" s="74">
        <f t="shared" si="31"/>
        <v>2134.7792193106998</v>
      </c>
      <c r="J2165" s="74">
        <f t="shared" si="32"/>
        <v>2505.7792193106998</v>
      </c>
      <c r="K2165" s="75">
        <v>1592.7792193107</v>
      </c>
      <c r="L2165" s="75">
        <v>1966.7792193106998</v>
      </c>
      <c r="M2165" s="75">
        <v>2337.7792193106998</v>
      </c>
      <c r="O2165" s="71">
        <v>119</v>
      </c>
      <c r="P2165" s="92" t="s">
        <v>364</v>
      </c>
    </row>
    <row r="2166" spans="2:16" ht="15.75" thickBot="1" x14ac:dyDescent="0.3">
      <c r="B2166" s="85">
        <v>45610</v>
      </c>
      <c r="C2166" s="74"/>
      <c r="D2166" s="74">
        <v>807.97740517702402</v>
      </c>
      <c r="E2166" s="74">
        <v>1188.7792193107</v>
      </c>
      <c r="F2166" s="74"/>
      <c r="G2166" s="74">
        <f t="shared" si="30"/>
        <v>1711.7792193107</v>
      </c>
      <c r="H2166" s="74"/>
      <c r="I2166" s="74">
        <f t="shared" si="31"/>
        <v>2134.7792193106998</v>
      </c>
      <c r="J2166" s="74">
        <f t="shared" si="32"/>
        <v>2505.7792193106998</v>
      </c>
      <c r="K2166" s="74">
        <v>1592.7792193107</v>
      </c>
      <c r="L2166" s="74">
        <v>1966.7792193106998</v>
      </c>
      <c r="M2166" s="74">
        <v>2337.7792193106998</v>
      </c>
      <c r="O2166" s="71">
        <v>119</v>
      </c>
      <c r="P2166" s="92" t="s">
        <v>364</v>
      </c>
    </row>
    <row r="2167" spans="2:16" ht="15.75" thickBot="1" x14ac:dyDescent="0.3">
      <c r="B2167" s="85">
        <v>45611</v>
      </c>
      <c r="C2167" s="75"/>
      <c r="D2167" s="75">
        <v>735.78391599330701</v>
      </c>
      <c r="E2167" s="75">
        <v>1188.7792193107</v>
      </c>
      <c r="F2167" s="75"/>
      <c r="G2167" s="74">
        <f t="shared" si="30"/>
        <v>1711.7792193107</v>
      </c>
      <c r="H2167" s="74"/>
      <c r="I2167" s="74">
        <f t="shared" si="31"/>
        <v>2134.7792193106998</v>
      </c>
      <c r="J2167" s="74">
        <f t="shared" si="32"/>
        <v>2505.7792193106998</v>
      </c>
      <c r="K2167" s="75">
        <v>1592.7792193107</v>
      </c>
      <c r="L2167" s="75">
        <v>1966.7792193106998</v>
      </c>
      <c r="M2167" s="75">
        <v>2337.7792193106998</v>
      </c>
      <c r="O2167" s="71">
        <v>119</v>
      </c>
      <c r="P2167" s="92" t="s">
        <v>364</v>
      </c>
    </row>
    <row r="2168" spans="2:16" ht="15.75" thickBot="1" x14ac:dyDescent="0.3">
      <c r="B2168" s="85">
        <v>45612</v>
      </c>
      <c r="C2168" s="74"/>
      <c r="D2168" s="74">
        <v>722.04057831131797</v>
      </c>
      <c r="E2168" s="74">
        <v>1188.7792193107</v>
      </c>
      <c r="F2168" s="74"/>
      <c r="G2168" s="74">
        <f t="shared" si="30"/>
        <v>1711.7792193107</v>
      </c>
      <c r="H2168" s="74"/>
      <c r="I2168" s="74">
        <f t="shared" si="31"/>
        <v>2134.7792193106998</v>
      </c>
      <c r="J2168" s="74">
        <f t="shared" si="32"/>
        <v>2505.7792193106998</v>
      </c>
      <c r="K2168" s="74">
        <v>1592.7792193107</v>
      </c>
      <c r="L2168" s="74">
        <v>1966.7792193106998</v>
      </c>
      <c r="M2168" s="74">
        <v>2337.7792193106998</v>
      </c>
      <c r="O2168" s="71">
        <v>119</v>
      </c>
      <c r="P2168" s="92" t="s">
        <v>364</v>
      </c>
    </row>
    <row r="2169" spans="2:16" ht="15.75" thickBot="1" x14ac:dyDescent="0.3">
      <c r="B2169" s="85">
        <v>45613</v>
      </c>
      <c r="C2169" s="75"/>
      <c r="D2169" s="75">
        <v>752.33621557423805</v>
      </c>
      <c r="E2169" s="75">
        <v>1188.7792193107</v>
      </c>
      <c r="F2169" s="75"/>
      <c r="G2169" s="74">
        <f t="shared" ref="G2169:G2213" si="33">+K2169+O2169</f>
        <v>1711.7792193107</v>
      </c>
      <c r="H2169" s="74"/>
      <c r="I2169" s="74">
        <f t="shared" ref="I2169:I2213" si="34">+L2169+O2169+P2169</f>
        <v>2134.7792193106998</v>
      </c>
      <c r="J2169" s="74">
        <f t="shared" si="32"/>
        <v>2505.7792193106998</v>
      </c>
      <c r="K2169" s="75">
        <v>1592.7792193107</v>
      </c>
      <c r="L2169" s="75">
        <v>1966.7792193106998</v>
      </c>
      <c r="M2169" s="75">
        <v>2337.7792193106998</v>
      </c>
      <c r="O2169" s="71">
        <v>119</v>
      </c>
      <c r="P2169" s="92" t="s">
        <v>364</v>
      </c>
    </row>
    <row r="2170" spans="2:16" ht="15.75" thickBot="1" x14ac:dyDescent="0.3">
      <c r="B2170" s="85">
        <v>45614</v>
      </c>
      <c r="C2170" s="74"/>
      <c r="D2170" s="74">
        <v>734.87799150810702</v>
      </c>
      <c r="E2170" s="74">
        <v>1188.7792193107</v>
      </c>
      <c r="F2170" s="74"/>
      <c r="G2170" s="74">
        <f t="shared" si="33"/>
        <v>1711.7792193107</v>
      </c>
      <c r="H2170" s="74"/>
      <c r="I2170" s="74">
        <f t="shared" si="34"/>
        <v>2134.7792193106998</v>
      </c>
      <c r="J2170" s="74">
        <f t="shared" si="32"/>
        <v>2505.7792193106998</v>
      </c>
      <c r="K2170" s="74">
        <v>1592.7792193107</v>
      </c>
      <c r="L2170" s="74">
        <v>1966.7792193106998</v>
      </c>
      <c r="M2170" s="74">
        <v>2337.7792193106998</v>
      </c>
      <c r="O2170" s="71">
        <v>119</v>
      </c>
      <c r="P2170" s="92" t="s">
        <v>364</v>
      </c>
    </row>
    <row r="2171" spans="2:16" ht="15.75" thickBot="1" x14ac:dyDescent="0.3">
      <c r="B2171" s="85">
        <v>45615</v>
      </c>
      <c r="C2171" s="75"/>
      <c r="D2171" s="75">
        <v>711.05584787064697</v>
      </c>
      <c r="E2171" s="75">
        <v>1188.7792193107</v>
      </c>
      <c r="F2171" s="75"/>
      <c r="G2171" s="74">
        <f t="shared" si="33"/>
        <v>1711.7792193107</v>
      </c>
      <c r="H2171" s="74"/>
      <c r="I2171" s="74">
        <f t="shared" si="34"/>
        <v>2134.7792193106998</v>
      </c>
      <c r="J2171" s="74">
        <f t="shared" si="32"/>
        <v>2505.7792193106998</v>
      </c>
      <c r="K2171" s="75">
        <v>1592.7792193107</v>
      </c>
      <c r="L2171" s="75">
        <v>1966.7792193106998</v>
      </c>
      <c r="M2171" s="75">
        <v>2337.7792193106998</v>
      </c>
      <c r="O2171" s="71">
        <v>119</v>
      </c>
      <c r="P2171" s="92" t="s">
        <v>364</v>
      </c>
    </row>
    <row r="2172" spans="2:16" ht="15.75" thickBot="1" x14ac:dyDescent="0.3">
      <c r="B2172" s="85">
        <v>45616</v>
      </c>
      <c r="C2172" s="74"/>
      <c r="D2172" s="74">
        <v>709.57879709911401</v>
      </c>
      <c r="E2172" s="74">
        <v>1188.7792193107</v>
      </c>
      <c r="F2172" s="74"/>
      <c r="G2172" s="74">
        <f t="shared" si="33"/>
        <v>1711.7792193107</v>
      </c>
      <c r="H2172" s="74"/>
      <c r="I2172" s="74">
        <f t="shared" si="34"/>
        <v>2134.7792193106998</v>
      </c>
      <c r="J2172" s="74">
        <f t="shared" si="32"/>
        <v>2505.7792193106998</v>
      </c>
      <c r="K2172" s="74">
        <v>1592.7792193107</v>
      </c>
      <c r="L2172" s="74">
        <v>1966.7792193106998</v>
      </c>
      <c r="M2172" s="74">
        <v>2337.7792193106998</v>
      </c>
      <c r="O2172" s="71">
        <v>119</v>
      </c>
      <c r="P2172" s="92" t="s">
        <v>364</v>
      </c>
    </row>
    <row r="2173" spans="2:16" ht="15.75" thickBot="1" x14ac:dyDescent="0.3">
      <c r="B2173" s="85">
        <v>45617</v>
      </c>
      <c r="C2173" s="75"/>
      <c r="D2173" s="75">
        <v>710.90123308576096</v>
      </c>
      <c r="E2173" s="75">
        <v>1188.7792193107</v>
      </c>
      <c r="F2173" s="75"/>
      <c r="G2173" s="74">
        <f t="shared" si="33"/>
        <v>1711.7792193107</v>
      </c>
      <c r="H2173" s="74"/>
      <c r="I2173" s="74">
        <f t="shared" si="34"/>
        <v>2134.7792193106998</v>
      </c>
      <c r="J2173" s="74">
        <f t="shared" si="32"/>
        <v>2505.7792193106998</v>
      </c>
      <c r="K2173" s="75">
        <v>1592.7792193107</v>
      </c>
      <c r="L2173" s="75">
        <v>1966.7792193106998</v>
      </c>
      <c r="M2173" s="75">
        <v>2337.7792193106998</v>
      </c>
      <c r="O2173" s="71">
        <v>119</v>
      </c>
      <c r="P2173" s="92" t="s">
        <v>364</v>
      </c>
    </row>
    <row r="2174" spans="2:16" ht="15.75" thickBot="1" x14ac:dyDescent="0.3">
      <c r="B2174" s="85">
        <v>45618</v>
      </c>
      <c r="C2174" s="74"/>
      <c r="D2174" s="74">
        <v>758.71046327241902</v>
      </c>
      <c r="E2174" s="74">
        <v>1188.7792193107</v>
      </c>
      <c r="F2174" s="74"/>
      <c r="G2174" s="74">
        <f t="shared" si="33"/>
        <v>1711.7792193107</v>
      </c>
      <c r="H2174" s="74"/>
      <c r="I2174" s="74">
        <f t="shared" si="34"/>
        <v>2134.7792193106998</v>
      </c>
      <c r="J2174" s="74">
        <f t="shared" si="32"/>
        <v>2505.7792193106998</v>
      </c>
      <c r="K2174" s="74">
        <v>1592.7792193107</v>
      </c>
      <c r="L2174" s="74">
        <v>1966.7792193106998</v>
      </c>
      <c r="M2174" s="74">
        <v>2337.7792193106998</v>
      </c>
      <c r="O2174" s="71">
        <v>119</v>
      </c>
      <c r="P2174" s="92" t="s">
        <v>364</v>
      </c>
    </row>
    <row r="2175" spans="2:16" ht="15.75" thickBot="1" x14ac:dyDescent="0.3">
      <c r="B2175" s="85">
        <v>45619</v>
      </c>
      <c r="C2175" s="75"/>
      <c r="D2175" s="75">
        <v>693.17278338863196</v>
      </c>
      <c r="E2175" s="75">
        <v>1188.7792193107</v>
      </c>
      <c r="F2175" s="75"/>
      <c r="G2175" s="74">
        <f t="shared" si="33"/>
        <v>1711.7792193107</v>
      </c>
      <c r="H2175" s="74"/>
      <c r="I2175" s="74">
        <f t="shared" si="34"/>
        <v>2134.7792193106998</v>
      </c>
      <c r="J2175" s="74">
        <f t="shared" si="32"/>
        <v>2505.7792193106998</v>
      </c>
      <c r="K2175" s="75">
        <v>1592.7792193107</v>
      </c>
      <c r="L2175" s="75">
        <v>1966.7792193106998</v>
      </c>
      <c r="M2175" s="75">
        <v>2337.7792193106998</v>
      </c>
      <c r="O2175" s="71">
        <v>119</v>
      </c>
      <c r="P2175" s="92" t="s">
        <v>364</v>
      </c>
    </row>
    <row r="2176" spans="2:16" ht="15.75" thickBot="1" x14ac:dyDescent="0.3">
      <c r="B2176" s="85">
        <v>45620</v>
      </c>
      <c r="C2176" s="74"/>
      <c r="D2176" s="74">
        <v>789.14924762671706</v>
      </c>
      <c r="E2176" s="74">
        <v>1188.7792193107</v>
      </c>
      <c r="F2176" s="74"/>
      <c r="G2176" s="74">
        <f t="shared" si="33"/>
        <v>1711.7792193107</v>
      </c>
      <c r="H2176" s="74"/>
      <c r="I2176" s="74">
        <f t="shared" si="34"/>
        <v>2134.7792193106998</v>
      </c>
      <c r="J2176" s="74">
        <f t="shared" si="32"/>
        <v>2505.7792193106998</v>
      </c>
      <c r="K2176" s="74">
        <v>1592.7792193107</v>
      </c>
      <c r="L2176" s="74">
        <v>1966.7792193106998</v>
      </c>
      <c r="M2176" s="74">
        <v>2337.7792193106998</v>
      </c>
      <c r="O2176" s="71">
        <v>119</v>
      </c>
      <c r="P2176" s="92" t="s">
        <v>364</v>
      </c>
    </row>
    <row r="2177" spans="2:16" ht="15.75" thickBot="1" x14ac:dyDescent="0.3">
      <c r="B2177" s="85">
        <v>45621</v>
      </c>
      <c r="C2177" s="75"/>
      <c r="D2177" s="75">
        <v>769.87746332268296</v>
      </c>
      <c r="E2177" s="75">
        <v>1188.7792193107</v>
      </c>
      <c r="F2177" s="75"/>
      <c r="G2177" s="74">
        <f t="shared" si="33"/>
        <v>1711.7792193107</v>
      </c>
      <c r="H2177" s="74"/>
      <c r="I2177" s="74">
        <f t="shared" si="34"/>
        <v>2134.7792193106998</v>
      </c>
      <c r="J2177" s="74">
        <f t="shared" si="32"/>
        <v>2505.7792193106998</v>
      </c>
      <c r="K2177" s="75">
        <v>1592.7792193107</v>
      </c>
      <c r="L2177" s="75">
        <v>1966.7792193106998</v>
      </c>
      <c r="M2177" s="75">
        <v>2337.7792193106998</v>
      </c>
      <c r="O2177" s="71">
        <v>119</v>
      </c>
      <c r="P2177" s="92" t="s">
        <v>364</v>
      </c>
    </row>
    <row r="2178" spans="2:16" ht="15.75" thickBot="1" x14ac:dyDescent="0.3">
      <c r="B2178" s="85">
        <v>45622</v>
      </c>
      <c r="C2178" s="74"/>
      <c r="D2178" s="74">
        <v>737.50985479288602</v>
      </c>
      <c r="E2178" s="74">
        <v>1188.7792193107</v>
      </c>
      <c r="F2178" s="74"/>
      <c r="G2178" s="74">
        <f t="shared" si="33"/>
        <v>1711.7792193107</v>
      </c>
      <c r="H2178" s="74"/>
      <c r="I2178" s="74">
        <f t="shared" si="34"/>
        <v>2134.7792193106998</v>
      </c>
      <c r="J2178" s="74">
        <f t="shared" si="32"/>
        <v>2505.7792193106998</v>
      </c>
      <c r="K2178" s="74">
        <v>1592.7792193107</v>
      </c>
      <c r="L2178" s="74">
        <v>1966.7792193106998</v>
      </c>
      <c r="M2178" s="74">
        <v>2337.7792193106998</v>
      </c>
      <c r="O2178" s="71">
        <v>119</v>
      </c>
      <c r="P2178" s="92" t="s">
        <v>364</v>
      </c>
    </row>
    <row r="2179" spans="2:16" ht="15.75" thickBot="1" x14ac:dyDescent="0.3">
      <c r="B2179" s="85">
        <v>45623</v>
      </c>
      <c r="C2179" s="75"/>
      <c r="D2179" s="75">
        <v>823.56198834756697</v>
      </c>
      <c r="E2179" s="75">
        <v>1188.7792193107</v>
      </c>
      <c r="F2179" s="75"/>
      <c r="G2179" s="74">
        <f t="shared" si="33"/>
        <v>1711.7792193107</v>
      </c>
      <c r="H2179" s="74"/>
      <c r="I2179" s="74">
        <f t="shared" si="34"/>
        <v>2134.7792193106998</v>
      </c>
      <c r="J2179" s="74">
        <f t="shared" si="32"/>
        <v>2505.7792193106998</v>
      </c>
      <c r="K2179" s="75">
        <v>1592.7792193107</v>
      </c>
      <c r="L2179" s="75">
        <v>1966.7792193106998</v>
      </c>
      <c r="M2179" s="75">
        <v>2337.7792193106998</v>
      </c>
      <c r="O2179" s="71">
        <v>119</v>
      </c>
      <c r="P2179" s="92" t="s">
        <v>364</v>
      </c>
    </row>
    <row r="2180" spans="2:16" ht="15.75" thickBot="1" x14ac:dyDescent="0.3">
      <c r="B2180" s="85">
        <v>45624</v>
      </c>
      <c r="C2180" s="74"/>
      <c r="D2180" s="74">
        <v>815.64532467583899</v>
      </c>
      <c r="E2180" s="74">
        <v>1188.7792193107</v>
      </c>
      <c r="F2180" s="74"/>
      <c r="G2180" s="74">
        <f t="shared" si="33"/>
        <v>1711.7792193107</v>
      </c>
      <c r="H2180" s="74"/>
      <c r="I2180" s="74">
        <f t="shared" si="34"/>
        <v>2134.7792193106998</v>
      </c>
      <c r="J2180" s="74">
        <f t="shared" si="32"/>
        <v>2505.7792193106998</v>
      </c>
      <c r="K2180" s="74">
        <v>1592.7792193107</v>
      </c>
      <c r="L2180" s="74">
        <v>1966.7792193106998</v>
      </c>
      <c r="M2180" s="74">
        <v>2337.7792193106998</v>
      </c>
      <c r="O2180" s="71">
        <v>119</v>
      </c>
      <c r="P2180" s="92" t="s">
        <v>364</v>
      </c>
    </row>
    <row r="2181" spans="2:16" ht="15.75" thickBot="1" x14ac:dyDescent="0.3">
      <c r="B2181" s="85">
        <v>45625</v>
      </c>
      <c r="C2181" s="75"/>
      <c r="D2181" s="75">
        <v>677.98817998935397</v>
      </c>
      <c r="E2181" s="75">
        <v>1188.7792193107</v>
      </c>
      <c r="F2181" s="75"/>
      <c r="G2181" s="74">
        <f t="shared" si="33"/>
        <v>1711.7792193107</v>
      </c>
      <c r="H2181" s="74"/>
      <c r="I2181" s="74">
        <f t="shared" si="34"/>
        <v>2134.7792193106998</v>
      </c>
      <c r="J2181" s="74">
        <f t="shared" si="32"/>
        <v>2505.7792193106998</v>
      </c>
      <c r="K2181" s="75">
        <v>1592.7792193107</v>
      </c>
      <c r="L2181" s="75">
        <v>1966.7792193106998</v>
      </c>
      <c r="M2181" s="75">
        <v>2337.7792193106998</v>
      </c>
      <c r="O2181" s="71">
        <v>119</v>
      </c>
      <c r="P2181" s="92" t="s">
        <v>364</v>
      </c>
    </row>
    <row r="2182" spans="2:16" ht="15.75" thickBot="1" x14ac:dyDescent="0.3">
      <c r="B2182" s="85">
        <v>45626</v>
      </c>
      <c r="C2182" s="74"/>
      <c r="D2182" s="74">
        <v>685.55955879451403</v>
      </c>
      <c r="E2182" s="74">
        <v>1188.7792193107</v>
      </c>
      <c r="F2182" s="74"/>
      <c r="G2182" s="74">
        <f t="shared" si="33"/>
        <v>1711.7792193107</v>
      </c>
      <c r="H2182" s="74"/>
      <c r="I2182" s="74">
        <f t="shared" si="34"/>
        <v>2134.7792193106998</v>
      </c>
      <c r="J2182" s="74">
        <f t="shared" si="32"/>
        <v>2505.7792193106998</v>
      </c>
      <c r="K2182" s="74">
        <v>1592.7792193107</v>
      </c>
      <c r="L2182" s="74">
        <v>1966.7792193106998</v>
      </c>
      <c r="M2182" s="74">
        <v>2337.7792193106998</v>
      </c>
      <c r="O2182" s="71">
        <v>119</v>
      </c>
      <c r="P2182" s="92" t="s">
        <v>364</v>
      </c>
    </row>
    <row r="2183" spans="2:16" ht="15.75" thickBot="1" x14ac:dyDescent="0.3">
      <c r="B2183" s="85">
        <v>45627</v>
      </c>
      <c r="C2183" s="75"/>
      <c r="D2183" s="75">
        <v>723.09732928072901</v>
      </c>
      <c r="E2183" s="75">
        <v>1188.7792193107</v>
      </c>
      <c r="F2183" s="75"/>
      <c r="G2183" s="74">
        <f t="shared" si="33"/>
        <v>1711.7792193107</v>
      </c>
      <c r="H2183" s="74"/>
      <c r="I2183" s="74">
        <f t="shared" si="34"/>
        <v>2134.7792193106998</v>
      </c>
      <c r="J2183" s="74">
        <f t="shared" si="32"/>
        <v>2505.7792193106998</v>
      </c>
      <c r="K2183" s="75">
        <v>1592.7792193107</v>
      </c>
      <c r="L2183" s="75">
        <v>1966.7792193106998</v>
      </c>
      <c r="M2183" s="75">
        <v>2337.7792193106998</v>
      </c>
      <c r="O2183" s="71">
        <v>119</v>
      </c>
      <c r="P2183" s="92" t="s">
        <v>364</v>
      </c>
    </row>
    <row r="2184" spans="2:16" ht="15.75" thickBot="1" x14ac:dyDescent="0.3">
      <c r="B2184" s="85">
        <v>45628</v>
      </c>
      <c r="C2184" s="74"/>
      <c r="D2184" s="74">
        <v>787.92791963193497</v>
      </c>
      <c r="E2184" s="74">
        <v>1188.7792193107</v>
      </c>
      <c r="F2184" s="74"/>
      <c r="G2184" s="74">
        <f t="shared" si="33"/>
        <v>1711.7792193107</v>
      </c>
      <c r="H2184" s="74"/>
      <c r="I2184" s="74">
        <f t="shared" si="34"/>
        <v>2134.7792193106998</v>
      </c>
      <c r="J2184" s="74">
        <f t="shared" si="32"/>
        <v>2505.7792193106998</v>
      </c>
      <c r="K2184" s="74">
        <v>1592.7792193107</v>
      </c>
      <c r="L2184" s="74">
        <v>1966.7792193106998</v>
      </c>
      <c r="M2184" s="74">
        <v>2337.7792193106998</v>
      </c>
      <c r="O2184" s="71">
        <v>119</v>
      </c>
      <c r="P2184" s="92" t="s">
        <v>364</v>
      </c>
    </row>
    <row r="2185" spans="2:16" ht="15.75" thickBot="1" x14ac:dyDescent="0.3">
      <c r="B2185" s="85">
        <v>45629</v>
      </c>
      <c r="C2185" s="75"/>
      <c r="D2185" s="75">
        <v>887.95975963259195</v>
      </c>
      <c r="E2185" s="75">
        <v>1188.7792193107</v>
      </c>
      <c r="F2185" s="75"/>
      <c r="G2185" s="74">
        <f t="shared" si="33"/>
        <v>1711.7792193107</v>
      </c>
      <c r="H2185" s="74"/>
      <c r="I2185" s="74">
        <f t="shared" si="34"/>
        <v>2134.7792193106998</v>
      </c>
      <c r="J2185" s="74">
        <f t="shared" si="32"/>
        <v>2505.7792193106998</v>
      </c>
      <c r="K2185" s="75">
        <v>1592.7792193107</v>
      </c>
      <c r="L2185" s="75">
        <v>1966.7792193106998</v>
      </c>
      <c r="M2185" s="75">
        <v>2337.7792193106998</v>
      </c>
      <c r="O2185" s="71">
        <v>119</v>
      </c>
      <c r="P2185" s="92" t="s">
        <v>364</v>
      </c>
    </row>
    <row r="2186" spans="2:16" ht="15.75" thickBot="1" x14ac:dyDescent="0.3">
      <c r="B2186" s="85">
        <v>45630</v>
      </c>
      <c r="C2186" s="74"/>
      <c r="D2186" s="74">
        <v>889.92165984154997</v>
      </c>
      <c r="E2186" s="74">
        <v>1188.7792193107</v>
      </c>
      <c r="F2186" s="74"/>
      <c r="G2186" s="74">
        <f t="shared" si="33"/>
        <v>1711.7792193107</v>
      </c>
      <c r="H2186" s="74"/>
      <c r="I2186" s="74">
        <f t="shared" si="34"/>
        <v>2134.7792193106998</v>
      </c>
      <c r="J2186" s="74">
        <f t="shared" si="32"/>
        <v>2505.7792193106998</v>
      </c>
      <c r="K2186" s="74">
        <v>1592.7792193107</v>
      </c>
      <c r="L2186" s="74">
        <v>1966.7792193106998</v>
      </c>
      <c r="M2186" s="74">
        <v>2337.7792193106998</v>
      </c>
      <c r="O2186" s="71">
        <v>119</v>
      </c>
      <c r="P2186" s="92" t="s">
        <v>364</v>
      </c>
    </row>
    <row r="2187" spans="2:16" ht="15.75" thickBot="1" x14ac:dyDescent="0.3">
      <c r="B2187" s="85">
        <v>45631</v>
      </c>
      <c r="C2187" s="75"/>
      <c r="D2187" s="75">
        <v>712.28743190492003</v>
      </c>
      <c r="E2187" s="75">
        <v>1188.7792193107</v>
      </c>
      <c r="F2187" s="75"/>
      <c r="G2187" s="74">
        <f t="shared" si="33"/>
        <v>1711.7792193107</v>
      </c>
      <c r="H2187" s="74"/>
      <c r="I2187" s="74">
        <f t="shared" si="34"/>
        <v>2134.7792193106998</v>
      </c>
      <c r="J2187" s="74">
        <f t="shared" si="32"/>
        <v>2505.7792193106998</v>
      </c>
      <c r="K2187" s="75">
        <v>1592.7792193107</v>
      </c>
      <c r="L2187" s="75">
        <v>1966.7792193106998</v>
      </c>
      <c r="M2187" s="75">
        <v>2337.7792193106998</v>
      </c>
      <c r="O2187" s="71">
        <v>119</v>
      </c>
      <c r="P2187" s="92" t="s">
        <v>364</v>
      </c>
    </row>
    <row r="2188" spans="2:16" ht="15.75" thickBot="1" x14ac:dyDescent="0.3">
      <c r="B2188" s="85">
        <v>45632</v>
      </c>
      <c r="C2188" s="74"/>
      <c r="D2188" s="74">
        <v>625.25046401707004</v>
      </c>
      <c r="E2188" s="74">
        <v>1188.7792193107</v>
      </c>
      <c r="F2188" s="74"/>
      <c r="G2188" s="74">
        <f t="shared" si="33"/>
        <v>1711.7792193107</v>
      </c>
      <c r="H2188" s="74"/>
      <c r="I2188" s="74">
        <f t="shared" si="34"/>
        <v>2134.7792193106998</v>
      </c>
      <c r="J2188" s="74">
        <f t="shared" si="32"/>
        <v>2505.7792193106998</v>
      </c>
      <c r="K2188" s="74">
        <v>1592.7792193107</v>
      </c>
      <c r="L2188" s="74">
        <v>1966.7792193106998</v>
      </c>
      <c r="M2188" s="74">
        <v>2337.7792193106998</v>
      </c>
      <c r="O2188" s="71">
        <v>119</v>
      </c>
      <c r="P2188" s="92" t="s">
        <v>364</v>
      </c>
    </row>
    <row r="2189" spans="2:16" ht="15.75" thickBot="1" x14ac:dyDescent="0.3">
      <c r="B2189" s="85">
        <v>45633</v>
      </c>
      <c r="C2189" s="75"/>
      <c r="D2189" s="75">
        <v>596.43724243755003</v>
      </c>
      <c r="E2189" s="75">
        <v>1188.7792193107</v>
      </c>
      <c r="F2189" s="75"/>
      <c r="G2189" s="74">
        <f t="shared" si="33"/>
        <v>1711.7792193107</v>
      </c>
      <c r="H2189" s="74"/>
      <c r="I2189" s="74">
        <f t="shared" si="34"/>
        <v>2134.7792193106998</v>
      </c>
      <c r="J2189" s="74">
        <f t="shared" ref="J2189:J2252" si="35">+M2189+O2189+P2189</f>
        <v>2505.7792193106998</v>
      </c>
      <c r="K2189" s="75">
        <v>1592.7792193107</v>
      </c>
      <c r="L2189" s="75">
        <v>1966.7792193106998</v>
      </c>
      <c r="M2189" s="75">
        <v>2337.7792193106998</v>
      </c>
      <c r="O2189" s="71">
        <v>119</v>
      </c>
      <c r="P2189" s="92" t="s">
        <v>364</v>
      </c>
    </row>
    <row r="2190" spans="2:16" ht="15.75" thickBot="1" x14ac:dyDescent="0.3">
      <c r="B2190" s="85">
        <v>45634</v>
      </c>
      <c r="C2190" s="74"/>
      <c r="D2190" s="74">
        <v>654.32147656128905</v>
      </c>
      <c r="E2190" s="74">
        <v>1188.7792193107</v>
      </c>
      <c r="F2190" s="74"/>
      <c r="G2190" s="74">
        <f t="shared" si="33"/>
        <v>1711.7792193107</v>
      </c>
      <c r="H2190" s="74"/>
      <c r="I2190" s="74">
        <f t="shared" si="34"/>
        <v>2134.7792193106998</v>
      </c>
      <c r="J2190" s="74">
        <f t="shared" si="35"/>
        <v>2505.7792193106998</v>
      </c>
      <c r="K2190" s="74">
        <v>1592.7792193107</v>
      </c>
      <c r="L2190" s="74">
        <v>1966.7792193106998</v>
      </c>
      <c r="M2190" s="74">
        <v>2337.7792193106998</v>
      </c>
      <c r="O2190" s="71">
        <v>119</v>
      </c>
      <c r="P2190" s="92" t="s">
        <v>364</v>
      </c>
    </row>
    <row r="2191" spans="2:16" ht="15.75" thickBot="1" x14ac:dyDescent="0.3">
      <c r="B2191" s="85">
        <v>45635</v>
      </c>
      <c r="C2191" s="75"/>
      <c r="D2191" s="75">
        <v>692.13483592211401</v>
      </c>
      <c r="E2191" s="75">
        <v>1188.7792193107</v>
      </c>
      <c r="F2191" s="75"/>
      <c r="G2191" s="74">
        <f t="shared" si="33"/>
        <v>1711.7792193107</v>
      </c>
      <c r="H2191" s="74"/>
      <c r="I2191" s="74">
        <f t="shared" si="34"/>
        <v>2134.7792193106998</v>
      </c>
      <c r="J2191" s="74">
        <f t="shared" si="35"/>
        <v>2505.7792193106998</v>
      </c>
      <c r="K2191" s="75">
        <v>1592.7792193107</v>
      </c>
      <c r="L2191" s="75">
        <v>1966.7792193106998</v>
      </c>
      <c r="M2191" s="75">
        <v>2337.7792193106998</v>
      </c>
      <c r="O2191" s="71">
        <v>119</v>
      </c>
      <c r="P2191" s="92" t="s">
        <v>364</v>
      </c>
    </row>
    <row r="2192" spans="2:16" ht="15.75" thickBot="1" x14ac:dyDescent="0.3">
      <c r="B2192" s="85">
        <v>45636</v>
      </c>
      <c r="C2192" s="74"/>
      <c r="D2192" s="74">
        <v>685.55954211041205</v>
      </c>
      <c r="E2192" s="74">
        <v>1188.7792193107</v>
      </c>
      <c r="F2192" s="74"/>
      <c r="G2192" s="74">
        <f t="shared" si="33"/>
        <v>1711.7792193107</v>
      </c>
      <c r="H2192" s="74"/>
      <c r="I2192" s="74">
        <f t="shared" si="34"/>
        <v>2134.7792193106998</v>
      </c>
      <c r="J2192" s="74">
        <f t="shared" si="35"/>
        <v>2505.7792193106998</v>
      </c>
      <c r="K2192" s="74">
        <v>1592.7792193107</v>
      </c>
      <c r="L2192" s="74">
        <v>1966.7792193106998</v>
      </c>
      <c r="M2192" s="74">
        <v>2337.7792193106998</v>
      </c>
      <c r="O2192" s="71">
        <v>119</v>
      </c>
      <c r="P2192" s="92" t="s">
        <v>364</v>
      </c>
    </row>
    <row r="2193" spans="2:16" ht="15.75" thickBot="1" x14ac:dyDescent="0.3">
      <c r="B2193" s="85">
        <v>45637</v>
      </c>
      <c r="C2193" s="75"/>
      <c r="D2193" s="75">
        <v>681.63708417170199</v>
      </c>
      <c r="E2193" s="75">
        <v>1188.7792193107</v>
      </c>
      <c r="F2193" s="75"/>
      <c r="G2193" s="74">
        <f t="shared" si="33"/>
        <v>1711.7792193107</v>
      </c>
      <c r="H2193" s="74"/>
      <c r="I2193" s="74">
        <f t="shared" si="34"/>
        <v>2134.7792193106998</v>
      </c>
      <c r="J2193" s="74">
        <f t="shared" si="35"/>
        <v>2505.7792193106998</v>
      </c>
      <c r="K2193" s="75">
        <v>1592.7792193107</v>
      </c>
      <c r="L2193" s="75">
        <v>1966.7792193106998</v>
      </c>
      <c r="M2193" s="75">
        <v>2337.7792193106998</v>
      </c>
      <c r="O2193" s="71">
        <v>119</v>
      </c>
      <c r="P2193" s="92" t="s">
        <v>364</v>
      </c>
    </row>
    <row r="2194" spans="2:16" ht="15.75" thickBot="1" x14ac:dyDescent="0.3">
      <c r="B2194" s="85">
        <v>45638</v>
      </c>
      <c r="C2194" s="74"/>
      <c r="D2194" s="74">
        <v>741.51735354063305</v>
      </c>
      <c r="E2194" s="74">
        <v>1188.7792193107</v>
      </c>
      <c r="F2194" s="74"/>
      <c r="G2194" s="74">
        <f t="shared" si="33"/>
        <v>1711.7792193107</v>
      </c>
      <c r="H2194" s="74"/>
      <c r="I2194" s="74">
        <f t="shared" si="34"/>
        <v>2134.7792193106998</v>
      </c>
      <c r="J2194" s="74">
        <f t="shared" si="35"/>
        <v>2505.7792193106998</v>
      </c>
      <c r="K2194" s="74">
        <v>1592.7792193107</v>
      </c>
      <c r="L2194" s="74">
        <v>1966.7792193106998</v>
      </c>
      <c r="M2194" s="74">
        <v>2337.7792193106998</v>
      </c>
      <c r="O2194" s="71">
        <v>119</v>
      </c>
      <c r="P2194" s="92" t="s">
        <v>364</v>
      </c>
    </row>
    <row r="2195" spans="2:16" ht="15.75" thickBot="1" x14ac:dyDescent="0.3">
      <c r="B2195" s="85">
        <v>45639</v>
      </c>
      <c r="C2195" s="75"/>
      <c r="D2195" s="75">
        <v>685.06965760329399</v>
      </c>
      <c r="E2195" s="75">
        <v>1188.7792193107</v>
      </c>
      <c r="F2195" s="75"/>
      <c r="G2195" s="74">
        <f t="shared" si="33"/>
        <v>1711.7792193107</v>
      </c>
      <c r="H2195" s="74"/>
      <c r="I2195" s="74">
        <f t="shared" si="34"/>
        <v>2134.7792193106998</v>
      </c>
      <c r="J2195" s="74">
        <f t="shared" si="35"/>
        <v>2505.7792193106998</v>
      </c>
      <c r="K2195" s="75">
        <v>1592.7792193107</v>
      </c>
      <c r="L2195" s="75">
        <v>1966.7792193106998</v>
      </c>
      <c r="M2195" s="75">
        <v>2337.7792193106998</v>
      </c>
      <c r="O2195" s="71">
        <v>119</v>
      </c>
      <c r="P2195" s="92" t="s">
        <v>364</v>
      </c>
    </row>
    <row r="2196" spans="2:16" ht="15.75" thickBot="1" x14ac:dyDescent="0.3">
      <c r="B2196" s="85">
        <v>45640</v>
      </c>
      <c r="C2196" s="74"/>
      <c r="D2196" s="74">
        <v>635.59308770701705</v>
      </c>
      <c r="E2196" s="74">
        <v>1188.7792193107</v>
      </c>
      <c r="F2196" s="74"/>
      <c r="G2196" s="74">
        <f t="shared" si="33"/>
        <v>1711.7792193107</v>
      </c>
      <c r="H2196" s="74"/>
      <c r="I2196" s="74">
        <f t="shared" si="34"/>
        <v>2134.7792193106998</v>
      </c>
      <c r="J2196" s="74">
        <f t="shared" si="35"/>
        <v>2505.7792193106998</v>
      </c>
      <c r="K2196" s="74">
        <v>1592.7792193107</v>
      </c>
      <c r="L2196" s="74">
        <v>1966.7792193106998</v>
      </c>
      <c r="M2196" s="74">
        <v>2337.7792193106998</v>
      </c>
      <c r="O2196" s="71">
        <v>119</v>
      </c>
      <c r="P2196" s="92" t="s">
        <v>364</v>
      </c>
    </row>
    <row r="2197" spans="2:16" ht="15.75" thickBot="1" x14ac:dyDescent="0.3">
      <c r="B2197" s="85">
        <v>45641</v>
      </c>
      <c r="C2197" s="75"/>
      <c r="D2197" s="75">
        <v>710.88391628522402</v>
      </c>
      <c r="E2197" s="75">
        <v>1188.7792193107</v>
      </c>
      <c r="F2197" s="75"/>
      <c r="G2197" s="74">
        <f t="shared" si="33"/>
        <v>1711.7792193107</v>
      </c>
      <c r="H2197" s="74"/>
      <c r="I2197" s="74">
        <f t="shared" si="34"/>
        <v>2134.7792193106998</v>
      </c>
      <c r="J2197" s="74">
        <f t="shared" si="35"/>
        <v>2505.7792193106998</v>
      </c>
      <c r="K2197" s="75">
        <v>1592.7792193107</v>
      </c>
      <c r="L2197" s="75">
        <v>1966.7792193106998</v>
      </c>
      <c r="M2197" s="75">
        <v>2337.7792193106998</v>
      </c>
      <c r="O2197" s="71">
        <v>119</v>
      </c>
      <c r="P2197" s="92" t="s">
        <v>364</v>
      </c>
    </row>
    <row r="2198" spans="2:16" ht="15.75" thickBot="1" x14ac:dyDescent="0.3">
      <c r="B2198" s="85">
        <v>45642</v>
      </c>
      <c r="C2198" s="74"/>
      <c r="D2198" s="74">
        <v>716.424997094741</v>
      </c>
      <c r="E2198" s="74">
        <v>1188.7792193107</v>
      </c>
      <c r="F2198" s="74"/>
      <c r="G2198" s="74">
        <f t="shared" si="33"/>
        <v>1711.7792193107</v>
      </c>
      <c r="H2198" s="74"/>
      <c r="I2198" s="74">
        <f t="shared" si="34"/>
        <v>2134.7792193106998</v>
      </c>
      <c r="J2198" s="74">
        <f t="shared" si="35"/>
        <v>2505.7792193106998</v>
      </c>
      <c r="K2198" s="74">
        <v>1592.7792193107</v>
      </c>
      <c r="L2198" s="74">
        <v>1966.7792193106998</v>
      </c>
      <c r="M2198" s="74">
        <v>2337.7792193106998</v>
      </c>
      <c r="O2198" s="71">
        <v>119</v>
      </c>
      <c r="P2198" s="92" t="s">
        <v>364</v>
      </c>
    </row>
    <row r="2199" spans="2:16" ht="15.75" thickBot="1" x14ac:dyDescent="0.3">
      <c r="B2199" s="85">
        <v>45643</v>
      </c>
      <c r="C2199" s="75"/>
      <c r="D2199" s="75">
        <v>705.46200394099696</v>
      </c>
      <c r="E2199" s="75">
        <v>1188.7792193107</v>
      </c>
      <c r="F2199" s="75"/>
      <c r="G2199" s="74">
        <f t="shared" si="33"/>
        <v>1711.7792193107</v>
      </c>
      <c r="H2199" s="74"/>
      <c r="I2199" s="74">
        <f t="shared" si="34"/>
        <v>2134.7792193106998</v>
      </c>
      <c r="J2199" s="74">
        <f t="shared" si="35"/>
        <v>2505.7792193106998</v>
      </c>
      <c r="K2199" s="75">
        <v>1592.7792193107</v>
      </c>
      <c r="L2199" s="75">
        <v>1966.7792193106998</v>
      </c>
      <c r="M2199" s="75">
        <v>2337.7792193106998</v>
      </c>
      <c r="O2199" s="71">
        <v>119</v>
      </c>
      <c r="P2199" s="92" t="s">
        <v>364</v>
      </c>
    </row>
    <row r="2200" spans="2:16" ht="15.75" thickBot="1" x14ac:dyDescent="0.3">
      <c r="B2200" s="85">
        <v>45644</v>
      </c>
      <c r="C2200" s="74"/>
      <c r="D2200" s="74">
        <v>705.12238309087502</v>
      </c>
      <c r="E2200" s="74">
        <v>1188.7792193107</v>
      </c>
      <c r="F2200" s="74"/>
      <c r="G2200" s="74">
        <f t="shared" si="33"/>
        <v>1711.7792193107</v>
      </c>
      <c r="H2200" s="74"/>
      <c r="I2200" s="74">
        <f t="shared" si="34"/>
        <v>2134.7792193106998</v>
      </c>
      <c r="J2200" s="74">
        <f t="shared" si="35"/>
        <v>2505.7792193106998</v>
      </c>
      <c r="K2200" s="74">
        <v>1592.7792193107</v>
      </c>
      <c r="L2200" s="74">
        <v>1966.7792193106998</v>
      </c>
      <c r="M2200" s="74">
        <v>2337.7792193106998</v>
      </c>
      <c r="O2200" s="71">
        <v>119</v>
      </c>
      <c r="P2200" s="92" t="s">
        <v>364</v>
      </c>
    </row>
    <row r="2201" spans="2:16" ht="15.75" thickBot="1" x14ac:dyDescent="0.3">
      <c r="B2201" s="85">
        <v>45645</v>
      </c>
      <c r="C2201" s="75"/>
      <c r="D2201" s="75">
        <v>632.45867864611296</v>
      </c>
      <c r="E2201" s="75">
        <v>1188.7792193107</v>
      </c>
      <c r="F2201" s="75"/>
      <c r="G2201" s="74">
        <f t="shared" si="33"/>
        <v>1711.7792193107</v>
      </c>
      <c r="H2201" s="74"/>
      <c r="I2201" s="74">
        <f t="shared" si="34"/>
        <v>2134.7792193106998</v>
      </c>
      <c r="J2201" s="74">
        <f t="shared" si="35"/>
        <v>2505.7792193106998</v>
      </c>
      <c r="K2201" s="75">
        <v>1592.7792193107</v>
      </c>
      <c r="L2201" s="75">
        <v>1966.7792193106998</v>
      </c>
      <c r="M2201" s="75">
        <v>2337.7792193106998</v>
      </c>
      <c r="O2201" s="71">
        <v>119</v>
      </c>
      <c r="P2201" s="92" t="s">
        <v>364</v>
      </c>
    </row>
    <row r="2202" spans="2:16" ht="15.75" thickBot="1" x14ac:dyDescent="0.3">
      <c r="B2202" s="85">
        <v>45646</v>
      </c>
      <c r="C2202" s="74"/>
      <c r="D2202" s="74">
        <v>557.75732618149004</v>
      </c>
      <c r="E2202" s="74">
        <v>1188.7792193107</v>
      </c>
      <c r="F2202" s="74"/>
      <c r="G2202" s="74">
        <f t="shared" si="33"/>
        <v>1711.7792193107</v>
      </c>
      <c r="H2202" s="74"/>
      <c r="I2202" s="74">
        <f t="shared" si="34"/>
        <v>2134.7792193106998</v>
      </c>
      <c r="J2202" s="74">
        <f t="shared" si="35"/>
        <v>2505.7792193106998</v>
      </c>
      <c r="K2202" s="74">
        <v>1592.7792193107</v>
      </c>
      <c r="L2202" s="74">
        <v>1966.7792193106998</v>
      </c>
      <c r="M2202" s="74">
        <v>2337.7792193106998</v>
      </c>
      <c r="O2202" s="71">
        <v>119</v>
      </c>
      <c r="P2202" s="92" t="s">
        <v>364</v>
      </c>
    </row>
    <row r="2203" spans="2:16" ht="15.75" thickBot="1" x14ac:dyDescent="0.3">
      <c r="B2203" s="85">
        <v>45647</v>
      </c>
      <c r="C2203" s="75"/>
      <c r="D2203" s="75">
        <v>581.87347746942601</v>
      </c>
      <c r="E2203" s="75">
        <v>1188.7792193107</v>
      </c>
      <c r="F2203" s="75"/>
      <c r="G2203" s="74">
        <f t="shared" si="33"/>
        <v>1711.7792193107</v>
      </c>
      <c r="H2203" s="74"/>
      <c r="I2203" s="74">
        <f t="shared" si="34"/>
        <v>2134.7792193106998</v>
      </c>
      <c r="J2203" s="74">
        <f t="shared" si="35"/>
        <v>2505.7792193106998</v>
      </c>
      <c r="K2203" s="75">
        <v>1592.7792193107</v>
      </c>
      <c r="L2203" s="75">
        <v>1966.7792193106998</v>
      </c>
      <c r="M2203" s="75">
        <v>2337.7792193106998</v>
      </c>
      <c r="O2203" s="71">
        <v>119</v>
      </c>
      <c r="P2203" s="92" t="s">
        <v>364</v>
      </c>
    </row>
    <row r="2204" spans="2:16" ht="15.75" thickBot="1" x14ac:dyDescent="0.3">
      <c r="B2204" s="85">
        <v>45648</v>
      </c>
      <c r="C2204" s="74"/>
      <c r="D2204" s="74">
        <v>696.11880465409899</v>
      </c>
      <c r="E2204" s="74">
        <v>1188.7792193107</v>
      </c>
      <c r="F2204" s="74"/>
      <c r="G2204" s="74">
        <f t="shared" si="33"/>
        <v>1711.7792193107</v>
      </c>
      <c r="H2204" s="74"/>
      <c r="I2204" s="74">
        <f t="shared" si="34"/>
        <v>2134.7792193106998</v>
      </c>
      <c r="J2204" s="74">
        <f t="shared" si="35"/>
        <v>2505.7792193106998</v>
      </c>
      <c r="K2204" s="74">
        <v>1592.7792193107</v>
      </c>
      <c r="L2204" s="74">
        <v>1966.7792193106998</v>
      </c>
      <c r="M2204" s="74">
        <v>2337.7792193106998</v>
      </c>
      <c r="O2204" s="71">
        <v>119</v>
      </c>
      <c r="P2204" s="92" t="s">
        <v>364</v>
      </c>
    </row>
    <row r="2205" spans="2:16" ht="15.75" thickBot="1" x14ac:dyDescent="0.3">
      <c r="B2205" s="85">
        <v>45649</v>
      </c>
      <c r="C2205" s="75"/>
      <c r="D2205" s="75">
        <v>693.52872417358003</v>
      </c>
      <c r="E2205" s="75">
        <v>1188.7792193107</v>
      </c>
      <c r="F2205" s="75"/>
      <c r="G2205" s="74">
        <f t="shared" si="33"/>
        <v>1711.7792193107</v>
      </c>
      <c r="H2205" s="74"/>
      <c r="I2205" s="74">
        <f t="shared" si="34"/>
        <v>2134.7792193106998</v>
      </c>
      <c r="J2205" s="74">
        <f t="shared" si="35"/>
        <v>2505.7792193106998</v>
      </c>
      <c r="K2205" s="75">
        <v>1592.7792193107</v>
      </c>
      <c r="L2205" s="75">
        <v>1966.7792193106998</v>
      </c>
      <c r="M2205" s="75">
        <v>2337.7792193106998</v>
      </c>
      <c r="O2205" s="71">
        <v>119</v>
      </c>
      <c r="P2205" s="92" t="s">
        <v>364</v>
      </c>
    </row>
    <row r="2206" spans="2:16" ht="15.75" thickBot="1" x14ac:dyDescent="0.3">
      <c r="B2206" s="85">
        <v>45650</v>
      </c>
      <c r="C2206" s="74"/>
      <c r="D2206" s="74">
        <v>618.90581529807298</v>
      </c>
      <c r="E2206" s="74">
        <v>1188.7792193107</v>
      </c>
      <c r="F2206" s="74"/>
      <c r="G2206" s="74">
        <f t="shared" si="33"/>
        <v>1711.7792193107</v>
      </c>
      <c r="H2206" s="74"/>
      <c r="I2206" s="74">
        <f t="shared" si="34"/>
        <v>2134.7792193106998</v>
      </c>
      <c r="J2206" s="74">
        <f t="shared" si="35"/>
        <v>2505.7792193106998</v>
      </c>
      <c r="K2206" s="74">
        <v>1592.7792193107</v>
      </c>
      <c r="L2206" s="74">
        <v>1966.7792193106998</v>
      </c>
      <c r="M2206" s="74">
        <v>2337.7792193106998</v>
      </c>
      <c r="O2206" s="71">
        <v>119</v>
      </c>
      <c r="P2206" s="92" t="s">
        <v>364</v>
      </c>
    </row>
    <row r="2207" spans="2:16" ht="15.75" thickBot="1" x14ac:dyDescent="0.3">
      <c r="B2207" s="85">
        <v>45651</v>
      </c>
      <c r="C2207" s="75"/>
      <c r="D2207" s="75">
        <v>476.810186404663</v>
      </c>
      <c r="E2207" s="75">
        <v>1188.7792193107</v>
      </c>
      <c r="F2207" s="75"/>
      <c r="G2207" s="74">
        <f t="shared" si="33"/>
        <v>1711.7792193107</v>
      </c>
      <c r="H2207" s="74"/>
      <c r="I2207" s="74">
        <f t="shared" si="34"/>
        <v>2134.7792193106998</v>
      </c>
      <c r="J2207" s="74">
        <f t="shared" si="35"/>
        <v>2505.7792193106998</v>
      </c>
      <c r="K2207" s="75">
        <v>1592.7792193107</v>
      </c>
      <c r="L2207" s="75">
        <v>1966.7792193106998</v>
      </c>
      <c r="M2207" s="75">
        <v>2337.7792193106998</v>
      </c>
      <c r="O2207" s="71">
        <v>119</v>
      </c>
      <c r="P2207" s="92" t="s">
        <v>364</v>
      </c>
    </row>
    <row r="2208" spans="2:16" ht="15.75" thickBot="1" x14ac:dyDescent="0.3">
      <c r="B2208" s="85">
        <v>45652</v>
      </c>
      <c r="C2208" s="74"/>
      <c r="D2208" s="74">
        <v>533.43723647395996</v>
      </c>
      <c r="E2208" s="74">
        <v>1188.7792193107</v>
      </c>
      <c r="F2208" s="74"/>
      <c r="G2208" s="74">
        <f t="shared" si="33"/>
        <v>1711.7792193107</v>
      </c>
      <c r="H2208" s="74"/>
      <c r="I2208" s="74">
        <f t="shared" si="34"/>
        <v>2134.7792193106998</v>
      </c>
      <c r="J2208" s="74">
        <f t="shared" si="35"/>
        <v>2505.7792193106998</v>
      </c>
      <c r="K2208" s="74">
        <v>1592.7792193107</v>
      </c>
      <c r="L2208" s="74">
        <v>1966.7792193106998</v>
      </c>
      <c r="M2208" s="74">
        <v>2337.7792193106998</v>
      </c>
      <c r="O2208" s="71">
        <v>119</v>
      </c>
      <c r="P2208" s="92" t="s">
        <v>364</v>
      </c>
    </row>
    <row r="2209" spans="2:16" ht="15.75" thickBot="1" x14ac:dyDescent="0.3">
      <c r="B2209" s="85">
        <v>45653</v>
      </c>
      <c r="C2209" s="75"/>
      <c r="D2209" s="75">
        <v>557.90685044687098</v>
      </c>
      <c r="E2209" s="75">
        <v>1188.7792193107</v>
      </c>
      <c r="F2209" s="75"/>
      <c r="G2209" s="74">
        <f t="shared" si="33"/>
        <v>1711.7792193107</v>
      </c>
      <c r="H2209" s="74"/>
      <c r="I2209" s="74">
        <f t="shared" si="34"/>
        <v>2134.7792193106998</v>
      </c>
      <c r="J2209" s="74">
        <f t="shared" si="35"/>
        <v>2505.7792193106998</v>
      </c>
      <c r="K2209" s="75">
        <v>1592.7792193107</v>
      </c>
      <c r="L2209" s="75">
        <v>1966.7792193106998</v>
      </c>
      <c r="M2209" s="75">
        <v>2337.7792193106998</v>
      </c>
      <c r="O2209" s="71">
        <v>119</v>
      </c>
      <c r="P2209" s="92" t="s">
        <v>364</v>
      </c>
    </row>
    <row r="2210" spans="2:16" ht="15.75" thickBot="1" x14ac:dyDescent="0.3">
      <c r="B2210" s="85">
        <v>45654</v>
      </c>
      <c r="C2210" s="74"/>
      <c r="D2210" s="74">
        <v>560.47330272755403</v>
      </c>
      <c r="E2210" s="74">
        <v>1188.7792193107</v>
      </c>
      <c r="F2210" s="74"/>
      <c r="G2210" s="74">
        <f t="shared" si="33"/>
        <v>1711.7792193107</v>
      </c>
      <c r="H2210" s="74"/>
      <c r="I2210" s="74">
        <f t="shared" si="34"/>
        <v>2134.7792193106998</v>
      </c>
      <c r="J2210" s="74">
        <f t="shared" si="35"/>
        <v>2505.7792193106998</v>
      </c>
      <c r="K2210" s="74">
        <v>1592.7792193107</v>
      </c>
      <c r="L2210" s="74">
        <v>1966.7792193106998</v>
      </c>
      <c r="M2210" s="74">
        <v>2337.7792193106998</v>
      </c>
      <c r="O2210" s="71">
        <v>119</v>
      </c>
      <c r="P2210" s="92" t="s">
        <v>364</v>
      </c>
    </row>
    <row r="2211" spans="2:16" ht="15.75" thickBot="1" x14ac:dyDescent="0.3">
      <c r="B2211" s="85">
        <v>45655</v>
      </c>
      <c r="C2211" s="75"/>
      <c r="D2211" s="75">
        <v>579.68118196982198</v>
      </c>
      <c r="E2211" s="75">
        <v>1188.7792193107</v>
      </c>
      <c r="F2211" s="75"/>
      <c r="G2211" s="74">
        <f t="shared" si="33"/>
        <v>1711.7792193107</v>
      </c>
      <c r="H2211" s="74"/>
      <c r="I2211" s="74">
        <f t="shared" si="34"/>
        <v>2134.7792193106998</v>
      </c>
      <c r="J2211" s="74">
        <f t="shared" si="35"/>
        <v>2505.7792193106998</v>
      </c>
      <c r="K2211" s="75">
        <v>1592.7792193107</v>
      </c>
      <c r="L2211" s="75">
        <v>1966.7792193106998</v>
      </c>
      <c r="M2211" s="75">
        <v>2337.7792193106998</v>
      </c>
      <c r="O2211" s="71">
        <v>119</v>
      </c>
      <c r="P2211" s="92" t="s">
        <v>364</v>
      </c>
    </row>
    <row r="2212" spans="2:16" ht="15.75" thickBot="1" x14ac:dyDescent="0.3">
      <c r="B2212" s="85">
        <v>45656</v>
      </c>
      <c r="C2212" s="74"/>
      <c r="D2212" s="74">
        <v>596.51290205861005</v>
      </c>
      <c r="E2212" s="74">
        <v>1188.7792193107</v>
      </c>
      <c r="F2212" s="74"/>
      <c r="G2212" s="74">
        <f t="shared" si="33"/>
        <v>1711.7792193107</v>
      </c>
      <c r="H2212" s="74"/>
      <c r="I2212" s="74">
        <f t="shared" si="34"/>
        <v>2134.7792193106998</v>
      </c>
      <c r="J2212" s="74">
        <f t="shared" si="35"/>
        <v>2505.7792193106998</v>
      </c>
      <c r="K2212" s="74">
        <v>1592.7792193107</v>
      </c>
      <c r="L2212" s="74">
        <v>1966.7792193106998</v>
      </c>
      <c r="M2212" s="74">
        <v>2337.7792193106998</v>
      </c>
      <c r="O2212" s="71">
        <v>119</v>
      </c>
      <c r="P2212" s="92" t="s">
        <v>364</v>
      </c>
    </row>
    <row r="2213" spans="2:16" ht="15.75" thickBot="1" x14ac:dyDescent="0.3">
      <c r="B2213" s="85">
        <v>45657</v>
      </c>
      <c r="C2213" s="75"/>
      <c r="D2213" s="75">
        <v>573.841456412051</v>
      </c>
      <c r="E2213" s="75">
        <v>1188.7792193107</v>
      </c>
      <c r="F2213" s="75"/>
      <c r="G2213" s="74">
        <f t="shared" si="33"/>
        <v>1711.7792193107</v>
      </c>
      <c r="H2213" s="74"/>
      <c r="I2213" s="74">
        <f t="shared" si="34"/>
        <v>2134.7792193106998</v>
      </c>
      <c r="J2213" s="74">
        <f t="shared" si="35"/>
        <v>2505.7792193106998</v>
      </c>
      <c r="K2213" s="75">
        <v>1592.7792193107</v>
      </c>
      <c r="L2213" s="75">
        <v>1966.7792193106998</v>
      </c>
      <c r="M2213" s="75">
        <v>2337.7792193106998</v>
      </c>
      <c r="O2213" s="71">
        <v>119</v>
      </c>
      <c r="P2213" s="92" t="s">
        <v>364</v>
      </c>
    </row>
    <row r="2214" spans="2:16" ht="15.75" thickBot="1" x14ac:dyDescent="0.3">
      <c r="B2214" s="85">
        <v>45658</v>
      </c>
      <c r="C2214" s="74"/>
      <c r="D2214" s="74">
        <v>533.29909756292795</v>
      </c>
      <c r="E2214" s="74"/>
      <c r="F2214" s="74"/>
      <c r="G2214" s="74"/>
      <c r="H2214" s="74"/>
      <c r="I2214" s="74"/>
      <c r="J2214" s="74"/>
      <c r="K2214" s="74"/>
      <c r="L2214" s="74"/>
      <c r="M2214" s="74"/>
      <c r="P2214" s="92"/>
    </row>
    <row r="2215" spans="2:16" ht="15.75" thickBot="1" x14ac:dyDescent="0.3">
      <c r="B2215" s="85">
        <v>45659</v>
      </c>
      <c r="C2215" s="75"/>
      <c r="D2215" s="75">
        <v>703.65860169673999</v>
      </c>
      <c r="E2215" s="75">
        <v>1032.3116257536001</v>
      </c>
      <c r="F2215" s="75"/>
      <c r="G2215" s="74">
        <f t="shared" ref="G2215:G2278" si="36">+K2215+O2215</f>
        <v>1555.3116257536001</v>
      </c>
      <c r="H2215" s="74"/>
      <c r="I2215" s="74">
        <f t="shared" ref="I2215:I2278" si="37">+L2215+O2215+P2215</f>
        <v>2061.3116257536003</v>
      </c>
      <c r="J2215" s="74">
        <f t="shared" si="35"/>
        <v>2432.3116257536003</v>
      </c>
      <c r="K2215" s="75">
        <v>1436.3116257536001</v>
      </c>
      <c r="L2215" s="75">
        <v>1893.3116257536003</v>
      </c>
      <c r="M2215" s="75">
        <v>2264.3116257536003</v>
      </c>
      <c r="O2215" s="71">
        <v>119</v>
      </c>
      <c r="P2215" s="92" t="s">
        <v>364</v>
      </c>
    </row>
    <row r="2216" spans="2:16" ht="15.75" thickBot="1" x14ac:dyDescent="0.3">
      <c r="B2216" s="85">
        <v>45660</v>
      </c>
      <c r="C2216" s="74"/>
      <c r="D2216" s="74">
        <v>613.79292324637697</v>
      </c>
      <c r="E2216" s="74">
        <v>1032.3116257536001</v>
      </c>
      <c r="F2216" s="74"/>
      <c r="G2216" s="74">
        <f t="shared" si="36"/>
        <v>1555.3116257536001</v>
      </c>
      <c r="H2216" s="74"/>
      <c r="I2216" s="74">
        <f t="shared" si="37"/>
        <v>2061.3116257536003</v>
      </c>
      <c r="J2216" s="74">
        <f t="shared" si="35"/>
        <v>2432.3116257536003</v>
      </c>
      <c r="K2216" s="74">
        <v>1436.3116257536001</v>
      </c>
      <c r="L2216" s="74">
        <v>1893.3116257536003</v>
      </c>
      <c r="M2216" s="74">
        <v>2264.3116257536003</v>
      </c>
      <c r="O2216" s="71">
        <v>119</v>
      </c>
      <c r="P2216" s="92" t="s">
        <v>364</v>
      </c>
    </row>
    <row r="2217" spans="2:16" ht="15.75" thickBot="1" x14ac:dyDescent="0.3">
      <c r="B2217" s="85">
        <v>45661</v>
      </c>
      <c r="C2217" s="75"/>
      <c r="D2217" s="75">
        <v>535.01949805730806</v>
      </c>
      <c r="E2217" s="75">
        <v>1032.3116257536001</v>
      </c>
      <c r="F2217" s="75"/>
      <c r="G2217" s="74">
        <f t="shared" si="36"/>
        <v>1555.3116257536001</v>
      </c>
      <c r="H2217" s="74"/>
      <c r="I2217" s="74">
        <f t="shared" si="37"/>
        <v>2061.3116257536003</v>
      </c>
      <c r="J2217" s="74">
        <f t="shared" si="35"/>
        <v>2432.3116257536003</v>
      </c>
      <c r="K2217" s="75">
        <v>1436.3116257536001</v>
      </c>
      <c r="L2217" s="75">
        <v>1893.3116257536003</v>
      </c>
      <c r="M2217" s="75">
        <v>2264.3116257536003</v>
      </c>
      <c r="O2217" s="71">
        <v>119</v>
      </c>
      <c r="P2217" s="92" t="s">
        <v>364</v>
      </c>
    </row>
    <row r="2218" spans="2:16" ht="15.75" thickBot="1" x14ac:dyDescent="0.3">
      <c r="B2218" s="85">
        <v>45662</v>
      </c>
      <c r="C2218" s="74"/>
      <c r="D2218" s="74">
        <v>553.211861191499</v>
      </c>
      <c r="E2218" s="74">
        <v>1032.3116257536001</v>
      </c>
      <c r="F2218" s="74"/>
      <c r="G2218" s="74">
        <f t="shared" si="36"/>
        <v>1555.3116257536001</v>
      </c>
      <c r="H2218" s="74"/>
      <c r="I2218" s="74">
        <f t="shared" si="37"/>
        <v>2061.3116257536003</v>
      </c>
      <c r="J2218" s="74">
        <f t="shared" si="35"/>
        <v>2432.3116257536003</v>
      </c>
      <c r="K2218" s="74">
        <v>1436.3116257536001</v>
      </c>
      <c r="L2218" s="74">
        <v>1893.3116257536003</v>
      </c>
      <c r="M2218" s="74">
        <v>2264.3116257536003</v>
      </c>
      <c r="O2218" s="71">
        <v>119</v>
      </c>
      <c r="P2218" s="92" t="s">
        <v>364</v>
      </c>
    </row>
    <row r="2219" spans="2:16" ht="15.75" thickBot="1" x14ac:dyDescent="0.3">
      <c r="B2219" s="85">
        <v>45663</v>
      </c>
      <c r="C2219" s="75"/>
      <c r="D2219" s="75">
        <v>641.89393061474402</v>
      </c>
      <c r="E2219" s="75">
        <v>1032.3116257536001</v>
      </c>
      <c r="F2219" s="75"/>
      <c r="G2219" s="74">
        <f t="shared" si="36"/>
        <v>1555.3116257536001</v>
      </c>
      <c r="H2219" s="74"/>
      <c r="I2219" s="74">
        <f t="shared" si="37"/>
        <v>2061.3116257536003</v>
      </c>
      <c r="J2219" s="74">
        <f t="shared" si="35"/>
        <v>2432.3116257536003</v>
      </c>
      <c r="K2219" s="75">
        <v>1436.3116257536001</v>
      </c>
      <c r="L2219" s="75">
        <v>1893.3116257536003</v>
      </c>
      <c r="M2219" s="75">
        <v>2264.3116257536003</v>
      </c>
      <c r="O2219" s="71">
        <v>119</v>
      </c>
      <c r="P2219" s="92" t="s">
        <v>364</v>
      </c>
    </row>
    <row r="2220" spans="2:16" ht="15.75" thickBot="1" x14ac:dyDescent="0.3">
      <c r="B2220" s="85">
        <v>45664</v>
      </c>
      <c r="C2220" s="74"/>
      <c r="D2220" s="74">
        <v>644.38192332738197</v>
      </c>
      <c r="E2220" s="74">
        <v>1032.3116257536001</v>
      </c>
      <c r="F2220" s="74"/>
      <c r="G2220" s="74">
        <f t="shared" si="36"/>
        <v>1555.3116257536001</v>
      </c>
      <c r="H2220" s="74"/>
      <c r="I2220" s="74">
        <f t="shared" si="37"/>
        <v>2061.3116257536003</v>
      </c>
      <c r="J2220" s="74">
        <f t="shared" si="35"/>
        <v>2432.3116257536003</v>
      </c>
      <c r="K2220" s="74">
        <v>1436.3116257536001</v>
      </c>
      <c r="L2220" s="74">
        <v>1893.3116257536003</v>
      </c>
      <c r="M2220" s="74">
        <v>2264.3116257536003</v>
      </c>
      <c r="O2220" s="71">
        <v>119</v>
      </c>
      <c r="P2220" s="92" t="s">
        <v>364</v>
      </c>
    </row>
    <row r="2221" spans="2:16" ht="15.75" thickBot="1" x14ac:dyDescent="0.3">
      <c r="B2221" s="85">
        <v>45665</v>
      </c>
      <c r="C2221" s="75"/>
      <c r="D2221" s="75">
        <v>930.08621269991102</v>
      </c>
      <c r="E2221" s="75">
        <v>1032.3116257536001</v>
      </c>
      <c r="F2221" s="75"/>
      <c r="G2221" s="74">
        <f t="shared" si="36"/>
        <v>1555.3116257536001</v>
      </c>
      <c r="H2221" s="74"/>
      <c r="I2221" s="74">
        <f t="shared" si="37"/>
        <v>2061.3116257536003</v>
      </c>
      <c r="J2221" s="74">
        <f t="shared" si="35"/>
        <v>2432.3116257536003</v>
      </c>
      <c r="K2221" s="75">
        <v>1436.3116257536001</v>
      </c>
      <c r="L2221" s="75">
        <v>1893.3116257536003</v>
      </c>
      <c r="M2221" s="75">
        <v>2264.3116257536003</v>
      </c>
      <c r="O2221" s="71">
        <v>119</v>
      </c>
      <c r="P2221" s="92" t="s">
        <v>364</v>
      </c>
    </row>
    <row r="2222" spans="2:16" ht="15.75" thickBot="1" x14ac:dyDescent="0.3">
      <c r="B2222" s="85">
        <v>45666</v>
      </c>
      <c r="C2222" s="74"/>
      <c r="D2222" s="74">
        <v>696.69796843883796</v>
      </c>
      <c r="E2222" s="74">
        <v>1032.3116257536001</v>
      </c>
      <c r="F2222" s="74"/>
      <c r="G2222" s="74">
        <f t="shared" si="36"/>
        <v>1555.3116257536001</v>
      </c>
      <c r="H2222" s="74"/>
      <c r="I2222" s="74">
        <f t="shared" si="37"/>
        <v>2061.3116257536003</v>
      </c>
      <c r="J2222" s="74">
        <f t="shared" si="35"/>
        <v>2432.3116257536003</v>
      </c>
      <c r="K2222" s="74">
        <v>1436.3116257536001</v>
      </c>
      <c r="L2222" s="74">
        <v>1893.3116257536003</v>
      </c>
      <c r="M2222" s="74">
        <v>2264.3116257536003</v>
      </c>
      <c r="O2222" s="71">
        <v>119</v>
      </c>
      <c r="P2222" s="92" t="s">
        <v>364</v>
      </c>
    </row>
    <row r="2223" spans="2:16" ht="15.75" thickBot="1" x14ac:dyDescent="0.3">
      <c r="B2223" s="85">
        <v>45667</v>
      </c>
      <c r="C2223" s="75"/>
      <c r="D2223" s="75">
        <v>770.59500674750802</v>
      </c>
      <c r="E2223" s="75">
        <v>1032.3116257536001</v>
      </c>
      <c r="F2223" s="75"/>
      <c r="G2223" s="74">
        <f t="shared" si="36"/>
        <v>1555.3116257536001</v>
      </c>
      <c r="H2223" s="74"/>
      <c r="I2223" s="74">
        <f t="shared" si="37"/>
        <v>2061.3116257536003</v>
      </c>
      <c r="J2223" s="74">
        <f t="shared" si="35"/>
        <v>2432.3116257536003</v>
      </c>
      <c r="K2223" s="75">
        <v>1436.3116257536001</v>
      </c>
      <c r="L2223" s="75">
        <v>1893.3116257536003</v>
      </c>
      <c r="M2223" s="75">
        <v>2264.3116257536003</v>
      </c>
      <c r="O2223" s="71">
        <v>119</v>
      </c>
      <c r="P2223" s="92" t="s">
        <v>364</v>
      </c>
    </row>
    <row r="2224" spans="2:16" ht="15.75" thickBot="1" x14ac:dyDescent="0.3">
      <c r="B2224" s="85">
        <v>45668</v>
      </c>
      <c r="C2224" s="74"/>
      <c r="D2224" s="74">
        <v>600.84722463765797</v>
      </c>
      <c r="E2224" s="74">
        <v>1032.3116257536001</v>
      </c>
      <c r="F2224" s="74"/>
      <c r="G2224" s="74">
        <f t="shared" si="36"/>
        <v>1555.3116257536001</v>
      </c>
      <c r="H2224" s="74"/>
      <c r="I2224" s="74">
        <f t="shared" si="37"/>
        <v>2061.3116257536003</v>
      </c>
      <c r="J2224" s="74">
        <f t="shared" si="35"/>
        <v>2432.3116257536003</v>
      </c>
      <c r="K2224" s="74">
        <v>1436.3116257536001</v>
      </c>
      <c r="L2224" s="74">
        <v>1893.3116257536003</v>
      </c>
      <c r="M2224" s="74">
        <v>2264.3116257536003</v>
      </c>
      <c r="O2224" s="71">
        <v>119</v>
      </c>
      <c r="P2224" s="92" t="s">
        <v>364</v>
      </c>
    </row>
    <row r="2225" spans="2:16" ht="15.75" thickBot="1" x14ac:dyDescent="0.3">
      <c r="B2225" s="85">
        <v>45669</v>
      </c>
      <c r="C2225" s="75"/>
      <c r="D2225" s="75">
        <v>592.89107683083705</v>
      </c>
      <c r="E2225" s="75">
        <v>1032.3116257536001</v>
      </c>
      <c r="F2225" s="75"/>
      <c r="G2225" s="74">
        <f t="shared" si="36"/>
        <v>1555.3116257536001</v>
      </c>
      <c r="H2225" s="74"/>
      <c r="I2225" s="74">
        <f t="shared" si="37"/>
        <v>2061.3116257536003</v>
      </c>
      <c r="J2225" s="74">
        <f t="shared" si="35"/>
        <v>2432.3116257536003</v>
      </c>
      <c r="K2225" s="75">
        <v>1436.3116257536001</v>
      </c>
      <c r="L2225" s="75">
        <v>1893.3116257536003</v>
      </c>
      <c r="M2225" s="75">
        <v>2264.3116257536003</v>
      </c>
      <c r="O2225" s="71">
        <v>119</v>
      </c>
      <c r="P2225" s="92" t="s">
        <v>364</v>
      </c>
    </row>
    <row r="2226" spans="2:16" ht="15.75" thickBot="1" x14ac:dyDescent="0.3">
      <c r="B2226" s="85">
        <v>45670</v>
      </c>
      <c r="C2226" s="74"/>
      <c r="D2226" s="74">
        <v>689.73542151693698</v>
      </c>
      <c r="E2226" s="74">
        <v>1032.3116257536001</v>
      </c>
      <c r="F2226" s="74"/>
      <c r="G2226" s="74">
        <f t="shared" si="36"/>
        <v>1555.3116257536001</v>
      </c>
      <c r="H2226" s="74"/>
      <c r="I2226" s="74">
        <f t="shared" si="37"/>
        <v>2061.3116257536003</v>
      </c>
      <c r="J2226" s="74">
        <f t="shared" si="35"/>
        <v>2432.3116257536003</v>
      </c>
      <c r="K2226" s="74">
        <v>1436.3116257536001</v>
      </c>
      <c r="L2226" s="74">
        <v>1893.3116257536003</v>
      </c>
      <c r="M2226" s="74">
        <v>2264.3116257536003</v>
      </c>
      <c r="O2226" s="71">
        <v>119</v>
      </c>
      <c r="P2226" s="92" t="s">
        <v>364</v>
      </c>
    </row>
    <row r="2227" spans="2:16" ht="15.75" thickBot="1" x14ac:dyDescent="0.3">
      <c r="B2227" s="85">
        <v>45671</v>
      </c>
      <c r="C2227" s="75"/>
      <c r="D2227" s="75">
        <v>678.31459636105296</v>
      </c>
      <c r="E2227" s="75">
        <v>1032.3116257536001</v>
      </c>
      <c r="F2227" s="75"/>
      <c r="G2227" s="74">
        <f t="shared" si="36"/>
        <v>1555.3116257536001</v>
      </c>
      <c r="H2227" s="74"/>
      <c r="I2227" s="74">
        <f t="shared" si="37"/>
        <v>2061.3116257536003</v>
      </c>
      <c r="J2227" s="74">
        <f t="shared" si="35"/>
        <v>2432.3116257536003</v>
      </c>
      <c r="K2227" s="75">
        <v>1436.3116257536001</v>
      </c>
      <c r="L2227" s="75">
        <v>1893.3116257536003</v>
      </c>
      <c r="M2227" s="75">
        <v>2264.3116257536003</v>
      </c>
      <c r="O2227" s="71">
        <v>119</v>
      </c>
      <c r="P2227" s="92" t="s">
        <v>364</v>
      </c>
    </row>
    <row r="2228" spans="2:16" ht="15.75" thickBot="1" x14ac:dyDescent="0.3">
      <c r="B2228" s="85">
        <v>45672</v>
      </c>
      <c r="C2228" s="74"/>
      <c r="D2228" s="74">
        <v>744.94717229278206</v>
      </c>
      <c r="E2228" s="74">
        <v>1032.3116257536001</v>
      </c>
      <c r="F2228" s="74"/>
      <c r="G2228" s="74">
        <f t="shared" si="36"/>
        <v>1555.3116257536001</v>
      </c>
      <c r="H2228" s="74"/>
      <c r="I2228" s="74">
        <f t="shared" si="37"/>
        <v>2061.3116257536003</v>
      </c>
      <c r="J2228" s="74">
        <f t="shared" si="35"/>
        <v>2432.3116257536003</v>
      </c>
      <c r="K2228" s="74">
        <v>1436.3116257536001</v>
      </c>
      <c r="L2228" s="74">
        <v>1893.3116257536003</v>
      </c>
      <c r="M2228" s="74">
        <v>2264.3116257536003</v>
      </c>
      <c r="O2228" s="71">
        <v>119</v>
      </c>
      <c r="P2228" s="92" t="s">
        <v>364</v>
      </c>
    </row>
    <row r="2229" spans="2:16" ht="15.75" thickBot="1" x14ac:dyDescent="0.3">
      <c r="B2229" s="85">
        <v>45673</v>
      </c>
      <c r="C2229" s="75"/>
      <c r="D2229" s="75">
        <v>763.728115768517</v>
      </c>
      <c r="E2229" s="75">
        <v>1032.3116257536001</v>
      </c>
      <c r="F2229" s="75"/>
      <c r="G2229" s="74">
        <f t="shared" si="36"/>
        <v>1555.3116257536001</v>
      </c>
      <c r="H2229" s="74"/>
      <c r="I2229" s="74">
        <f t="shared" si="37"/>
        <v>2061.3116257536003</v>
      </c>
      <c r="J2229" s="74">
        <f t="shared" si="35"/>
        <v>2432.3116257536003</v>
      </c>
      <c r="K2229" s="75">
        <v>1436.3116257536001</v>
      </c>
      <c r="L2229" s="75">
        <v>1893.3116257536003</v>
      </c>
      <c r="M2229" s="75">
        <v>2264.3116257536003</v>
      </c>
      <c r="O2229" s="71">
        <v>119</v>
      </c>
      <c r="P2229" s="92" t="s">
        <v>364</v>
      </c>
    </row>
    <row r="2230" spans="2:16" ht="15.75" thickBot="1" x14ac:dyDescent="0.3">
      <c r="B2230" s="85">
        <v>45674</v>
      </c>
      <c r="C2230" s="74"/>
      <c r="D2230" s="74">
        <v>660.28849711627402</v>
      </c>
      <c r="E2230" s="74">
        <v>1032.3116257536001</v>
      </c>
      <c r="F2230" s="74"/>
      <c r="G2230" s="74">
        <f t="shared" si="36"/>
        <v>1555.3116257536001</v>
      </c>
      <c r="H2230" s="74"/>
      <c r="I2230" s="74">
        <f t="shared" si="37"/>
        <v>2061.3116257536003</v>
      </c>
      <c r="J2230" s="74">
        <f t="shared" si="35"/>
        <v>2432.3116257536003</v>
      </c>
      <c r="K2230" s="74">
        <v>1436.3116257536001</v>
      </c>
      <c r="L2230" s="74">
        <v>1893.3116257536003</v>
      </c>
      <c r="M2230" s="74">
        <v>2264.3116257536003</v>
      </c>
      <c r="O2230" s="71">
        <v>119</v>
      </c>
      <c r="P2230" s="92" t="s">
        <v>364</v>
      </c>
    </row>
    <row r="2231" spans="2:16" ht="15.75" thickBot="1" x14ac:dyDescent="0.3">
      <c r="B2231" s="85">
        <v>45675</v>
      </c>
      <c r="C2231" s="75"/>
      <c r="D2231" s="75">
        <v>569.540825202257</v>
      </c>
      <c r="E2231" s="75">
        <v>1032.3116257536001</v>
      </c>
      <c r="F2231" s="75"/>
      <c r="G2231" s="74">
        <f t="shared" si="36"/>
        <v>1555.3116257536001</v>
      </c>
      <c r="H2231" s="74"/>
      <c r="I2231" s="74">
        <f t="shared" si="37"/>
        <v>2061.3116257536003</v>
      </c>
      <c r="J2231" s="74">
        <f t="shared" si="35"/>
        <v>2432.3116257536003</v>
      </c>
      <c r="K2231" s="75">
        <v>1436.3116257536001</v>
      </c>
      <c r="L2231" s="75">
        <v>1893.3116257536003</v>
      </c>
      <c r="M2231" s="75">
        <v>2264.3116257536003</v>
      </c>
      <c r="O2231" s="71">
        <v>119</v>
      </c>
      <c r="P2231" s="92" t="s">
        <v>364</v>
      </c>
    </row>
    <row r="2232" spans="2:16" ht="15.75" thickBot="1" x14ac:dyDescent="0.3">
      <c r="B2232" s="85">
        <v>45676</v>
      </c>
      <c r="C2232" s="74"/>
      <c r="D2232" s="74">
        <v>596.30065618540095</v>
      </c>
      <c r="E2232" s="74">
        <v>1032.3116257536001</v>
      </c>
      <c r="F2232" s="74"/>
      <c r="G2232" s="74">
        <f t="shared" si="36"/>
        <v>1555.3116257536001</v>
      </c>
      <c r="H2232" s="74"/>
      <c r="I2232" s="74">
        <f t="shared" si="37"/>
        <v>2061.3116257536003</v>
      </c>
      <c r="J2232" s="74">
        <f t="shared" si="35"/>
        <v>2432.3116257536003</v>
      </c>
      <c r="K2232" s="74">
        <v>1436.3116257536001</v>
      </c>
      <c r="L2232" s="74">
        <v>1893.3116257536003</v>
      </c>
      <c r="M2232" s="74">
        <v>2264.3116257536003</v>
      </c>
      <c r="O2232" s="71">
        <v>119</v>
      </c>
      <c r="P2232" s="92" t="s">
        <v>364</v>
      </c>
    </row>
    <row r="2233" spans="2:16" ht="15.75" thickBot="1" x14ac:dyDescent="0.3">
      <c r="B2233" s="85">
        <v>45677</v>
      </c>
      <c r="C2233" s="75"/>
      <c r="D2233" s="75">
        <v>705.08292388305802</v>
      </c>
      <c r="E2233" s="75">
        <v>1032.3116257536001</v>
      </c>
      <c r="F2233" s="75"/>
      <c r="G2233" s="74">
        <f t="shared" si="36"/>
        <v>1555.3116257536001</v>
      </c>
      <c r="H2233" s="74"/>
      <c r="I2233" s="74">
        <f t="shared" si="37"/>
        <v>2061.3116257536003</v>
      </c>
      <c r="J2233" s="74">
        <f t="shared" si="35"/>
        <v>2432.3116257536003</v>
      </c>
      <c r="K2233" s="75">
        <v>1436.3116257536001</v>
      </c>
      <c r="L2233" s="75">
        <v>1893.3116257536003</v>
      </c>
      <c r="M2233" s="75">
        <v>2264.3116257536003</v>
      </c>
      <c r="O2233" s="71">
        <v>119</v>
      </c>
      <c r="P2233" s="92" t="s">
        <v>364</v>
      </c>
    </row>
    <row r="2234" spans="2:16" ht="15.75" thickBot="1" x14ac:dyDescent="0.3">
      <c r="B2234" s="85">
        <v>45678</v>
      </c>
      <c r="C2234" s="74"/>
      <c r="D2234" s="74">
        <v>683.80506179021404</v>
      </c>
      <c r="E2234" s="74">
        <v>1032.3116257536001</v>
      </c>
      <c r="F2234" s="74"/>
      <c r="G2234" s="74">
        <f t="shared" si="36"/>
        <v>1555.3116257536001</v>
      </c>
      <c r="H2234" s="74"/>
      <c r="I2234" s="74">
        <f t="shared" si="37"/>
        <v>2061.3116257536003</v>
      </c>
      <c r="J2234" s="74">
        <f t="shared" si="35"/>
        <v>2432.3116257536003</v>
      </c>
      <c r="K2234" s="74">
        <v>1436.3116257536001</v>
      </c>
      <c r="L2234" s="74">
        <v>1893.3116257536003</v>
      </c>
      <c r="M2234" s="74">
        <v>2264.3116257536003</v>
      </c>
      <c r="O2234" s="71">
        <v>119</v>
      </c>
      <c r="P2234" s="92" t="s">
        <v>364</v>
      </c>
    </row>
    <row r="2235" spans="2:16" ht="15.75" thickBot="1" x14ac:dyDescent="0.3">
      <c r="B2235" s="85">
        <v>45679</v>
      </c>
      <c r="C2235" s="75"/>
      <c r="D2235" s="75">
        <v>702.508633478295</v>
      </c>
      <c r="E2235" s="75">
        <v>1032.3116257536001</v>
      </c>
      <c r="F2235" s="75"/>
      <c r="G2235" s="74">
        <f t="shared" si="36"/>
        <v>1555.3116257536001</v>
      </c>
      <c r="H2235" s="74"/>
      <c r="I2235" s="74">
        <f t="shared" si="37"/>
        <v>2061.3116257536003</v>
      </c>
      <c r="J2235" s="74">
        <f t="shared" si="35"/>
        <v>2432.3116257536003</v>
      </c>
      <c r="K2235" s="75">
        <v>1436.3116257536001</v>
      </c>
      <c r="L2235" s="75">
        <v>1893.3116257536003</v>
      </c>
      <c r="M2235" s="75">
        <v>2264.3116257536003</v>
      </c>
      <c r="O2235" s="71">
        <v>119</v>
      </c>
      <c r="P2235" s="92" t="s">
        <v>364</v>
      </c>
    </row>
    <row r="2236" spans="2:16" ht="15.75" thickBot="1" x14ac:dyDescent="0.3">
      <c r="B2236" s="85">
        <v>45680</v>
      </c>
      <c r="C2236" s="74"/>
      <c r="D2236" s="74">
        <v>867.45310686547498</v>
      </c>
      <c r="E2236" s="74">
        <v>1032.3116257536001</v>
      </c>
      <c r="F2236" s="74"/>
      <c r="G2236" s="74">
        <f t="shared" si="36"/>
        <v>1555.3116257536001</v>
      </c>
      <c r="H2236" s="74"/>
      <c r="I2236" s="74">
        <f t="shared" si="37"/>
        <v>2061.3116257536003</v>
      </c>
      <c r="J2236" s="74">
        <f t="shared" si="35"/>
        <v>2432.3116257536003</v>
      </c>
      <c r="K2236" s="74">
        <v>1436.3116257536001</v>
      </c>
      <c r="L2236" s="74">
        <v>1893.3116257536003</v>
      </c>
      <c r="M2236" s="74">
        <v>2264.3116257536003</v>
      </c>
      <c r="O2236" s="71">
        <v>119</v>
      </c>
      <c r="P2236" s="92" t="s">
        <v>364</v>
      </c>
    </row>
    <row r="2237" spans="2:16" ht="15.75" thickBot="1" x14ac:dyDescent="0.3">
      <c r="B2237" s="85">
        <v>45681</v>
      </c>
      <c r="C2237" s="75"/>
      <c r="D2237" s="75">
        <v>925.13492284032304</v>
      </c>
      <c r="E2237" s="75">
        <v>1032.3116257536001</v>
      </c>
      <c r="F2237" s="75"/>
      <c r="G2237" s="74">
        <f t="shared" si="36"/>
        <v>1555.3116257536001</v>
      </c>
      <c r="H2237" s="74"/>
      <c r="I2237" s="74">
        <f t="shared" si="37"/>
        <v>2061.3116257536003</v>
      </c>
      <c r="J2237" s="74">
        <f t="shared" si="35"/>
        <v>2432.3116257536003</v>
      </c>
      <c r="K2237" s="75">
        <v>1436.3116257536001</v>
      </c>
      <c r="L2237" s="75">
        <v>1893.3116257536003</v>
      </c>
      <c r="M2237" s="75">
        <v>2264.3116257536003</v>
      </c>
      <c r="O2237" s="71">
        <v>119</v>
      </c>
      <c r="P2237" s="92" t="s">
        <v>364</v>
      </c>
    </row>
    <row r="2238" spans="2:16" ht="15.75" thickBot="1" x14ac:dyDescent="0.3">
      <c r="B2238" s="85">
        <v>45682</v>
      </c>
      <c r="C2238" s="74"/>
      <c r="D2238" s="74">
        <v>578.97413025637502</v>
      </c>
      <c r="E2238" s="74">
        <v>1032.3116257536001</v>
      </c>
      <c r="F2238" s="74"/>
      <c r="G2238" s="74">
        <f t="shared" si="36"/>
        <v>1555.3116257536001</v>
      </c>
      <c r="H2238" s="74"/>
      <c r="I2238" s="74">
        <f t="shared" si="37"/>
        <v>2061.3116257536003</v>
      </c>
      <c r="J2238" s="74">
        <f t="shared" si="35"/>
        <v>2432.3116257536003</v>
      </c>
      <c r="K2238" s="74">
        <v>1436.3116257536001</v>
      </c>
      <c r="L2238" s="74">
        <v>1893.3116257536003</v>
      </c>
      <c r="M2238" s="74">
        <v>2264.3116257536003</v>
      </c>
      <c r="O2238" s="71">
        <v>119</v>
      </c>
      <c r="P2238" s="92" t="s">
        <v>364</v>
      </c>
    </row>
    <row r="2239" spans="2:16" ht="15.75" thickBot="1" x14ac:dyDescent="0.3">
      <c r="B2239" s="85">
        <v>45683</v>
      </c>
      <c r="C2239" s="75"/>
      <c r="D2239" s="75">
        <v>605.68487670207298</v>
      </c>
      <c r="E2239" s="75">
        <v>1032.3116257536001</v>
      </c>
      <c r="F2239" s="75"/>
      <c r="G2239" s="74">
        <f t="shared" si="36"/>
        <v>1555.3116257536001</v>
      </c>
      <c r="H2239" s="74"/>
      <c r="I2239" s="74">
        <f t="shared" si="37"/>
        <v>2061.3116257536003</v>
      </c>
      <c r="J2239" s="74">
        <f t="shared" si="35"/>
        <v>2432.3116257536003</v>
      </c>
      <c r="K2239" s="75">
        <v>1436.3116257536001</v>
      </c>
      <c r="L2239" s="75">
        <v>1893.3116257536003</v>
      </c>
      <c r="M2239" s="75">
        <v>2264.3116257536003</v>
      </c>
      <c r="O2239" s="71">
        <v>119</v>
      </c>
      <c r="P2239" s="92" t="s">
        <v>364</v>
      </c>
    </row>
    <row r="2240" spans="2:16" ht="15.75" thickBot="1" x14ac:dyDescent="0.3">
      <c r="B2240" s="85">
        <v>45684</v>
      </c>
      <c r="C2240" s="74"/>
      <c r="D2240" s="74">
        <v>649.66205589699405</v>
      </c>
      <c r="E2240" s="74">
        <v>1032.3116257536001</v>
      </c>
      <c r="F2240" s="74"/>
      <c r="G2240" s="74">
        <f t="shared" si="36"/>
        <v>1555.3116257536001</v>
      </c>
      <c r="H2240" s="74"/>
      <c r="I2240" s="74">
        <f t="shared" si="37"/>
        <v>2061.3116257536003</v>
      </c>
      <c r="J2240" s="74">
        <f t="shared" si="35"/>
        <v>2432.3116257536003</v>
      </c>
      <c r="K2240" s="74">
        <v>1436.3116257536001</v>
      </c>
      <c r="L2240" s="74">
        <v>1893.3116257536003</v>
      </c>
      <c r="M2240" s="74">
        <v>2264.3116257536003</v>
      </c>
      <c r="O2240" s="71">
        <v>119</v>
      </c>
      <c r="P2240" s="92" t="s">
        <v>364</v>
      </c>
    </row>
    <row r="2241" spans="2:16" ht="15.75" thickBot="1" x14ac:dyDescent="0.3">
      <c r="B2241" s="85">
        <v>45685</v>
      </c>
      <c r="C2241" s="75"/>
      <c r="D2241" s="75">
        <v>754.075941037956</v>
      </c>
      <c r="E2241" s="75">
        <v>1032.3116257536001</v>
      </c>
      <c r="F2241" s="75"/>
      <c r="G2241" s="74">
        <f t="shared" si="36"/>
        <v>1555.3116257536001</v>
      </c>
      <c r="H2241" s="74"/>
      <c r="I2241" s="74">
        <f t="shared" si="37"/>
        <v>2061.3116257536003</v>
      </c>
      <c r="J2241" s="74">
        <f t="shared" si="35"/>
        <v>2432.3116257536003</v>
      </c>
      <c r="K2241" s="75">
        <v>1436.3116257536001</v>
      </c>
      <c r="L2241" s="75">
        <v>1893.3116257536003</v>
      </c>
      <c r="M2241" s="75">
        <v>2264.3116257536003</v>
      </c>
      <c r="O2241" s="71">
        <v>119</v>
      </c>
      <c r="P2241" s="92" t="s">
        <v>364</v>
      </c>
    </row>
    <row r="2242" spans="2:16" ht="15.75" thickBot="1" x14ac:dyDescent="0.3">
      <c r="B2242" s="85">
        <v>45686</v>
      </c>
      <c r="C2242" s="74"/>
      <c r="D2242" s="74">
        <v>746.44141444789898</v>
      </c>
      <c r="E2242" s="74">
        <v>1032.3116257536001</v>
      </c>
      <c r="F2242" s="74"/>
      <c r="G2242" s="74">
        <f t="shared" si="36"/>
        <v>1555.3116257536001</v>
      </c>
      <c r="H2242" s="74"/>
      <c r="I2242" s="74">
        <f t="shared" si="37"/>
        <v>2061.3116257536003</v>
      </c>
      <c r="J2242" s="74">
        <f t="shared" si="35"/>
        <v>2432.3116257536003</v>
      </c>
      <c r="K2242" s="74">
        <v>1436.3116257536001</v>
      </c>
      <c r="L2242" s="74">
        <v>1893.3116257536003</v>
      </c>
      <c r="M2242" s="74">
        <v>2264.3116257536003</v>
      </c>
      <c r="O2242" s="71">
        <v>119</v>
      </c>
      <c r="P2242" s="92" t="s">
        <v>364</v>
      </c>
    </row>
    <row r="2243" spans="2:16" ht="15.75" thickBot="1" x14ac:dyDescent="0.3">
      <c r="B2243" s="85">
        <v>45687</v>
      </c>
      <c r="C2243" s="75"/>
      <c r="D2243" s="75">
        <v>752.50399576056395</v>
      </c>
      <c r="E2243" s="75">
        <v>1032.3116257536001</v>
      </c>
      <c r="F2243" s="75"/>
      <c r="G2243" s="74">
        <f t="shared" si="36"/>
        <v>1555.3116257536001</v>
      </c>
      <c r="H2243" s="74"/>
      <c r="I2243" s="74">
        <f t="shared" si="37"/>
        <v>2061.3116257536003</v>
      </c>
      <c r="J2243" s="74">
        <f t="shared" si="35"/>
        <v>2432.3116257536003</v>
      </c>
      <c r="K2243" s="75">
        <v>1436.3116257536001</v>
      </c>
      <c r="L2243" s="75">
        <v>1893.3116257536003</v>
      </c>
      <c r="M2243" s="75">
        <v>2264.3116257536003</v>
      </c>
      <c r="O2243" s="71">
        <v>119</v>
      </c>
      <c r="P2243" s="92" t="s">
        <v>364</v>
      </c>
    </row>
    <row r="2244" spans="2:16" ht="15.75" thickBot="1" x14ac:dyDescent="0.3">
      <c r="B2244" s="85">
        <v>45688</v>
      </c>
      <c r="C2244" s="74"/>
      <c r="D2244" s="74">
        <v>701.20054969304294</v>
      </c>
      <c r="E2244" s="74">
        <v>1032.3116257536001</v>
      </c>
      <c r="F2244" s="74"/>
      <c r="G2244" s="74">
        <f t="shared" si="36"/>
        <v>1555.3116257536001</v>
      </c>
      <c r="H2244" s="74"/>
      <c r="I2244" s="74">
        <f t="shared" si="37"/>
        <v>2061.3116257536003</v>
      </c>
      <c r="J2244" s="74">
        <f t="shared" si="35"/>
        <v>2432.3116257536003</v>
      </c>
      <c r="K2244" s="74">
        <v>1436.3116257536001</v>
      </c>
      <c r="L2244" s="74">
        <v>1893.3116257536003</v>
      </c>
      <c r="M2244" s="74">
        <v>2264.3116257536003</v>
      </c>
      <c r="O2244" s="71">
        <v>119</v>
      </c>
      <c r="P2244" s="92" t="s">
        <v>364</v>
      </c>
    </row>
    <row r="2245" spans="2:16" ht="15.75" thickBot="1" x14ac:dyDescent="0.3">
      <c r="B2245" s="85">
        <v>45689</v>
      </c>
      <c r="C2245" s="75"/>
      <c r="D2245" s="75">
        <v>636.92876833685796</v>
      </c>
      <c r="E2245" s="75">
        <v>1032.3116257536001</v>
      </c>
      <c r="F2245" s="75"/>
      <c r="G2245" s="74">
        <f t="shared" si="36"/>
        <v>1555.3116257536001</v>
      </c>
      <c r="H2245" s="74"/>
      <c r="I2245" s="74">
        <f t="shared" si="37"/>
        <v>2061.3116257536003</v>
      </c>
      <c r="J2245" s="74">
        <f t="shared" si="35"/>
        <v>2432.3116257536003</v>
      </c>
      <c r="K2245" s="75">
        <v>1436.3116257536001</v>
      </c>
      <c r="L2245" s="75">
        <v>1893.3116257536003</v>
      </c>
      <c r="M2245" s="75">
        <v>2264.3116257536003</v>
      </c>
      <c r="O2245" s="71">
        <v>119</v>
      </c>
      <c r="P2245" s="92" t="s">
        <v>364</v>
      </c>
    </row>
    <row r="2246" spans="2:16" ht="15.75" thickBot="1" x14ac:dyDescent="0.3">
      <c r="B2246" s="85">
        <v>45690</v>
      </c>
      <c r="C2246" s="74"/>
      <c r="D2246" s="74">
        <v>642.55524093477698</v>
      </c>
      <c r="E2246" s="74">
        <v>1032.3116257536001</v>
      </c>
      <c r="F2246" s="74"/>
      <c r="G2246" s="74">
        <f t="shared" si="36"/>
        <v>1555.3116257536001</v>
      </c>
      <c r="H2246" s="74"/>
      <c r="I2246" s="74">
        <f t="shared" si="37"/>
        <v>2061.3116257536003</v>
      </c>
      <c r="J2246" s="74">
        <f t="shared" si="35"/>
        <v>2432.3116257536003</v>
      </c>
      <c r="K2246" s="74">
        <v>1436.3116257536001</v>
      </c>
      <c r="L2246" s="74">
        <v>1893.3116257536003</v>
      </c>
      <c r="M2246" s="74">
        <v>2264.3116257536003</v>
      </c>
      <c r="O2246" s="71">
        <v>119</v>
      </c>
      <c r="P2246" s="92" t="s">
        <v>364</v>
      </c>
    </row>
    <row r="2247" spans="2:16" ht="15.75" thickBot="1" x14ac:dyDescent="0.3">
      <c r="B2247" s="85">
        <v>45691</v>
      </c>
      <c r="C2247" s="75"/>
      <c r="D2247" s="75">
        <v>724.253129159031</v>
      </c>
      <c r="E2247" s="75">
        <v>1032.3116257536001</v>
      </c>
      <c r="F2247" s="75"/>
      <c r="G2247" s="74">
        <f t="shared" si="36"/>
        <v>1555.3116257536001</v>
      </c>
      <c r="H2247" s="74"/>
      <c r="I2247" s="74">
        <f t="shared" si="37"/>
        <v>2061.3116257536003</v>
      </c>
      <c r="J2247" s="74">
        <f t="shared" si="35"/>
        <v>2432.3116257536003</v>
      </c>
      <c r="K2247" s="75">
        <v>1436.3116257536001</v>
      </c>
      <c r="L2247" s="75">
        <v>1893.3116257536003</v>
      </c>
      <c r="M2247" s="75">
        <v>2264.3116257536003</v>
      </c>
      <c r="O2247" s="71">
        <v>119</v>
      </c>
      <c r="P2247" s="92" t="s">
        <v>364</v>
      </c>
    </row>
    <row r="2248" spans="2:16" ht="15.75" thickBot="1" x14ac:dyDescent="0.3">
      <c r="B2248" s="85">
        <v>45692</v>
      </c>
      <c r="C2248" s="74"/>
      <c r="D2248" s="74">
        <v>705.12044560810796</v>
      </c>
      <c r="E2248" s="74">
        <v>1032.3116257536001</v>
      </c>
      <c r="F2248" s="74"/>
      <c r="G2248" s="74">
        <f t="shared" si="36"/>
        <v>1555.3116257536001</v>
      </c>
      <c r="H2248" s="74"/>
      <c r="I2248" s="74">
        <f t="shared" si="37"/>
        <v>2061.3116257536003</v>
      </c>
      <c r="J2248" s="74">
        <f t="shared" si="35"/>
        <v>2432.3116257536003</v>
      </c>
      <c r="K2248" s="74">
        <v>1436.3116257536001</v>
      </c>
      <c r="L2248" s="74">
        <v>1893.3116257536003</v>
      </c>
      <c r="M2248" s="74">
        <v>2264.3116257536003</v>
      </c>
      <c r="O2248" s="71">
        <v>119</v>
      </c>
      <c r="P2248" s="92" t="s">
        <v>364</v>
      </c>
    </row>
    <row r="2249" spans="2:16" ht="15.75" thickBot="1" x14ac:dyDescent="0.3">
      <c r="B2249" s="85">
        <v>45693</v>
      </c>
      <c r="C2249" s="75"/>
      <c r="D2249" s="75">
        <v>721.060809202668</v>
      </c>
      <c r="E2249" s="75">
        <v>1032.3116257536001</v>
      </c>
      <c r="F2249" s="75"/>
      <c r="G2249" s="74">
        <f t="shared" si="36"/>
        <v>1555.3116257536001</v>
      </c>
      <c r="H2249" s="74"/>
      <c r="I2249" s="74">
        <f t="shared" si="37"/>
        <v>2061.3116257536003</v>
      </c>
      <c r="J2249" s="74">
        <f t="shared" si="35"/>
        <v>2432.3116257536003</v>
      </c>
      <c r="K2249" s="75">
        <v>1436.3116257536001</v>
      </c>
      <c r="L2249" s="75">
        <v>1893.3116257536003</v>
      </c>
      <c r="M2249" s="75">
        <v>2264.3116257536003</v>
      </c>
      <c r="O2249" s="71">
        <v>119</v>
      </c>
      <c r="P2249" s="92" t="s">
        <v>364</v>
      </c>
    </row>
    <row r="2250" spans="2:16" ht="15.75" thickBot="1" x14ac:dyDescent="0.3">
      <c r="B2250" s="85">
        <v>45694</v>
      </c>
      <c r="C2250" s="74"/>
      <c r="D2250" s="74">
        <v>698.98626678513995</v>
      </c>
      <c r="E2250" s="74">
        <v>1032.3116257536001</v>
      </c>
      <c r="F2250" s="74"/>
      <c r="G2250" s="74">
        <f t="shared" si="36"/>
        <v>1555.3116257536001</v>
      </c>
      <c r="H2250" s="74"/>
      <c r="I2250" s="74">
        <f t="shared" si="37"/>
        <v>2061.3116257536003</v>
      </c>
      <c r="J2250" s="74">
        <f t="shared" si="35"/>
        <v>2432.3116257536003</v>
      </c>
      <c r="K2250" s="74">
        <v>1436.3116257536001</v>
      </c>
      <c r="L2250" s="74">
        <v>1893.3116257536003</v>
      </c>
      <c r="M2250" s="74">
        <v>2264.3116257536003</v>
      </c>
      <c r="O2250" s="71">
        <v>119</v>
      </c>
      <c r="P2250" s="92" t="s">
        <v>364</v>
      </c>
    </row>
    <row r="2251" spans="2:16" ht="15.75" thickBot="1" x14ac:dyDescent="0.3">
      <c r="B2251" s="85">
        <v>45695</v>
      </c>
      <c r="C2251" s="75"/>
      <c r="D2251" s="75">
        <v>738.75330361376098</v>
      </c>
      <c r="E2251" s="75">
        <v>1032.3116257536001</v>
      </c>
      <c r="F2251" s="75"/>
      <c r="G2251" s="74">
        <f t="shared" si="36"/>
        <v>1555.3116257536001</v>
      </c>
      <c r="H2251" s="74"/>
      <c r="I2251" s="74">
        <f t="shared" si="37"/>
        <v>2061.3116257536003</v>
      </c>
      <c r="J2251" s="74">
        <f t="shared" si="35"/>
        <v>2432.3116257536003</v>
      </c>
      <c r="K2251" s="75">
        <v>1436.3116257536001</v>
      </c>
      <c r="L2251" s="75">
        <v>1893.3116257536003</v>
      </c>
      <c r="M2251" s="75">
        <v>2264.3116257536003</v>
      </c>
      <c r="O2251" s="71">
        <v>119</v>
      </c>
      <c r="P2251" s="92" t="s">
        <v>364</v>
      </c>
    </row>
    <row r="2252" spans="2:16" ht="15.75" thickBot="1" x14ac:dyDescent="0.3">
      <c r="B2252" s="85">
        <v>45696</v>
      </c>
      <c r="C2252" s="74"/>
      <c r="D2252" s="74">
        <v>562.52988982750503</v>
      </c>
      <c r="E2252" s="74">
        <v>1032.3116257536001</v>
      </c>
      <c r="F2252" s="74"/>
      <c r="G2252" s="74">
        <f t="shared" si="36"/>
        <v>1555.3116257536001</v>
      </c>
      <c r="H2252" s="74"/>
      <c r="I2252" s="74">
        <f t="shared" si="37"/>
        <v>2061.3116257536003</v>
      </c>
      <c r="J2252" s="74">
        <f t="shared" si="35"/>
        <v>2432.3116257536003</v>
      </c>
      <c r="K2252" s="74">
        <v>1436.3116257536001</v>
      </c>
      <c r="L2252" s="74">
        <v>1893.3116257536003</v>
      </c>
      <c r="M2252" s="74">
        <v>2264.3116257536003</v>
      </c>
      <c r="O2252" s="71">
        <v>119</v>
      </c>
      <c r="P2252" s="92" t="s">
        <v>364</v>
      </c>
    </row>
    <row r="2253" spans="2:16" ht="15.75" thickBot="1" x14ac:dyDescent="0.3">
      <c r="B2253" s="85">
        <v>45697</v>
      </c>
      <c r="C2253" s="75"/>
      <c r="D2253" s="75">
        <v>579.43774906545298</v>
      </c>
      <c r="E2253" s="75">
        <v>1032.3116257536001</v>
      </c>
      <c r="F2253" s="75"/>
      <c r="G2253" s="74">
        <f t="shared" si="36"/>
        <v>1555.3116257536001</v>
      </c>
      <c r="H2253" s="74"/>
      <c r="I2253" s="74">
        <f t="shared" si="37"/>
        <v>2061.3116257536003</v>
      </c>
      <c r="J2253" s="74">
        <f t="shared" ref="J2253:J2316" si="38">+M2253+O2253+P2253</f>
        <v>2432.3116257536003</v>
      </c>
      <c r="K2253" s="75">
        <v>1436.3116257536001</v>
      </c>
      <c r="L2253" s="75">
        <v>1893.3116257536003</v>
      </c>
      <c r="M2253" s="75">
        <v>2264.3116257536003</v>
      </c>
      <c r="O2253" s="71">
        <v>119</v>
      </c>
      <c r="P2253" s="92" t="s">
        <v>364</v>
      </c>
    </row>
    <row r="2254" spans="2:16" ht="15.75" thickBot="1" x14ac:dyDescent="0.3">
      <c r="B2254" s="85">
        <v>45698</v>
      </c>
      <c r="C2254" s="74"/>
      <c r="D2254" s="74">
        <v>679.25471239404396</v>
      </c>
      <c r="E2254" s="74">
        <v>1032.3116257536001</v>
      </c>
      <c r="F2254" s="74"/>
      <c r="G2254" s="74">
        <f t="shared" si="36"/>
        <v>1555.3116257536001</v>
      </c>
      <c r="H2254" s="74"/>
      <c r="I2254" s="74">
        <f t="shared" si="37"/>
        <v>2061.3116257536003</v>
      </c>
      <c r="J2254" s="74">
        <f t="shared" si="38"/>
        <v>2432.3116257536003</v>
      </c>
      <c r="K2254" s="74">
        <v>1436.3116257536001</v>
      </c>
      <c r="L2254" s="74">
        <v>1893.3116257536003</v>
      </c>
      <c r="M2254" s="74">
        <v>2264.3116257536003</v>
      </c>
      <c r="O2254" s="71">
        <v>119</v>
      </c>
      <c r="P2254" s="92" t="s">
        <v>364</v>
      </c>
    </row>
    <row r="2255" spans="2:16" ht="15.75" thickBot="1" x14ac:dyDescent="0.3">
      <c r="B2255" s="85">
        <v>45699</v>
      </c>
      <c r="C2255" s="75"/>
      <c r="D2255" s="75">
        <v>692.82215281927597</v>
      </c>
      <c r="E2255" s="75">
        <v>1032.3116257536001</v>
      </c>
      <c r="F2255" s="75"/>
      <c r="G2255" s="74">
        <f t="shared" si="36"/>
        <v>1555.3116257536001</v>
      </c>
      <c r="H2255" s="74"/>
      <c r="I2255" s="74">
        <f t="shared" si="37"/>
        <v>2061.3116257536003</v>
      </c>
      <c r="J2255" s="74">
        <f t="shared" si="38"/>
        <v>2432.3116257536003</v>
      </c>
      <c r="K2255" s="75">
        <v>1436.3116257536001</v>
      </c>
      <c r="L2255" s="75">
        <v>1893.3116257536003</v>
      </c>
      <c r="M2255" s="75">
        <v>2264.3116257536003</v>
      </c>
      <c r="O2255" s="71">
        <v>119</v>
      </c>
      <c r="P2255" s="92" t="s">
        <v>364</v>
      </c>
    </row>
    <row r="2256" spans="2:16" ht="15.75" thickBot="1" x14ac:dyDescent="0.3">
      <c r="B2256" s="85">
        <v>45700</v>
      </c>
      <c r="C2256" s="74"/>
      <c r="D2256" s="74">
        <v>730.56896768099102</v>
      </c>
      <c r="E2256" s="74">
        <v>1032.3116257536001</v>
      </c>
      <c r="F2256" s="74"/>
      <c r="G2256" s="74">
        <f t="shared" si="36"/>
        <v>1555.3116257536001</v>
      </c>
      <c r="H2256" s="74"/>
      <c r="I2256" s="74">
        <f t="shared" si="37"/>
        <v>2061.3116257536003</v>
      </c>
      <c r="J2256" s="74">
        <f t="shared" si="38"/>
        <v>2432.3116257536003</v>
      </c>
      <c r="K2256" s="74">
        <v>1436.3116257536001</v>
      </c>
      <c r="L2256" s="74">
        <v>1893.3116257536003</v>
      </c>
      <c r="M2256" s="74">
        <v>2264.3116257536003</v>
      </c>
      <c r="O2256" s="71">
        <v>119</v>
      </c>
      <c r="P2256" s="92" t="s">
        <v>364</v>
      </c>
    </row>
    <row r="2257" spans="2:16" ht="15.75" thickBot="1" x14ac:dyDescent="0.3">
      <c r="B2257" s="85">
        <v>45701</v>
      </c>
      <c r="C2257" s="75"/>
      <c r="D2257" s="75">
        <v>687.56534152277402</v>
      </c>
      <c r="E2257" s="75">
        <v>1032.3116257536001</v>
      </c>
      <c r="F2257" s="75"/>
      <c r="G2257" s="74">
        <f t="shared" si="36"/>
        <v>1555.3116257536001</v>
      </c>
      <c r="H2257" s="74"/>
      <c r="I2257" s="74">
        <f t="shared" si="37"/>
        <v>2061.3116257536003</v>
      </c>
      <c r="J2257" s="74">
        <f t="shared" si="38"/>
        <v>2432.3116257536003</v>
      </c>
      <c r="K2257" s="75">
        <v>1436.3116257536001</v>
      </c>
      <c r="L2257" s="75">
        <v>1893.3116257536003</v>
      </c>
      <c r="M2257" s="75">
        <v>2264.3116257536003</v>
      </c>
      <c r="O2257" s="71">
        <v>119</v>
      </c>
      <c r="P2257" s="92" t="s">
        <v>364</v>
      </c>
    </row>
    <row r="2258" spans="2:16" ht="15.75" thickBot="1" x14ac:dyDescent="0.3">
      <c r="B2258" s="85">
        <v>45702</v>
      </c>
      <c r="C2258" s="74"/>
      <c r="D2258" s="74">
        <v>660.92262877615804</v>
      </c>
      <c r="E2258" s="74">
        <v>1032.3116257536001</v>
      </c>
      <c r="F2258" s="74"/>
      <c r="G2258" s="74">
        <f t="shared" si="36"/>
        <v>1555.3116257536001</v>
      </c>
      <c r="H2258" s="74"/>
      <c r="I2258" s="74">
        <f t="shared" si="37"/>
        <v>2061.3116257536003</v>
      </c>
      <c r="J2258" s="74">
        <f t="shared" si="38"/>
        <v>2432.3116257536003</v>
      </c>
      <c r="K2258" s="74">
        <v>1436.3116257536001</v>
      </c>
      <c r="L2258" s="74">
        <v>1893.3116257536003</v>
      </c>
      <c r="M2258" s="74">
        <v>2264.3116257536003</v>
      </c>
      <c r="O2258" s="71">
        <v>119</v>
      </c>
      <c r="P2258" s="92" t="s">
        <v>364</v>
      </c>
    </row>
    <row r="2259" spans="2:16" ht="15.75" thickBot="1" x14ac:dyDescent="0.3">
      <c r="B2259" s="85">
        <v>45703</v>
      </c>
      <c r="C2259" s="75"/>
      <c r="D2259" s="75">
        <v>647.14250540318096</v>
      </c>
      <c r="E2259" s="75">
        <v>1032.3116257536001</v>
      </c>
      <c r="F2259" s="75"/>
      <c r="G2259" s="74">
        <f t="shared" si="36"/>
        <v>1555.3116257536001</v>
      </c>
      <c r="H2259" s="74"/>
      <c r="I2259" s="74">
        <f t="shared" si="37"/>
        <v>2061.3116257536003</v>
      </c>
      <c r="J2259" s="74">
        <f t="shared" si="38"/>
        <v>2432.3116257536003</v>
      </c>
      <c r="K2259" s="75">
        <v>1436.3116257536001</v>
      </c>
      <c r="L2259" s="75">
        <v>1893.3116257536003</v>
      </c>
      <c r="M2259" s="75">
        <v>2264.3116257536003</v>
      </c>
      <c r="O2259" s="71">
        <v>119</v>
      </c>
      <c r="P2259" s="92" t="s">
        <v>364</v>
      </c>
    </row>
    <row r="2260" spans="2:16" ht="15.75" thickBot="1" x14ac:dyDescent="0.3">
      <c r="B2260" s="85">
        <v>45704</v>
      </c>
      <c r="C2260" s="74"/>
      <c r="D2260" s="74">
        <v>590.11990186965102</v>
      </c>
      <c r="E2260" s="74">
        <v>1032.3116257536001</v>
      </c>
      <c r="F2260" s="74"/>
      <c r="G2260" s="74">
        <f t="shared" si="36"/>
        <v>1555.3116257536001</v>
      </c>
      <c r="H2260" s="74"/>
      <c r="I2260" s="74">
        <f t="shared" si="37"/>
        <v>2061.3116257536003</v>
      </c>
      <c r="J2260" s="74">
        <f t="shared" si="38"/>
        <v>2432.3116257536003</v>
      </c>
      <c r="K2260" s="74">
        <v>1436.3116257536001</v>
      </c>
      <c r="L2260" s="74">
        <v>1893.3116257536003</v>
      </c>
      <c r="M2260" s="74">
        <v>2264.3116257536003</v>
      </c>
      <c r="O2260" s="71">
        <v>119</v>
      </c>
      <c r="P2260" s="92" t="s">
        <v>364</v>
      </c>
    </row>
    <row r="2261" spans="2:16" ht="15.75" thickBot="1" x14ac:dyDescent="0.3">
      <c r="B2261" s="85">
        <v>45705</v>
      </c>
      <c r="C2261" s="75"/>
      <c r="D2261" s="75">
        <v>685.08476385009305</v>
      </c>
      <c r="E2261" s="75">
        <v>1032.3116257536001</v>
      </c>
      <c r="F2261" s="75"/>
      <c r="G2261" s="74">
        <f t="shared" si="36"/>
        <v>1555.3116257536001</v>
      </c>
      <c r="H2261" s="74"/>
      <c r="I2261" s="74">
        <f t="shared" si="37"/>
        <v>2061.3116257536003</v>
      </c>
      <c r="J2261" s="74">
        <f t="shared" si="38"/>
        <v>2432.3116257536003</v>
      </c>
      <c r="K2261" s="75">
        <v>1436.3116257536001</v>
      </c>
      <c r="L2261" s="75">
        <v>1893.3116257536003</v>
      </c>
      <c r="M2261" s="75">
        <v>2264.3116257536003</v>
      </c>
      <c r="O2261" s="71">
        <v>119</v>
      </c>
      <c r="P2261" s="92" t="s">
        <v>364</v>
      </c>
    </row>
    <row r="2262" spans="2:16" ht="15.75" thickBot="1" x14ac:dyDescent="0.3">
      <c r="B2262" s="85">
        <v>45706</v>
      </c>
      <c r="C2262" s="74"/>
      <c r="D2262" s="74">
        <v>709.91836090656898</v>
      </c>
      <c r="E2262" s="74">
        <v>1032.3116257536001</v>
      </c>
      <c r="F2262" s="74"/>
      <c r="G2262" s="74">
        <f t="shared" si="36"/>
        <v>1555.3116257536001</v>
      </c>
      <c r="H2262" s="74"/>
      <c r="I2262" s="74">
        <f t="shared" si="37"/>
        <v>2061.3116257536003</v>
      </c>
      <c r="J2262" s="74">
        <f t="shared" si="38"/>
        <v>2432.3116257536003</v>
      </c>
      <c r="K2262" s="74">
        <v>1436.3116257536001</v>
      </c>
      <c r="L2262" s="74">
        <v>1893.3116257536003</v>
      </c>
      <c r="M2262" s="74">
        <v>2264.3116257536003</v>
      </c>
      <c r="O2262" s="71">
        <v>119</v>
      </c>
      <c r="P2262" s="92" t="s">
        <v>364</v>
      </c>
    </row>
    <row r="2263" spans="2:16" ht="15.75" thickBot="1" x14ac:dyDescent="0.3">
      <c r="B2263" s="85">
        <v>45707</v>
      </c>
      <c r="C2263" s="75"/>
      <c r="D2263" s="75">
        <v>707.49702529889498</v>
      </c>
      <c r="E2263" s="75">
        <v>1032.3116257536001</v>
      </c>
      <c r="F2263" s="75"/>
      <c r="G2263" s="74">
        <f t="shared" si="36"/>
        <v>1555.3116257536001</v>
      </c>
      <c r="H2263" s="74"/>
      <c r="I2263" s="74">
        <f t="shared" si="37"/>
        <v>2061.3116257536003</v>
      </c>
      <c r="J2263" s="74">
        <f t="shared" si="38"/>
        <v>2432.3116257536003</v>
      </c>
      <c r="K2263" s="75">
        <v>1436.3116257536001</v>
      </c>
      <c r="L2263" s="75">
        <v>1893.3116257536003</v>
      </c>
      <c r="M2263" s="75">
        <v>2264.3116257536003</v>
      </c>
      <c r="O2263" s="71">
        <v>119</v>
      </c>
      <c r="P2263" s="92" t="s">
        <v>364</v>
      </c>
    </row>
    <row r="2264" spans="2:16" ht="15.75" thickBot="1" x14ac:dyDescent="0.3">
      <c r="B2264" s="85">
        <v>45708</v>
      </c>
      <c r="C2264" s="74"/>
      <c r="D2264" s="74">
        <v>723.33813041632197</v>
      </c>
      <c r="E2264" s="74">
        <v>1032.3116257536001</v>
      </c>
      <c r="F2264" s="74"/>
      <c r="G2264" s="74">
        <f t="shared" si="36"/>
        <v>1555.3116257536001</v>
      </c>
      <c r="H2264" s="74"/>
      <c r="I2264" s="74">
        <f t="shared" si="37"/>
        <v>2061.3116257536003</v>
      </c>
      <c r="J2264" s="74">
        <f t="shared" si="38"/>
        <v>2432.3116257536003</v>
      </c>
      <c r="K2264" s="74">
        <v>1436.3116257536001</v>
      </c>
      <c r="L2264" s="74">
        <v>1893.3116257536003</v>
      </c>
      <c r="M2264" s="74">
        <v>2264.3116257536003</v>
      </c>
      <c r="O2264" s="71">
        <v>119</v>
      </c>
      <c r="P2264" s="92" t="s">
        <v>364</v>
      </c>
    </row>
    <row r="2265" spans="2:16" ht="15.75" thickBot="1" x14ac:dyDescent="0.3">
      <c r="B2265" s="85">
        <v>45709</v>
      </c>
      <c r="C2265" s="75"/>
      <c r="D2265" s="75">
        <v>681.74727672417703</v>
      </c>
      <c r="E2265" s="75">
        <v>1032.3116257536001</v>
      </c>
      <c r="F2265" s="75"/>
      <c r="G2265" s="74">
        <f t="shared" si="36"/>
        <v>1555.3116257536001</v>
      </c>
      <c r="H2265" s="74"/>
      <c r="I2265" s="74">
        <f t="shared" si="37"/>
        <v>2061.3116257536003</v>
      </c>
      <c r="J2265" s="74">
        <f t="shared" si="38"/>
        <v>2432.3116257536003</v>
      </c>
      <c r="K2265" s="75">
        <v>1436.3116257536001</v>
      </c>
      <c r="L2265" s="75">
        <v>1893.3116257536003</v>
      </c>
      <c r="M2265" s="75">
        <v>2264.3116257536003</v>
      </c>
      <c r="O2265" s="71">
        <v>119</v>
      </c>
      <c r="P2265" s="92" t="s">
        <v>364</v>
      </c>
    </row>
    <row r="2266" spans="2:16" ht="15.75" thickBot="1" x14ac:dyDescent="0.3">
      <c r="B2266" s="85">
        <v>45710</v>
      </c>
      <c r="C2266" s="74"/>
      <c r="D2266" s="74">
        <v>595.51160025189301</v>
      </c>
      <c r="E2266" s="74">
        <v>1032.3116257536001</v>
      </c>
      <c r="F2266" s="74"/>
      <c r="G2266" s="74">
        <f t="shared" si="36"/>
        <v>1555.3116257536001</v>
      </c>
      <c r="H2266" s="74"/>
      <c r="I2266" s="74">
        <f t="shared" si="37"/>
        <v>2061.3116257536003</v>
      </c>
      <c r="J2266" s="74">
        <f t="shared" si="38"/>
        <v>2432.3116257536003</v>
      </c>
      <c r="K2266" s="74">
        <v>1436.3116257536001</v>
      </c>
      <c r="L2266" s="74">
        <v>1893.3116257536003</v>
      </c>
      <c r="M2266" s="74">
        <v>2264.3116257536003</v>
      </c>
      <c r="O2266" s="71">
        <v>119</v>
      </c>
      <c r="P2266" s="92" t="s">
        <v>364</v>
      </c>
    </row>
    <row r="2267" spans="2:16" ht="15.75" thickBot="1" x14ac:dyDescent="0.3">
      <c r="B2267" s="85">
        <v>45711</v>
      </c>
      <c r="C2267" s="75"/>
      <c r="D2267" s="75">
        <v>670.26081076932405</v>
      </c>
      <c r="E2267" s="75">
        <v>1032.3116257536001</v>
      </c>
      <c r="F2267" s="75"/>
      <c r="G2267" s="74">
        <f t="shared" si="36"/>
        <v>1555.3116257536001</v>
      </c>
      <c r="H2267" s="74"/>
      <c r="I2267" s="74">
        <f t="shared" si="37"/>
        <v>2061.3116257536003</v>
      </c>
      <c r="J2267" s="74">
        <f t="shared" si="38"/>
        <v>2432.3116257536003</v>
      </c>
      <c r="K2267" s="75">
        <v>1436.3116257536001</v>
      </c>
      <c r="L2267" s="75">
        <v>1893.3116257536003</v>
      </c>
      <c r="M2267" s="75">
        <v>2264.3116257536003</v>
      </c>
      <c r="O2267" s="71">
        <v>119</v>
      </c>
      <c r="P2267" s="92" t="s">
        <v>364</v>
      </c>
    </row>
    <row r="2268" spans="2:16" ht="15.75" thickBot="1" x14ac:dyDescent="0.3">
      <c r="B2268" s="85">
        <v>45712</v>
      </c>
      <c r="C2268" s="74"/>
      <c r="D2268" s="74">
        <v>699.550870673963</v>
      </c>
      <c r="E2268" s="74">
        <v>1032.3116257536001</v>
      </c>
      <c r="F2268" s="74"/>
      <c r="G2268" s="74">
        <f t="shared" si="36"/>
        <v>1555.3116257536001</v>
      </c>
      <c r="H2268" s="74"/>
      <c r="I2268" s="74">
        <f t="shared" si="37"/>
        <v>2061.3116257536003</v>
      </c>
      <c r="J2268" s="74">
        <f t="shared" si="38"/>
        <v>2432.3116257536003</v>
      </c>
      <c r="K2268" s="74">
        <v>1436.3116257536001</v>
      </c>
      <c r="L2268" s="74">
        <v>1893.3116257536003</v>
      </c>
      <c r="M2268" s="74">
        <v>2264.3116257536003</v>
      </c>
      <c r="O2268" s="71">
        <v>119</v>
      </c>
      <c r="P2268" s="92" t="s">
        <v>364</v>
      </c>
    </row>
    <row r="2269" spans="2:16" ht="15.75" thickBot="1" x14ac:dyDescent="0.3">
      <c r="B2269" s="85">
        <v>45713</v>
      </c>
      <c r="C2269" s="75"/>
      <c r="D2269" s="75">
        <v>703.43018108674403</v>
      </c>
      <c r="E2269" s="75">
        <v>1032.3116257536001</v>
      </c>
      <c r="F2269" s="75"/>
      <c r="G2269" s="74">
        <f t="shared" si="36"/>
        <v>1555.3116257536001</v>
      </c>
      <c r="H2269" s="74"/>
      <c r="I2269" s="74">
        <f t="shared" si="37"/>
        <v>2061.3116257536003</v>
      </c>
      <c r="J2269" s="74">
        <f t="shared" si="38"/>
        <v>2432.3116257536003</v>
      </c>
      <c r="K2269" s="75">
        <v>1436.3116257536001</v>
      </c>
      <c r="L2269" s="75">
        <v>1893.3116257536003</v>
      </c>
      <c r="M2269" s="75">
        <v>2264.3116257536003</v>
      </c>
      <c r="O2269" s="71">
        <v>119</v>
      </c>
      <c r="P2269" s="92" t="s">
        <v>364</v>
      </c>
    </row>
    <row r="2270" spans="2:16" ht="15.75" thickBot="1" x14ac:dyDescent="0.3">
      <c r="B2270" s="85">
        <v>45714</v>
      </c>
      <c r="C2270" s="74"/>
      <c r="D2270" s="74">
        <v>699.48312954579399</v>
      </c>
      <c r="E2270" s="74">
        <v>1032.3116257536001</v>
      </c>
      <c r="F2270" s="74"/>
      <c r="G2270" s="74">
        <f t="shared" si="36"/>
        <v>1555.3116257536001</v>
      </c>
      <c r="H2270" s="74"/>
      <c r="I2270" s="74">
        <f t="shared" si="37"/>
        <v>2061.3116257536003</v>
      </c>
      <c r="J2270" s="74">
        <f t="shared" si="38"/>
        <v>2432.3116257536003</v>
      </c>
      <c r="K2270" s="74">
        <v>1436.3116257536001</v>
      </c>
      <c r="L2270" s="74">
        <v>1893.3116257536003</v>
      </c>
      <c r="M2270" s="74">
        <v>2264.3116257536003</v>
      </c>
      <c r="O2270" s="71">
        <v>119</v>
      </c>
      <c r="P2270" s="92" t="s">
        <v>364</v>
      </c>
    </row>
    <row r="2271" spans="2:16" ht="15.75" thickBot="1" x14ac:dyDescent="0.3">
      <c r="B2271" s="85">
        <v>45715</v>
      </c>
      <c r="C2271" s="75"/>
      <c r="D2271" s="75">
        <v>709.75803462085901</v>
      </c>
      <c r="E2271" s="75">
        <v>1032.3116257536001</v>
      </c>
      <c r="F2271" s="75"/>
      <c r="G2271" s="74">
        <f t="shared" si="36"/>
        <v>1555.3116257536001</v>
      </c>
      <c r="H2271" s="74"/>
      <c r="I2271" s="74">
        <f t="shared" si="37"/>
        <v>2061.3116257536003</v>
      </c>
      <c r="J2271" s="74">
        <f t="shared" si="38"/>
        <v>2432.3116257536003</v>
      </c>
      <c r="K2271" s="75">
        <v>1436.3116257536001</v>
      </c>
      <c r="L2271" s="75">
        <v>1893.3116257536003</v>
      </c>
      <c r="M2271" s="75">
        <v>2264.3116257536003</v>
      </c>
      <c r="O2271" s="71">
        <v>119</v>
      </c>
      <c r="P2271" s="92" t="s">
        <v>364</v>
      </c>
    </row>
    <row r="2272" spans="2:16" ht="15.75" thickBot="1" x14ac:dyDescent="0.3">
      <c r="B2272" s="85">
        <v>45716</v>
      </c>
      <c r="C2272" s="74"/>
      <c r="D2272" s="74">
        <v>689.34845097642199</v>
      </c>
      <c r="E2272" s="74">
        <v>1032.3116257536001</v>
      </c>
      <c r="F2272" s="74"/>
      <c r="G2272" s="74">
        <f t="shared" si="36"/>
        <v>1555.3116257536001</v>
      </c>
      <c r="H2272" s="74"/>
      <c r="I2272" s="74">
        <f t="shared" si="37"/>
        <v>2061.3116257536003</v>
      </c>
      <c r="J2272" s="74">
        <f t="shared" si="38"/>
        <v>2432.3116257536003</v>
      </c>
      <c r="K2272" s="74">
        <v>1436.3116257536001</v>
      </c>
      <c r="L2272" s="74">
        <v>1893.3116257536003</v>
      </c>
      <c r="M2272" s="74">
        <v>2264.3116257536003</v>
      </c>
      <c r="O2272" s="71">
        <v>119</v>
      </c>
      <c r="P2272" s="92" t="s">
        <v>364</v>
      </c>
    </row>
    <row r="2273" spans="2:16" ht="15.75" thickBot="1" x14ac:dyDescent="0.3">
      <c r="B2273" s="85">
        <v>45717</v>
      </c>
      <c r="C2273" s="75"/>
      <c r="D2273" s="75">
        <v>594.38254432119697</v>
      </c>
      <c r="E2273" s="75">
        <v>1032.3116257536001</v>
      </c>
      <c r="F2273" s="75"/>
      <c r="G2273" s="74">
        <f t="shared" si="36"/>
        <v>1555.3116257536001</v>
      </c>
      <c r="H2273" s="74"/>
      <c r="I2273" s="74">
        <f t="shared" si="37"/>
        <v>2061.3116257536003</v>
      </c>
      <c r="J2273" s="74">
        <f t="shared" si="38"/>
        <v>2432.3116257536003</v>
      </c>
      <c r="K2273" s="75">
        <v>1436.3116257536001</v>
      </c>
      <c r="L2273" s="75">
        <v>1893.3116257536003</v>
      </c>
      <c r="M2273" s="75">
        <v>2264.3116257536003</v>
      </c>
      <c r="O2273" s="71">
        <v>119</v>
      </c>
      <c r="P2273" s="92" t="s">
        <v>364</v>
      </c>
    </row>
    <row r="2274" spans="2:16" ht="15.75" thickBot="1" x14ac:dyDescent="0.3">
      <c r="B2274" s="85">
        <v>45718</v>
      </c>
      <c r="C2274" s="74"/>
      <c r="D2274" s="74">
        <v>627.02056374011499</v>
      </c>
      <c r="E2274" s="74">
        <v>1032.3116257536001</v>
      </c>
      <c r="F2274" s="74"/>
      <c r="G2274" s="74">
        <f t="shared" si="36"/>
        <v>1555.3116257536001</v>
      </c>
      <c r="H2274" s="74"/>
      <c r="I2274" s="74">
        <f t="shared" si="37"/>
        <v>2061.3116257536003</v>
      </c>
      <c r="J2274" s="74">
        <f t="shared" si="38"/>
        <v>2432.3116257536003</v>
      </c>
      <c r="K2274" s="74">
        <v>1436.3116257536001</v>
      </c>
      <c r="L2274" s="74">
        <v>1893.3116257536003</v>
      </c>
      <c r="M2274" s="74">
        <v>2264.3116257536003</v>
      </c>
      <c r="O2274" s="71">
        <v>119</v>
      </c>
      <c r="P2274" s="92" t="s">
        <v>364</v>
      </c>
    </row>
    <row r="2275" spans="2:16" ht="15.75" thickBot="1" x14ac:dyDescent="0.3">
      <c r="B2275" s="85">
        <v>45719</v>
      </c>
      <c r="C2275" s="75"/>
      <c r="D2275" s="75">
        <v>718.37771131593195</v>
      </c>
      <c r="E2275" s="75">
        <v>1032.3116257536001</v>
      </c>
      <c r="F2275" s="75"/>
      <c r="G2275" s="74">
        <f t="shared" si="36"/>
        <v>1555.3116257536001</v>
      </c>
      <c r="H2275" s="74"/>
      <c r="I2275" s="74">
        <f t="shared" si="37"/>
        <v>2061.3116257536003</v>
      </c>
      <c r="J2275" s="74">
        <f t="shared" si="38"/>
        <v>2432.3116257536003</v>
      </c>
      <c r="K2275" s="75">
        <v>1436.3116257536001</v>
      </c>
      <c r="L2275" s="75">
        <v>1893.3116257536003</v>
      </c>
      <c r="M2275" s="75">
        <v>2264.3116257536003</v>
      </c>
      <c r="O2275" s="71">
        <v>119</v>
      </c>
      <c r="P2275" s="92" t="s">
        <v>364</v>
      </c>
    </row>
    <row r="2276" spans="2:16" ht="15.75" thickBot="1" x14ac:dyDescent="0.3">
      <c r="B2276" s="85">
        <v>45720</v>
      </c>
      <c r="C2276" s="74"/>
      <c r="D2276" s="74">
        <v>679.18392499761796</v>
      </c>
      <c r="E2276" s="74">
        <v>1032.3116257536001</v>
      </c>
      <c r="F2276" s="74"/>
      <c r="G2276" s="74">
        <f t="shared" si="36"/>
        <v>1555.3116257536001</v>
      </c>
      <c r="H2276" s="74"/>
      <c r="I2276" s="74">
        <f t="shared" si="37"/>
        <v>2061.3116257536003</v>
      </c>
      <c r="J2276" s="74">
        <f t="shared" si="38"/>
        <v>2432.3116257536003</v>
      </c>
      <c r="K2276" s="74">
        <v>1436.3116257536001</v>
      </c>
      <c r="L2276" s="74">
        <v>1893.3116257536003</v>
      </c>
      <c r="M2276" s="74">
        <v>2264.3116257536003</v>
      </c>
      <c r="O2276" s="71">
        <v>119</v>
      </c>
      <c r="P2276" s="92" t="s">
        <v>364</v>
      </c>
    </row>
    <row r="2277" spans="2:16" ht="15.75" thickBot="1" x14ac:dyDescent="0.3">
      <c r="B2277" s="85">
        <v>45721</v>
      </c>
      <c r="C2277" s="75"/>
      <c r="D2277" s="75">
        <v>680.78688117486104</v>
      </c>
      <c r="E2277" s="75">
        <v>1032.3116257536001</v>
      </c>
      <c r="F2277" s="75"/>
      <c r="G2277" s="74">
        <f t="shared" si="36"/>
        <v>1555.3116257536001</v>
      </c>
      <c r="H2277" s="74"/>
      <c r="I2277" s="74">
        <f t="shared" si="37"/>
        <v>2061.3116257536003</v>
      </c>
      <c r="J2277" s="74">
        <f t="shared" si="38"/>
        <v>2432.3116257536003</v>
      </c>
      <c r="K2277" s="75">
        <v>1436.3116257536001</v>
      </c>
      <c r="L2277" s="75">
        <v>1893.3116257536003</v>
      </c>
      <c r="M2277" s="75">
        <v>2264.3116257536003</v>
      </c>
      <c r="O2277" s="71">
        <v>119</v>
      </c>
      <c r="P2277" s="92" t="s">
        <v>364</v>
      </c>
    </row>
    <row r="2278" spans="2:16" ht="15.75" thickBot="1" x14ac:dyDescent="0.3">
      <c r="B2278" s="85">
        <v>45722</v>
      </c>
      <c r="C2278" s="74"/>
      <c r="D2278" s="74">
        <v>751.18955078297699</v>
      </c>
      <c r="E2278" s="74">
        <v>1032.3116257536001</v>
      </c>
      <c r="F2278" s="74"/>
      <c r="G2278" s="74">
        <f t="shared" si="36"/>
        <v>1555.3116257536001</v>
      </c>
      <c r="H2278" s="74"/>
      <c r="I2278" s="74">
        <f t="shared" si="37"/>
        <v>2061.3116257536003</v>
      </c>
      <c r="J2278" s="74">
        <f t="shared" si="38"/>
        <v>2432.3116257536003</v>
      </c>
      <c r="K2278" s="74">
        <v>1436.3116257536001</v>
      </c>
      <c r="L2278" s="74">
        <v>1893.3116257536003</v>
      </c>
      <c r="M2278" s="74">
        <v>2264.3116257536003</v>
      </c>
      <c r="O2278" s="71">
        <v>119</v>
      </c>
      <c r="P2278" s="92" t="s">
        <v>364</v>
      </c>
    </row>
    <row r="2279" spans="2:16" ht="15.75" thickBot="1" x14ac:dyDescent="0.3">
      <c r="B2279" s="85">
        <v>45723</v>
      </c>
      <c r="C2279" s="75"/>
      <c r="D2279" s="75">
        <v>715.51863364647795</v>
      </c>
      <c r="E2279" s="75">
        <v>1032.3116257536001</v>
      </c>
      <c r="F2279" s="75"/>
      <c r="G2279" s="74">
        <f t="shared" ref="G2279:G2342" si="39">+K2279+O2279</f>
        <v>1555.3116257536001</v>
      </c>
      <c r="H2279" s="74"/>
      <c r="I2279" s="74">
        <f t="shared" ref="I2279:I2342" si="40">+L2279+O2279+P2279</f>
        <v>2061.3116257536003</v>
      </c>
      <c r="J2279" s="74">
        <f t="shared" si="38"/>
        <v>2432.3116257536003</v>
      </c>
      <c r="K2279" s="75">
        <v>1436.3116257536001</v>
      </c>
      <c r="L2279" s="75">
        <v>1893.3116257536003</v>
      </c>
      <c r="M2279" s="75">
        <v>2264.3116257536003</v>
      </c>
      <c r="O2279" s="71">
        <v>119</v>
      </c>
      <c r="P2279" s="92" t="s">
        <v>364</v>
      </c>
    </row>
    <row r="2280" spans="2:16" ht="15.75" thickBot="1" x14ac:dyDescent="0.3">
      <c r="B2280" s="85">
        <v>45724</v>
      </c>
      <c r="C2280" s="74"/>
      <c r="D2280" s="74">
        <v>624.61557430430196</v>
      </c>
      <c r="E2280" s="74">
        <v>1032.3116257536001</v>
      </c>
      <c r="F2280" s="74"/>
      <c r="G2280" s="74">
        <f t="shared" si="39"/>
        <v>1555.3116257536001</v>
      </c>
      <c r="H2280" s="74"/>
      <c r="I2280" s="74">
        <f t="shared" si="40"/>
        <v>2061.3116257536003</v>
      </c>
      <c r="J2280" s="74">
        <f t="shared" si="38"/>
        <v>2432.3116257536003</v>
      </c>
      <c r="K2280" s="74">
        <v>1436.3116257536001</v>
      </c>
      <c r="L2280" s="74">
        <v>1893.3116257536003</v>
      </c>
      <c r="M2280" s="74">
        <v>2264.3116257536003</v>
      </c>
      <c r="O2280" s="71">
        <v>119</v>
      </c>
      <c r="P2280" s="92" t="s">
        <v>364</v>
      </c>
    </row>
    <row r="2281" spans="2:16" ht="15.75" thickBot="1" x14ac:dyDescent="0.3">
      <c r="B2281" s="85">
        <v>45725</v>
      </c>
      <c r="C2281" s="75"/>
      <c r="D2281" s="75">
        <v>605.93159587632499</v>
      </c>
      <c r="E2281" s="75">
        <v>1032.3116257536001</v>
      </c>
      <c r="F2281" s="75"/>
      <c r="G2281" s="74">
        <f t="shared" si="39"/>
        <v>1555.3116257536001</v>
      </c>
      <c r="H2281" s="74"/>
      <c r="I2281" s="74">
        <f t="shared" si="40"/>
        <v>2061.3116257536003</v>
      </c>
      <c r="J2281" s="74">
        <f t="shared" si="38"/>
        <v>2432.3116257536003</v>
      </c>
      <c r="K2281" s="75">
        <v>1436.3116257536001</v>
      </c>
      <c r="L2281" s="75">
        <v>1893.3116257536003</v>
      </c>
      <c r="M2281" s="75">
        <v>2264.3116257536003</v>
      </c>
      <c r="O2281" s="71">
        <v>119</v>
      </c>
      <c r="P2281" s="92" t="s">
        <v>364</v>
      </c>
    </row>
    <row r="2282" spans="2:16" ht="15.75" thickBot="1" x14ac:dyDescent="0.3">
      <c r="B2282" s="85">
        <v>45726</v>
      </c>
      <c r="C2282" s="74"/>
      <c r="D2282" s="74">
        <v>663.77268310165198</v>
      </c>
      <c r="E2282" s="74">
        <v>1032.3116257536001</v>
      </c>
      <c r="F2282" s="74"/>
      <c r="G2282" s="74">
        <f t="shared" si="39"/>
        <v>1555.3116257536001</v>
      </c>
      <c r="H2282" s="74"/>
      <c r="I2282" s="74">
        <f t="shared" si="40"/>
        <v>2061.3116257536003</v>
      </c>
      <c r="J2282" s="74">
        <f t="shared" si="38"/>
        <v>2432.3116257536003</v>
      </c>
      <c r="K2282" s="74">
        <v>1436.3116257536001</v>
      </c>
      <c r="L2282" s="74">
        <v>1893.3116257536003</v>
      </c>
      <c r="M2282" s="74">
        <v>2264.3116257536003</v>
      </c>
      <c r="O2282" s="71">
        <v>119</v>
      </c>
      <c r="P2282" s="92" t="s">
        <v>364</v>
      </c>
    </row>
    <row r="2283" spans="2:16" ht="15.75" thickBot="1" x14ac:dyDescent="0.3">
      <c r="B2283" s="85">
        <v>45727</v>
      </c>
      <c r="C2283" s="75"/>
      <c r="D2283" s="75">
        <v>730.49288981038103</v>
      </c>
      <c r="E2283" s="75">
        <v>1032.3116257536001</v>
      </c>
      <c r="F2283" s="75"/>
      <c r="G2283" s="74">
        <f t="shared" si="39"/>
        <v>1555.3116257536001</v>
      </c>
      <c r="H2283" s="74"/>
      <c r="I2283" s="74">
        <f t="shared" si="40"/>
        <v>2061.3116257536003</v>
      </c>
      <c r="J2283" s="74">
        <f t="shared" si="38"/>
        <v>2432.3116257536003</v>
      </c>
      <c r="K2283" s="75">
        <v>1436.3116257536001</v>
      </c>
      <c r="L2283" s="75">
        <v>1893.3116257536003</v>
      </c>
      <c r="M2283" s="75">
        <v>2264.3116257536003</v>
      </c>
      <c r="O2283" s="71">
        <v>119</v>
      </c>
      <c r="P2283" s="92" t="s">
        <v>364</v>
      </c>
    </row>
    <row r="2284" spans="2:16" ht="15.75" thickBot="1" x14ac:dyDescent="0.3">
      <c r="B2284" s="85">
        <v>45728</v>
      </c>
      <c r="C2284" s="74"/>
      <c r="D2284" s="74">
        <v>738.47097225058906</v>
      </c>
      <c r="E2284" s="74">
        <v>1032.3116257536001</v>
      </c>
      <c r="F2284" s="74"/>
      <c r="G2284" s="74">
        <f t="shared" si="39"/>
        <v>1555.3116257536001</v>
      </c>
      <c r="H2284" s="74"/>
      <c r="I2284" s="74">
        <f t="shared" si="40"/>
        <v>2061.3116257536003</v>
      </c>
      <c r="J2284" s="74">
        <f t="shared" si="38"/>
        <v>2432.3116257536003</v>
      </c>
      <c r="K2284" s="74">
        <v>1436.3116257536001</v>
      </c>
      <c r="L2284" s="74">
        <v>1893.3116257536003</v>
      </c>
      <c r="M2284" s="74">
        <v>2264.3116257536003</v>
      </c>
      <c r="O2284" s="71">
        <v>119</v>
      </c>
      <c r="P2284" s="92" t="s">
        <v>364</v>
      </c>
    </row>
    <row r="2285" spans="2:16" ht="15.75" thickBot="1" x14ac:dyDescent="0.3">
      <c r="B2285" s="85">
        <v>45729</v>
      </c>
      <c r="C2285" s="75"/>
      <c r="D2285" s="75">
        <v>757.24798052254005</v>
      </c>
      <c r="E2285" s="75">
        <v>1032.3116257536001</v>
      </c>
      <c r="F2285" s="75"/>
      <c r="G2285" s="74">
        <f t="shared" si="39"/>
        <v>1555.3116257536001</v>
      </c>
      <c r="H2285" s="74"/>
      <c r="I2285" s="74">
        <f t="shared" si="40"/>
        <v>2061.3116257536003</v>
      </c>
      <c r="J2285" s="74">
        <f t="shared" si="38"/>
        <v>2432.3116257536003</v>
      </c>
      <c r="K2285" s="75">
        <v>1436.3116257536001</v>
      </c>
      <c r="L2285" s="75">
        <v>1893.3116257536003</v>
      </c>
      <c r="M2285" s="75">
        <v>2264.3116257536003</v>
      </c>
      <c r="O2285" s="71">
        <v>119</v>
      </c>
      <c r="P2285" s="92" t="s">
        <v>364</v>
      </c>
    </row>
    <row r="2286" spans="2:16" ht="15.75" thickBot="1" x14ac:dyDescent="0.3">
      <c r="B2286" s="85">
        <v>45730</v>
      </c>
      <c r="C2286" s="74"/>
      <c r="D2286" s="74">
        <v>751.04876119774895</v>
      </c>
      <c r="E2286" s="74">
        <v>1032.3116257536001</v>
      </c>
      <c r="F2286" s="74"/>
      <c r="G2286" s="74">
        <f t="shared" si="39"/>
        <v>1555.3116257536001</v>
      </c>
      <c r="H2286" s="74"/>
      <c r="I2286" s="74">
        <f t="shared" si="40"/>
        <v>2061.3116257536003</v>
      </c>
      <c r="J2286" s="74">
        <f t="shared" si="38"/>
        <v>2432.3116257536003</v>
      </c>
      <c r="K2286" s="74">
        <v>1436.3116257536001</v>
      </c>
      <c r="L2286" s="74">
        <v>1893.3116257536003</v>
      </c>
      <c r="M2286" s="74">
        <v>2264.3116257536003</v>
      </c>
      <c r="O2286" s="71">
        <v>119</v>
      </c>
      <c r="P2286" s="92" t="s">
        <v>364</v>
      </c>
    </row>
    <row r="2287" spans="2:16" ht="15.75" thickBot="1" x14ac:dyDescent="0.3">
      <c r="B2287" s="85">
        <v>45731</v>
      </c>
      <c r="C2287" s="75"/>
      <c r="D2287" s="75">
        <v>638.24250757202299</v>
      </c>
      <c r="E2287" s="75">
        <v>1032.3116257536001</v>
      </c>
      <c r="F2287" s="75"/>
      <c r="G2287" s="74">
        <f t="shared" si="39"/>
        <v>1555.3116257536001</v>
      </c>
      <c r="H2287" s="74"/>
      <c r="I2287" s="74">
        <f t="shared" si="40"/>
        <v>2061.3116257536003</v>
      </c>
      <c r="J2287" s="74">
        <f t="shared" si="38"/>
        <v>2432.3116257536003</v>
      </c>
      <c r="K2287" s="75">
        <v>1436.3116257536001</v>
      </c>
      <c r="L2287" s="75">
        <v>1893.3116257536003</v>
      </c>
      <c r="M2287" s="75">
        <v>2264.3116257536003</v>
      </c>
      <c r="O2287" s="71">
        <v>119</v>
      </c>
      <c r="P2287" s="92" t="s">
        <v>364</v>
      </c>
    </row>
    <row r="2288" spans="2:16" ht="15.75" thickBot="1" x14ac:dyDescent="0.3">
      <c r="B2288" s="85">
        <v>45732</v>
      </c>
      <c r="C2288" s="74"/>
      <c r="D2288" s="74">
        <v>673.14652759883495</v>
      </c>
      <c r="E2288" s="74">
        <v>1032.3116257536001</v>
      </c>
      <c r="F2288" s="74"/>
      <c r="G2288" s="74">
        <f t="shared" si="39"/>
        <v>1555.3116257536001</v>
      </c>
      <c r="H2288" s="74"/>
      <c r="I2288" s="74">
        <f t="shared" si="40"/>
        <v>2061.3116257536003</v>
      </c>
      <c r="J2288" s="74">
        <f t="shared" si="38"/>
        <v>2432.3116257536003</v>
      </c>
      <c r="K2288" s="74">
        <v>1436.3116257536001</v>
      </c>
      <c r="L2288" s="74">
        <v>1893.3116257536003</v>
      </c>
      <c r="M2288" s="74">
        <v>2264.3116257536003</v>
      </c>
      <c r="O2288" s="71">
        <v>119</v>
      </c>
      <c r="P2288" s="92" t="s">
        <v>364</v>
      </c>
    </row>
    <row r="2289" spans="2:16" ht="15.75" thickBot="1" x14ac:dyDescent="0.3">
      <c r="B2289" s="85">
        <v>45733</v>
      </c>
      <c r="C2289" s="75"/>
      <c r="D2289" s="75">
        <v>736.28357157377002</v>
      </c>
      <c r="E2289" s="75">
        <v>1032.3116257536001</v>
      </c>
      <c r="F2289" s="75"/>
      <c r="G2289" s="74">
        <f t="shared" si="39"/>
        <v>1555.3116257536001</v>
      </c>
      <c r="H2289" s="74"/>
      <c r="I2289" s="74">
        <f t="shared" si="40"/>
        <v>2061.3116257536003</v>
      </c>
      <c r="J2289" s="74">
        <f t="shared" si="38"/>
        <v>2432.3116257536003</v>
      </c>
      <c r="K2289" s="75">
        <v>1436.3116257536001</v>
      </c>
      <c r="L2289" s="75">
        <v>1893.3116257536003</v>
      </c>
      <c r="M2289" s="75">
        <v>2264.3116257536003</v>
      </c>
      <c r="O2289" s="71">
        <v>119</v>
      </c>
      <c r="P2289" s="92" t="s">
        <v>364</v>
      </c>
    </row>
    <row r="2290" spans="2:16" ht="15.75" thickBot="1" x14ac:dyDescent="0.3">
      <c r="B2290" s="85">
        <v>45734</v>
      </c>
      <c r="C2290" s="74"/>
      <c r="D2290" s="74">
        <v>700.917366021318</v>
      </c>
      <c r="E2290" s="74">
        <v>1032.3116257536001</v>
      </c>
      <c r="F2290" s="74"/>
      <c r="G2290" s="74">
        <f t="shared" si="39"/>
        <v>1555.3116257536001</v>
      </c>
      <c r="H2290" s="74"/>
      <c r="I2290" s="74">
        <f t="shared" si="40"/>
        <v>2061.3116257536003</v>
      </c>
      <c r="J2290" s="74">
        <f t="shared" si="38"/>
        <v>2432.3116257536003</v>
      </c>
      <c r="K2290" s="74">
        <v>1436.3116257536001</v>
      </c>
      <c r="L2290" s="74">
        <v>1893.3116257536003</v>
      </c>
      <c r="M2290" s="74">
        <v>2264.3116257536003</v>
      </c>
      <c r="O2290" s="71">
        <v>119</v>
      </c>
      <c r="P2290" s="92" t="s">
        <v>364</v>
      </c>
    </row>
    <row r="2291" spans="2:16" ht="15.75" thickBot="1" x14ac:dyDescent="0.3">
      <c r="B2291" s="85">
        <v>45735</v>
      </c>
      <c r="C2291" s="75"/>
      <c r="D2291" s="75">
        <v>706.71170728037896</v>
      </c>
      <c r="E2291" s="75">
        <v>1032.3116257536001</v>
      </c>
      <c r="F2291" s="75"/>
      <c r="G2291" s="74">
        <f t="shared" si="39"/>
        <v>1555.3116257536001</v>
      </c>
      <c r="H2291" s="74"/>
      <c r="I2291" s="74">
        <f t="shared" si="40"/>
        <v>2061.3116257536003</v>
      </c>
      <c r="J2291" s="74">
        <f t="shared" si="38"/>
        <v>2432.3116257536003</v>
      </c>
      <c r="K2291" s="75">
        <v>1436.3116257536001</v>
      </c>
      <c r="L2291" s="75">
        <v>1893.3116257536003</v>
      </c>
      <c r="M2291" s="75">
        <v>2264.3116257536003</v>
      </c>
      <c r="O2291" s="71">
        <v>119</v>
      </c>
      <c r="P2291" s="92" t="s">
        <v>364</v>
      </c>
    </row>
    <row r="2292" spans="2:16" ht="15.75" thickBot="1" x14ac:dyDescent="0.3">
      <c r="B2292" s="85">
        <v>45736</v>
      </c>
      <c r="C2292" s="74"/>
      <c r="D2292" s="74">
        <v>706.20808689383</v>
      </c>
      <c r="E2292" s="74">
        <v>1032.3116257536001</v>
      </c>
      <c r="F2292" s="74"/>
      <c r="G2292" s="74">
        <f t="shared" si="39"/>
        <v>1555.3116257536001</v>
      </c>
      <c r="H2292" s="74"/>
      <c r="I2292" s="74">
        <f t="shared" si="40"/>
        <v>2061.3116257536003</v>
      </c>
      <c r="J2292" s="74">
        <f t="shared" si="38"/>
        <v>2432.3116257536003</v>
      </c>
      <c r="K2292" s="74">
        <v>1436.3116257536001</v>
      </c>
      <c r="L2292" s="74">
        <v>1893.3116257536003</v>
      </c>
      <c r="M2292" s="74">
        <v>2264.3116257536003</v>
      </c>
      <c r="O2292" s="71">
        <v>119</v>
      </c>
      <c r="P2292" s="92" t="s">
        <v>364</v>
      </c>
    </row>
    <row r="2293" spans="2:16" ht="15.75" thickBot="1" x14ac:dyDescent="0.3">
      <c r="B2293" s="85">
        <v>45737</v>
      </c>
      <c r="C2293" s="75"/>
      <c r="D2293" s="75">
        <v>731.92431997802805</v>
      </c>
      <c r="E2293" s="75">
        <v>1032.3116257536001</v>
      </c>
      <c r="F2293" s="75"/>
      <c r="G2293" s="74">
        <f t="shared" si="39"/>
        <v>1555.3116257536001</v>
      </c>
      <c r="H2293" s="74"/>
      <c r="I2293" s="74">
        <f t="shared" si="40"/>
        <v>2061.3116257536003</v>
      </c>
      <c r="J2293" s="74">
        <f t="shared" si="38"/>
        <v>2432.3116257536003</v>
      </c>
      <c r="K2293" s="75">
        <v>1436.3116257536001</v>
      </c>
      <c r="L2293" s="75">
        <v>1893.3116257536003</v>
      </c>
      <c r="M2293" s="75">
        <v>2264.3116257536003</v>
      </c>
      <c r="O2293" s="71">
        <v>119</v>
      </c>
      <c r="P2293" s="92" t="s">
        <v>364</v>
      </c>
    </row>
    <row r="2294" spans="2:16" ht="15.75" thickBot="1" x14ac:dyDescent="0.3">
      <c r="B2294" s="85">
        <v>45738</v>
      </c>
      <c r="C2294" s="74"/>
      <c r="D2294" s="74">
        <v>658.18961250058601</v>
      </c>
      <c r="E2294" s="74">
        <v>1032.3116257536001</v>
      </c>
      <c r="F2294" s="74"/>
      <c r="G2294" s="74">
        <f t="shared" si="39"/>
        <v>1555.3116257536001</v>
      </c>
      <c r="H2294" s="74"/>
      <c r="I2294" s="74">
        <f t="shared" si="40"/>
        <v>2061.3116257536003</v>
      </c>
      <c r="J2294" s="74">
        <f t="shared" si="38"/>
        <v>2432.3116257536003</v>
      </c>
      <c r="K2294" s="74">
        <v>1436.3116257536001</v>
      </c>
      <c r="L2294" s="74">
        <v>1893.3116257536003</v>
      </c>
      <c r="M2294" s="74">
        <v>2264.3116257536003</v>
      </c>
      <c r="O2294" s="71">
        <v>119</v>
      </c>
      <c r="P2294" s="92" t="s">
        <v>364</v>
      </c>
    </row>
    <row r="2295" spans="2:16" ht="15.75" thickBot="1" x14ac:dyDescent="0.3">
      <c r="B2295" s="85">
        <v>45739</v>
      </c>
      <c r="C2295" s="75"/>
      <c r="D2295" s="75">
        <v>628.72408975328005</v>
      </c>
      <c r="E2295" s="75">
        <v>1032.3116257536001</v>
      </c>
      <c r="F2295" s="75"/>
      <c r="G2295" s="74">
        <f t="shared" si="39"/>
        <v>1555.3116257536001</v>
      </c>
      <c r="H2295" s="74"/>
      <c r="I2295" s="74">
        <f t="shared" si="40"/>
        <v>2061.3116257536003</v>
      </c>
      <c r="J2295" s="74">
        <f t="shared" si="38"/>
        <v>2432.3116257536003</v>
      </c>
      <c r="K2295" s="75">
        <v>1436.3116257536001</v>
      </c>
      <c r="L2295" s="75">
        <v>1893.3116257536003</v>
      </c>
      <c r="M2295" s="75">
        <v>2264.3116257536003</v>
      </c>
      <c r="O2295" s="71">
        <v>119</v>
      </c>
      <c r="P2295" s="92" t="s">
        <v>364</v>
      </c>
    </row>
    <row r="2296" spans="2:16" ht="15.75" thickBot="1" x14ac:dyDescent="0.3">
      <c r="B2296" s="85">
        <v>45740</v>
      </c>
      <c r="C2296" s="74"/>
      <c r="D2296" s="74">
        <v>717.62366244413704</v>
      </c>
      <c r="E2296" s="74">
        <v>1032.3116257536001</v>
      </c>
      <c r="F2296" s="74"/>
      <c r="G2296" s="74">
        <f t="shared" si="39"/>
        <v>1555.3116257536001</v>
      </c>
      <c r="H2296" s="74"/>
      <c r="I2296" s="74">
        <f t="shared" si="40"/>
        <v>2061.3116257536003</v>
      </c>
      <c r="J2296" s="74">
        <f t="shared" si="38"/>
        <v>2432.3116257536003</v>
      </c>
      <c r="K2296" s="74">
        <v>1436.3116257536001</v>
      </c>
      <c r="L2296" s="74">
        <v>1893.3116257536003</v>
      </c>
      <c r="M2296" s="74">
        <v>2264.3116257536003</v>
      </c>
      <c r="O2296" s="71">
        <v>119</v>
      </c>
      <c r="P2296" s="92" t="s">
        <v>364</v>
      </c>
    </row>
    <row r="2297" spans="2:16" ht="15.75" thickBot="1" x14ac:dyDescent="0.3">
      <c r="B2297" s="85">
        <v>45741</v>
      </c>
      <c r="C2297" s="75"/>
      <c r="D2297" s="75">
        <v>851.201053254013</v>
      </c>
      <c r="E2297" s="75">
        <v>1032.3116257536001</v>
      </c>
      <c r="F2297" s="75"/>
      <c r="G2297" s="74">
        <f t="shared" si="39"/>
        <v>1555.3116257536001</v>
      </c>
      <c r="H2297" s="74"/>
      <c r="I2297" s="74">
        <f t="shared" si="40"/>
        <v>2061.3116257536003</v>
      </c>
      <c r="J2297" s="74">
        <f t="shared" si="38"/>
        <v>2432.3116257536003</v>
      </c>
      <c r="K2297" s="75">
        <v>1436.3116257536001</v>
      </c>
      <c r="L2297" s="75">
        <v>1893.3116257536003</v>
      </c>
      <c r="M2297" s="75">
        <v>2264.3116257536003</v>
      </c>
      <c r="O2297" s="71">
        <v>119</v>
      </c>
      <c r="P2297" s="92" t="s">
        <v>364</v>
      </c>
    </row>
    <row r="2298" spans="2:16" ht="15.75" thickBot="1" x14ac:dyDescent="0.3">
      <c r="B2298" s="85">
        <v>45742</v>
      </c>
      <c r="C2298" s="74"/>
      <c r="D2298" s="74">
        <v>787.94645809131498</v>
      </c>
      <c r="E2298" s="74">
        <v>1032.3116257536001</v>
      </c>
      <c r="F2298" s="74"/>
      <c r="G2298" s="74">
        <f t="shared" si="39"/>
        <v>1555.3116257536001</v>
      </c>
      <c r="H2298" s="74"/>
      <c r="I2298" s="74">
        <f t="shared" si="40"/>
        <v>2061.3116257536003</v>
      </c>
      <c r="J2298" s="74">
        <f t="shared" si="38"/>
        <v>2432.3116257536003</v>
      </c>
      <c r="K2298" s="74">
        <v>1436.3116257536001</v>
      </c>
      <c r="L2298" s="74">
        <v>1893.3116257536003</v>
      </c>
      <c r="M2298" s="74">
        <v>2264.3116257536003</v>
      </c>
      <c r="O2298" s="71">
        <v>119</v>
      </c>
      <c r="P2298" s="92" t="s">
        <v>364</v>
      </c>
    </row>
    <row r="2299" spans="2:16" ht="15.75" thickBot="1" x14ac:dyDescent="0.3">
      <c r="B2299" s="85">
        <v>45743</v>
      </c>
      <c r="C2299" s="75"/>
      <c r="D2299" s="75">
        <v>984.60738336938402</v>
      </c>
      <c r="E2299" s="75">
        <v>1032.3116257536001</v>
      </c>
      <c r="F2299" s="75"/>
      <c r="G2299" s="74">
        <f t="shared" si="39"/>
        <v>1555.3116257536001</v>
      </c>
      <c r="H2299" s="74"/>
      <c r="I2299" s="74">
        <f t="shared" si="40"/>
        <v>2061.3116257536003</v>
      </c>
      <c r="J2299" s="74">
        <f t="shared" si="38"/>
        <v>2432.3116257536003</v>
      </c>
      <c r="K2299" s="75">
        <v>1436.3116257536001</v>
      </c>
      <c r="L2299" s="75">
        <v>1893.3116257536003</v>
      </c>
      <c r="M2299" s="75">
        <v>2264.3116257536003</v>
      </c>
      <c r="O2299" s="71">
        <v>119</v>
      </c>
      <c r="P2299" s="92" t="s">
        <v>364</v>
      </c>
    </row>
    <row r="2300" spans="2:16" ht="15.75" thickBot="1" x14ac:dyDescent="0.3">
      <c r="B2300" s="85">
        <v>45744</v>
      </c>
      <c r="C2300" s="74"/>
      <c r="D2300" s="74">
        <v>949.540823150096</v>
      </c>
      <c r="E2300" s="74">
        <v>1032.3116257536001</v>
      </c>
      <c r="F2300" s="74"/>
      <c r="G2300" s="74">
        <f t="shared" si="39"/>
        <v>1555.3116257536001</v>
      </c>
      <c r="H2300" s="74"/>
      <c r="I2300" s="74">
        <f t="shared" si="40"/>
        <v>2061.3116257536003</v>
      </c>
      <c r="J2300" s="74">
        <f t="shared" si="38"/>
        <v>2432.3116257536003</v>
      </c>
      <c r="K2300" s="74">
        <v>1436.3116257536001</v>
      </c>
      <c r="L2300" s="74">
        <v>1893.3116257536003</v>
      </c>
      <c r="M2300" s="74">
        <v>2264.3116257536003</v>
      </c>
      <c r="O2300" s="71">
        <v>119</v>
      </c>
      <c r="P2300" s="92" t="s">
        <v>364</v>
      </c>
    </row>
    <row r="2301" spans="2:16" ht="15.75" thickBot="1" x14ac:dyDescent="0.3">
      <c r="B2301" s="85">
        <v>45745</v>
      </c>
      <c r="C2301" s="75"/>
      <c r="D2301" s="75">
        <v>764.59164363813295</v>
      </c>
      <c r="E2301" s="75">
        <v>1032.3116257536001</v>
      </c>
      <c r="F2301" s="75"/>
      <c r="G2301" s="74">
        <f t="shared" si="39"/>
        <v>1555.3116257536001</v>
      </c>
      <c r="H2301" s="74"/>
      <c r="I2301" s="74">
        <f t="shared" si="40"/>
        <v>2061.3116257536003</v>
      </c>
      <c r="J2301" s="74">
        <f t="shared" si="38"/>
        <v>2432.3116257536003</v>
      </c>
      <c r="K2301" s="75">
        <v>1436.3116257536001</v>
      </c>
      <c r="L2301" s="75">
        <v>1893.3116257536003</v>
      </c>
      <c r="M2301" s="75">
        <v>2264.3116257536003</v>
      </c>
      <c r="O2301" s="71">
        <v>119</v>
      </c>
      <c r="P2301" s="92" t="s">
        <v>364</v>
      </c>
    </row>
    <row r="2302" spans="2:16" ht="15.75" thickBot="1" x14ac:dyDescent="0.3">
      <c r="B2302" s="85">
        <v>45746</v>
      </c>
      <c r="C2302" s="74"/>
      <c r="D2302" s="74">
        <v>723.01561888327603</v>
      </c>
      <c r="E2302" s="74">
        <v>1032.3116257536001</v>
      </c>
      <c r="F2302" s="74"/>
      <c r="G2302" s="74">
        <f t="shared" si="39"/>
        <v>1555.3116257536001</v>
      </c>
      <c r="H2302" s="74"/>
      <c r="I2302" s="74">
        <f t="shared" si="40"/>
        <v>2061.3116257536003</v>
      </c>
      <c r="J2302" s="74">
        <f t="shared" si="38"/>
        <v>2432.3116257536003</v>
      </c>
      <c r="K2302" s="74">
        <v>1436.3116257536001</v>
      </c>
      <c r="L2302" s="74">
        <v>1893.3116257536003</v>
      </c>
      <c r="M2302" s="74">
        <v>2264.3116257536003</v>
      </c>
      <c r="O2302" s="71">
        <v>119</v>
      </c>
      <c r="P2302" s="92" t="s">
        <v>364</v>
      </c>
    </row>
    <row r="2303" spans="2:16" ht="15.75" thickBot="1" x14ac:dyDescent="0.3">
      <c r="B2303" s="85">
        <v>45747</v>
      </c>
      <c r="C2303" s="75"/>
      <c r="D2303" s="75">
        <v>775.11879890756097</v>
      </c>
      <c r="E2303" s="75">
        <v>1032.3116257536001</v>
      </c>
      <c r="F2303" s="75"/>
      <c r="G2303" s="74">
        <f t="shared" si="39"/>
        <v>1555.3116257536001</v>
      </c>
      <c r="H2303" s="74"/>
      <c r="I2303" s="74">
        <f t="shared" si="40"/>
        <v>2061.3116257536003</v>
      </c>
      <c r="J2303" s="74">
        <f t="shared" si="38"/>
        <v>2432.3116257536003</v>
      </c>
      <c r="K2303" s="75">
        <v>1436.3116257536001</v>
      </c>
      <c r="L2303" s="75">
        <v>1893.3116257536003</v>
      </c>
      <c r="M2303" s="75">
        <v>2264.3116257536003</v>
      </c>
      <c r="O2303" s="71">
        <v>119</v>
      </c>
      <c r="P2303" s="92" t="s">
        <v>364</v>
      </c>
    </row>
    <row r="2304" spans="2:16" ht="15.75" thickBot="1" x14ac:dyDescent="0.3">
      <c r="B2304" s="85">
        <v>45748</v>
      </c>
      <c r="C2304" s="74"/>
      <c r="D2304" s="74">
        <v>799.812452087515</v>
      </c>
      <c r="E2304" s="74">
        <v>1032.3116257536001</v>
      </c>
      <c r="F2304" s="74"/>
      <c r="G2304" s="74">
        <f t="shared" si="39"/>
        <v>1555.3116257536001</v>
      </c>
      <c r="H2304" s="74"/>
      <c r="I2304" s="74">
        <f t="shared" si="40"/>
        <v>2061.3116257536003</v>
      </c>
      <c r="J2304" s="74">
        <f t="shared" si="38"/>
        <v>2432.3116257536003</v>
      </c>
      <c r="K2304" s="74">
        <v>1436.3116257536001</v>
      </c>
      <c r="L2304" s="74">
        <v>1893.3116257536003</v>
      </c>
      <c r="M2304" s="74">
        <v>2264.3116257536003</v>
      </c>
      <c r="O2304" s="71">
        <v>119</v>
      </c>
      <c r="P2304" s="92" t="s">
        <v>364</v>
      </c>
    </row>
    <row r="2305" spans="2:16" ht="15.75" thickBot="1" x14ac:dyDescent="0.3">
      <c r="B2305" s="85">
        <v>45749</v>
      </c>
      <c r="C2305" s="75"/>
      <c r="D2305" s="75">
        <v>743.23165230483403</v>
      </c>
      <c r="E2305" s="75">
        <v>1032.3116257536001</v>
      </c>
      <c r="F2305" s="75"/>
      <c r="G2305" s="74">
        <f t="shared" si="39"/>
        <v>1555.3116257536001</v>
      </c>
      <c r="H2305" s="74"/>
      <c r="I2305" s="74">
        <f t="shared" si="40"/>
        <v>2061.3116257536003</v>
      </c>
      <c r="J2305" s="74">
        <f t="shared" si="38"/>
        <v>2432.3116257536003</v>
      </c>
      <c r="K2305" s="75">
        <v>1436.3116257536001</v>
      </c>
      <c r="L2305" s="75">
        <v>1893.3116257536003</v>
      </c>
      <c r="M2305" s="75">
        <v>2264.3116257536003</v>
      </c>
      <c r="O2305" s="71">
        <v>119</v>
      </c>
      <c r="P2305" s="92" t="s">
        <v>364</v>
      </c>
    </row>
    <row r="2306" spans="2:16" ht="15.75" thickBot="1" x14ac:dyDescent="0.3">
      <c r="B2306" s="85">
        <v>45750</v>
      </c>
      <c r="C2306" s="74"/>
      <c r="D2306" s="74">
        <v>789.32794541636599</v>
      </c>
      <c r="E2306" s="74">
        <v>1032.3116257536001</v>
      </c>
      <c r="F2306" s="74"/>
      <c r="G2306" s="74">
        <f t="shared" si="39"/>
        <v>1555.3116257536001</v>
      </c>
      <c r="H2306" s="74"/>
      <c r="I2306" s="74">
        <f t="shared" si="40"/>
        <v>2061.3116257536003</v>
      </c>
      <c r="J2306" s="74">
        <f t="shared" si="38"/>
        <v>2432.3116257536003</v>
      </c>
      <c r="K2306" s="74">
        <v>1436.3116257536001</v>
      </c>
      <c r="L2306" s="74">
        <v>1893.3116257536003</v>
      </c>
      <c r="M2306" s="74">
        <v>2264.3116257536003</v>
      </c>
      <c r="O2306" s="71">
        <v>119</v>
      </c>
      <c r="P2306" s="92" t="s">
        <v>364</v>
      </c>
    </row>
    <row r="2307" spans="2:16" ht="15.75" thickBot="1" x14ac:dyDescent="0.3">
      <c r="B2307" s="85">
        <v>45751</v>
      </c>
      <c r="C2307" s="75"/>
      <c r="D2307" s="75">
        <v>919.83699150652001</v>
      </c>
      <c r="E2307" s="75">
        <v>1032.3116257536001</v>
      </c>
      <c r="F2307" s="75"/>
      <c r="G2307" s="74">
        <f t="shared" si="39"/>
        <v>1555.3116257536001</v>
      </c>
      <c r="H2307" s="74"/>
      <c r="I2307" s="74">
        <f t="shared" si="40"/>
        <v>2061.3116257536003</v>
      </c>
      <c r="J2307" s="74">
        <f t="shared" si="38"/>
        <v>2432.3116257536003</v>
      </c>
      <c r="K2307" s="75">
        <v>1436.3116257536001</v>
      </c>
      <c r="L2307" s="75">
        <v>1893.3116257536003</v>
      </c>
      <c r="M2307" s="75">
        <v>2264.3116257536003</v>
      </c>
      <c r="O2307" s="71">
        <v>119</v>
      </c>
      <c r="P2307" s="92" t="s">
        <v>364</v>
      </c>
    </row>
    <row r="2308" spans="2:16" ht="15.75" thickBot="1" x14ac:dyDescent="0.3">
      <c r="B2308" s="85">
        <v>45752</v>
      </c>
      <c r="C2308" s="74"/>
      <c r="D2308" s="74">
        <v>797.73469635031904</v>
      </c>
      <c r="E2308" s="74">
        <v>1032.3116257536001</v>
      </c>
      <c r="F2308" s="74"/>
      <c r="G2308" s="74">
        <f t="shared" si="39"/>
        <v>1555.3116257536001</v>
      </c>
      <c r="H2308" s="74"/>
      <c r="I2308" s="74">
        <f t="shared" si="40"/>
        <v>2061.3116257536003</v>
      </c>
      <c r="J2308" s="74">
        <f t="shared" si="38"/>
        <v>2432.3116257536003</v>
      </c>
      <c r="K2308" s="74">
        <v>1436.3116257536001</v>
      </c>
      <c r="L2308" s="74">
        <v>1893.3116257536003</v>
      </c>
      <c r="M2308" s="74">
        <v>2264.3116257536003</v>
      </c>
      <c r="O2308" s="71">
        <v>119</v>
      </c>
      <c r="P2308" s="92" t="s">
        <v>364</v>
      </c>
    </row>
    <row r="2309" spans="2:16" ht="15.75" thickBot="1" x14ac:dyDescent="0.3">
      <c r="B2309" s="85">
        <v>45753</v>
      </c>
      <c r="C2309" s="75"/>
      <c r="D2309" s="75">
        <v>817.05665499218196</v>
      </c>
      <c r="E2309" s="75">
        <v>1032.3116257536001</v>
      </c>
      <c r="F2309" s="75"/>
      <c r="G2309" s="74">
        <f t="shared" si="39"/>
        <v>1555.3116257536001</v>
      </c>
      <c r="H2309" s="74"/>
      <c r="I2309" s="74">
        <f t="shared" si="40"/>
        <v>2061.3116257536003</v>
      </c>
      <c r="J2309" s="74">
        <f t="shared" si="38"/>
        <v>2432.3116257536003</v>
      </c>
      <c r="K2309" s="75">
        <v>1436.3116257536001</v>
      </c>
      <c r="L2309" s="75">
        <v>1893.3116257536003</v>
      </c>
      <c r="M2309" s="75">
        <v>2264.3116257536003</v>
      </c>
      <c r="O2309" s="71">
        <v>119</v>
      </c>
      <c r="P2309" s="92" t="s">
        <v>364</v>
      </c>
    </row>
    <row r="2310" spans="2:16" ht="15.75" thickBot="1" x14ac:dyDescent="0.3">
      <c r="B2310" s="85">
        <v>45754</v>
      </c>
      <c r="C2310" s="74"/>
      <c r="D2310" s="74">
        <v>949.10140725717895</v>
      </c>
      <c r="E2310" s="74">
        <v>1032.3116257536001</v>
      </c>
      <c r="F2310" s="74"/>
      <c r="G2310" s="74">
        <f t="shared" si="39"/>
        <v>1555.3116257536001</v>
      </c>
      <c r="H2310" s="74"/>
      <c r="I2310" s="74">
        <f t="shared" si="40"/>
        <v>2061.3116257536003</v>
      </c>
      <c r="J2310" s="74">
        <f t="shared" si="38"/>
        <v>2432.3116257536003</v>
      </c>
      <c r="K2310" s="74">
        <v>1436.3116257536001</v>
      </c>
      <c r="L2310" s="74">
        <v>1893.3116257536003</v>
      </c>
      <c r="M2310" s="74">
        <v>2264.3116257536003</v>
      </c>
      <c r="O2310" s="71">
        <v>119</v>
      </c>
      <c r="P2310" s="92" t="s">
        <v>364</v>
      </c>
    </row>
    <row r="2311" spans="2:16" ht="15.75" thickBot="1" x14ac:dyDescent="0.3">
      <c r="B2311" s="85">
        <v>45755</v>
      </c>
      <c r="C2311" s="75"/>
      <c r="D2311" s="75">
        <v>1038.06312241969</v>
      </c>
      <c r="E2311" s="75">
        <v>1032.3116257536001</v>
      </c>
      <c r="F2311" s="75"/>
      <c r="G2311" s="74">
        <f t="shared" si="39"/>
        <v>1555.3116257536001</v>
      </c>
      <c r="H2311" s="74"/>
      <c r="I2311" s="74">
        <f t="shared" si="40"/>
        <v>2061.3116257536003</v>
      </c>
      <c r="J2311" s="74">
        <f t="shared" si="38"/>
        <v>2432.3116257536003</v>
      </c>
      <c r="K2311" s="75">
        <v>1436.3116257536001</v>
      </c>
      <c r="L2311" s="75">
        <v>1893.3116257536003</v>
      </c>
      <c r="M2311" s="75">
        <v>2264.3116257536003</v>
      </c>
      <c r="O2311" s="71">
        <v>119</v>
      </c>
      <c r="P2311" s="92" t="s">
        <v>364</v>
      </c>
    </row>
    <row r="2312" spans="2:16" ht="15.75" thickBot="1" x14ac:dyDescent="0.3">
      <c r="B2312" s="85">
        <v>45756</v>
      </c>
      <c r="C2312" s="74"/>
      <c r="D2312" s="74">
        <v>999.83467800021697</v>
      </c>
      <c r="E2312" s="74">
        <v>1032.3116257536001</v>
      </c>
      <c r="F2312" s="74"/>
      <c r="G2312" s="74">
        <f t="shared" si="39"/>
        <v>1555.3116257536001</v>
      </c>
      <c r="H2312" s="74"/>
      <c r="I2312" s="74">
        <f t="shared" si="40"/>
        <v>2061.3116257536003</v>
      </c>
      <c r="J2312" s="74">
        <f t="shared" si="38"/>
        <v>2432.3116257536003</v>
      </c>
      <c r="K2312" s="74">
        <v>1436.3116257536001</v>
      </c>
      <c r="L2312" s="74">
        <v>1893.3116257536003</v>
      </c>
      <c r="M2312" s="74">
        <v>2264.3116257536003</v>
      </c>
      <c r="O2312" s="71">
        <v>119</v>
      </c>
      <c r="P2312" s="92" t="s">
        <v>364</v>
      </c>
    </row>
    <row r="2313" spans="2:16" ht="15.75" thickBot="1" x14ac:dyDescent="0.3">
      <c r="B2313" s="85">
        <v>45757</v>
      </c>
      <c r="C2313" s="75"/>
      <c r="D2313" s="75">
        <v>985.28681574893801</v>
      </c>
      <c r="E2313" s="75">
        <v>1032.3116257536001</v>
      </c>
      <c r="F2313" s="75"/>
      <c r="G2313" s="74">
        <f t="shared" si="39"/>
        <v>1555.3116257536001</v>
      </c>
      <c r="H2313" s="74"/>
      <c r="I2313" s="74">
        <f t="shared" si="40"/>
        <v>2061.3116257536003</v>
      </c>
      <c r="J2313" s="74">
        <f t="shared" si="38"/>
        <v>2432.3116257536003</v>
      </c>
      <c r="K2313" s="75">
        <v>1436.3116257536001</v>
      </c>
      <c r="L2313" s="75">
        <v>1893.3116257536003</v>
      </c>
      <c r="M2313" s="75">
        <v>2264.3116257536003</v>
      </c>
      <c r="O2313" s="71">
        <v>119</v>
      </c>
      <c r="P2313" s="92" t="s">
        <v>364</v>
      </c>
    </row>
    <row r="2314" spans="2:16" ht="15.75" thickBot="1" x14ac:dyDescent="0.3">
      <c r="B2314" s="85">
        <v>45758</v>
      </c>
      <c r="C2314" s="74"/>
      <c r="D2314" s="74">
        <v>928.28842729501105</v>
      </c>
      <c r="E2314" s="74">
        <v>1032.3116257536001</v>
      </c>
      <c r="F2314" s="74"/>
      <c r="G2314" s="74">
        <f t="shared" si="39"/>
        <v>1555.3116257536001</v>
      </c>
      <c r="H2314" s="74"/>
      <c r="I2314" s="74">
        <f t="shared" si="40"/>
        <v>2061.3116257536003</v>
      </c>
      <c r="J2314" s="74">
        <f t="shared" si="38"/>
        <v>2432.3116257536003</v>
      </c>
      <c r="K2314" s="74">
        <v>1436.3116257536001</v>
      </c>
      <c r="L2314" s="74">
        <v>1893.3116257536003</v>
      </c>
      <c r="M2314" s="74">
        <v>2264.3116257536003</v>
      </c>
      <c r="O2314" s="71">
        <v>119</v>
      </c>
      <c r="P2314" s="92" t="s">
        <v>364</v>
      </c>
    </row>
    <row r="2315" spans="2:16" ht="15.75" thickBot="1" x14ac:dyDescent="0.3">
      <c r="B2315" s="85">
        <v>45759</v>
      </c>
      <c r="C2315" s="75"/>
      <c r="D2315" s="75">
        <v>758.26215839034205</v>
      </c>
      <c r="E2315" s="75">
        <v>1032.3116257536001</v>
      </c>
      <c r="F2315" s="75"/>
      <c r="G2315" s="74">
        <f t="shared" si="39"/>
        <v>1555.3116257536001</v>
      </c>
      <c r="H2315" s="74"/>
      <c r="I2315" s="74">
        <f t="shared" si="40"/>
        <v>2061.3116257536003</v>
      </c>
      <c r="J2315" s="74">
        <f t="shared" si="38"/>
        <v>2432.3116257536003</v>
      </c>
      <c r="K2315" s="75">
        <v>1436.3116257536001</v>
      </c>
      <c r="L2315" s="75">
        <v>1893.3116257536003</v>
      </c>
      <c r="M2315" s="75">
        <v>2264.3116257536003</v>
      </c>
      <c r="O2315" s="71">
        <v>119</v>
      </c>
      <c r="P2315" s="92" t="s">
        <v>364</v>
      </c>
    </row>
    <row r="2316" spans="2:16" ht="15.75" thickBot="1" x14ac:dyDescent="0.3">
      <c r="B2316" s="85">
        <v>45760</v>
      </c>
      <c r="C2316" s="74"/>
      <c r="D2316" s="74">
        <v>798.33792115848405</v>
      </c>
      <c r="E2316" s="74">
        <v>1032.3116257536001</v>
      </c>
      <c r="F2316" s="74"/>
      <c r="G2316" s="74">
        <f t="shared" si="39"/>
        <v>1555.3116257536001</v>
      </c>
      <c r="H2316" s="74"/>
      <c r="I2316" s="74">
        <f t="shared" si="40"/>
        <v>2061.3116257536003</v>
      </c>
      <c r="J2316" s="74">
        <f t="shared" si="38"/>
        <v>2432.3116257536003</v>
      </c>
      <c r="K2316" s="74">
        <v>1436.3116257536001</v>
      </c>
      <c r="L2316" s="74">
        <v>1893.3116257536003</v>
      </c>
      <c r="M2316" s="74">
        <v>2264.3116257536003</v>
      </c>
      <c r="O2316" s="71">
        <v>119</v>
      </c>
      <c r="P2316" s="92" t="s">
        <v>364</v>
      </c>
    </row>
    <row r="2317" spans="2:16" ht="15.75" thickBot="1" x14ac:dyDescent="0.3">
      <c r="B2317" s="85">
        <v>45761</v>
      </c>
      <c r="C2317" s="75"/>
      <c r="D2317" s="75">
        <v>928.887417597801</v>
      </c>
      <c r="E2317" s="75">
        <v>1032.3116257536001</v>
      </c>
      <c r="F2317" s="75"/>
      <c r="G2317" s="74">
        <f t="shared" si="39"/>
        <v>1555.3116257536001</v>
      </c>
      <c r="H2317" s="74"/>
      <c r="I2317" s="74">
        <f t="shared" si="40"/>
        <v>2061.3116257536003</v>
      </c>
      <c r="J2317" s="74">
        <f t="shared" ref="J2317:J2380" si="41">+M2317+O2317+P2317</f>
        <v>2432.3116257536003</v>
      </c>
      <c r="K2317" s="75">
        <v>1436.3116257536001</v>
      </c>
      <c r="L2317" s="75">
        <v>1893.3116257536003</v>
      </c>
      <c r="M2317" s="75">
        <v>2264.3116257536003</v>
      </c>
      <c r="O2317" s="71">
        <v>119</v>
      </c>
      <c r="P2317" s="92" t="s">
        <v>364</v>
      </c>
    </row>
    <row r="2318" spans="2:16" ht="15.75" thickBot="1" x14ac:dyDescent="0.3">
      <c r="B2318" s="85">
        <v>45762</v>
      </c>
      <c r="C2318" s="74"/>
      <c r="D2318" s="74">
        <v>842.77031449083097</v>
      </c>
      <c r="E2318" s="74">
        <v>1032.3116257536001</v>
      </c>
      <c r="F2318" s="74"/>
      <c r="G2318" s="74">
        <f t="shared" si="39"/>
        <v>1555.3116257536001</v>
      </c>
      <c r="H2318" s="74"/>
      <c r="I2318" s="74">
        <f t="shared" si="40"/>
        <v>2061.3116257536003</v>
      </c>
      <c r="J2318" s="74">
        <f t="shared" si="41"/>
        <v>2432.3116257536003</v>
      </c>
      <c r="K2318" s="74">
        <v>1436.3116257536001</v>
      </c>
      <c r="L2318" s="74">
        <v>1893.3116257536003</v>
      </c>
      <c r="M2318" s="74">
        <v>2264.3116257536003</v>
      </c>
      <c r="O2318" s="71">
        <v>119</v>
      </c>
      <c r="P2318" s="92" t="s">
        <v>364</v>
      </c>
    </row>
    <row r="2319" spans="2:16" ht="15.75" thickBot="1" x14ac:dyDescent="0.3">
      <c r="B2319" s="85">
        <v>45763</v>
      </c>
      <c r="C2319" s="75"/>
      <c r="D2319" s="75">
        <v>786.66111488701495</v>
      </c>
      <c r="E2319" s="75">
        <v>1032.3116257536001</v>
      </c>
      <c r="F2319" s="75"/>
      <c r="G2319" s="74">
        <f t="shared" si="39"/>
        <v>1555.3116257536001</v>
      </c>
      <c r="H2319" s="74"/>
      <c r="I2319" s="74">
        <f t="shared" si="40"/>
        <v>2061.3116257536003</v>
      </c>
      <c r="J2319" s="74">
        <f t="shared" si="41"/>
        <v>2432.3116257536003</v>
      </c>
      <c r="K2319" s="75">
        <v>1436.3116257536001</v>
      </c>
      <c r="L2319" s="75">
        <v>1893.3116257536003</v>
      </c>
      <c r="M2319" s="75">
        <v>2264.3116257536003</v>
      </c>
      <c r="O2319" s="71">
        <v>119</v>
      </c>
      <c r="P2319" s="92" t="s">
        <v>364</v>
      </c>
    </row>
    <row r="2320" spans="2:16" ht="15.75" thickBot="1" x14ac:dyDescent="0.3">
      <c r="B2320" s="85">
        <v>45764</v>
      </c>
      <c r="C2320" s="74"/>
      <c r="D2320" s="74">
        <v>981.51610892620499</v>
      </c>
      <c r="E2320" s="74">
        <v>1032.3116257536001</v>
      </c>
      <c r="F2320" s="74"/>
      <c r="G2320" s="74">
        <f t="shared" si="39"/>
        <v>1555.3116257536001</v>
      </c>
      <c r="H2320" s="74"/>
      <c r="I2320" s="74">
        <f t="shared" si="40"/>
        <v>2061.3116257536003</v>
      </c>
      <c r="J2320" s="74">
        <f t="shared" si="41"/>
        <v>2432.3116257536003</v>
      </c>
      <c r="K2320" s="74">
        <v>1436.3116257536001</v>
      </c>
      <c r="L2320" s="74">
        <v>1893.3116257536003</v>
      </c>
      <c r="M2320" s="74">
        <v>2264.3116257536003</v>
      </c>
      <c r="O2320" s="71">
        <v>119</v>
      </c>
      <c r="P2320" s="92" t="s">
        <v>364</v>
      </c>
    </row>
    <row r="2321" spans="2:16" ht="15.75" thickBot="1" x14ac:dyDescent="0.3">
      <c r="B2321" s="85">
        <v>45765</v>
      </c>
      <c r="C2321" s="75"/>
      <c r="D2321" s="75">
        <v>754.14801183637303</v>
      </c>
      <c r="E2321" s="75">
        <v>1032.3116257536001</v>
      </c>
      <c r="F2321" s="75"/>
      <c r="G2321" s="74">
        <f t="shared" si="39"/>
        <v>1555.3116257536001</v>
      </c>
      <c r="H2321" s="74"/>
      <c r="I2321" s="74">
        <f t="shared" si="40"/>
        <v>2061.3116257536003</v>
      </c>
      <c r="J2321" s="74">
        <f t="shared" si="41"/>
        <v>2432.3116257536003</v>
      </c>
      <c r="K2321" s="75">
        <v>1436.3116257536001</v>
      </c>
      <c r="L2321" s="75">
        <v>1893.3116257536003</v>
      </c>
      <c r="M2321" s="75">
        <v>2264.3116257536003</v>
      </c>
      <c r="O2321" s="71">
        <v>119</v>
      </c>
      <c r="P2321" s="92" t="s">
        <v>364</v>
      </c>
    </row>
    <row r="2322" spans="2:16" ht="15.75" thickBot="1" x14ac:dyDescent="0.3">
      <c r="B2322" s="85">
        <v>45766</v>
      </c>
      <c r="C2322" s="74"/>
      <c r="D2322" s="74">
        <v>812.44107449021499</v>
      </c>
      <c r="E2322" s="74">
        <v>1032.3116257536001</v>
      </c>
      <c r="F2322" s="74"/>
      <c r="G2322" s="74">
        <f t="shared" si="39"/>
        <v>1555.3116257536001</v>
      </c>
      <c r="H2322" s="74"/>
      <c r="I2322" s="74">
        <f t="shared" si="40"/>
        <v>2061.3116257536003</v>
      </c>
      <c r="J2322" s="74">
        <f t="shared" si="41"/>
        <v>2432.3116257536003</v>
      </c>
      <c r="K2322" s="74">
        <v>1436.3116257536001</v>
      </c>
      <c r="L2322" s="74">
        <v>1893.3116257536003</v>
      </c>
      <c r="M2322" s="74">
        <v>2264.3116257536003</v>
      </c>
      <c r="O2322" s="71">
        <v>119</v>
      </c>
      <c r="P2322" s="92" t="s">
        <v>364</v>
      </c>
    </row>
    <row r="2323" spans="2:16" ht="15.75" thickBot="1" x14ac:dyDescent="0.3">
      <c r="B2323" s="85">
        <v>45767</v>
      </c>
      <c r="C2323" s="75"/>
      <c r="D2323" s="75">
        <v>805.634468722821</v>
      </c>
      <c r="E2323" s="75">
        <v>1032.3116257536001</v>
      </c>
      <c r="F2323" s="75"/>
      <c r="G2323" s="74">
        <f t="shared" si="39"/>
        <v>1555.3116257536001</v>
      </c>
      <c r="H2323" s="74"/>
      <c r="I2323" s="74">
        <f t="shared" si="40"/>
        <v>2061.3116257536003</v>
      </c>
      <c r="J2323" s="74">
        <f t="shared" si="41"/>
        <v>2432.3116257536003</v>
      </c>
      <c r="K2323" s="75">
        <v>1436.3116257536001</v>
      </c>
      <c r="L2323" s="75">
        <v>1893.3116257536003</v>
      </c>
      <c r="M2323" s="75">
        <v>2264.3116257536003</v>
      </c>
      <c r="O2323" s="71">
        <v>119</v>
      </c>
      <c r="P2323" s="92" t="s">
        <v>364</v>
      </c>
    </row>
    <row r="2324" spans="2:16" ht="15.75" thickBot="1" x14ac:dyDescent="0.3">
      <c r="B2324" s="85">
        <v>45768</v>
      </c>
      <c r="C2324" s="74"/>
      <c r="D2324" s="74">
        <v>826.05286282643306</v>
      </c>
      <c r="E2324" s="74">
        <v>1032.3116257536001</v>
      </c>
      <c r="F2324" s="74"/>
      <c r="G2324" s="74">
        <f t="shared" si="39"/>
        <v>1555.3116257536001</v>
      </c>
      <c r="H2324" s="74"/>
      <c r="I2324" s="74">
        <f t="shared" si="40"/>
        <v>2061.3116257536003</v>
      </c>
      <c r="J2324" s="74">
        <f t="shared" si="41"/>
        <v>2432.3116257536003</v>
      </c>
      <c r="K2324" s="74">
        <v>1436.3116257536001</v>
      </c>
      <c r="L2324" s="74">
        <v>1893.3116257536003</v>
      </c>
      <c r="M2324" s="74">
        <v>2264.3116257536003</v>
      </c>
      <c r="O2324" s="71">
        <v>119</v>
      </c>
      <c r="P2324" s="92" t="s">
        <v>364</v>
      </c>
    </row>
    <row r="2325" spans="2:16" ht="15.75" thickBot="1" x14ac:dyDescent="0.3">
      <c r="B2325" s="85">
        <v>45769</v>
      </c>
      <c r="C2325" s="75"/>
      <c r="D2325" s="75">
        <v>1180.23579038619</v>
      </c>
      <c r="E2325" s="75">
        <v>1032.3116257536001</v>
      </c>
      <c r="F2325" s="75"/>
      <c r="G2325" s="74">
        <f t="shared" si="39"/>
        <v>1555.3116257536001</v>
      </c>
      <c r="H2325" s="74"/>
      <c r="I2325" s="74">
        <f t="shared" si="40"/>
        <v>2061.3116257536003</v>
      </c>
      <c r="J2325" s="74">
        <f t="shared" si="41"/>
        <v>2432.3116257536003</v>
      </c>
      <c r="K2325" s="75">
        <v>1436.3116257536001</v>
      </c>
      <c r="L2325" s="75">
        <v>1893.3116257536003</v>
      </c>
      <c r="M2325" s="75">
        <v>2264.3116257536003</v>
      </c>
      <c r="O2325" s="71">
        <v>119</v>
      </c>
      <c r="P2325" s="92" t="s">
        <v>364</v>
      </c>
    </row>
    <row r="2326" spans="2:16" ht="15.75" thickBot="1" x14ac:dyDescent="0.3">
      <c r="B2326" s="85">
        <v>45770</v>
      </c>
      <c r="C2326" s="74"/>
      <c r="D2326" s="74">
        <v>1067.0066083234799</v>
      </c>
      <c r="E2326" s="74">
        <v>1032.3116257536001</v>
      </c>
      <c r="F2326" s="74"/>
      <c r="G2326" s="74">
        <f t="shared" si="39"/>
        <v>1555.3116257536001</v>
      </c>
      <c r="H2326" s="74"/>
      <c r="I2326" s="74">
        <f t="shared" si="40"/>
        <v>2061.3116257536003</v>
      </c>
      <c r="J2326" s="74">
        <f t="shared" si="41"/>
        <v>2432.3116257536003</v>
      </c>
      <c r="K2326" s="74">
        <v>1436.3116257536001</v>
      </c>
      <c r="L2326" s="74">
        <v>1893.3116257536003</v>
      </c>
      <c r="M2326" s="74">
        <v>2264.3116257536003</v>
      </c>
      <c r="O2326" s="71">
        <v>119</v>
      </c>
      <c r="P2326" s="92" t="s">
        <v>364</v>
      </c>
    </row>
    <row r="2327" spans="2:16" ht="15.75" thickBot="1" x14ac:dyDescent="0.3">
      <c r="B2327" s="85">
        <v>45771</v>
      </c>
      <c r="C2327" s="75"/>
      <c r="D2327" s="75">
        <v>1039.42421965421</v>
      </c>
      <c r="E2327" s="75">
        <v>1032.3116257536001</v>
      </c>
      <c r="F2327" s="75"/>
      <c r="G2327" s="74">
        <f t="shared" si="39"/>
        <v>1555.3116257536001</v>
      </c>
      <c r="H2327" s="74"/>
      <c r="I2327" s="74">
        <f t="shared" si="40"/>
        <v>2061.3116257536003</v>
      </c>
      <c r="J2327" s="74">
        <f t="shared" si="41"/>
        <v>2432.3116257536003</v>
      </c>
      <c r="K2327" s="75">
        <v>1436.3116257536001</v>
      </c>
      <c r="L2327" s="75">
        <v>1893.3116257536003</v>
      </c>
      <c r="M2327" s="75">
        <v>2264.3116257536003</v>
      </c>
      <c r="O2327" s="71">
        <v>119</v>
      </c>
      <c r="P2327" s="92" t="s">
        <v>364</v>
      </c>
    </row>
    <row r="2328" spans="2:16" ht="15.75" thickBot="1" x14ac:dyDescent="0.3">
      <c r="B2328" s="85">
        <v>45772</v>
      </c>
      <c r="C2328" s="74"/>
      <c r="D2328" s="74">
        <v>1300.2070319771301</v>
      </c>
      <c r="E2328" s="74">
        <v>1032.3116257536001</v>
      </c>
      <c r="F2328" s="74"/>
      <c r="G2328" s="74">
        <f t="shared" si="39"/>
        <v>1555.3116257536001</v>
      </c>
      <c r="H2328" s="74"/>
      <c r="I2328" s="74">
        <f t="shared" si="40"/>
        <v>2061.3116257536003</v>
      </c>
      <c r="J2328" s="74">
        <f t="shared" si="41"/>
        <v>2432.3116257536003</v>
      </c>
      <c r="K2328" s="74">
        <v>1436.3116257536001</v>
      </c>
      <c r="L2328" s="74">
        <v>1893.3116257536003</v>
      </c>
      <c r="M2328" s="74">
        <v>2264.3116257536003</v>
      </c>
      <c r="O2328" s="71">
        <v>119</v>
      </c>
      <c r="P2328" s="92" t="s">
        <v>364</v>
      </c>
    </row>
    <row r="2329" spans="2:16" ht="15.75" thickBot="1" x14ac:dyDescent="0.3">
      <c r="B2329" s="85">
        <v>45773</v>
      </c>
      <c r="C2329" s="75"/>
      <c r="D2329" s="75">
        <v>975.81045641485798</v>
      </c>
      <c r="E2329" s="75">
        <v>1032.3116257536001</v>
      </c>
      <c r="F2329" s="75"/>
      <c r="G2329" s="74">
        <f t="shared" si="39"/>
        <v>1555.3116257536001</v>
      </c>
      <c r="H2329" s="74"/>
      <c r="I2329" s="74">
        <f t="shared" si="40"/>
        <v>2061.3116257536003</v>
      </c>
      <c r="J2329" s="74">
        <f t="shared" si="41"/>
        <v>2432.3116257536003</v>
      </c>
      <c r="K2329" s="75">
        <v>1436.3116257536001</v>
      </c>
      <c r="L2329" s="75">
        <v>1893.3116257536003</v>
      </c>
      <c r="M2329" s="75">
        <v>2264.3116257536003</v>
      </c>
      <c r="O2329" s="71">
        <v>119</v>
      </c>
      <c r="P2329" s="92" t="s">
        <v>364</v>
      </c>
    </row>
    <row r="2330" spans="2:16" ht="15.75" thickBot="1" x14ac:dyDescent="0.3">
      <c r="B2330" s="85">
        <v>45774</v>
      </c>
      <c r="C2330" s="74"/>
      <c r="D2330" s="74">
        <v>1089.4477350140901</v>
      </c>
      <c r="E2330" s="74">
        <v>1032.3116257536001</v>
      </c>
      <c r="F2330" s="74"/>
      <c r="G2330" s="74">
        <f t="shared" si="39"/>
        <v>1555.3116257536001</v>
      </c>
      <c r="H2330" s="74"/>
      <c r="I2330" s="74">
        <f t="shared" si="40"/>
        <v>2061.3116257536003</v>
      </c>
      <c r="J2330" s="74">
        <f t="shared" si="41"/>
        <v>2432.3116257536003</v>
      </c>
      <c r="K2330" s="74">
        <v>1436.3116257536001</v>
      </c>
      <c r="L2330" s="74">
        <v>1893.3116257536003</v>
      </c>
      <c r="M2330" s="74">
        <v>2264.3116257536003</v>
      </c>
      <c r="O2330" s="71">
        <v>119</v>
      </c>
      <c r="P2330" s="92" t="s">
        <v>364</v>
      </c>
    </row>
    <row r="2331" spans="2:16" ht="15.75" thickBot="1" x14ac:dyDescent="0.3">
      <c r="B2331" s="85">
        <v>45775</v>
      </c>
      <c r="C2331" s="75"/>
      <c r="D2331" s="75">
        <v>972.519295105693</v>
      </c>
      <c r="E2331" s="75">
        <v>1032.3116257536001</v>
      </c>
      <c r="F2331" s="75"/>
      <c r="G2331" s="74">
        <f t="shared" si="39"/>
        <v>1555.3116257536001</v>
      </c>
      <c r="H2331" s="74"/>
      <c r="I2331" s="74">
        <f t="shared" si="40"/>
        <v>2061.3116257536003</v>
      </c>
      <c r="J2331" s="74">
        <f t="shared" si="41"/>
        <v>2432.3116257536003</v>
      </c>
      <c r="K2331" s="75">
        <v>1436.3116257536001</v>
      </c>
      <c r="L2331" s="75">
        <v>1893.3116257536003</v>
      </c>
      <c r="M2331" s="75">
        <v>2264.3116257536003</v>
      </c>
      <c r="O2331" s="71">
        <v>119</v>
      </c>
      <c r="P2331" s="92" t="s">
        <v>364</v>
      </c>
    </row>
    <row r="2332" spans="2:16" ht="15.75" thickBot="1" x14ac:dyDescent="0.3">
      <c r="B2332" s="85">
        <v>45776</v>
      </c>
      <c r="C2332" s="74"/>
      <c r="D2332" s="74">
        <v>1272.05275904531</v>
      </c>
      <c r="E2332" s="74">
        <v>1032.3116257536001</v>
      </c>
      <c r="F2332" s="74"/>
      <c r="G2332" s="74">
        <f t="shared" si="39"/>
        <v>1555.3116257536001</v>
      </c>
      <c r="H2332" s="74"/>
      <c r="I2332" s="74">
        <f t="shared" si="40"/>
        <v>2061.3116257536003</v>
      </c>
      <c r="J2332" s="74">
        <f t="shared" si="41"/>
        <v>2432.3116257536003</v>
      </c>
      <c r="K2332" s="74">
        <v>1436.3116257536001</v>
      </c>
      <c r="L2332" s="74">
        <v>1893.3116257536003</v>
      </c>
      <c r="M2332" s="74">
        <v>2264.3116257536003</v>
      </c>
      <c r="O2332" s="71">
        <v>119</v>
      </c>
      <c r="P2332" s="92" t="s">
        <v>364</v>
      </c>
    </row>
    <row r="2333" spans="2:16" ht="15.75" thickBot="1" x14ac:dyDescent="0.3">
      <c r="B2333" s="85">
        <v>45777</v>
      </c>
      <c r="C2333" s="75"/>
      <c r="D2333" s="75">
        <v>1211.4018226814901</v>
      </c>
      <c r="E2333" s="75">
        <v>1032.3116257536001</v>
      </c>
      <c r="F2333" s="75"/>
      <c r="G2333" s="74">
        <f t="shared" si="39"/>
        <v>1555.3116257536001</v>
      </c>
      <c r="H2333" s="74"/>
      <c r="I2333" s="74">
        <f t="shared" si="40"/>
        <v>2061.3116257536003</v>
      </c>
      <c r="J2333" s="74">
        <f t="shared" si="41"/>
        <v>2432.3116257536003</v>
      </c>
      <c r="K2333" s="75">
        <v>1436.3116257536001</v>
      </c>
      <c r="L2333" s="75">
        <v>1893.3116257536003</v>
      </c>
      <c r="M2333" s="75">
        <v>2264.3116257536003</v>
      </c>
      <c r="O2333" s="71">
        <v>119</v>
      </c>
      <c r="P2333" s="92" t="s">
        <v>364</v>
      </c>
    </row>
    <row r="2334" spans="2:16" ht="15.75" thickBot="1" x14ac:dyDescent="0.3">
      <c r="B2334" s="85">
        <v>45778</v>
      </c>
      <c r="C2334" s="74"/>
      <c r="D2334" s="74">
        <v>1169.5176601575999</v>
      </c>
      <c r="E2334" s="74">
        <v>1032.3116257536001</v>
      </c>
      <c r="F2334" s="74"/>
      <c r="G2334" s="74">
        <f t="shared" si="39"/>
        <v>1555.3116257536001</v>
      </c>
      <c r="H2334" s="74"/>
      <c r="I2334" s="74">
        <f t="shared" si="40"/>
        <v>2061.3116257536003</v>
      </c>
      <c r="J2334" s="74">
        <f t="shared" si="41"/>
        <v>2432.3116257536003</v>
      </c>
      <c r="K2334" s="74">
        <v>1436.3116257536001</v>
      </c>
      <c r="L2334" s="74">
        <v>1893.3116257536003</v>
      </c>
      <c r="M2334" s="74">
        <v>2264.3116257536003</v>
      </c>
      <c r="O2334" s="71">
        <v>119</v>
      </c>
      <c r="P2334" s="92" t="s">
        <v>364</v>
      </c>
    </row>
    <row r="2335" spans="2:16" ht="15.75" thickBot="1" x14ac:dyDescent="0.3">
      <c r="B2335" s="85">
        <v>45779</v>
      </c>
      <c r="C2335" s="75"/>
      <c r="D2335" s="75">
        <v>993.39974910799299</v>
      </c>
      <c r="E2335" s="75">
        <v>1032.3116257536001</v>
      </c>
      <c r="F2335" s="75"/>
      <c r="G2335" s="74">
        <f t="shared" si="39"/>
        <v>1555.3116257536001</v>
      </c>
      <c r="H2335" s="74"/>
      <c r="I2335" s="74">
        <f t="shared" si="40"/>
        <v>2061.3116257536003</v>
      </c>
      <c r="J2335" s="74">
        <f t="shared" si="41"/>
        <v>2432.3116257536003</v>
      </c>
      <c r="K2335" s="75">
        <v>1436.3116257536001</v>
      </c>
      <c r="L2335" s="75">
        <v>1893.3116257536003</v>
      </c>
      <c r="M2335" s="75">
        <v>2264.3116257536003</v>
      </c>
      <c r="O2335" s="71">
        <v>119</v>
      </c>
      <c r="P2335" s="92" t="s">
        <v>364</v>
      </c>
    </row>
    <row r="2336" spans="2:16" ht="15.75" thickBot="1" x14ac:dyDescent="0.3">
      <c r="B2336" s="85">
        <v>45780</v>
      </c>
      <c r="C2336" s="74"/>
      <c r="D2336" s="74">
        <v>864.02666397717701</v>
      </c>
      <c r="E2336" s="74">
        <v>1032.3116257536001</v>
      </c>
      <c r="F2336" s="74"/>
      <c r="G2336" s="74">
        <f t="shared" si="39"/>
        <v>1555.3116257536001</v>
      </c>
      <c r="H2336" s="74"/>
      <c r="I2336" s="74">
        <f t="shared" si="40"/>
        <v>2061.3116257536003</v>
      </c>
      <c r="J2336" s="74">
        <f t="shared" si="41"/>
        <v>2432.3116257536003</v>
      </c>
      <c r="K2336" s="74">
        <v>1436.3116257536001</v>
      </c>
      <c r="L2336" s="74">
        <v>1893.3116257536003</v>
      </c>
      <c r="M2336" s="74">
        <v>2264.3116257536003</v>
      </c>
      <c r="O2336" s="71">
        <v>119</v>
      </c>
      <c r="P2336" s="92" t="s">
        <v>364</v>
      </c>
    </row>
    <row r="2337" spans="2:16" ht="15.75" thickBot="1" x14ac:dyDescent="0.3">
      <c r="B2337" s="85">
        <v>45781</v>
      </c>
      <c r="C2337" s="75"/>
      <c r="D2337" s="75">
        <v>1004.19731962659</v>
      </c>
      <c r="E2337" s="75">
        <v>1032.3116257536001</v>
      </c>
      <c r="F2337" s="75"/>
      <c r="G2337" s="74">
        <f t="shared" si="39"/>
        <v>1555.3116257536001</v>
      </c>
      <c r="H2337" s="74"/>
      <c r="I2337" s="74">
        <f t="shared" si="40"/>
        <v>2061.3116257536003</v>
      </c>
      <c r="J2337" s="74">
        <f t="shared" si="41"/>
        <v>2432.3116257536003</v>
      </c>
      <c r="K2337" s="75">
        <v>1436.3116257536001</v>
      </c>
      <c r="L2337" s="75">
        <v>1893.3116257536003</v>
      </c>
      <c r="M2337" s="75">
        <v>2264.3116257536003</v>
      </c>
      <c r="O2337" s="71">
        <v>119</v>
      </c>
      <c r="P2337" s="92" t="s">
        <v>364</v>
      </c>
    </row>
    <row r="2338" spans="2:16" ht="15.75" thickBot="1" x14ac:dyDescent="0.3">
      <c r="B2338" s="85">
        <v>45782</v>
      </c>
      <c r="C2338" s="74"/>
      <c r="D2338" s="74">
        <v>993.70511055718896</v>
      </c>
      <c r="E2338" s="74">
        <v>1032.3116257536001</v>
      </c>
      <c r="F2338" s="74"/>
      <c r="G2338" s="74">
        <f t="shared" si="39"/>
        <v>1555.3116257536001</v>
      </c>
      <c r="H2338" s="74"/>
      <c r="I2338" s="74">
        <f t="shared" si="40"/>
        <v>2061.3116257536003</v>
      </c>
      <c r="J2338" s="74">
        <f t="shared" si="41"/>
        <v>2432.3116257536003</v>
      </c>
      <c r="K2338" s="74">
        <v>1436.3116257536001</v>
      </c>
      <c r="L2338" s="74">
        <v>1893.3116257536003</v>
      </c>
      <c r="M2338" s="74">
        <v>2264.3116257536003</v>
      </c>
      <c r="O2338" s="71">
        <v>119</v>
      </c>
      <c r="P2338" s="92" t="s">
        <v>364</v>
      </c>
    </row>
    <row r="2339" spans="2:16" ht="15.75" thickBot="1" x14ac:dyDescent="0.3">
      <c r="B2339" s="85">
        <v>45783</v>
      </c>
      <c r="C2339" s="75"/>
      <c r="D2339" s="75">
        <v>1134.6026323193</v>
      </c>
      <c r="E2339" s="75">
        <v>1032.3116257536001</v>
      </c>
      <c r="F2339" s="75"/>
      <c r="G2339" s="74">
        <f t="shared" si="39"/>
        <v>1555.3116257536001</v>
      </c>
      <c r="H2339" s="74"/>
      <c r="I2339" s="74">
        <f t="shared" si="40"/>
        <v>2061.3116257536003</v>
      </c>
      <c r="J2339" s="74">
        <f t="shared" si="41"/>
        <v>2432.3116257536003</v>
      </c>
      <c r="K2339" s="75">
        <v>1436.3116257536001</v>
      </c>
      <c r="L2339" s="75">
        <v>1893.3116257536003</v>
      </c>
      <c r="M2339" s="75">
        <v>2264.3116257536003</v>
      </c>
      <c r="O2339" s="71">
        <v>119</v>
      </c>
      <c r="P2339" s="92" t="s">
        <v>364</v>
      </c>
    </row>
    <row r="2340" spans="2:16" ht="15.75" thickBot="1" x14ac:dyDescent="0.3">
      <c r="B2340" s="85">
        <v>45784</v>
      </c>
      <c r="C2340" s="74"/>
      <c r="D2340" s="74">
        <v>1271.7566248609301</v>
      </c>
      <c r="E2340" s="74">
        <v>1032.3116257536001</v>
      </c>
      <c r="F2340" s="74"/>
      <c r="G2340" s="74">
        <f t="shared" si="39"/>
        <v>1555.3116257536001</v>
      </c>
      <c r="H2340" s="74"/>
      <c r="I2340" s="74">
        <f t="shared" si="40"/>
        <v>2061.3116257536003</v>
      </c>
      <c r="J2340" s="74">
        <f t="shared" si="41"/>
        <v>2432.3116257536003</v>
      </c>
      <c r="K2340" s="74">
        <v>1436.3116257536001</v>
      </c>
      <c r="L2340" s="74">
        <v>1893.3116257536003</v>
      </c>
      <c r="M2340" s="74">
        <v>2264.3116257536003</v>
      </c>
      <c r="O2340" s="71">
        <v>119</v>
      </c>
      <c r="P2340" s="92" t="s">
        <v>364</v>
      </c>
    </row>
    <row r="2341" spans="2:16" ht="15.75" thickBot="1" x14ac:dyDescent="0.3">
      <c r="B2341" s="85">
        <v>45785</v>
      </c>
      <c r="C2341" s="75"/>
      <c r="D2341" s="75">
        <v>1347.63568929553</v>
      </c>
      <c r="E2341" s="75">
        <v>1032.3116257536001</v>
      </c>
      <c r="F2341" s="75"/>
      <c r="G2341" s="74">
        <f t="shared" si="39"/>
        <v>1555.3116257536001</v>
      </c>
      <c r="H2341" s="74"/>
      <c r="I2341" s="74">
        <f t="shared" si="40"/>
        <v>2061.3116257536003</v>
      </c>
      <c r="J2341" s="74">
        <f t="shared" si="41"/>
        <v>2432.3116257536003</v>
      </c>
      <c r="K2341" s="75">
        <v>1436.3116257536001</v>
      </c>
      <c r="L2341" s="75">
        <v>1893.3116257536003</v>
      </c>
      <c r="M2341" s="75">
        <v>2264.3116257536003</v>
      </c>
      <c r="O2341" s="71">
        <v>119</v>
      </c>
      <c r="P2341" s="92" t="s">
        <v>364</v>
      </c>
    </row>
    <row r="2342" spans="2:16" ht="15.75" thickBot="1" x14ac:dyDescent="0.3">
      <c r="B2342" s="85">
        <v>45786</v>
      </c>
      <c r="C2342" s="74"/>
      <c r="D2342" s="74">
        <v>1246.5254692173701</v>
      </c>
      <c r="E2342" s="74">
        <v>1032.3116257536001</v>
      </c>
      <c r="F2342" s="74"/>
      <c r="G2342" s="74">
        <f t="shared" si="39"/>
        <v>1555.3116257536001</v>
      </c>
      <c r="H2342" s="74"/>
      <c r="I2342" s="74">
        <f t="shared" si="40"/>
        <v>2061.3116257536003</v>
      </c>
      <c r="J2342" s="74">
        <f t="shared" si="41"/>
        <v>2432.3116257536003</v>
      </c>
      <c r="K2342" s="74">
        <v>1436.3116257536001</v>
      </c>
      <c r="L2342" s="74">
        <v>1893.3116257536003</v>
      </c>
      <c r="M2342" s="74">
        <v>2264.3116257536003</v>
      </c>
      <c r="O2342" s="71">
        <v>119</v>
      </c>
      <c r="P2342" s="92" t="s">
        <v>364</v>
      </c>
    </row>
    <row r="2343" spans="2:16" ht="15.75" thickBot="1" x14ac:dyDescent="0.3">
      <c r="B2343" s="85">
        <v>45787</v>
      </c>
      <c r="C2343" s="75"/>
      <c r="D2343" s="75">
        <v>991.09859919882399</v>
      </c>
      <c r="E2343" s="75">
        <v>1032.3116257536001</v>
      </c>
      <c r="F2343" s="75"/>
      <c r="G2343" s="74">
        <f t="shared" ref="G2343:G2406" si="42">+K2343+O2343</f>
        <v>1555.3116257536001</v>
      </c>
      <c r="H2343" s="74"/>
      <c r="I2343" s="74">
        <f t="shared" ref="I2343:I2406" si="43">+L2343+O2343+P2343</f>
        <v>2061.3116257536003</v>
      </c>
      <c r="J2343" s="74">
        <f t="shared" si="41"/>
        <v>2432.3116257536003</v>
      </c>
      <c r="K2343" s="75">
        <v>1436.3116257536001</v>
      </c>
      <c r="L2343" s="75">
        <v>1893.3116257536003</v>
      </c>
      <c r="M2343" s="75">
        <v>2264.3116257536003</v>
      </c>
      <c r="O2343" s="71">
        <v>119</v>
      </c>
      <c r="P2343" s="92" t="s">
        <v>364</v>
      </c>
    </row>
    <row r="2344" spans="2:16" ht="15.75" thickBot="1" x14ac:dyDescent="0.3">
      <c r="B2344" s="85">
        <v>45788</v>
      </c>
      <c r="C2344" s="74"/>
      <c r="D2344" s="74">
        <v>1065.4722096349001</v>
      </c>
      <c r="E2344" s="74">
        <v>1032.3116257536001</v>
      </c>
      <c r="F2344" s="74"/>
      <c r="G2344" s="74">
        <f t="shared" si="42"/>
        <v>1555.3116257536001</v>
      </c>
      <c r="H2344" s="74"/>
      <c r="I2344" s="74">
        <f t="shared" si="43"/>
        <v>2061.3116257536003</v>
      </c>
      <c r="J2344" s="74">
        <f t="shared" si="41"/>
        <v>2432.3116257536003</v>
      </c>
      <c r="K2344" s="74">
        <v>1436.3116257536001</v>
      </c>
      <c r="L2344" s="74">
        <v>1893.3116257536003</v>
      </c>
      <c r="M2344" s="74">
        <v>2264.3116257536003</v>
      </c>
      <c r="O2344" s="71">
        <v>119</v>
      </c>
      <c r="P2344" s="92" t="s">
        <v>364</v>
      </c>
    </row>
    <row r="2345" spans="2:16" ht="15.75" thickBot="1" x14ac:dyDescent="0.3">
      <c r="B2345" s="85">
        <v>45789</v>
      </c>
      <c r="C2345" s="75"/>
      <c r="D2345" s="75">
        <v>1212.4099477443399</v>
      </c>
      <c r="E2345" s="75">
        <v>1032.3116257536001</v>
      </c>
      <c r="F2345" s="75"/>
      <c r="G2345" s="74">
        <f t="shared" si="42"/>
        <v>1555.3116257536001</v>
      </c>
      <c r="H2345" s="74"/>
      <c r="I2345" s="74">
        <f t="shared" si="43"/>
        <v>2061.3116257536003</v>
      </c>
      <c r="J2345" s="74">
        <f t="shared" si="41"/>
        <v>2432.3116257536003</v>
      </c>
      <c r="K2345" s="75">
        <v>1436.3116257536001</v>
      </c>
      <c r="L2345" s="75">
        <v>1893.3116257536003</v>
      </c>
      <c r="M2345" s="75">
        <v>2264.3116257536003</v>
      </c>
      <c r="O2345" s="71">
        <v>119</v>
      </c>
      <c r="P2345" s="92" t="s">
        <v>364</v>
      </c>
    </row>
    <row r="2346" spans="2:16" ht="15.75" thickBot="1" x14ac:dyDescent="0.3">
      <c r="B2346" s="85">
        <v>45790</v>
      </c>
      <c r="C2346" s="74"/>
      <c r="D2346" s="74">
        <v>1332.1984525437599</v>
      </c>
      <c r="E2346" s="74">
        <v>1032.3116257536001</v>
      </c>
      <c r="F2346" s="74"/>
      <c r="G2346" s="74">
        <f t="shared" si="42"/>
        <v>1555.3116257536001</v>
      </c>
      <c r="H2346" s="74"/>
      <c r="I2346" s="74">
        <f t="shared" si="43"/>
        <v>2061.3116257536003</v>
      </c>
      <c r="J2346" s="74">
        <f t="shared" si="41"/>
        <v>2432.3116257536003</v>
      </c>
      <c r="K2346" s="74">
        <v>1436.3116257536001</v>
      </c>
      <c r="L2346" s="74">
        <v>1893.3116257536003</v>
      </c>
      <c r="M2346" s="74">
        <v>2264.3116257536003</v>
      </c>
      <c r="O2346" s="71">
        <v>119</v>
      </c>
      <c r="P2346" s="92" t="s">
        <v>364</v>
      </c>
    </row>
    <row r="2347" spans="2:16" ht="15.75" thickBot="1" x14ac:dyDescent="0.3">
      <c r="B2347" s="85">
        <v>45791</v>
      </c>
      <c r="C2347" s="75"/>
      <c r="D2347" s="75">
        <v>1511.8912297167899</v>
      </c>
      <c r="E2347" s="75">
        <v>1032.3116257536001</v>
      </c>
      <c r="F2347" s="75"/>
      <c r="G2347" s="74">
        <f t="shared" si="42"/>
        <v>1555.3116257536001</v>
      </c>
      <c r="H2347" s="74"/>
      <c r="I2347" s="74">
        <f t="shared" si="43"/>
        <v>2061.3116257536003</v>
      </c>
      <c r="J2347" s="74">
        <f t="shared" si="41"/>
        <v>2432.3116257536003</v>
      </c>
      <c r="K2347" s="75">
        <v>1436.3116257536001</v>
      </c>
      <c r="L2347" s="75">
        <v>1893.3116257536003</v>
      </c>
      <c r="M2347" s="75">
        <v>2264.3116257536003</v>
      </c>
      <c r="O2347" s="71">
        <v>119</v>
      </c>
      <c r="P2347" s="92" t="s">
        <v>364</v>
      </c>
    </row>
    <row r="2348" spans="2:16" ht="15.75" thickBot="1" x14ac:dyDescent="0.3">
      <c r="B2348" s="85">
        <v>45792</v>
      </c>
      <c r="C2348" s="74"/>
      <c r="D2348" s="74">
        <v>1373.2187809439899</v>
      </c>
      <c r="E2348" s="74">
        <v>1032.3116257536001</v>
      </c>
      <c r="F2348" s="74"/>
      <c r="G2348" s="74">
        <f t="shared" si="42"/>
        <v>1555.3116257536001</v>
      </c>
      <c r="H2348" s="74"/>
      <c r="I2348" s="74">
        <f t="shared" si="43"/>
        <v>2061.3116257536003</v>
      </c>
      <c r="J2348" s="74">
        <f t="shared" si="41"/>
        <v>2432.3116257536003</v>
      </c>
      <c r="K2348" s="74">
        <v>1436.3116257536001</v>
      </c>
      <c r="L2348" s="74">
        <v>1893.3116257536003</v>
      </c>
      <c r="M2348" s="74">
        <v>2264.3116257536003</v>
      </c>
      <c r="O2348" s="71">
        <v>119</v>
      </c>
      <c r="P2348" s="92" t="s">
        <v>364</v>
      </c>
    </row>
    <row r="2349" spans="2:16" ht="15.75" thickBot="1" x14ac:dyDescent="0.3">
      <c r="B2349" s="85">
        <v>45793</v>
      </c>
      <c r="C2349" s="75"/>
      <c r="D2349" s="75">
        <v>1307.3022705667199</v>
      </c>
      <c r="E2349" s="75">
        <v>1032.3116257536001</v>
      </c>
      <c r="F2349" s="75"/>
      <c r="G2349" s="74">
        <f t="shared" si="42"/>
        <v>1555.3116257536001</v>
      </c>
      <c r="H2349" s="74"/>
      <c r="I2349" s="74">
        <f t="shared" si="43"/>
        <v>2061.3116257536003</v>
      </c>
      <c r="J2349" s="74">
        <f t="shared" si="41"/>
        <v>2432.3116257536003</v>
      </c>
      <c r="K2349" s="75">
        <v>1436.3116257536001</v>
      </c>
      <c r="L2349" s="75">
        <v>1893.3116257536003</v>
      </c>
      <c r="M2349" s="75">
        <v>2264.3116257536003</v>
      </c>
      <c r="O2349" s="71">
        <v>119</v>
      </c>
      <c r="P2349" s="92" t="s">
        <v>364</v>
      </c>
    </row>
    <row r="2350" spans="2:16" ht="15.75" thickBot="1" x14ac:dyDescent="0.3">
      <c r="B2350" s="85">
        <v>45794</v>
      </c>
      <c r="C2350" s="74"/>
      <c r="D2350" s="74">
        <v>1117.57400971571</v>
      </c>
      <c r="E2350" s="74">
        <v>1032.3116257536001</v>
      </c>
      <c r="F2350" s="74"/>
      <c r="G2350" s="74">
        <f t="shared" si="42"/>
        <v>1555.3116257536001</v>
      </c>
      <c r="H2350" s="74"/>
      <c r="I2350" s="74">
        <f t="shared" si="43"/>
        <v>2061.3116257536003</v>
      </c>
      <c r="J2350" s="74">
        <f t="shared" si="41"/>
        <v>2432.3116257536003</v>
      </c>
      <c r="K2350" s="74">
        <v>1436.3116257536001</v>
      </c>
      <c r="L2350" s="74">
        <v>1893.3116257536003</v>
      </c>
      <c r="M2350" s="74">
        <v>2264.3116257536003</v>
      </c>
      <c r="O2350" s="71">
        <v>119</v>
      </c>
      <c r="P2350" s="92" t="s">
        <v>364</v>
      </c>
    </row>
    <row r="2351" spans="2:16" ht="15.75" thickBot="1" x14ac:dyDescent="0.3">
      <c r="B2351" s="85">
        <v>45795</v>
      </c>
      <c r="C2351" s="75"/>
      <c r="D2351" s="75">
        <v>1112.2053921484501</v>
      </c>
      <c r="E2351" s="75">
        <v>1032.3116257536001</v>
      </c>
      <c r="F2351" s="75"/>
      <c r="G2351" s="74">
        <f t="shared" si="42"/>
        <v>1555.3116257536001</v>
      </c>
      <c r="H2351" s="74"/>
      <c r="I2351" s="74">
        <f t="shared" si="43"/>
        <v>2061.3116257536003</v>
      </c>
      <c r="J2351" s="74">
        <f t="shared" si="41"/>
        <v>2432.3116257536003</v>
      </c>
      <c r="K2351" s="75">
        <v>1436.3116257536001</v>
      </c>
      <c r="L2351" s="75">
        <v>1893.3116257536003</v>
      </c>
      <c r="M2351" s="75">
        <v>2264.3116257536003</v>
      </c>
      <c r="O2351" s="71">
        <v>119</v>
      </c>
      <c r="P2351" s="92" t="s">
        <v>364</v>
      </c>
    </row>
    <row r="2352" spans="2:16" ht="15.75" thickBot="1" x14ac:dyDescent="0.3">
      <c r="B2352" s="85">
        <v>45796</v>
      </c>
      <c r="C2352" s="74"/>
      <c r="D2352" s="74">
        <v>1207.29616977245</v>
      </c>
      <c r="E2352" s="74">
        <v>1032.3116257536001</v>
      </c>
      <c r="F2352" s="74"/>
      <c r="G2352" s="74">
        <f t="shared" si="42"/>
        <v>1555.3116257536001</v>
      </c>
      <c r="H2352" s="74"/>
      <c r="I2352" s="74">
        <f t="shared" si="43"/>
        <v>2061.3116257536003</v>
      </c>
      <c r="J2352" s="74">
        <f t="shared" si="41"/>
        <v>2432.3116257536003</v>
      </c>
      <c r="K2352" s="74">
        <v>1436.3116257536001</v>
      </c>
      <c r="L2352" s="74">
        <v>1893.3116257536003</v>
      </c>
      <c r="M2352" s="74">
        <v>2264.3116257536003</v>
      </c>
      <c r="O2352" s="71">
        <v>119</v>
      </c>
      <c r="P2352" s="92" t="s">
        <v>364</v>
      </c>
    </row>
    <row r="2353" spans="2:17" ht="15.75" thickBot="1" x14ac:dyDescent="0.3">
      <c r="B2353" s="85">
        <v>45797</v>
      </c>
      <c r="C2353" s="75"/>
      <c r="D2353" s="75">
        <v>1251.9695785070501</v>
      </c>
      <c r="E2353" s="75">
        <v>1032.3116257536001</v>
      </c>
      <c r="F2353" s="75"/>
      <c r="G2353" s="74">
        <f t="shared" si="42"/>
        <v>1555.3116257536001</v>
      </c>
      <c r="H2353" s="74"/>
      <c r="I2353" s="74">
        <f t="shared" si="43"/>
        <v>2061.3116257536003</v>
      </c>
      <c r="J2353" s="74">
        <f t="shared" si="41"/>
        <v>2432.3116257536003</v>
      </c>
      <c r="K2353" s="75">
        <v>1436.3116257536001</v>
      </c>
      <c r="L2353" s="75">
        <v>1893.3116257536003</v>
      </c>
      <c r="M2353" s="75">
        <v>2264.3116257536003</v>
      </c>
      <c r="O2353" s="71">
        <v>119</v>
      </c>
      <c r="P2353" s="92" t="s">
        <v>364</v>
      </c>
    </row>
    <row r="2354" spans="2:17" ht="15.75" thickBot="1" x14ac:dyDescent="0.3">
      <c r="B2354" s="85">
        <v>45798</v>
      </c>
      <c r="C2354" s="74"/>
      <c r="D2354" s="74">
        <v>1274.9970379618801</v>
      </c>
      <c r="E2354" s="74">
        <v>1032.3116257536001</v>
      </c>
      <c r="F2354" s="74"/>
      <c r="G2354" s="74">
        <f t="shared" si="42"/>
        <v>1555.3116257536001</v>
      </c>
      <c r="H2354" s="74"/>
      <c r="I2354" s="74">
        <f t="shared" si="43"/>
        <v>2061.3116257536003</v>
      </c>
      <c r="J2354" s="74">
        <f t="shared" si="41"/>
        <v>2432.3116257536003</v>
      </c>
      <c r="K2354" s="74">
        <v>1436.3116257536001</v>
      </c>
      <c r="L2354" s="74">
        <v>1893.3116257536003</v>
      </c>
      <c r="M2354" s="74">
        <v>2264.3116257536003</v>
      </c>
      <c r="O2354" s="71">
        <v>119</v>
      </c>
      <c r="P2354" s="92" t="s">
        <v>364</v>
      </c>
    </row>
    <row r="2355" spans="2:17" ht="15.75" thickBot="1" x14ac:dyDescent="0.3">
      <c r="B2355" s="85">
        <v>45799</v>
      </c>
      <c r="C2355" s="75"/>
      <c r="D2355" s="75">
        <v>1538.9388495169601</v>
      </c>
      <c r="E2355" s="75">
        <v>1032.3116257536001</v>
      </c>
      <c r="F2355" s="75"/>
      <c r="G2355" s="74">
        <f t="shared" si="42"/>
        <v>1555.3116257536001</v>
      </c>
      <c r="H2355" s="74"/>
      <c r="I2355" s="74">
        <f t="shared" si="43"/>
        <v>2061.3116257536003</v>
      </c>
      <c r="J2355" s="74">
        <f t="shared" si="41"/>
        <v>2432.3116257536003</v>
      </c>
      <c r="K2355" s="75">
        <v>1436.3116257536001</v>
      </c>
      <c r="L2355" s="75">
        <v>1893.3116257536003</v>
      </c>
      <c r="M2355" s="75">
        <v>2264.3116257536003</v>
      </c>
      <c r="O2355" s="71">
        <v>119</v>
      </c>
      <c r="P2355" s="92" t="s">
        <v>364</v>
      </c>
    </row>
    <row r="2356" spans="2:17" ht="15.75" thickBot="1" x14ac:dyDescent="0.3">
      <c r="B2356" s="85">
        <v>45800</v>
      </c>
      <c r="C2356" s="74"/>
      <c r="D2356" s="74">
        <v>1503.84987085272</v>
      </c>
      <c r="E2356" s="74">
        <v>1032.3116257536001</v>
      </c>
      <c r="F2356" s="74"/>
      <c r="G2356" s="74">
        <f t="shared" si="42"/>
        <v>1555.3116257536001</v>
      </c>
      <c r="H2356" s="74"/>
      <c r="I2356" s="74">
        <f t="shared" si="43"/>
        <v>2061.3116257536003</v>
      </c>
      <c r="J2356" s="74">
        <f t="shared" si="41"/>
        <v>2432.3116257536003</v>
      </c>
      <c r="K2356" s="74">
        <v>1436.3116257536001</v>
      </c>
      <c r="L2356" s="74">
        <v>1893.3116257536003</v>
      </c>
      <c r="M2356" s="74">
        <v>2264.3116257536003</v>
      </c>
      <c r="O2356" s="71">
        <v>119</v>
      </c>
      <c r="P2356" s="92" t="s">
        <v>364</v>
      </c>
    </row>
    <row r="2357" spans="2:17" ht="15.75" thickBot="1" x14ac:dyDescent="0.3">
      <c r="B2357" s="85">
        <v>45801</v>
      </c>
      <c r="C2357" s="75"/>
      <c r="D2357" s="75">
        <v>1354.17003635422</v>
      </c>
      <c r="E2357" s="75">
        <v>1032.3116257536001</v>
      </c>
      <c r="F2357" s="75"/>
      <c r="G2357" s="74">
        <f t="shared" si="42"/>
        <v>1555.3116257536001</v>
      </c>
      <c r="H2357" s="74"/>
      <c r="I2357" s="74">
        <f t="shared" si="43"/>
        <v>2061.3116257536003</v>
      </c>
      <c r="J2357" s="74">
        <f t="shared" si="41"/>
        <v>2432.3116257536003</v>
      </c>
      <c r="K2357" s="75">
        <v>1436.3116257536001</v>
      </c>
      <c r="L2357" s="75">
        <v>1893.3116257536003</v>
      </c>
      <c r="M2357" s="75">
        <v>2264.3116257536003</v>
      </c>
      <c r="O2357" s="71">
        <v>119</v>
      </c>
      <c r="P2357" s="92" t="s">
        <v>364</v>
      </c>
    </row>
    <row r="2358" spans="2:17" ht="15.75" thickBot="1" x14ac:dyDescent="0.3">
      <c r="B2358" s="85">
        <v>45802</v>
      </c>
      <c r="C2358" s="74"/>
      <c r="D2358" s="74">
        <v>1432.10923194066</v>
      </c>
      <c r="E2358" s="74">
        <v>1032.3116257536001</v>
      </c>
      <c r="F2358" s="74"/>
      <c r="G2358" s="74">
        <f t="shared" si="42"/>
        <v>1555.3116257536001</v>
      </c>
      <c r="H2358" s="74"/>
      <c r="I2358" s="74">
        <f t="shared" si="43"/>
        <v>2061.3116257536003</v>
      </c>
      <c r="J2358" s="74">
        <f t="shared" si="41"/>
        <v>2432.3116257536003</v>
      </c>
      <c r="K2358" s="74">
        <v>1436.3116257536001</v>
      </c>
      <c r="L2358" s="74">
        <v>1893.3116257536003</v>
      </c>
      <c r="M2358" s="74">
        <v>2264.3116257536003</v>
      </c>
      <c r="O2358" s="71">
        <v>119</v>
      </c>
      <c r="P2358" s="92" t="s">
        <v>364</v>
      </c>
    </row>
    <row r="2359" spans="2:17" ht="15.75" thickBot="1" x14ac:dyDescent="0.3">
      <c r="B2359" s="85">
        <v>45803</v>
      </c>
      <c r="C2359" s="75"/>
      <c r="D2359" s="75">
        <v>1630.58837616187</v>
      </c>
      <c r="E2359" s="75">
        <v>1032.3116257536001</v>
      </c>
      <c r="F2359" s="75"/>
      <c r="G2359" s="74">
        <f t="shared" si="42"/>
        <v>1555.3116257536001</v>
      </c>
      <c r="H2359" s="74"/>
      <c r="I2359" s="74">
        <f t="shared" si="43"/>
        <v>2061.3116257536003</v>
      </c>
      <c r="J2359" s="74">
        <f t="shared" si="41"/>
        <v>2432.3116257536003</v>
      </c>
      <c r="K2359" s="75">
        <v>1436.3116257536001</v>
      </c>
      <c r="L2359" s="75">
        <v>1893.3116257536003</v>
      </c>
      <c r="M2359" s="75">
        <v>2264.3116257536003</v>
      </c>
      <c r="O2359" s="71">
        <v>119</v>
      </c>
      <c r="P2359" s="92" t="s">
        <v>364</v>
      </c>
    </row>
    <row r="2360" spans="2:17" ht="15.75" thickBot="1" x14ac:dyDescent="0.3">
      <c r="B2360" s="85">
        <v>45804</v>
      </c>
      <c r="C2360" s="74"/>
      <c r="D2360" s="74">
        <v>1561.10735536877</v>
      </c>
      <c r="E2360" s="74">
        <v>1032.3116257536001</v>
      </c>
      <c r="F2360" s="74"/>
      <c r="G2360" s="74">
        <f t="shared" si="42"/>
        <v>1555.3116257536001</v>
      </c>
      <c r="H2360" s="74"/>
      <c r="I2360" s="74">
        <f t="shared" si="43"/>
        <v>2061.3116257536003</v>
      </c>
      <c r="J2360" s="74">
        <f t="shared" si="41"/>
        <v>2432.3116257536003</v>
      </c>
      <c r="K2360" s="74">
        <v>1436.3116257536001</v>
      </c>
      <c r="L2360" s="74">
        <v>1893.3116257536003</v>
      </c>
      <c r="M2360" s="74">
        <v>2264.3116257536003</v>
      </c>
      <c r="O2360" s="71">
        <v>119</v>
      </c>
      <c r="P2360" s="92" t="s">
        <v>364</v>
      </c>
    </row>
    <row r="2361" spans="2:17" ht="15.75" thickBot="1" x14ac:dyDescent="0.3">
      <c r="B2361" s="85">
        <v>45805</v>
      </c>
      <c r="C2361" s="75"/>
      <c r="D2361" s="75">
        <v>1331.4623082066801</v>
      </c>
      <c r="E2361" s="75">
        <v>1032.3116257536001</v>
      </c>
      <c r="F2361" s="75"/>
      <c r="G2361" s="74">
        <f t="shared" si="42"/>
        <v>1555.3116257536001</v>
      </c>
      <c r="H2361" s="74"/>
      <c r="I2361" s="74">
        <f t="shared" si="43"/>
        <v>2061.3116257536003</v>
      </c>
      <c r="J2361" s="74">
        <f t="shared" si="41"/>
        <v>2432.3116257536003</v>
      </c>
      <c r="K2361" s="75">
        <v>1436.3116257536001</v>
      </c>
      <c r="L2361" s="75">
        <v>1893.3116257536003</v>
      </c>
      <c r="M2361" s="75">
        <v>2264.3116257536003</v>
      </c>
      <c r="O2361" s="71">
        <v>119</v>
      </c>
      <c r="P2361" s="92" t="s">
        <v>364</v>
      </c>
    </row>
    <row r="2362" spans="2:17" ht="15.75" thickBot="1" x14ac:dyDescent="0.3">
      <c r="B2362" s="85">
        <v>45806</v>
      </c>
      <c r="C2362" s="74"/>
      <c r="D2362" s="74">
        <v>1220.6692396230701</v>
      </c>
      <c r="E2362" s="74">
        <v>1032.3116257536001</v>
      </c>
      <c r="F2362" s="74"/>
      <c r="G2362" s="74">
        <f t="shared" si="42"/>
        <v>1555.3116257536001</v>
      </c>
      <c r="H2362" s="74"/>
      <c r="I2362" s="74">
        <f t="shared" si="43"/>
        <v>2061.3116257536003</v>
      </c>
      <c r="J2362" s="74">
        <f t="shared" si="41"/>
        <v>2432.3116257536003</v>
      </c>
      <c r="K2362" s="74">
        <v>1436.3116257536001</v>
      </c>
      <c r="L2362" s="74">
        <v>1893.3116257536003</v>
      </c>
      <c r="M2362" s="74">
        <v>2264.3116257536003</v>
      </c>
      <c r="O2362" s="71">
        <v>119</v>
      </c>
      <c r="P2362" s="92" t="s">
        <v>364</v>
      </c>
    </row>
    <row r="2363" spans="2:17" ht="15.75" thickBot="1" x14ac:dyDescent="0.3">
      <c r="B2363" s="85">
        <v>45807</v>
      </c>
      <c r="C2363" s="75"/>
      <c r="D2363" s="75">
        <v>1330.3147273545101</v>
      </c>
      <c r="E2363" s="75">
        <v>1032.3116257536001</v>
      </c>
      <c r="F2363" s="75"/>
      <c r="G2363" s="74">
        <f t="shared" si="42"/>
        <v>1555.3116257536001</v>
      </c>
      <c r="H2363" s="74"/>
      <c r="I2363" s="74">
        <f t="shared" si="43"/>
        <v>2061.3116257536003</v>
      </c>
      <c r="J2363" s="74">
        <f t="shared" si="41"/>
        <v>2432.3116257536003</v>
      </c>
      <c r="K2363" s="75">
        <v>1436.3116257536001</v>
      </c>
      <c r="L2363" s="75">
        <v>1893.3116257536003</v>
      </c>
      <c r="M2363" s="75">
        <v>2264.3116257536003</v>
      </c>
      <c r="O2363" s="71">
        <v>119</v>
      </c>
      <c r="P2363" s="92" t="s">
        <v>364</v>
      </c>
    </row>
    <row r="2364" spans="2:17" ht="15.75" thickBot="1" x14ac:dyDescent="0.3">
      <c r="B2364" s="85">
        <v>45808</v>
      </c>
      <c r="C2364" s="74"/>
      <c r="D2364" s="74">
        <v>1194.4673256854001</v>
      </c>
      <c r="E2364" s="74">
        <v>1032.3116257536001</v>
      </c>
      <c r="F2364" s="74"/>
      <c r="G2364" s="74">
        <f t="shared" si="42"/>
        <v>1555.3116257536001</v>
      </c>
      <c r="H2364" s="74"/>
      <c r="I2364" s="74">
        <f t="shared" si="43"/>
        <v>2061.3116257536003</v>
      </c>
      <c r="J2364" s="74">
        <f t="shared" si="41"/>
        <v>2432.3116257536003</v>
      </c>
      <c r="K2364" s="74">
        <v>1436.3116257536001</v>
      </c>
      <c r="L2364" s="74">
        <v>1893.3116257536003</v>
      </c>
      <c r="M2364" s="74">
        <v>2264.3116257536003</v>
      </c>
      <c r="O2364" s="71">
        <v>119</v>
      </c>
      <c r="P2364" s="92" t="s">
        <v>364</v>
      </c>
    </row>
    <row r="2365" spans="2:17" ht="15.75" thickBot="1" x14ac:dyDescent="0.3">
      <c r="B2365" s="85">
        <v>45809</v>
      </c>
      <c r="C2365" s="75"/>
      <c r="D2365" s="75">
        <v>1293.39414516279</v>
      </c>
      <c r="E2365" s="75">
        <v>1032.3116257536001</v>
      </c>
      <c r="F2365" s="75"/>
      <c r="G2365" s="74">
        <f t="shared" si="42"/>
        <v>1555.3116257536001</v>
      </c>
      <c r="H2365" s="74"/>
      <c r="I2365" s="74">
        <f t="shared" si="43"/>
        <v>2114.3116257536003</v>
      </c>
      <c r="J2365" s="74">
        <f t="shared" si="41"/>
        <v>2485.3116257536003</v>
      </c>
      <c r="K2365" s="75">
        <v>1436.3116257536001</v>
      </c>
      <c r="L2365" s="75">
        <v>1893.3116257536003</v>
      </c>
      <c r="M2365" s="75">
        <v>2264.3116257536003</v>
      </c>
      <c r="O2365" s="71">
        <v>119</v>
      </c>
      <c r="P2365" s="92" t="s">
        <v>366</v>
      </c>
      <c r="Q2365" s="84" t="s">
        <v>367</v>
      </c>
    </row>
    <row r="2366" spans="2:17" ht="15.75" thickBot="1" x14ac:dyDescent="0.3">
      <c r="B2366" s="85">
        <v>45810</v>
      </c>
      <c r="C2366" s="74"/>
      <c r="D2366" s="74">
        <v>1773.4623712604</v>
      </c>
      <c r="E2366" s="74">
        <v>1032.3116257536001</v>
      </c>
      <c r="F2366" s="74"/>
      <c r="G2366" s="74">
        <f t="shared" si="42"/>
        <v>1555.3116257536001</v>
      </c>
      <c r="H2366" s="74"/>
      <c r="I2366" s="74">
        <f t="shared" si="43"/>
        <v>2114.3116257536003</v>
      </c>
      <c r="J2366" s="74">
        <f t="shared" si="41"/>
        <v>2485.3116257536003</v>
      </c>
      <c r="K2366" s="74">
        <v>1436.3116257536001</v>
      </c>
      <c r="L2366" s="74">
        <v>1893.3116257536003</v>
      </c>
      <c r="M2366" s="74">
        <v>2264.3116257536003</v>
      </c>
      <c r="O2366" s="71">
        <v>119</v>
      </c>
      <c r="P2366" s="92" t="s">
        <v>366</v>
      </c>
    </row>
    <row r="2367" spans="2:17" ht="15.75" thickBot="1" x14ac:dyDescent="0.3">
      <c r="B2367" s="85">
        <v>45811</v>
      </c>
      <c r="C2367" s="75"/>
      <c r="D2367" s="75">
        <v>1871.7914483494001</v>
      </c>
      <c r="E2367" s="75">
        <v>1032.3116257536001</v>
      </c>
      <c r="F2367" s="75"/>
      <c r="G2367" s="74">
        <f t="shared" si="42"/>
        <v>1555.3116257536001</v>
      </c>
      <c r="H2367" s="74"/>
      <c r="I2367" s="74">
        <f t="shared" si="43"/>
        <v>2114.3116257536003</v>
      </c>
      <c r="J2367" s="74">
        <f t="shared" si="41"/>
        <v>2485.3116257536003</v>
      </c>
      <c r="K2367" s="75">
        <v>1436.3116257536001</v>
      </c>
      <c r="L2367" s="75">
        <v>1893.3116257536003</v>
      </c>
      <c r="M2367" s="75">
        <v>2264.3116257536003</v>
      </c>
      <c r="O2367" s="71">
        <v>119</v>
      </c>
      <c r="P2367" s="92" t="s">
        <v>366</v>
      </c>
    </row>
    <row r="2368" spans="2:17" ht="15.75" thickBot="1" x14ac:dyDescent="0.3">
      <c r="B2368" s="85">
        <v>45812</v>
      </c>
      <c r="C2368" s="74"/>
      <c r="D2368" s="74">
        <v>1768.3006926411001</v>
      </c>
      <c r="E2368" s="74">
        <v>1032.3116257536001</v>
      </c>
      <c r="F2368" s="74"/>
      <c r="G2368" s="74">
        <f t="shared" si="42"/>
        <v>1555.3116257536001</v>
      </c>
      <c r="H2368" s="74"/>
      <c r="I2368" s="74">
        <f t="shared" si="43"/>
        <v>2114.3116257536003</v>
      </c>
      <c r="J2368" s="74">
        <f t="shared" si="41"/>
        <v>2485.3116257536003</v>
      </c>
      <c r="K2368" s="74">
        <v>1436.3116257536001</v>
      </c>
      <c r="L2368" s="74">
        <v>1893.3116257536003</v>
      </c>
      <c r="M2368" s="74">
        <v>2264.3116257536003</v>
      </c>
      <c r="O2368" s="71">
        <v>119</v>
      </c>
      <c r="P2368" s="92" t="s">
        <v>366</v>
      </c>
    </row>
    <row r="2369" spans="2:16" ht="15.75" thickBot="1" x14ac:dyDescent="0.3">
      <c r="B2369" s="85">
        <v>45813</v>
      </c>
      <c r="C2369" s="75"/>
      <c r="D2369" s="75">
        <v>1765.81541259758</v>
      </c>
      <c r="E2369" s="75">
        <v>1032.3116257536001</v>
      </c>
      <c r="F2369" s="75"/>
      <c r="G2369" s="74">
        <f t="shared" si="42"/>
        <v>1555.3116257536001</v>
      </c>
      <c r="H2369" s="74"/>
      <c r="I2369" s="74">
        <f t="shared" si="43"/>
        <v>2114.3116257536003</v>
      </c>
      <c r="J2369" s="74">
        <f t="shared" si="41"/>
        <v>2485.3116257536003</v>
      </c>
      <c r="K2369" s="75">
        <v>1436.3116257536001</v>
      </c>
      <c r="L2369" s="75">
        <v>1893.3116257536003</v>
      </c>
      <c r="M2369" s="75">
        <v>2264.3116257536003</v>
      </c>
      <c r="O2369" s="71">
        <v>119</v>
      </c>
      <c r="P2369" s="92" t="s">
        <v>366</v>
      </c>
    </row>
    <row r="2370" spans="2:16" ht="15.75" thickBot="1" x14ac:dyDescent="0.3">
      <c r="B2370" s="85">
        <v>45814</v>
      </c>
      <c r="C2370" s="74"/>
      <c r="D2370" s="74">
        <v>1597.4845618289401</v>
      </c>
      <c r="E2370" s="74">
        <v>1032.3116257536001</v>
      </c>
      <c r="F2370" s="74"/>
      <c r="G2370" s="74">
        <f t="shared" si="42"/>
        <v>1555.3116257536001</v>
      </c>
      <c r="H2370" s="74"/>
      <c r="I2370" s="74">
        <f t="shared" si="43"/>
        <v>2114.3116257536003</v>
      </c>
      <c r="J2370" s="74">
        <f t="shared" si="41"/>
        <v>2485.3116257536003</v>
      </c>
      <c r="K2370" s="74">
        <v>1436.3116257536001</v>
      </c>
      <c r="L2370" s="74">
        <v>1893.3116257536003</v>
      </c>
      <c r="M2370" s="74">
        <v>2264.3116257536003</v>
      </c>
      <c r="O2370" s="71">
        <v>119</v>
      </c>
      <c r="P2370" s="92" t="s">
        <v>366</v>
      </c>
    </row>
    <row r="2371" spans="2:16" ht="15.75" thickBot="1" x14ac:dyDescent="0.3">
      <c r="B2371" s="85">
        <v>45815</v>
      </c>
      <c r="C2371" s="75"/>
      <c r="D2371" s="75">
        <v>1217.93923648246</v>
      </c>
      <c r="E2371" s="75">
        <v>1032.3116257536001</v>
      </c>
      <c r="F2371" s="75"/>
      <c r="G2371" s="74">
        <f t="shared" si="42"/>
        <v>1555.3116257536001</v>
      </c>
      <c r="H2371" s="74"/>
      <c r="I2371" s="74">
        <f t="shared" si="43"/>
        <v>2114.3116257536003</v>
      </c>
      <c r="J2371" s="74">
        <f t="shared" si="41"/>
        <v>2485.3116257536003</v>
      </c>
      <c r="K2371" s="75">
        <v>1436.3116257536001</v>
      </c>
      <c r="L2371" s="75">
        <v>1893.3116257536003</v>
      </c>
      <c r="M2371" s="75">
        <v>2264.3116257536003</v>
      </c>
      <c r="O2371" s="71">
        <v>119</v>
      </c>
      <c r="P2371" s="92" t="s">
        <v>366</v>
      </c>
    </row>
    <row r="2372" spans="2:16" ht="15.75" thickBot="1" x14ac:dyDescent="0.3">
      <c r="B2372" s="85">
        <v>45816</v>
      </c>
      <c r="C2372" s="74"/>
      <c r="D2372" s="74">
        <v>1230.7850227666099</v>
      </c>
      <c r="E2372" s="74">
        <v>1032.3116257536001</v>
      </c>
      <c r="F2372" s="74"/>
      <c r="G2372" s="74">
        <f t="shared" si="42"/>
        <v>1555.3116257536001</v>
      </c>
      <c r="H2372" s="74"/>
      <c r="I2372" s="74">
        <f t="shared" si="43"/>
        <v>2114.3116257536003</v>
      </c>
      <c r="J2372" s="74">
        <f t="shared" si="41"/>
        <v>2485.3116257536003</v>
      </c>
      <c r="K2372" s="74">
        <v>1436.3116257536001</v>
      </c>
      <c r="L2372" s="74">
        <v>1893.3116257536003</v>
      </c>
      <c r="M2372" s="74">
        <v>2264.3116257536003</v>
      </c>
      <c r="O2372" s="71">
        <v>119</v>
      </c>
      <c r="P2372" s="92" t="s">
        <v>366</v>
      </c>
    </row>
    <row r="2373" spans="2:16" ht="15.75" thickBot="1" x14ac:dyDescent="0.3">
      <c r="B2373" s="85">
        <v>45817</v>
      </c>
      <c r="C2373" s="75"/>
      <c r="D2373" s="75">
        <v>1127.9882102028</v>
      </c>
      <c r="E2373" s="75">
        <v>1032.3116257536001</v>
      </c>
      <c r="F2373" s="75"/>
      <c r="G2373" s="74">
        <f t="shared" si="42"/>
        <v>1555.3116257536001</v>
      </c>
      <c r="H2373" s="74"/>
      <c r="I2373" s="74">
        <f t="shared" si="43"/>
        <v>2114.3116257536003</v>
      </c>
      <c r="J2373" s="74">
        <f t="shared" si="41"/>
        <v>2485.3116257536003</v>
      </c>
      <c r="K2373" s="75">
        <v>1436.3116257536001</v>
      </c>
      <c r="L2373" s="75">
        <v>1893.3116257536003</v>
      </c>
      <c r="M2373" s="75">
        <v>2264.3116257536003</v>
      </c>
      <c r="O2373" s="71">
        <v>119</v>
      </c>
      <c r="P2373" s="92" t="s">
        <v>366</v>
      </c>
    </row>
    <row r="2374" spans="2:16" ht="15.75" thickBot="1" x14ac:dyDescent="0.3">
      <c r="B2374" s="85">
        <v>45818</v>
      </c>
      <c r="C2374" s="74"/>
      <c r="D2374" s="74">
        <v>1454.8868619008699</v>
      </c>
      <c r="E2374" s="74">
        <v>1032.3116257536001</v>
      </c>
      <c r="F2374" s="74"/>
      <c r="G2374" s="74">
        <f t="shared" si="42"/>
        <v>1555.3116257536001</v>
      </c>
      <c r="H2374" s="74"/>
      <c r="I2374" s="74">
        <f t="shared" si="43"/>
        <v>2114.3116257536003</v>
      </c>
      <c r="J2374" s="74">
        <f t="shared" si="41"/>
        <v>2485.3116257536003</v>
      </c>
      <c r="K2374" s="74">
        <v>1436.3116257536001</v>
      </c>
      <c r="L2374" s="74">
        <v>1893.3116257536003</v>
      </c>
      <c r="M2374" s="74">
        <v>2264.3116257536003</v>
      </c>
      <c r="O2374" s="71">
        <v>119</v>
      </c>
      <c r="P2374" s="92" t="s">
        <v>366</v>
      </c>
    </row>
    <row r="2375" spans="2:16" ht="15.75" thickBot="1" x14ac:dyDescent="0.3">
      <c r="B2375" s="85">
        <v>45819</v>
      </c>
      <c r="C2375" s="75"/>
      <c r="D2375" s="75">
        <v>1585.4752429165201</v>
      </c>
      <c r="E2375" s="75">
        <v>1032.3116257536001</v>
      </c>
      <c r="F2375" s="75"/>
      <c r="G2375" s="74">
        <f t="shared" si="42"/>
        <v>1555.3116257536001</v>
      </c>
      <c r="H2375" s="74"/>
      <c r="I2375" s="74">
        <f t="shared" si="43"/>
        <v>2114.3116257536003</v>
      </c>
      <c r="J2375" s="74">
        <f t="shared" si="41"/>
        <v>2485.3116257536003</v>
      </c>
      <c r="K2375" s="75">
        <v>1436.3116257536001</v>
      </c>
      <c r="L2375" s="75">
        <v>1893.3116257536003</v>
      </c>
      <c r="M2375" s="75">
        <v>2264.3116257536003</v>
      </c>
      <c r="O2375" s="71">
        <v>119</v>
      </c>
      <c r="P2375" s="92" t="s">
        <v>366</v>
      </c>
    </row>
    <row r="2376" spans="2:16" ht="15.75" thickBot="1" x14ac:dyDescent="0.3">
      <c r="B2376" s="85">
        <v>45820</v>
      </c>
      <c r="C2376" s="74"/>
      <c r="D2376" s="74">
        <v>1525.846331106</v>
      </c>
      <c r="E2376" s="74">
        <v>1032.3116257536001</v>
      </c>
      <c r="F2376" s="74"/>
      <c r="G2376" s="74">
        <f t="shared" si="42"/>
        <v>1555.3116257536001</v>
      </c>
      <c r="H2376" s="74"/>
      <c r="I2376" s="74">
        <f t="shared" si="43"/>
        <v>2114.3116257536003</v>
      </c>
      <c r="J2376" s="74">
        <f t="shared" si="41"/>
        <v>2485.3116257536003</v>
      </c>
      <c r="K2376" s="74">
        <v>1436.3116257536001</v>
      </c>
      <c r="L2376" s="74">
        <v>1893.3116257536003</v>
      </c>
      <c r="M2376" s="74">
        <v>2264.3116257536003</v>
      </c>
      <c r="O2376" s="71">
        <v>119</v>
      </c>
      <c r="P2376" s="92" t="s">
        <v>366</v>
      </c>
    </row>
    <row r="2377" spans="2:16" ht="15.75" thickBot="1" x14ac:dyDescent="0.3">
      <c r="B2377" s="85">
        <v>45821</v>
      </c>
      <c r="C2377" s="75"/>
      <c r="D2377" s="75">
        <v>1543.62905862666</v>
      </c>
      <c r="E2377" s="75">
        <v>1032.3116257536001</v>
      </c>
      <c r="F2377" s="75"/>
      <c r="G2377" s="74">
        <f t="shared" si="42"/>
        <v>1555.3116257536001</v>
      </c>
      <c r="H2377" s="74"/>
      <c r="I2377" s="74">
        <f t="shared" si="43"/>
        <v>2114.3116257536003</v>
      </c>
      <c r="J2377" s="74">
        <f t="shared" si="41"/>
        <v>2485.3116257536003</v>
      </c>
      <c r="K2377" s="75">
        <v>1436.3116257536001</v>
      </c>
      <c r="L2377" s="75">
        <v>1893.3116257536003</v>
      </c>
      <c r="M2377" s="75">
        <v>2264.3116257536003</v>
      </c>
      <c r="O2377" s="71">
        <v>119</v>
      </c>
      <c r="P2377" s="92" t="s">
        <v>366</v>
      </c>
    </row>
    <row r="2378" spans="2:16" ht="15.75" thickBot="1" x14ac:dyDescent="0.3">
      <c r="B2378" s="85">
        <v>45822</v>
      </c>
      <c r="C2378" s="74"/>
      <c r="D2378" s="74">
        <v>1306.2202108453901</v>
      </c>
      <c r="E2378" s="74">
        <v>1032.3116257536001</v>
      </c>
      <c r="F2378" s="74"/>
      <c r="G2378" s="74">
        <f t="shared" si="42"/>
        <v>1555.3116257536001</v>
      </c>
      <c r="H2378" s="74"/>
      <c r="I2378" s="74">
        <f t="shared" si="43"/>
        <v>2114.3116257536003</v>
      </c>
      <c r="J2378" s="74">
        <f t="shared" si="41"/>
        <v>2485.3116257536003</v>
      </c>
      <c r="K2378" s="74">
        <v>1436.3116257536001</v>
      </c>
      <c r="L2378" s="74">
        <v>1893.3116257536003</v>
      </c>
      <c r="M2378" s="74">
        <v>2264.3116257536003</v>
      </c>
      <c r="O2378" s="71">
        <v>119</v>
      </c>
      <c r="P2378" s="92" t="s">
        <v>366</v>
      </c>
    </row>
    <row r="2379" spans="2:16" ht="15.75" thickBot="1" x14ac:dyDescent="0.3">
      <c r="B2379" s="85">
        <v>45823</v>
      </c>
      <c r="C2379" s="75"/>
      <c r="D2379" s="75">
        <v>1282.9694958046</v>
      </c>
      <c r="E2379" s="75">
        <v>1032.3116257536001</v>
      </c>
      <c r="F2379" s="75"/>
      <c r="G2379" s="74">
        <f t="shared" si="42"/>
        <v>1555.3116257536001</v>
      </c>
      <c r="H2379" s="74"/>
      <c r="I2379" s="74">
        <f t="shared" si="43"/>
        <v>2114.3116257536003</v>
      </c>
      <c r="J2379" s="74">
        <f t="shared" si="41"/>
        <v>2485.3116257536003</v>
      </c>
      <c r="K2379" s="75">
        <v>1436.3116257536001</v>
      </c>
      <c r="L2379" s="75">
        <v>1893.3116257536003</v>
      </c>
      <c r="M2379" s="75">
        <v>2264.3116257536003</v>
      </c>
      <c r="O2379" s="71">
        <v>119</v>
      </c>
      <c r="P2379" s="92" t="s">
        <v>366</v>
      </c>
    </row>
    <row r="2380" spans="2:16" ht="15.75" thickBot="1" x14ac:dyDescent="0.3">
      <c r="B2380" s="85">
        <v>45824</v>
      </c>
      <c r="C2380" s="74"/>
      <c r="D2380" s="74">
        <v>1439.6644290640199</v>
      </c>
      <c r="E2380" s="74">
        <v>1032.3116257536001</v>
      </c>
      <c r="F2380" s="74"/>
      <c r="G2380" s="74">
        <f t="shared" si="42"/>
        <v>1555.3116257536001</v>
      </c>
      <c r="H2380" s="74"/>
      <c r="I2380" s="74">
        <f t="shared" si="43"/>
        <v>2114.3116257536003</v>
      </c>
      <c r="J2380" s="74">
        <f t="shared" si="41"/>
        <v>2485.3116257536003</v>
      </c>
      <c r="K2380" s="74">
        <v>1436.3116257536001</v>
      </c>
      <c r="L2380" s="74">
        <v>1893.3116257536003</v>
      </c>
      <c r="M2380" s="74">
        <v>2264.3116257536003</v>
      </c>
      <c r="O2380" s="71">
        <v>119</v>
      </c>
      <c r="P2380" s="92" t="s">
        <v>366</v>
      </c>
    </row>
    <row r="2381" spans="2:16" ht="15.75" thickBot="1" x14ac:dyDescent="0.3">
      <c r="B2381" s="85">
        <v>45825</v>
      </c>
      <c r="C2381" s="75"/>
      <c r="D2381" s="75">
        <v>1441.2417282798699</v>
      </c>
      <c r="E2381" s="75">
        <v>1032.3116257536001</v>
      </c>
      <c r="F2381" s="75"/>
      <c r="G2381" s="74">
        <f t="shared" si="42"/>
        <v>1555.3116257536001</v>
      </c>
      <c r="H2381" s="74"/>
      <c r="I2381" s="74">
        <f t="shared" si="43"/>
        <v>2114.3116257536003</v>
      </c>
      <c r="J2381" s="74">
        <f t="shared" ref="J2381:J2444" si="44">+M2381+O2381+P2381</f>
        <v>2485.3116257536003</v>
      </c>
      <c r="K2381" s="75">
        <v>1436.3116257536001</v>
      </c>
      <c r="L2381" s="75">
        <v>1893.3116257536003</v>
      </c>
      <c r="M2381" s="75">
        <v>2264.3116257536003</v>
      </c>
      <c r="O2381" s="71">
        <v>119</v>
      </c>
      <c r="P2381" s="92" t="s">
        <v>366</v>
      </c>
    </row>
    <row r="2382" spans="2:16" ht="15.75" thickBot="1" x14ac:dyDescent="0.3">
      <c r="B2382" s="85">
        <v>45826</v>
      </c>
      <c r="C2382" s="74"/>
      <c r="D2382" s="74">
        <v>1515.02589221831</v>
      </c>
      <c r="E2382" s="74">
        <v>1032.3116257536001</v>
      </c>
      <c r="F2382" s="74"/>
      <c r="G2382" s="74">
        <f t="shared" si="42"/>
        <v>1555.3116257536001</v>
      </c>
      <c r="H2382" s="74"/>
      <c r="I2382" s="74">
        <f t="shared" si="43"/>
        <v>2114.3116257536003</v>
      </c>
      <c r="J2382" s="74">
        <f t="shared" si="44"/>
        <v>2485.3116257536003</v>
      </c>
      <c r="K2382" s="74">
        <v>1436.3116257536001</v>
      </c>
      <c r="L2382" s="74">
        <v>1893.3116257536003</v>
      </c>
      <c r="M2382" s="74">
        <v>2264.3116257536003</v>
      </c>
      <c r="O2382" s="71">
        <v>119</v>
      </c>
      <c r="P2382" s="92" t="s">
        <v>366</v>
      </c>
    </row>
    <row r="2383" spans="2:16" ht="15.75" thickBot="1" x14ac:dyDescent="0.3">
      <c r="B2383" s="85">
        <v>45827</v>
      </c>
      <c r="C2383" s="75"/>
      <c r="D2383" s="75">
        <v>1677.1385828783</v>
      </c>
      <c r="E2383" s="75">
        <v>1032.3116257536001</v>
      </c>
      <c r="F2383" s="75"/>
      <c r="G2383" s="74">
        <f t="shared" si="42"/>
        <v>1555.3116257536001</v>
      </c>
      <c r="H2383" s="74"/>
      <c r="I2383" s="74">
        <f t="shared" si="43"/>
        <v>2114.3116257536003</v>
      </c>
      <c r="J2383" s="74">
        <f t="shared" si="44"/>
        <v>2485.3116257536003</v>
      </c>
      <c r="K2383" s="75">
        <v>1436.3116257536001</v>
      </c>
      <c r="L2383" s="75">
        <v>1893.3116257536003</v>
      </c>
      <c r="M2383" s="75">
        <v>2264.3116257536003</v>
      </c>
      <c r="O2383" s="71">
        <v>119</v>
      </c>
      <c r="P2383" s="92" t="s">
        <v>366</v>
      </c>
    </row>
    <row r="2384" spans="2:16" ht="15.75" thickBot="1" x14ac:dyDescent="0.3">
      <c r="B2384" s="85">
        <v>45828</v>
      </c>
      <c r="C2384" s="74"/>
      <c r="D2384" s="74">
        <v>1791.5900775937801</v>
      </c>
      <c r="E2384" s="74">
        <v>1032.3116257536001</v>
      </c>
      <c r="F2384" s="74"/>
      <c r="G2384" s="74">
        <f t="shared" si="42"/>
        <v>1555.3116257536001</v>
      </c>
      <c r="H2384" s="74"/>
      <c r="I2384" s="74">
        <f t="shared" si="43"/>
        <v>2114.3116257536003</v>
      </c>
      <c r="J2384" s="74">
        <f t="shared" si="44"/>
        <v>2485.3116257536003</v>
      </c>
      <c r="K2384" s="74">
        <v>1436.3116257536001</v>
      </c>
      <c r="L2384" s="74">
        <v>1893.3116257536003</v>
      </c>
      <c r="M2384" s="74">
        <v>2264.3116257536003</v>
      </c>
      <c r="O2384" s="71">
        <v>119</v>
      </c>
      <c r="P2384" s="92" t="s">
        <v>366</v>
      </c>
    </row>
    <row r="2385" spans="2:16" ht="15.75" thickBot="1" x14ac:dyDescent="0.3">
      <c r="B2385" s="85">
        <v>45829</v>
      </c>
      <c r="C2385" s="75"/>
      <c r="D2385" s="75">
        <v>1647.5903427472499</v>
      </c>
      <c r="E2385" s="75">
        <v>1032.3116257536001</v>
      </c>
      <c r="F2385" s="75"/>
      <c r="G2385" s="74">
        <f t="shared" si="42"/>
        <v>1555.3116257536001</v>
      </c>
      <c r="H2385" s="74"/>
      <c r="I2385" s="74">
        <f t="shared" si="43"/>
        <v>2114.3116257536003</v>
      </c>
      <c r="J2385" s="74">
        <f t="shared" si="44"/>
        <v>2485.3116257536003</v>
      </c>
      <c r="K2385" s="75">
        <v>1436.3116257536001</v>
      </c>
      <c r="L2385" s="75">
        <v>1893.3116257536003</v>
      </c>
      <c r="M2385" s="75">
        <v>2264.3116257536003</v>
      </c>
      <c r="O2385" s="71">
        <v>119</v>
      </c>
      <c r="P2385" s="92" t="s">
        <v>366</v>
      </c>
    </row>
    <row r="2386" spans="2:16" ht="15.75" thickBot="1" x14ac:dyDescent="0.3">
      <c r="B2386" s="85">
        <v>45830</v>
      </c>
      <c r="C2386" s="74"/>
      <c r="D2386" s="74">
        <v>1568.3594460709201</v>
      </c>
      <c r="E2386" s="74">
        <v>1032.3116257536001</v>
      </c>
      <c r="F2386" s="74"/>
      <c r="G2386" s="74">
        <f t="shared" si="42"/>
        <v>1555.3116257536001</v>
      </c>
      <c r="H2386" s="74"/>
      <c r="I2386" s="74">
        <f t="shared" si="43"/>
        <v>2114.3116257536003</v>
      </c>
      <c r="J2386" s="74">
        <f t="shared" si="44"/>
        <v>2485.3116257536003</v>
      </c>
      <c r="K2386" s="74">
        <v>1436.3116257536001</v>
      </c>
      <c r="L2386" s="74">
        <v>1893.3116257536003</v>
      </c>
      <c r="M2386" s="74">
        <v>2264.3116257536003</v>
      </c>
      <c r="O2386" s="71">
        <v>119</v>
      </c>
      <c r="P2386" s="92" t="s">
        <v>366</v>
      </c>
    </row>
    <row r="2387" spans="2:16" ht="15.75" thickBot="1" x14ac:dyDescent="0.3">
      <c r="B2387" s="85">
        <v>45831</v>
      </c>
      <c r="C2387" s="75"/>
      <c r="D2387" s="75">
        <v>1647.2716485829999</v>
      </c>
      <c r="E2387" s="75">
        <v>1032.3116257536001</v>
      </c>
      <c r="F2387" s="75"/>
      <c r="G2387" s="74">
        <f t="shared" si="42"/>
        <v>1555.3116257536001</v>
      </c>
      <c r="H2387" s="74"/>
      <c r="I2387" s="74">
        <f t="shared" si="43"/>
        <v>2114.3116257536003</v>
      </c>
      <c r="J2387" s="74">
        <f t="shared" si="44"/>
        <v>2485.3116257536003</v>
      </c>
      <c r="K2387" s="75">
        <v>1436.3116257536001</v>
      </c>
      <c r="L2387" s="75">
        <v>1893.3116257536003</v>
      </c>
      <c r="M2387" s="75">
        <v>2264.3116257536003</v>
      </c>
      <c r="O2387" s="71">
        <v>119</v>
      </c>
      <c r="P2387" s="92" t="s">
        <v>366</v>
      </c>
    </row>
    <row r="2388" spans="2:16" ht="15.75" thickBot="1" x14ac:dyDescent="0.3">
      <c r="B2388" s="85">
        <v>45832</v>
      </c>
      <c r="C2388" s="74"/>
      <c r="D2388" s="74">
        <v>1343.39876541474</v>
      </c>
      <c r="E2388" s="74">
        <v>1032.3116257536001</v>
      </c>
      <c r="F2388" s="74"/>
      <c r="G2388" s="74">
        <f t="shared" si="42"/>
        <v>1555.3116257536001</v>
      </c>
      <c r="H2388" s="74"/>
      <c r="I2388" s="74">
        <f t="shared" si="43"/>
        <v>2114.3116257536003</v>
      </c>
      <c r="J2388" s="74">
        <f t="shared" si="44"/>
        <v>2485.3116257536003</v>
      </c>
      <c r="K2388" s="74">
        <v>1436.3116257536001</v>
      </c>
      <c r="L2388" s="74">
        <v>1893.3116257536003</v>
      </c>
      <c r="M2388" s="74">
        <v>2264.3116257536003</v>
      </c>
      <c r="O2388" s="71">
        <v>119</v>
      </c>
      <c r="P2388" s="92" t="s">
        <v>366</v>
      </c>
    </row>
    <row r="2389" spans="2:16" ht="15.75" thickBot="1" x14ac:dyDescent="0.3">
      <c r="B2389" s="85">
        <v>45833</v>
      </c>
      <c r="C2389" s="75"/>
      <c r="D2389" s="75">
        <v>1369.53924361604</v>
      </c>
      <c r="E2389" s="75">
        <v>1032.3116257536001</v>
      </c>
      <c r="F2389" s="75"/>
      <c r="G2389" s="74">
        <f t="shared" si="42"/>
        <v>1555.3116257536001</v>
      </c>
      <c r="H2389" s="74"/>
      <c r="I2389" s="74">
        <f t="shared" si="43"/>
        <v>2114.3116257536003</v>
      </c>
      <c r="J2389" s="74">
        <f t="shared" si="44"/>
        <v>2485.3116257536003</v>
      </c>
      <c r="K2389" s="75">
        <v>1436.3116257536001</v>
      </c>
      <c r="L2389" s="75">
        <v>1893.3116257536003</v>
      </c>
      <c r="M2389" s="75">
        <v>2264.3116257536003</v>
      </c>
      <c r="O2389" s="71">
        <v>119</v>
      </c>
      <c r="P2389" s="92" t="s">
        <v>366</v>
      </c>
    </row>
    <row r="2390" spans="2:16" ht="15.75" thickBot="1" x14ac:dyDescent="0.3">
      <c r="B2390" s="85">
        <v>45834</v>
      </c>
      <c r="C2390" s="74"/>
      <c r="D2390" s="74">
        <v>1482.3990864406301</v>
      </c>
      <c r="E2390" s="74">
        <v>1032.3116257536001</v>
      </c>
      <c r="F2390" s="74"/>
      <c r="G2390" s="74">
        <f t="shared" si="42"/>
        <v>1555.3116257536001</v>
      </c>
      <c r="H2390" s="74"/>
      <c r="I2390" s="74">
        <f t="shared" si="43"/>
        <v>2114.3116257536003</v>
      </c>
      <c r="J2390" s="74">
        <f t="shared" si="44"/>
        <v>2485.3116257536003</v>
      </c>
      <c r="K2390" s="74">
        <v>1436.3116257536001</v>
      </c>
      <c r="L2390" s="74">
        <v>1893.3116257536003</v>
      </c>
      <c r="M2390" s="74">
        <v>2264.3116257536003</v>
      </c>
      <c r="O2390" s="71">
        <v>119</v>
      </c>
      <c r="P2390" s="92" t="s">
        <v>366</v>
      </c>
    </row>
    <row r="2391" spans="2:16" ht="15.75" thickBot="1" x14ac:dyDescent="0.3">
      <c r="B2391" s="85">
        <v>45835</v>
      </c>
      <c r="C2391" s="75"/>
      <c r="D2391" s="75">
        <v>1377.38064852046</v>
      </c>
      <c r="E2391" s="75">
        <v>1032.3116257536001</v>
      </c>
      <c r="F2391" s="75"/>
      <c r="G2391" s="74">
        <f t="shared" si="42"/>
        <v>1555.3116257536001</v>
      </c>
      <c r="H2391" s="74"/>
      <c r="I2391" s="74">
        <f t="shared" si="43"/>
        <v>2114.3116257536003</v>
      </c>
      <c r="J2391" s="74">
        <f t="shared" si="44"/>
        <v>2485.3116257536003</v>
      </c>
      <c r="K2391" s="75">
        <v>1436.3116257536001</v>
      </c>
      <c r="L2391" s="75">
        <v>1893.3116257536003</v>
      </c>
      <c r="M2391" s="75">
        <v>2264.3116257536003</v>
      </c>
      <c r="O2391" s="71">
        <v>119</v>
      </c>
      <c r="P2391" s="92" t="s">
        <v>366</v>
      </c>
    </row>
    <row r="2392" spans="2:16" ht="15.75" thickBot="1" x14ac:dyDescent="0.3">
      <c r="B2392" s="85">
        <v>45836</v>
      </c>
      <c r="C2392" s="74"/>
      <c r="D2392" s="74">
        <v>1403.2118100104999</v>
      </c>
      <c r="E2392" s="74">
        <v>1032.3116257536001</v>
      </c>
      <c r="F2392" s="74"/>
      <c r="G2392" s="74">
        <f t="shared" si="42"/>
        <v>1555.3116257536001</v>
      </c>
      <c r="H2392" s="74"/>
      <c r="I2392" s="74">
        <f t="shared" si="43"/>
        <v>2114.3116257536003</v>
      </c>
      <c r="J2392" s="74">
        <f t="shared" si="44"/>
        <v>2485.3116257536003</v>
      </c>
      <c r="K2392" s="74">
        <v>1436.3116257536001</v>
      </c>
      <c r="L2392" s="74">
        <v>1893.3116257536003</v>
      </c>
      <c r="M2392" s="74">
        <v>2264.3116257536003</v>
      </c>
      <c r="O2392" s="71">
        <v>119</v>
      </c>
      <c r="P2392" s="92" t="s">
        <v>366</v>
      </c>
    </row>
    <row r="2393" spans="2:16" ht="15.75" thickBot="1" x14ac:dyDescent="0.3">
      <c r="B2393" s="85">
        <v>45837</v>
      </c>
      <c r="C2393" s="75"/>
      <c r="D2393" s="75">
        <v>1380.0622895681399</v>
      </c>
      <c r="E2393" s="75">
        <v>1032.3116257536001</v>
      </c>
      <c r="F2393" s="75"/>
      <c r="G2393" s="74">
        <f t="shared" si="42"/>
        <v>1555.3116257536001</v>
      </c>
      <c r="H2393" s="74"/>
      <c r="I2393" s="74">
        <f t="shared" si="43"/>
        <v>2114.3116257536003</v>
      </c>
      <c r="J2393" s="74">
        <f t="shared" si="44"/>
        <v>2485.3116257536003</v>
      </c>
      <c r="K2393" s="75">
        <v>1436.3116257536001</v>
      </c>
      <c r="L2393" s="75">
        <v>1893.3116257536003</v>
      </c>
      <c r="M2393" s="75">
        <v>2264.3116257536003</v>
      </c>
      <c r="O2393" s="71">
        <v>119</v>
      </c>
      <c r="P2393" s="92" t="s">
        <v>366</v>
      </c>
    </row>
    <row r="2394" spans="2:16" ht="15.75" thickBot="1" x14ac:dyDescent="0.3">
      <c r="B2394" s="85">
        <v>45838</v>
      </c>
      <c r="C2394" s="74"/>
      <c r="D2394" s="74">
        <v>1631.78274495132</v>
      </c>
      <c r="E2394" s="74">
        <v>1032.3116257536001</v>
      </c>
      <c r="F2394" s="74"/>
      <c r="G2394" s="74">
        <f t="shared" si="42"/>
        <v>1555.3116257536001</v>
      </c>
      <c r="H2394" s="74"/>
      <c r="I2394" s="74">
        <f t="shared" si="43"/>
        <v>2114.3116257536003</v>
      </c>
      <c r="J2394" s="74">
        <f t="shared" si="44"/>
        <v>2485.3116257536003</v>
      </c>
      <c r="K2394" s="74">
        <v>1436.3116257536001</v>
      </c>
      <c r="L2394" s="74">
        <v>1893.3116257536003</v>
      </c>
      <c r="M2394" s="74">
        <v>2264.3116257536003</v>
      </c>
      <c r="O2394" s="71">
        <v>119</v>
      </c>
      <c r="P2394" s="92" t="s">
        <v>366</v>
      </c>
    </row>
    <row r="2395" spans="2:16" ht="15.75" thickBot="1" x14ac:dyDescent="0.3">
      <c r="B2395" s="85">
        <v>45839</v>
      </c>
      <c r="C2395" s="75"/>
      <c r="D2395" s="75">
        <v>1692.17874836593</v>
      </c>
      <c r="E2395" s="75">
        <v>1032.3116257536001</v>
      </c>
      <c r="F2395" s="75"/>
      <c r="G2395" s="74">
        <f t="shared" si="42"/>
        <v>1555.3116257536001</v>
      </c>
      <c r="H2395" s="74"/>
      <c r="I2395" s="74">
        <f t="shared" si="43"/>
        <v>2114.3116257536003</v>
      </c>
      <c r="J2395" s="74">
        <f t="shared" si="44"/>
        <v>2485.3116257536003</v>
      </c>
      <c r="K2395" s="75">
        <v>1436.3116257536001</v>
      </c>
      <c r="L2395" s="75">
        <v>1893.3116257536003</v>
      </c>
      <c r="M2395" s="75">
        <v>2264.3116257536003</v>
      </c>
      <c r="O2395" s="71">
        <v>119</v>
      </c>
      <c r="P2395" s="92" t="s">
        <v>366</v>
      </c>
    </row>
    <row r="2396" spans="2:16" ht="15.75" thickBot="1" x14ac:dyDescent="0.3">
      <c r="B2396" s="85">
        <v>45840</v>
      </c>
      <c r="C2396" s="74"/>
      <c r="D2396" s="74">
        <v>1760.9253751926501</v>
      </c>
      <c r="E2396" s="74">
        <v>1032.3116257536001</v>
      </c>
      <c r="F2396" s="74"/>
      <c r="G2396" s="74">
        <f t="shared" si="42"/>
        <v>1555.3116257536001</v>
      </c>
      <c r="H2396" s="74"/>
      <c r="I2396" s="74">
        <f t="shared" si="43"/>
        <v>2114.3116257536003</v>
      </c>
      <c r="J2396" s="74">
        <f t="shared" si="44"/>
        <v>2485.3116257536003</v>
      </c>
      <c r="K2396" s="74">
        <v>1436.3116257536001</v>
      </c>
      <c r="L2396" s="74">
        <v>1893.3116257536003</v>
      </c>
      <c r="M2396" s="74">
        <v>2264.3116257536003</v>
      </c>
      <c r="O2396" s="71">
        <v>119</v>
      </c>
      <c r="P2396" s="92" t="s">
        <v>366</v>
      </c>
    </row>
    <row r="2397" spans="2:16" ht="15.75" thickBot="1" x14ac:dyDescent="0.3">
      <c r="B2397" s="85">
        <v>45841</v>
      </c>
      <c r="C2397" s="75"/>
      <c r="D2397" s="75">
        <v>1675.9167339574699</v>
      </c>
      <c r="E2397" s="75">
        <v>1032.3116257536001</v>
      </c>
      <c r="F2397" s="75"/>
      <c r="G2397" s="74">
        <f t="shared" si="42"/>
        <v>1555.3116257536001</v>
      </c>
      <c r="H2397" s="74"/>
      <c r="I2397" s="74">
        <f t="shared" si="43"/>
        <v>2114.3116257536003</v>
      </c>
      <c r="J2397" s="74">
        <f t="shared" si="44"/>
        <v>2485.3116257536003</v>
      </c>
      <c r="K2397" s="75">
        <v>1436.3116257536001</v>
      </c>
      <c r="L2397" s="75">
        <v>1893.3116257536003</v>
      </c>
      <c r="M2397" s="75">
        <v>2264.3116257536003</v>
      </c>
      <c r="O2397" s="71">
        <v>119</v>
      </c>
      <c r="P2397" s="92" t="s">
        <v>366</v>
      </c>
    </row>
    <row r="2398" spans="2:16" ht="15.75" thickBot="1" x14ac:dyDescent="0.3">
      <c r="B2398" s="85">
        <v>45842</v>
      </c>
      <c r="C2398" s="74"/>
      <c r="D2398" s="74">
        <v>1575.3906478517899</v>
      </c>
      <c r="E2398" s="74">
        <v>1032.3116257536001</v>
      </c>
      <c r="F2398" s="74"/>
      <c r="G2398" s="74">
        <f t="shared" si="42"/>
        <v>1555.3116257536001</v>
      </c>
      <c r="H2398" s="74"/>
      <c r="I2398" s="74">
        <f t="shared" si="43"/>
        <v>2114.3116257536003</v>
      </c>
      <c r="J2398" s="74">
        <f t="shared" si="44"/>
        <v>2485.3116257536003</v>
      </c>
      <c r="K2398" s="74">
        <v>1436.3116257536001</v>
      </c>
      <c r="L2398" s="74">
        <v>1893.3116257536003</v>
      </c>
      <c r="M2398" s="74">
        <v>2264.3116257536003</v>
      </c>
      <c r="O2398" s="71">
        <v>119</v>
      </c>
      <c r="P2398" s="92" t="s">
        <v>366</v>
      </c>
    </row>
    <row r="2399" spans="2:16" ht="15.75" thickBot="1" x14ac:dyDescent="0.3">
      <c r="B2399" s="85">
        <v>45843</v>
      </c>
      <c r="C2399" s="75"/>
      <c r="D2399" s="75">
        <v>1415.4826722288999</v>
      </c>
      <c r="E2399" s="75">
        <v>1032.3116257536001</v>
      </c>
      <c r="F2399" s="75"/>
      <c r="G2399" s="74">
        <f t="shared" si="42"/>
        <v>1555.3116257536001</v>
      </c>
      <c r="H2399" s="74"/>
      <c r="I2399" s="74">
        <f t="shared" si="43"/>
        <v>2114.3116257536003</v>
      </c>
      <c r="J2399" s="74">
        <f t="shared" si="44"/>
        <v>2485.3116257536003</v>
      </c>
      <c r="K2399" s="75">
        <v>1436.3116257536001</v>
      </c>
      <c r="L2399" s="75">
        <v>1893.3116257536003</v>
      </c>
      <c r="M2399" s="75">
        <v>2264.3116257536003</v>
      </c>
      <c r="O2399" s="71">
        <v>119</v>
      </c>
      <c r="P2399" s="92" t="s">
        <v>366</v>
      </c>
    </row>
    <row r="2400" spans="2:16" ht="15.75" thickBot="1" x14ac:dyDescent="0.3">
      <c r="B2400" s="85">
        <v>45844</v>
      </c>
      <c r="C2400" s="74"/>
      <c r="D2400" s="74">
        <v>1672.4540033902599</v>
      </c>
      <c r="E2400" s="74">
        <v>1032.3116257536001</v>
      </c>
      <c r="F2400" s="74"/>
      <c r="G2400" s="74">
        <f t="shared" si="42"/>
        <v>1555.3116257536001</v>
      </c>
      <c r="H2400" s="74"/>
      <c r="I2400" s="74">
        <f t="shared" si="43"/>
        <v>2114.3116257536003</v>
      </c>
      <c r="J2400" s="74">
        <f t="shared" si="44"/>
        <v>2485.3116257536003</v>
      </c>
      <c r="K2400" s="74">
        <v>1436.3116257536001</v>
      </c>
      <c r="L2400" s="74">
        <v>1893.3116257536003</v>
      </c>
      <c r="M2400" s="74">
        <v>2264.3116257536003</v>
      </c>
      <c r="O2400" s="71">
        <v>119</v>
      </c>
      <c r="P2400" s="92" t="s">
        <v>366</v>
      </c>
    </row>
    <row r="2401" spans="2:16" ht="15.75" thickBot="1" x14ac:dyDescent="0.3">
      <c r="B2401" s="85">
        <v>45845</v>
      </c>
      <c r="C2401" s="75"/>
      <c r="D2401" s="75">
        <v>1523.0336567378999</v>
      </c>
      <c r="E2401" s="75">
        <v>1032.3116257536001</v>
      </c>
      <c r="F2401" s="75"/>
      <c r="G2401" s="74">
        <f t="shared" si="42"/>
        <v>1555.3116257536001</v>
      </c>
      <c r="H2401" s="74"/>
      <c r="I2401" s="74">
        <f t="shared" si="43"/>
        <v>2114.3116257536003</v>
      </c>
      <c r="J2401" s="74">
        <f t="shared" si="44"/>
        <v>2485.3116257536003</v>
      </c>
      <c r="K2401" s="75">
        <v>1436.3116257536001</v>
      </c>
      <c r="L2401" s="75">
        <v>1893.3116257536003</v>
      </c>
      <c r="M2401" s="75">
        <v>2264.3116257536003</v>
      </c>
      <c r="O2401" s="71">
        <v>119</v>
      </c>
      <c r="P2401" s="92" t="s">
        <v>366</v>
      </c>
    </row>
    <row r="2402" spans="2:16" ht="15.75" thickBot="1" x14ac:dyDescent="0.3">
      <c r="B2402" s="85">
        <v>45846</v>
      </c>
      <c r="C2402" s="74"/>
      <c r="D2402" s="74">
        <v>1549.4430902259301</v>
      </c>
      <c r="E2402" s="74">
        <v>1032.3116257536001</v>
      </c>
      <c r="F2402" s="74"/>
      <c r="G2402" s="74">
        <f t="shared" si="42"/>
        <v>1555.3116257536001</v>
      </c>
      <c r="H2402" s="74"/>
      <c r="I2402" s="74">
        <f t="shared" si="43"/>
        <v>2114.3116257536003</v>
      </c>
      <c r="J2402" s="74">
        <f t="shared" si="44"/>
        <v>2485.3116257536003</v>
      </c>
      <c r="K2402" s="74">
        <v>1436.3116257536001</v>
      </c>
      <c r="L2402" s="74">
        <v>1893.3116257536003</v>
      </c>
      <c r="M2402" s="74">
        <v>2264.3116257536003</v>
      </c>
      <c r="O2402" s="71">
        <v>119</v>
      </c>
      <c r="P2402" s="92" t="s">
        <v>366</v>
      </c>
    </row>
    <row r="2403" spans="2:16" ht="15.75" thickBot="1" x14ac:dyDescent="0.3">
      <c r="B2403" s="85">
        <v>45847</v>
      </c>
      <c r="C2403" s="75"/>
      <c r="D2403" s="75">
        <v>1547.8309794551999</v>
      </c>
      <c r="E2403" s="75">
        <v>1032.3116257536001</v>
      </c>
      <c r="F2403" s="75"/>
      <c r="G2403" s="74">
        <f t="shared" si="42"/>
        <v>1555.3116257536001</v>
      </c>
      <c r="H2403" s="74"/>
      <c r="I2403" s="74">
        <f t="shared" si="43"/>
        <v>2114.3116257536003</v>
      </c>
      <c r="J2403" s="74">
        <f t="shared" si="44"/>
        <v>2485.3116257536003</v>
      </c>
      <c r="K2403" s="75">
        <v>1436.3116257536001</v>
      </c>
      <c r="L2403" s="75">
        <v>1893.3116257536003</v>
      </c>
      <c r="M2403" s="75">
        <v>2264.3116257536003</v>
      </c>
      <c r="O2403" s="71">
        <v>119</v>
      </c>
      <c r="P2403" s="92" t="s">
        <v>366</v>
      </c>
    </row>
    <row r="2404" spans="2:16" ht="15.75" thickBot="1" x14ac:dyDescent="0.3">
      <c r="B2404" s="85">
        <v>45848</v>
      </c>
      <c r="C2404" s="74"/>
      <c r="D2404" s="74">
        <v>1507.7210192462001</v>
      </c>
      <c r="E2404" s="74">
        <v>1032.3116257536001</v>
      </c>
      <c r="F2404" s="74"/>
      <c r="G2404" s="74">
        <f t="shared" si="42"/>
        <v>1555.3116257536001</v>
      </c>
      <c r="H2404" s="74"/>
      <c r="I2404" s="74">
        <f t="shared" si="43"/>
        <v>2114.3116257536003</v>
      </c>
      <c r="J2404" s="74">
        <f t="shared" si="44"/>
        <v>2485.3116257536003</v>
      </c>
      <c r="K2404" s="74">
        <v>1436.3116257536001</v>
      </c>
      <c r="L2404" s="74">
        <v>1893.3116257536003</v>
      </c>
      <c r="M2404" s="74">
        <v>2264.3116257536003</v>
      </c>
      <c r="O2404" s="71">
        <v>119</v>
      </c>
      <c r="P2404" s="92" t="s">
        <v>366</v>
      </c>
    </row>
    <row r="2405" spans="2:16" ht="15.75" thickBot="1" x14ac:dyDescent="0.3">
      <c r="B2405" s="85">
        <v>45849</v>
      </c>
      <c r="C2405" s="75"/>
      <c r="D2405" s="75">
        <v>1475.7498025566099</v>
      </c>
      <c r="E2405" s="75">
        <v>1032.3116257536001</v>
      </c>
      <c r="F2405" s="75"/>
      <c r="G2405" s="74">
        <f t="shared" si="42"/>
        <v>1555.3116257536001</v>
      </c>
      <c r="H2405" s="74"/>
      <c r="I2405" s="74">
        <f t="shared" si="43"/>
        <v>2114.3116257536003</v>
      </c>
      <c r="J2405" s="74">
        <f t="shared" si="44"/>
        <v>2485.3116257536003</v>
      </c>
      <c r="K2405" s="75">
        <v>1436.3116257536001</v>
      </c>
      <c r="L2405" s="75">
        <v>1893.3116257536003</v>
      </c>
      <c r="M2405" s="75">
        <v>2264.3116257536003</v>
      </c>
      <c r="O2405" s="71">
        <v>119</v>
      </c>
      <c r="P2405" s="92" t="s">
        <v>366</v>
      </c>
    </row>
    <row r="2406" spans="2:16" ht="15.75" thickBot="1" x14ac:dyDescent="0.3">
      <c r="B2406" s="85">
        <v>45850</v>
      </c>
      <c r="C2406" s="74"/>
      <c r="D2406" s="74">
        <v>1653.7660608055501</v>
      </c>
      <c r="E2406" s="74">
        <v>1032.3116257536001</v>
      </c>
      <c r="F2406" s="74"/>
      <c r="G2406" s="74">
        <f t="shared" si="42"/>
        <v>1555.3116257536001</v>
      </c>
      <c r="H2406" s="74"/>
      <c r="I2406" s="74">
        <f t="shared" si="43"/>
        <v>2114.3116257536003</v>
      </c>
      <c r="J2406" s="74">
        <f t="shared" si="44"/>
        <v>2485.3116257536003</v>
      </c>
      <c r="K2406" s="74">
        <v>1436.3116257536001</v>
      </c>
      <c r="L2406" s="74">
        <v>1893.3116257536003</v>
      </c>
      <c r="M2406" s="74">
        <v>2264.3116257536003</v>
      </c>
      <c r="O2406" s="71">
        <v>119</v>
      </c>
      <c r="P2406" s="92" t="s">
        <v>366</v>
      </c>
    </row>
    <row r="2407" spans="2:16" ht="15.75" thickBot="1" x14ac:dyDescent="0.3">
      <c r="B2407" s="85">
        <v>45851</v>
      </c>
      <c r="C2407" s="75"/>
      <c r="D2407" s="75">
        <v>1652.44959947252</v>
      </c>
      <c r="E2407" s="75">
        <v>1032.3116257536001</v>
      </c>
      <c r="F2407" s="75"/>
      <c r="G2407" s="74">
        <f t="shared" ref="G2407:G2470" si="45">+K2407+O2407</f>
        <v>1555.3116257536001</v>
      </c>
      <c r="H2407" s="74"/>
      <c r="I2407" s="74">
        <f t="shared" ref="I2407:I2470" si="46">+L2407+O2407+P2407</f>
        <v>2114.3116257536003</v>
      </c>
      <c r="J2407" s="74">
        <f t="shared" si="44"/>
        <v>2485.3116257536003</v>
      </c>
      <c r="K2407" s="75">
        <v>1436.3116257536001</v>
      </c>
      <c r="L2407" s="75">
        <v>1893.3116257536003</v>
      </c>
      <c r="M2407" s="75">
        <v>2264.3116257536003</v>
      </c>
      <c r="O2407" s="71">
        <v>119</v>
      </c>
      <c r="P2407" s="92" t="s">
        <v>366</v>
      </c>
    </row>
    <row r="2408" spans="2:16" ht="15.75" thickBot="1" x14ac:dyDescent="0.3">
      <c r="B2408" s="85">
        <v>45852</v>
      </c>
      <c r="C2408" s="74"/>
      <c r="D2408" s="74">
        <v>1941.8912205767499</v>
      </c>
      <c r="E2408" s="74">
        <v>1032.3116257536001</v>
      </c>
      <c r="F2408" s="74"/>
      <c r="G2408" s="74">
        <f t="shared" si="45"/>
        <v>1555.3116257536001</v>
      </c>
      <c r="H2408" s="74"/>
      <c r="I2408" s="74">
        <f t="shared" si="46"/>
        <v>2114.3116257536003</v>
      </c>
      <c r="J2408" s="74">
        <f t="shared" si="44"/>
        <v>2485.3116257536003</v>
      </c>
      <c r="K2408" s="74">
        <v>1436.3116257536001</v>
      </c>
      <c r="L2408" s="74">
        <v>1893.3116257536003</v>
      </c>
      <c r="M2408" s="74">
        <v>2264.3116257536003</v>
      </c>
      <c r="O2408" s="71">
        <v>119</v>
      </c>
      <c r="P2408" s="92" t="s">
        <v>366</v>
      </c>
    </row>
    <row r="2409" spans="2:16" ht="15.75" thickBot="1" x14ac:dyDescent="0.3">
      <c r="B2409" s="85">
        <v>45853</v>
      </c>
      <c r="C2409" s="75"/>
      <c r="D2409" s="75">
        <v>1743.5167653870899</v>
      </c>
      <c r="E2409" s="75">
        <v>1032.3116257536001</v>
      </c>
      <c r="F2409" s="75"/>
      <c r="G2409" s="74">
        <f t="shared" si="45"/>
        <v>1555.3116257536001</v>
      </c>
      <c r="H2409" s="74"/>
      <c r="I2409" s="74">
        <f t="shared" si="46"/>
        <v>2114.3116257536003</v>
      </c>
      <c r="J2409" s="74">
        <f t="shared" si="44"/>
        <v>2485.3116257536003</v>
      </c>
      <c r="K2409" s="75">
        <v>1436.3116257536001</v>
      </c>
      <c r="L2409" s="75">
        <v>1893.3116257536003</v>
      </c>
      <c r="M2409" s="75">
        <v>2264.3116257536003</v>
      </c>
      <c r="O2409" s="71">
        <v>119</v>
      </c>
      <c r="P2409" s="92" t="s">
        <v>366</v>
      </c>
    </row>
    <row r="2410" spans="2:16" ht="15.75" thickBot="1" x14ac:dyDescent="0.3">
      <c r="B2410" s="85">
        <v>45854</v>
      </c>
      <c r="C2410" s="74"/>
      <c r="D2410" s="74">
        <v>1640.6124404888701</v>
      </c>
      <c r="E2410" s="74">
        <v>1032.3116257536001</v>
      </c>
      <c r="F2410" s="74"/>
      <c r="G2410" s="74">
        <f t="shared" si="45"/>
        <v>1555.3116257536001</v>
      </c>
      <c r="H2410" s="74"/>
      <c r="I2410" s="74">
        <f t="shared" si="46"/>
        <v>2114.3116257536003</v>
      </c>
      <c r="J2410" s="74">
        <f t="shared" si="44"/>
        <v>2485.3116257536003</v>
      </c>
      <c r="K2410" s="74">
        <v>1436.3116257536001</v>
      </c>
      <c r="L2410" s="74">
        <v>1893.3116257536003</v>
      </c>
      <c r="M2410" s="74">
        <v>2264.3116257536003</v>
      </c>
      <c r="O2410" s="71">
        <v>119</v>
      </c>
      <c r="P2410" s="92" t="s">
        <v>366</v>
      </c>
    </row>
    <row r="2411" spans="2:16" ht="15.75" thickBot="1" x14ac:dyDescent="0.3">
      <c r="B2411" s="85">
        <v>45855</v>
      </c>
      <c r="C2411" s="75"/>
      <c r="D2411" s="75">
        <v>1682.90031168716</v>
      </c>
      <c r="E2411" s="75">
        <v>1032.3116257536001</v>
      </c>
      <c r="F2411" s="75"/>
      <c r="G2411" s="74">
        <f t="shared" si="45"/>
        <v>1555.3116257536001</v>
      </c>
      <c r="H2411" s="74"/>
      <c r="I2411" s="74">
        <f t="shared" si="46"/>
        <v>2114.3116257536003</v>
      </c>
      <c r="J2411" s="74">
        <f t="shared" si="44"/>
        <v>2485.3116257536003</v>
      </c>
      <c r="K2411" s="75">
        <v>1436.3116257536001</v>
      </c>
      <c r="L2411" s="75">
        <v>1893.3116257536003</v>
      </c>
      <c r="M2411" s="75">
        <v>2264.3116257536003</v>
      </c>
      <c r="O2411" s="71">
        <v>119</v>
      </c>
      <c r="P2411" s="92" t="s">
        <v>366</v>
      </c>
    </row>
    <row r="2412" spans="2:16" ht="15.75" thickBot="1" x14ac:dyDescent="0.3">
      <c r="B2412" s="85">
        <v>45856</v>
      </c>
      <c r="C2412" s="74"/>
      <c r="D2412" s="74">
        <v>1629.0431641092</v>
      </c>
      <c r="E2412" s="74">
        <v>1032.3116257536001</v>
      </c>
      <c r="F2412" s="74"/>
      <c r="G2412" s="74">
        <f t="shared" si="45"/>
        <v>1555.3116257536001</v>
      </c>
      <c r="H2412" s="74"/>
      <c r="I2412" s="74">
        <f t="shared" si="46"/>
        <v>2114.3116257536003</v>
      </c>
      <c r="J2412" s="74">
        <f t="shared" si="44"/>
        <v>2485.3116257536003</v>
      </c>
      <c r="K2412" s="74">
        <v>1436.3116257536001</v>
      </c>
      <c r="L2412" s="74">
        <v>1893.3116257536003</v>
      </c>
      <c r="M2412" s="74">
        <v>2264.3116257536003</v>
      </c>
      <c r="O2412" s="71">
        <v>119</v>
      </c>
      <c r="P2412" s="92" t="s">
        <v>366</v>
      </c>
    </row>
    <row r="2413" spans="2:16" ht="15.75" thickBot="1" x14ac:dyDescent="0.3">
      <c r="B2413" s="85">
        <v>45857</v>
      </c>
      <c r="C2413" s="75"/>
      <c r="D2413" s="75">
        <v>1772.09084094687</v>
      </c>
      <c r="E2413" s="75">
        <v>1032.3116257536001</v>
      </c>
      <c r="F2413" s="75"/>
      <c r="G2413" s="74">
        <f t="shared" si="45"/>
        <v>1555.3116257536001</v>
      </c>
      <c r="H2413" s="74"/>
      <c r="I2413" s="74">
        <f t="shared" si="46"/>
        <v>2114.3116257536003</v>
      </c>
      <c r="J2413" s="74">
        <f t="shared" si="44"/>
        <v>2485.3116257536003</v>
      </c>
      <c r="K2413" s="75">
        <v>1436.3116257536001</v>
      </c>
      <c r="L2413" s="75">
        <v>1893.3116257536003</v>
      </c>
      <c r="M2413" s="75">
        <v>2264.3116257536003</v>
      </c>
      <c r="O2413" s="71">
        <v>119</v>
      </c>
      <c r="P2413" s="92" t="s">
        <v>366</v>
      </c>
    </row>
    <row r="2414" spans="2:16" ht="15.75" thickBot="1" x14ac:dyDescent="0.3">
      <c r="B2414" s="85">
        <v>45858</v>
      </c>
      <c r="C2414" s="74"/>
      <c r="D2414" s="74">
        <v>1801.0175958242201</v>
      </c>
      <c r="E2414" s="74">
        <v>1032.3116257536001</v>
      </c>
      <c r="F2414" s="74"/>
      <c r="G2414" s="74">
        <f t="shared" si="45"/>
        <v>1555.3116257536001</v>
      </c>
      <c r="H2414" s="74"/>
      <c r="I2414" s="74">
        <f t="shared" si="46"/>
        <v>2114.3116257536003</v>
      </c>
      <c r="J2414" s="74">
        <f t="shared" si="44"/>
        <v>2485.3116257536003</v>
      </c>
      <c r="K2414" s="74">
        <v>1436.3116257536001</v>
      </c>
      <c r="L2414" s="74">
        <v>1893.3116257536003</v>
      </c>
      <c r="M2414" s="74">
        <v>2264.3116257536003</v>
      </c>
      <c r="O2414" s="71">
        <v>119</v>
      </c>
      <c r="P2414" s="92" t="s">
        <v>366</v>
      </c>
    </row>
    <row r="2415" spans="2:16" ht="15.75" thickBot="1" x14ac:dyDescent="0.3">
      <c r="B2415" s="85">
        <v>45859</v>
      </c>
      <c r="C2415" s="75"/>
      <c r="D2415" s="75">
        <v>1648.4427570594901</v>
      </c>
      <c r="E2415" s="75">
        <v>1032.3116257536001</v>
      </c>
      <c r="F2415" s="75"/>
      <c r="G2415" s="74">
        <f t="shared" si="45"/>
        <v>1555.3116257536001</v>
      </c>
      <c r="H2415" s="74"/>
      <c r="I2415" s="74">
        <f t="shared" si="46"/>
        <v>2114.3116257536003</v>
      </c>
      <c r="J2415" s="74">
        <f t="shared" si="44"/>
        <v>2485.3116257536003</v>
      </c>
      <c r="K2415" s="75">
        <v>1436.3116257536001</v>
      </c>
      <c r="L2415" s="75">
        <v>1893.3116257536003</v>
      </c>
      <c r="M2415" s="75">
        <v>2264.3116257536003</v>
      </c>
      <c r="O2415" s="71">
        <v>119</v>
      </c>
      <c r="P2415" s="92" t="s">
        <v>366</v>
      </c>
    </row>
    <row r="2416" spans="2:16" ht="15.75" thickBot="1" x14ac:dyDescent="0.3">
      <c r="B2416" s="85">
        <v>45860</v>
      </c>
      <c r="C2416" s="74"/>
      <c r="D2416" s="74">
        <v>1637.39449180066</v>
      </c>
      <c r="E2416" s="74">
        <v>1032.3116257536001</v>
      </c>
      <c r="F2416" s="74"/>
      <c r="G2416" s="74">
        <f t="shared" si="45"/>
        <v>1555.3116257536001</v>
      </c>
      <c r="H2416" s="74"/>
      <c r="I2416" s="74">
        <f t="shared" si="46"/>
        <v>2114.3116257536003</v>
      </c>
      <c r="J2416" s="74">
        <f t="shared" si="44"/>
        <v>2485.3116257536003</v>
      </c>
      <c r="K2416" s="74">
        <v>1436.3116257536001</v>
      </c>
      <c r="L2416" s="74">
        <v>1893.3116257536003</v>
      </c>
      <c r="M2416" s="74">
        <v>2264.3116257536003</v>
      </c>
      <c r="O2416" s="71">
        <v>119</v>
      </c>
      <c r="P2416" s="92" t="s">
        <v>366</v>
      </c>
    </row>
    <row r="2417" spans="2:16" ht="15.75" thickBot="1" x14ac:dyDescent="0.3">
      <c r="B2417" s="85">
        <v>45861</v>
      </c>
      <c r="C2417" s="75"/>
      <c r="D2417" s="75">
        <v>1492.4667447495899</v>
      </c>
      <c r="E2417" s="75">
        <v>1032.3116257536001</v>
      </c>
      <c r="F2417" s="75"/>
      <c r="G2417" s="74">
        <f t="shared" si="45"/>
        <v>1555.3116257536001</v>
      </c>
      <c r="H2417" s="74"/>
      <c r="I2417" s="74">
        <f t="shared" si="46"/>
        <v>2114.3116257536003</v>
      </c>
      <c r="J2417" s="74">
        <f t="shared" si="44"/>
        <v>2485.3116257536003</v>
      </c>
      <c r="K2417" s="75">
        <v>1436.3116257536001</v>
      </c>
      <c r="L2417" s="75">
        <v>1893.3116257536003</v>
      </c>
      <c r="M2417" s="75">
        <v>2264.3116257536003</v>
      </c>
      <c r="O2417" s="71">
        <v>119</v>
      </c>
      <c r="P2417" s="92" t="s">
        <v>366</v>
      </c>
    </row>
    <row r="2418" spans="2:16" ht="15.75" thickBot="1" x14ac:dyDescent="0.3">
      <c r="B2418" s="85">
        <v>45862</v>
      </c>
      <c r="C2418" s="74"/>
      <c r="D2418" s="74">
        <v>1450.25460303969</v>
      </c>
      <c r="E2418" s="74">
        <v>1032.3116257536001</v>
      </c>
      <c r="F2418" s="74"/>
      <c r="G2418" s="74">
        <f t="shared" si="45"/>
        <v>1555.3116257536001</v>
      </c>
      <c r="H2418" s="74"/>
      <c r="I2418" s="74">
        <f t="shared" si="46"/>
        <v>2114.3116257536003</v>
      </c>
      <c r="J2418" s="74">
        <f t="shared" si="44"/>
        <v>2485.3116257536003</v>
      </c>
      <c r="K2418" s="74">
        <v>1436.3116257536001</v>
      </c>
      <c r="L2418" s="74">
        <v>1893.3116257536003</v>
      </c>
      <c r="M2418" s="74">
        <v>2264.3116257536003</v>
      </c>
      <c r="O2418" s="71">
        <v>119</v>
      </c>
      <c r="P2418" s="92" t="s">
        <v>366</v>
      </c>
    </row>
    <row r="2419" spans="2:16" ht="15.75" thickBot="1" x14ac:dyDescent="0.3">
      <c r="B2419" s="85">
        <v>45863</v>
      </c>
      <c r="C2419" s="75"/>
      <c r="D2419" s="75">
        <v>1426.88040988483</v>
      </c>
      <c r="E2419" s="75">
        <v>1032.3116257536001</v>
      </c>
      <c r="F2419" s="75"/>
      <c r="G2419" s="74">
        <f t="shared" si="45"/>
        <v>1555.3116257536001</v>
      </c>
      <c r="H2419" s="74"/>
      <c r="I2419" s="74">
        <f t="shared" si="46"/>
        <v>2114.3116257536003</v>
      </c>
      <c r="J2419" s="74">
        <f t="shared" si="44"/>
        <v>2485.3116257536003</v>
      </c>
      <c r="K2419" s="75">
        <v>1436.3116257536001</v>
      </c>
      <c r="L2419" s="75">
        <v>1893.3116257536003</v>
      </c>
      <c r="M2419" s="75">
        <v>2264.3116257536003</v>
      </c>
      <c r="O2419" s="71">
        <v>119</v>
      </c>
      <c r="P2419" s="92" t="s">
        <v>366</v>
      </c>
    </row>
    <row r="2420" spans="2:16" ht="15.75" thickBot="1" x14ac:dyDescent="0.3">
      <c r="B2420" s="85">
        <v>45864</v>
      </c>
      <c r="C2420" s="74"/>
      <c r="D2420" s="74">
        <v>1622.1060610534701</v>
      </c>
      <c r="E2420" s="74">
        <v>1032.3116257536001</v>
      </c>
      <c r="F2420" s="74"/>
      <c r="G2420" s="74">
        <f t="shared" si="45"/>
        <v>1555.3116257536001</v>
      </c>
      <c r="H2420" s="74"/>
      <c r="I2420" s="74">
        <f t="shared" si="46"/>
        <v>2114.3116257536003</v>
      </c>
      <c r="J2420" s="74">
        <f t="shared" si="44"/>
        <v>2485.3116257536003</v>
      </c>
      <c r="K2420" s="74">
        <v>1436.3116257536001</v>
      </c>
      <c r="L2420" s="74">
        <v>1893.3116257536003</v>
      </c>
      <c r="M2420" s="74">
        <v>2264.3116257536003</v>
      </c>
      <c r="O2420" s="71">
        <v>119</v>
      </c>
      <c r="P2420" s="92" t="s">
        <v>366</v>
      </c>
    </row>
    <row r="2421" spans="2:16" ht="15.75" thickBot="1" x14ac:dyDescent="0.3">
      <c r="B2421" s="85">
        <v>45865</v>
      </c>
      <c r="C2421" s="75"/>
      <c r="D2421" s="75">
        <v>1687.31884804643</v>
      </c>
      <c r="E2421" s="75">
        <v>1032.3116257536001</v>
      </c>
      <c r="F2421" s="75"/>
      <c r="G2421" s="74">
        <f t="shared" si="45"/>
        <v>1555.3116257536001</v>
      </c>
      <c r="H2421" s="74"/>
      <c r="I2421" s="74">
        <f t="shared" si="46"/>
        <v>2114.3116257536003</v>
      </c>
      <c r="J2421" s="74">
        <f t="shared" si="44"/>
        <v>2485.3116257536003</v>
      </c>
      <c r="K2421" s="75">
        <v>1436.3116257536001</v>
      </c>
      <c r="L2421" s="75">
        <v>1893.3116257536003</v>
      </c>
      <c r="M2421" s="75">
        <v>2264.3116257536003</v>
      </c>
      <c r="O2421" s="71">
        <v>119</v>
      </c>
      <c r="P2421" s="92" t="s">
        <v>366</v>
      </c>
    </row>
    <row r="2422" spans="2:16" ht="15.75" thickBot="1" x14ac:dyDescent="0.3">
      <c r="B2422" s="85">
        <v>45866</v>
      </c>
      <c r="C2422" s="74"/>
      <c r="D2422" s="74">
        <v>1548.63772551636</v>
      </c>
      <c r="E2422" s="74">
        <v>1032.3116257536001</v>
      </c>
      <c r="F2422" s="74"/>
      <c r="G2422" s="74">
        <f t="shared" si="45"/>
        <v>1555.3116257536001</v>
      </c>
      <c r="H2422" s="74"/>
      <c r="I2422" s="74">
        <f t="shared" si="46"/>
        <v>2114.3116257536003</v>
      </c>
      <c r="J2422" s="74">
        <f t="shared" si="44"/>
        <v>2485.3116257536003</v>
      </c>
      <c r="K2422" s="74">
        <v>1436.3116257536001</v>
      </c>
      <c r="L2422" s="74">
        <v>1893.3116257536003</v>
      </c>
      <c r="M2422" s="74">
        <v>2264.3116257536003</v>
      </c>
      <c r="O2422" s="71">
        <v>119</v>
      </c>
      <c r="P2422" s="92" t="s">
        <v>366</v>
      </c>
    </row>
    <row r="2423" spans="2:16" ht="15.75" thickBot="1" x14ac:dyDescent="0.3">
      <c r="B2423" s="85">
        <v>45867</v>
      </c>
      <c r="C2423" s="75"/>
      <c r="D2423" s="75">
        <v>1583.95390682894</v>
      </c>
      <c r="E2423" s="75">
        <v>1032.3116257536001</v>
      </c>
      <c r="F2423" s="75"/>
      <c r="G2423" s="74">
        <f t="shared" si="45"/>
        <v>1555.3116257536001</v>
      </c>
      <c r="H2423" s="74"/>
      <c r="I2423" s="74">
        <f t="shared" si="46"/>
        <v>2114.3116257536003</v>
      </c>
      <c r="J2423" s="74">
        <f t="shared" si="44"/>
        <v>2485.3116257536003</v>
      </c>
      <c r="K2423" s="75">
        <v>1436.3116257536001</v>
      </c>
      <c r="L2423" s="75">
        <v>1893.3116257536003</v>
      </c>
      <c r="M2423" s="75">
        <v>2264.3116257536003</v>
      </c>
      <c r="O2423" s="71">
        <v>119</v>
      </c>
      <c r="P2423" s="92" t="s">
        <v>366</v>
      </c>
    </row>
    <row r="2424" spans="2:16" ht="15.75" thickBot="1" x14ac:dyDescent="0.3">
      <c r="B2424" s="85">
        <v>45868</v>
      </c>
      <c r="C2424" s="74"/>
      <c r="D2424" s="74">
        <v>1679.2538726034199</v>
      </c>
      <c r="E2424" s="74">
        <v>1032.3116257536001</v>
      </c>
      <c r="F2424" s="74"/>
      <c r="G2424" s="74">
        <f t="shared" si="45"/>
        <v>1555.3116257536001</v>
      </c>
      <c r="H2424" s="74"/>
      <c r="I2424" s="74">
        <f t="shared" si="46"/>
        <v>2114.3116257536003</v>
      </c>
      <c r="J2424" s="74">
        <f t="shared" si="44"/>
        <v>2485.3116257536003</v>
      </c>
      <c r="K2424" s="74">
        <v>1436.3116257536001</v>
      </c>
      <c r="L2424" s="74">
        <v>1893.3116257536003</v>
      </c>
      <c r="M2424" s="74">
        <v>2264.3116257536003</v>
      </c>
      <c r="O2424" s="71">
        <v>119</v>
      </c>
      <c r="P2424" s="92" t="s">
        <v>366</v>
      </c>
    </row>
    <row r="2425" spans="2:16" ht="15.75" thickBot="1" x14ac:dyDescent="0.3">
      <c r="B2425" s="85">
        <v>45869</v>
      </c>
      <c r="C2425" s="75"/>
      <c r="D2425" s="75">
        <v>1494.51840168324</v>
      </c>
      <c r="E2425" s="75">
        <v>1032.3116257536001</v>
      </c>
      <c r="F2425" s="75"/>
      <c r="G2425" s="74">
        <f t="shared" si="45"/>
        <v>1555.3116257536001</v>
      </c>
      <c r="H2425" s="74"/>
      <c r="I2425" s="74">
        <f t="shared" si="46"/>
        <v>2114.3116257536003</v>
      </c>
      <c r="J2425" s="74">
        <f t="shared" si="44"/>
        <v>2485.3116257536003</v>
      </c>
      <c r="K2425" s="75">
        <v>1436.3116257536001</v>
      </c>
      <c r="L2425" s="75">
        <v>1893.3116257536003</v>
      </c>
      <c r="M2425" s="75">
        <v>2264.3116257536003</v>
      </c>
      <c r="O2425" s="71">
        <v>119</v>
      </c>
      <c r="P2425" s="92" t="s">
        <v>366</v>
      </c>
    </row>
    <row r="2426" spans="2:16" ht="15.75" thickBot="1" x14ac:dyDescent="0.3">
      <c r="B2426" s="85">
        <v>45870</v>
      </c>
      <c r="C2426" s="74"/>
      <c r="D2426" s="74">
        <v>1473.5375387971901</v>
      </c>
      <c r="E2426" s="74">
        <v>1032.3116257536001</v>
      </c>
      <c r="F2426" s="74"/>
      <c r="G2426" s="74">
        <f t="shared" si="45"/>
        <v>1555.3116257536001</v>
      </c>
      <c r="H2426" s="74"/>
      <c r="I2426" s="74">
        <f t="shared" si="46"/>
        <v>2114.3116257536003</v>
      </c>
      <c r="J2426" s="74">
        <f t="shared" si="44"/>
        <v>2485.3116257536003</v>
      </c>
      <c r="K2426" s="74">
        <v>1436.3116257536001</v>
      </c>
      <c r="L2426" s="74">
        <v>1893.3116257536003</v>
      </c>
      <c r="M2426" s="74">
        <v>2264.3116257536003</v>
      </c>
      <c r="O2426" s="71">
        <v>119</v>
      </c>
      <c r="P2426" s="92" t="s">
        <v>366</v>
      </c>
    </row>
    <row r="2427" spans="2:16" ht="15.75" thickBot="1" x14ac:dyDescent="0.3">
      <c r="B2427" s="85">
        <v>45871</v>
      </c>
      <c r="C2427" s="75"/>
      <c r="D2427" s="75">
        <v>1507.39529514064</v>
      </c>
      <c r="E2427" s="75">
        <v>1032.3116257536001</v>
      </c>
      <c r="F2427" s="75"/>
      <c r="G2427" s="74">
        <f t="shared" si="45"/>
        <v>1555.3116257536001</v>
      </c>
      <c r="H2427" s="74"/>
      <c r="I2427" s="74">
        <f t="shared" si="46"/>
        <v>2114.3116257536003</v>
      </c>
      <c r="J2427" s="74">
        <f t="shared" si="44"/>
        <v>2485.3116257536003</v>
      </c>
      <c r="K2427" s="75">
        <v>1436.3116257536001</v>
      </c>
      <c r="L2427" s="75">
        <v>1893.3116257536003</v>
      </c>
      <c r="M2427" s="75">
        <v>2264.3116257536003</v>
      </c>
      <c r="O2427" s="71">
        <v>119</v>
      </c>
      <c r="P2427" s="92" t="s">
        <v>366</v>
      </c>
    </row>
    <row r="2428" spans="2:16" ht="15.75" thickBot="1" x14ac:dyDescent="0.3">
      <c r="B2428" s="85">
        <v>45872</v>
      </c>
      <c r="C2428" s="74"/>
      <c r="D2428" s="74">
        <v>1844.9226634806901</v>
      </c>
      <c r="E2428" s="74">
        <v>1032.3116257536001</v>
      </c>
      <c r="F2428" s="74"/>
      <c r="G2428" s="74">
        <f t="shared" si="45"/>
        <v>1555.3116257536001</v>
      </c>
      <c r="H2428" s="74"/>
      <c r="I2428" s="74">
        <f t="shared" si="46"/>
        <v>2114.3116257536003</v>
      </c>
      <c r="J2428" s="74">
        <f t="shared" si="44"/>
        <v>2485.3116257536003</v>
      </c>
      <c r="K2428" s="74">
        <v>1436.3116257536001</v>
      </c>
      <c r="L2428" s="74">
        <v>1893.3116257536003</v>
      </c>
      <c r="M2428" s="74">
        <v>2264.3116257536003</v>
      </c>
      <c r="O2428" s="71">
        <v>119</v>
      </c>
      <c r="P2428" s="92" t="s">
        <v>366</v>
      </c>
    </row>
    <row r="2429" spans="2:16" ht="15.75" thickBot="1" x14ac:dyDescent="0.3">
      <c r="B2429" s="85">
        <v>45873</v>
      </c>
      <c r="C2429" s="75"/>
      <c r="D2429" s="75">
        <v>1991.32192250555</v>
      </c>
      <c r="E2429" s="75">
        <v>1032.3116257536001</v>
      </c>
      <c r="F2429" s="75"/>
      <c r="G2429" s="74">
        <f t="shared" si="45"/>
        <v>1555.3116257536001</v>
      </c>
      <c r="H2429" s="74"/>
      <c r="I2429" s="74">
        <f t="shared" si="46"/>
        <v>2114.3116257536003</v>
      </c>
      <c r="J2429" s="74">
        <f t="shared" si="44"/>
        <v>2485.3116257536003</v>
      </c>
      <c r="K2429" s="75">
        <v>1436.3116257536001</v>
      </c>
      <c r="L2429" s="75">
        <v>1893.3116257536003</v>
      </c>
      <c r="M2429" s="75">
        <v>2264.3116257536003</v>
      </c>
      <c r="O2429" s="71">
        <v>119</v>
      </c>
      <c r="P2429" s="92" t="s">
        <v>366</v>
      </c>
    </row>
    <row r="2430" spans="2:16" ht="15.75" thickBot="1" x14ac:dyDescent="0.3">
      <c r="B2430" s="85">
        <v>45874</v>
      </c>
      <c r="C2430" s="74"/>
      <c r="D2430" s="74">
        <v>1931.2966097953199</v>
      </c>
      <c r="E2430" s="74">
        <v>1032.3116257536001</v>
      </c>
      <c r="F2430" s="74"/>
      <c r="G2430" s="74">
        <f t="shared" si="45"/>
        <v>1555.3116257536001</v>
      </c>
      <c r="H2430" s="74"/>
      <c r="I2430" s="74">
        <f t="shared" si="46"/>
        <v>2114.3116257536003</v>
      </c>
      <c r="J2430" s="74">
        <f t="shared" si="44"/>
        <v>2485.3116257536003</v>
      </c>
      <c r="K2430" s="74">
        <v>1436.3116257536001</v>
      </c>
      <c r="L2430" s="74">
        <v>1893.3116257536003</v>
      </c>
      <c r="M2430" s="74">
        <v>2264.3116257536003</v>
      </c>
      <c r="O2430" s="71">
        <v>119</v>
      </c>
      <c r="P2430" s="92" t="s">
        <v>366</v>
      </c>
    </row>
    <row r="2431" spans="2:16" ht="15.75" thickBot="1" x14ac:dyDescent="0.3">
      <c r="B2431" s="85">
        <v>45875</v>
      </c>
      <c r="C2431" s="75"/>
      <c r="D2431" s="75">
        <v>1717.5122384260201</v>
      </c>
      <c r="E2431" s="75">
        <v>1032.3116257536001</v>
      </c>
      <c r="F2431" s="75"/>
      <c r="G2431" s="74">
        <f t="shared" si="45"/>
        <v>1555.3116257536001</v>
      </c>
      <c r="H2431" s="74"/>
      <c r="I2431" s="74">
        <f t="shared" si="46"/>
        <v>2114.3116257536003</v>
      </c>
      <c r="J2431" s="74">
        <f t="shared" si="44"/>
        <v>2485.3116257536003</v>
      </c>
      <c r="K2431" s="75">
        <v>1436.3116257536001</v>
      </c>
      <c r="L2431" s="75">
        <v>1893.3116257536003</v>
      </c>
      <c r="M2431" s="75">
        <v>2264.3116257536003</v>
      </c>
      <c r="O2431" s="71">
        <v>119</v>
      </c>
      <c r="P2431" s="92" t="s">
        <v>366</v>
      </c>
    </row>
    <row r="2432" spans="2:16" ht="15.75" thickBot="1" x14ac:dyDescent="0.3">
      <c r="B2432" s="85">
        <v>45876</v>
      </c>
      <c r="C2432" s="74"/>
      <c r="D2432" s="74">
        <v>1718.7016868706401</v>
      </c>
      <c r="E2432" s="74">
        <v>1032.3116257536001</v>
      </c>
      <c r="F2432" s="74"/>
      <c r="G2432" s="74">
        <f t="shared" si="45"/>
        <v>1555.3116257536001</v>
      </c>
      <c r="H2432" s="74"/>
      <c r="I2432" s="74">
        <f t="shared" si="46"/>
        <v>2114.3116257536003</v>
      </c>
      <c r="J2432" s="74">
        <f t="shared" si="44"/>
        <v>2485.3116257536003</v>
      </c>
      <c r="K2432" s="74">
        <v>1436.3116257536001</v>
      </c>
      <c r="L2432" s="74">
        <v>1893.3116257536003</v>
      </c>
      <c r="M2432" s="74">
        <v>2264.3116257536003</v>
      </c>
      <c r="O2432" s="71">
        <v>119</v>
      </c>
      <c r="P2432" s="92" t="s">
        <v>366</v>
      </c>
    </row>
    <row r="2433" spans="2:16" ht="15.75" thickBot="1" x14ac:dyDescent="0.3">
      <c r="B2433" s="85">
        <v>45877</v>
      </c>
      <c r="C2433" s="75"/>
      <c r="D2433" s="75">
        <v>1594.83454570514</v>
      </c>
      <c r="E2433" s="75">
        <v>1032.3116257536001</v>
      </c>
      <c r="F2433" s="75"/>
      <c r="G2433" s="74">
        <f t="shared" si="45"/>
        <v>1555.3116257536001</v>
      </c>
      <c r="H2433" s="74"/>
      <c r="I2433" s="74">
        <f t="shared" si="46"/>
        <v>2114.3116257536003</v>
      </c>
      <c r="J2433" s="74">
        <f t="shared" si="44"/>
        <v>2485.3116257536003</v>
      </c>
      <c r="K2433" s="75">
        <v>1436.3116257536001</v>
      </c>
      <c r="L2433" s="75">
        <v>1893.3116257536003</v>
      </c>
      <c r="M2433" s="75">
        <v>2264.3116257536003</v>
      </c>
      <c r="O2433" s="71">
        <v>119</v>
      </c>
      <c r="P2433" s="92" t="s">
        <v>366</v>
      </c>
    </row>
    <row r="2434" spans="2:16" ht="15.75" thickBot="1" x14ac:dyDescent="0.3">
      <c r="B2434" s="85">
        <v>45878</v>
      </c>
      <c r="C2434" s="74"/>
      <c r="D2434" s="74">
        <v>1420.67466134798</v>
      </c>
      <c r="E2434" s="74">
        <v>1032.3116257536001</v>
      </c>
      <c r="F2434" s="74"/>
      <c r="G2434" s="74">
        <f t="shared" si="45"/>
        <v>1555.3116257536001</v>
      </c>
      <c r="H2434" s="74"/>
      <c r="I2434" s="74">
        <f t="shared" si="46"/>
        <v>2114.3116257536003</v>
      </c>
      <c r="J2434" s="74">
        <f t="shared" si="44"/>
        <v>2485.3116257536003</v>
      </c>
      <c r="K2434" s="74">
        <v>1436.3116257536001</v>
      </c>
      <c r="L2434" s="74">
        <v>1893.3116257536003</v>
      </c>
      <c r="M2434" s="74">
        <v>2264.3116257536003</v>
      </c>
      <c r="O2434" s="71">
        <v>119</v>
      </c>
      <c r="P2434" s="92" t="s">
        <v>366</v>
      </c>
    </row>
    <row r="2435" spans="2:16" ht="15.75" thickBot="1" x14ac:dyDescent="0.3">
      <c r="B2435" s="85">
        <v>45879</v>
      </c>
      <c r="C2435" s="75"/>
      <c r="D2435" s="75">
        <v>1476.9048887823801</v>
      </c>
      <c r="E2435" s="75">
        <v>1032.3116257536001</v>
      </c>
      <c r="F2435" s="75"/>
      <c r="G2435" s="74">
        <f t="shared" si="45"/>
        <v>1555.3116257536001</v>
      </c>
      <c r="H2435" s="74"/>
      <c r="I2435" s="74">
        <f t="shared" si="46"/>
        <v>2114.3116257536003</v>
      </c>
      <c r="J2435" s="74">
        <f t="shared" si="44"/>
        <v>2485.3116257536003</v>
      </c>
      <c r="K2435" s="75">
        <v>1436.3116257536001</v>
      </c>
      <c r="L2435" s="75">
        <v>1893.3116257536003</v>
      </c>
      <c r="M2435" s="75">
        <v>2264.3116257536003</v>
      </c>
      <c r="O2435" s="71">
        <v>119</v>
      </c>
      <c r="P2435" s="92" t="s">
        <v>366</v>
      </c>
    </row>
    <row r="2436" spans="2:16" ht="15.75" thickBot="1" x14ac:dyDescent="0.3">
      <c r="B2436" s="85">
        <v>45880</v>
      </c>
      <c r="C2436" s="74"/>
      <c r="D2436" s="74">
        <v>1714.89070537067</v>
      </c>
      <c r="E2436" s="74">
        <v>1032.3116257536001</v>
      </c>
      <c r="F2436" s="74"/>
      <c r="G2436" s="74">
        <f t="shared" si="45"/>
        <v>1555.3116257536001</v>
      </c>
      <c r="H2436" s="74"/>
      <c r="I2436" s="74">
        <f t="shared" si="46"/>
        <v>2114.3116257536003</v>
      </c>
      <c r="J2436" s="74">
        <f t="shared" si="44"/>
        <v>2485.3116257536003</v>
      </c>
      <c r="K2436" s="74">
        <v>1436.3116257536001</v>
      </c>
      <c r="L2436" s="74">
        <v>1893.3116257536003</v>
      </c>
      <c r="M2436" s="74">
        <v>2264.3116257536003</v>
      </c>
      <c r="O2436" s="71">
        <v>119</v>
      </c>
      <c r="P2436" s="92" t="s">
        <v>366</v>
      </c>
    </row>
    <row r="2437" spans="2:16" ht="15.75" thickBot="1" x14ac:dyDescent="0.3">
      <c r="B2437" s="85">
        <v>45881</v>
      </c>
      <c r="C2437" s="75"/>
      <c r="D2437" s="75">
        <v>1704.47575805064</v>
      </c>
      <c r="E2437" s="75">
        <v>1032.3116257536001</v>
      </c>
      <c r="F2437" s="75"/>
      <c r="G2437" s="74">
        <f t="shared" si="45"/>
        <v>1555.3116257536001</v>
      </c>
      <c r="H2437" s="74"/>
      <c r="I2437" s="74">
        <f t="shared" si="46"/>
        <v>2114.3116257536003</v>
      </c>
      <c r="J2437" s="74">
        <f t="shared" si="44"/>
        <v>2485.3116257536003</v>
      </c>
      <c r="K2437" s="75">
        <v>1436.3116257536001</v>
      </c>
      <c r="L2437" s="75">
        <v>1893.3116257536003</v>
      </c>
      <c r="M2437" s="75">
        <v>2264.3116257536003</v>
      </c>
      <c r="O2437" s="71">
        <v>119</v>
      </c>
      <c r="P2437" s="92" t="s">
        <v>366</v>
      </c>
    </row>
    <row r="2438" spans="2:16" ht="15.75" thickBot="1" x14ac:dyDescent="0.3">
      <c r="B2438" s="85">
        <v>45882</v>
      </c>
      <c r="C2438" s="74"/>
      <c r="D2438" s="74">
        <v>1614.3993939960701</v>
      </c>
      <c r="E2438" s="74">
        <v>1032.3116257536001</v>
      </c>
      <c r="F2438" s="74"/>
      <c r="G2438" s="74">
        <f t="shared" si="45"/>
        <v>1555.3116257536001</v>
      </c>
      <c r="H2438" s="74"/>
      <c r="I2438" s="74">
        <f t="shared" si="46"/>
        <v>2114.3116257536003</v>
      </c>
      <c r="J2438" s="74">
        <f t="shared" si="44"/>
        <v>2485.3116257536003</v>
      </c>
      <c r="K2438" s="74">
        <v>1436.3116257536001</v>
      </c>
      <c r="L2438" s="74">
        <v>1893.3116257536003</v>
      </c>
      <c r="M2438" s="74">
        <v>2264.3116257536003</v>
      </c>
      <c r="O2438" s="71">
        <v>119</v>
      </c>
      <c r="P2438" s="92" t="s">
        <v>366</v>
      </c>
    </row>
    <row r="2439" spans="2:16" ht="15.75" thickBot="1" x14ac:dyDescent="0.3">
      <c r="B2439" s="85">
        <v>45883</v>
      </c>
      <c r="C2439" s="75"/>
      <c r="D2439" s="75">
        <v>1501.7614788010501</v>
      </c>
      <c r="E2439" s="75">
        <v>1032.3116257536001</v>
      </c>
      <c r="F2439" s="75"/>
      <c r="G2439" s="74">
        <f t="shared" si="45"/>
        <v>1555.3116257536001</v>
      </c>
      <c r="H2439" s="74"/>
      <c r="I2439" s="74">
        <f t="shared" si="46"/>
        <v>2114.3116257536003</v>
      </c>
      <c r="J2439" s="74">
        <f t="shared" si="44"/>
        <v>2485.3116257536003</v>
      </c>
      <c r="K2439" s="75">
        <v>1436.3116257536001</v>
      </c>
      <c r="L2439" s="75">
        <v>1893.3116257536003</v>
      </c>
      <c r="M2439" s="75">
        <v>2264.3116257536003</v>
      </c>
      <c r="O2439" s="71">
        <v>119</v>
      </c>
      <c r="P2439" s="92" t="s">
        <v>366</v>
      </c>
    </row>
    <row r="2440" spans="2:16" ht="15.75" thickBot="1" x14ac:dyDescent="0.3">
      <c r="B2440" s="85">
        <v>45884</v>
      </c>
      <c r="C2440" s="74"/>
      <c r="D2440" s="74">
        <v>1404.63626102377</v>
      </c>
      <c r="E2440" s="74">
        <v>1032.3116257536001</v>
      </c>
      <c r="F2440" s="74"/>
      <c r="G2440" s="74">
        <f t="shared" si="45"/>
        <v>1555.3116257536001</v>
      </c>
      <c r="H2440" s="74"/>
      <c r="I2440" s="74">
        <f t="shared" si="46"/>
        <v>2114.3116257536003</v>
      </c>
      <c r="J2440" s="74">
        <f t="shared" si="44"/>
        <v>2485.3116257536003</v>
      </c>
      <c r="K2440" s="74">
        <v>1436.3116257536001</v>
      </c>
      <c r="L2440" s="74">
        <v>1893.3116257536003</v>
      </c>
      <c r="M2440" s="74">
        <v>2264.3116257536003</v>
      </c>
      <c r="O2440" s="71">
        <v>119</v>
      </c>
      <c r="P2440" s="92" t="s">
        <v>366</v>
      </c>
    </row>
    <row r="2441" spans="2:16" ht="15.75" thickBot="1" x14ac:dyDescent="0.3">
      <c r="B2441" s="85">
        <v>45885</v>
      </c>
      <c r="C2441" s="75"/>
      <c r="D2441" s="75">
        <v>1298.4377487023</v>
      </c>
      <c r="E2441" s="75">
        <v>1032.3116257536001</v>
      </c>
      <c r="F2441" s="75"/>
      <c r="G2441" s="74">
        <f t="shared" si="45"/>
        <v>1555.3116257536001</v>
      </c>
      <c r="H2441" s="74"/>
      <c r="I2441" s="74">
        <f t="shared" si="46"/>
        <v>2114.3116257536003</v>
      </c>
      <c r="J2441" s="74">
        <f t="shared" si="44"/>
        <v>2485.3116257536003</v>
      </c>
      <c r="K2441" s="75">
        <v>1436.3116257536001</v>
      </c>
      <c r="L2441" s="75">
        <v>1893.3116257536003</v>
      </c>
      <c r="M2441" s="75">
        <v>2264.3116257536003</v>
      </c>
      <c r="O2441" s="71">
        <v>119</v>
      </c>
      <c r="P2441" s="92" t="s">
        <v>366</v>
      </c>
    </row>
    <row r="2442" spans="2:16" ht="15.75" thickBot="1" x14ac:dyDescent="0.3">
      <c r="B2442" s="85">
        <v>45886</v>
      </c>
      <c r="C2442" s="74"/>
      <c r="D2442" s="74">
        <v>1575.06020006728</v>
      </c>
      <c r="E2442" s="74">
        <v>1032.3116257536001</v>
      </c>
      <c r="F2442" s="74"/>
      <c r="G2442" s="74">
        <f t="shared" si="45"/>
        <v>1555.3116257536001</v>
      </c>
      <c r="H2442" s="74"/>
      <c r="I2442" s="74">
        <f t="shared" si="46"/>
        <v>2114.3116257536003</v>
      </c>
      <c r="J2442" s="74">
        <f t="shared" si="44"/>
        <v>2485.3116257536003</v>
      </c>
      <c r="K2442" s="74">
        <v>1436.3116257536001</v>
      </c>
      <c r="L2442" s="74">
        <v>1893.3116257536003</v>
      </c>
      <c r="M2442" s="74">
        <v>2264.3116257536003</v>
      </c>
      <c r="O2442" s="71">
        <v>119</v>
      </c>
      <c r="P2442" s="92" t="s">
        <v>366</v>
      </c>
    </row>
    <row r="2443" spans="2:16" ht="15.75" thickBot="1" x14ac:dyDescent="0.3">
      <c r="B2443" s="85">
        <v>45887</v>
      </c>
      <c r="C2443" s="75"/>
      <c r="D2443" s="75">
        <v>1725.80340208089</v>
      </c>
      <c r="E2443" s="75">
        <v>1032.3116257536001</v>
      </c>
      <c r="F2443" s="75"/>
      <c r="G2443" s="74">
        <f t="shared" si="45"/>
        <v>1555.3116257536001</v>
      </c>
      <c r="H2443" s="74"/>
      <c r="I2443" s="74">
        <f t="shared" si="46"/>
        <v>2114.3116257536003</v>
      </c>
      <c r="J2443" s="74">
        <f t="shared" si="44"/>
        <v>2485.3116257536003</v>
      </c>
      <c r="K2443" s="75">
        <v>1436.3116257536001</v>
      </c>
      <c r="L2443" s="75">
        <v>1893.3116257536003</v>
      </c>
      <c r="M2443" s="75">
        <v>2264.3116257536003</v>
      </c>
      <c r="O2443" s="71">
        <v>119</v>
      </c>
      <c r="P2443" s="92" t="s">
        <v>366</v>
      </c>
    </row>
    <row r="2444" spans="2:16" ht="15.75" thickBot="1" x14ac:dyDescent="0.3">
      <c r="B2444" s="85">
        <v>45888</v>
      </c>
      <c r="C2444" s="74"/>
      <c r="D2444" s="74">
        <v>1673.9951804278901</v>
      </c>
      <c r="E2444" s="74">
        <v>1032.3116257536001</v>
      </c>
      <c r="F2444" s="74"/>
      <c r="G2444" s="74">
        <f t="shared" si="45"/>
        <v>1555.3116257536001</v>
      </c>
      <c r="H2444" s="74"/>
      <c r="I2444" s="74">
        <f t="shared" si="46"/>
        <v>2114.3116257536003</v>
      </c>
      <c r="J2444" s="74">
        <f t="shared" si="44"/>
        <v>2485.3116257536003</v>
      </c>
      <c r="K2444" s="74">
        <v>1436.3116257536001</v>
      </c>
      <c r="L2444" s="74">
        <v>1893.3116257536003</v>
      </c>
      <c r="M2444" s="74">
        <v>2264.3116257536003</v>
      </c>
      <c r="O2444" s="71">
        <v>119</v>
      </c>
      <c r="P2444" s="92" t="s">
        <v>366</v>
      </c>
    </row>
    <row r="2445" spans="2:16" ht="15.75" thickBot="1" x14ac:dyDescent="0.3">
      <c r="B2445" s="85">
        <v>45889</v>
      </c>
      <c r="C2445" s="75"/>
      <c r="D2445" s="75">
        <v>1445.10318934627</v>
      </c>
      <c r="E2445" s="75">
        <v>1032.3116257536001</v>
      </c>
      <c r="F2445" s="75"/>
      <c r="G2445" s="74">
        <f t="shared" si="45"/>
        <v>1555.3116257536001</v>
      </c>
      <c r="H2445" s="74"/>
      <c r="I2445" s="74">
        <f t="shared" si="46"/>
        <v>2114.3116257536003</v>
      </c>
      <c r="J2445" s="74">
        <f t="shared" ref="J2445:J2508" si="47">+M2445+O2445+P2445</f>
        <v>2485.3116257536003</v>
      </c>
      <c r="K2445" s="75">
        <v>1436.3116257536001</v>
      </c>
      <c r="L2445" s="75">
        <v>1893.3116257536003</v>
      </c>
      <c r="M2445" s="75">
        <v>2264.3116257536003</v>
      </c>
      <c r="O2445" s="71">
        <v>119</v>
      </c>
      <c r="P2445" s="92" t="s">
        <v>366</v>
      </c>
    </row>
    <row r="2446" spans="2:16" ht="15.75" thickBot="1" x14ac:dyDescent="0.3">
      <c r="B2446" s="85">
        <v>45890</v>
      </c>
      <c r="C2446" s="74"/>
      <c r="D2446" s="74">
        <v>1277.3635832519301</v>
      </c>
      <c r="E2446" s="74">
        <v>1032.3116257536001</v>
      </c>
      <c r="F2446" s="74"/>
      <c r="G2446" s="74">
        <f t="shared" si="45"/>
        <v>1555.3116257536001</v>
      </c>
      <c r="H2446" s="74"/>
      <c r="I2446" s="74">
        <f t="shared" si="46"/>
        <v>2114.3116257536003</v>
      </c>
      <c r="J2446" s="74">
        <f t="shared" si="47"/>
        <v>2485.3116257536003</v>
      </c>
      <c r="K2446" s="74">
        <v>1436.3116257536001</v>
      </c>
      <c r="L2446" s="74">
        <v>1893.3116257536003</v>
      </c>
      <c r="M2446" s="74">
        <v>2264.3116257536003</v>
      </c>
      <c r="O2446" s="71">
        <v>119</v>
      </c>
      <c r="P2446" s="92" t="s">
        <v>366</v>
      </c>
    </row>
    <row r="2447" spans="2:16" ht="15.75" thickBot="1" x14ac:dyDescent="0.3">
      <c r="B2447" s="85">
        <v>45891</v>
      </c>
      <c r="C2447" s="75"/>
      <c r="D2447" s="75">
        <v>998.58056604205899</v>
      </c>
      <c r="E2447" s="75">
        <v>1032.3116257536001</v>
      </c>
      <c r="F2447" s="75"/>
      <c r="G2447" s="74">
        <f t="shared" si="45"/>
        <v>1555.3116257536001</v>
      </c>
      <c r="H2447" s="74"/>
      <c r="I2447" s="74">
        <f t="shared" si="46"/>
        <v>2114.3116257536003</v>
      </c>
      <c r="J2447" s="74">
        <f t="shared" si="47"/>
        <v>2485.3116257536003</v>
      </c>
      <c r="K2447" s="75">
        <v>1436.3116257536001</v>
      </c>
      <c r="L2447" s="75">
        <v>1893.3116257536003</v>
      </c>
      <c r="M2447" s="75">
        <v>2264.3116257536003</v>
      </c>
      <c r="O2447" s="71">
        <v>119</v>
      </c>
      <c r="P2447" s="92" t="s">
        <v>366</v>
      </c>
    </row>
    <row r="2448" spans="2:16" ht="15.75" thickBot="1" x14ac:dyDescent="0.3">
      <c r="B2448" s="85">
        <v>45892</v>
      </c>
      <c r="C2448" s="74"/>
      <c r="D2448" s="74">
        <v>1094.8123814676301</v>
      </c>
      <c r="E2448" s="74">
        <v>1032.3116257536001</v>
      </c>
      <c r="F2448" s="74"/>
      <c r="G2448" s="74">
        <f t="shared" si="45"/>
        <v>1555.3116257536001</v>
      </c>
      <c r="H2448" s="74"/>
      <c r="I2448" s="74">
        <f t="shared" si="46"/>
        <v>2114.3116257536003</v>
      </c>
      <c r="J2448" s="74">
        <f t="shared" si="47"/>
        <v>2485.3116257536003</v>
      </c>
      <c r="K2448" s="74">
        <v>1436.3116257536001</v>
      </c>
      <c r="L2448" s="74">
        <v>1893.3116257536003</v>
      </c>
      <c r="M2448" s="74">
        <v>2264.3116257536003</v>
      </c>
      <c r="O2448" s="71">
        <v>119</v>
      </c>
      <c r="P2448" s="92" t="s">
        <v>366</v>
      </c>
    </row>
    <row r="2449" spans="2:16" ht="15.75" thickBot="1" x14ac:dyDescent="0.3">
      <c r="B2449" s="85">
        <v>45893</v>
      </c>
      <c r="C2449" s="75"/>
      <c r="D2449" s="75">
        <v>1406.35917841696</v>
      </c>
      <c r="E2449" s="75">
        <v>1032.3116257536001</v>
      </c>
      <c r="F2449" s="75"/>
      <c r="G2449" s="74">
        <f t="shared" si="45"/>
        <v>1555.3116257536001</v>
      </c>
      <c r="H2449" s="74"/>
      <c r="I2449" s="74">
        <f t="shared" si="46"/>
        <v>2114.3116257536003</v>
      </c>
      <c r="J2449" s="74">
        <f t="shared" si="47"/>
        <v>2485.3116257536003</v>
      </c>
      <c r="K2449" s="75">
        <v>1436.3116257536001</v>
      </c>
      <c r="L2449" s="75">
        <v>1893.3116257536003</v>
      </c>
      <c r="M2449" s="75">
        <v>2264.3116257536003</v>
      </c>
      <c r="O2449" s="71">
        <v>119</v>
      </c>
      <c r="P2449" s="92" t="s">
        <v>366</v>
      </c>
    </row>
    <row r="2450" spans="2:16" ht="15.75" thickBot="1" x14ac:dyDescent="0.3">
      <c r="B2450" s="85">
        <v>45894</v>
      </c>
      <c r="C2450" s="74"/>
      <c r="D2450" s="74">
        <v>1443.72242416831</v>
      </c>
      <c r="E2450" s="74">
        <v>1032.3116257536001</v>
      </c>
      <c r="F2450" s="74"/>
      <c r="G2450" s="74">
        <f t="shared" si="45"/>
        <v>1555.3116257536001</v>
      </c>
      <c r="H2450" s="74"/>
      <c r="I2450" s="74">
        <f t="shared" si="46"/>
        <v>2114.3116257536003</v>
      </c>
      <c r="J2450" s="74">
        <f t="shared" si="47"/>
        <v>2485.3116257536003</v>
      </c>
      <c r="K2450" s="74">
        <v>1436.3116257536001</v>
      </c>
      <c r="L2450" s="74">
        <v>1893.3116257536003</v>
      </c>
      <c r="M2450" s="74">
        <v>2264.3116257536003</v>
      </c>
      <c r="O2450" s="71">
        <v>119</v>
      </c>
      <c r="P2450" s="92" t="s">
        <v>366</v>
      </c>
    </row>
    <row r="2451" spans="2:16" ht="15.75" thickBot="1" x14ac:dyDescent="0.3">
      <c r="B2451" s="85">
        <v>45895</v>
      </c>
      <c r="C2451" s="75"/>
      <c r="D2451" s="75">
        <v>1313.36960590175</v>
      </c>
      <c r="E2451" s="75">
        <v>1032.3116257536001</v>
      </c>
      <c r="F2451" s="75"/>
      <c r="G2451" s="74">
        <f t="shared" si="45"/>
        <v>1555.3116257536001</v>
      </c>
      <c r="H2451" s="74"/>
      <c r="I2451" s="74">
        <f t="shared" si="46"/>
        <v>2114.3116257536003</v>
      </c>
      <c r="J2451" s="74">
        <f t="shared" si="47"/>
        <v>2485.3116257536003</v>
      </c>
      <c r="K2451" s="75">
        <v>1436.3116257536001</v>
      </c>
      <c r="L2451" s="75">
        <v>1893.3116257536003</v>
      </c>
      <c r="M2451" s="75">
        <v>2264.3116257536003</v>
      </c>
      <c r="O2451" s="71">
        <v>119</v>
      </c>
      <c r="P2451" s="92" t="s">
        <v>366</v>
      </c>
    </row>
    <row r="2452" spans="2:16" ht="15.75" thickBot="1" x14ac:dyDescent="0.3">
      <c r="B2452" s="85">
        <v>45896</v>
      </c>
      <c r="C2452" s="74"/>
      <c r="D2452" s="74">
        <v>1495.7567679024901</v>
      </c>
      <c r="E2452" s="74">
        <v>1032.3116257536001</v>
      </c>
      <c r="F2452" s="74"/>
      <c r="G2452" s="74">
        <f t="shared" si="45"/>
        <v>1555.3116257536001</v>
      </c>
      <c r="H2452" s="74"/>
      <c r="I2452" s="74">
        <f t="shared" si="46"/>
        <v>2114.3116257536003</v>
      </c>
      <c r="J2452" s="74">
        <f t="shared" si="47"/>
        <v>2485.3116257536003</v>
      </c>
      <c r="K2452" s="74">
        <v>1436.3116257536001</v>
      </c>
      <c r="L2452" s="74">
        <v>1893.3116257536003</v>
      </c>
      <c r="M2452" s="74">
        <v>2264.3116257536003</v>
      </c>
      <c r="O2452" s="71">
        <v>119</v>
      </c>
      <c r="P2452" s="92" t="s">
        <v>366</v>
      </c>
    </row>
    <row r="2453" spans="2:16" ht="15.75" thickBot="1" x14ac:dyDescent="0.3">
      <c r="B2453" s="85">
        <v>45897</v>
      </c>
      <c r="C2453" s="75"/>
      <c r="D2453" s="75">
        <v>1519.6045963347001</v>
      </c>
      <c r="E2453" s="75">
        <v>1032.3116257536001</v>
      </c>
      <c r="F2453" s="75"/>
      <c r="G2453" s="74">
        <f t="shared" si="45"/>
        <v>1555.3116257536001</v>
      </c>
      <c r="H2453" s="74"/>
      <c r="I2453" s="74">
        <f t="shared" si="46"/>
        <v>2114.3116257536003</v>
      </c>
      <c r="J2453" s="74">
        <f t="shared" si="47"/>
        <v>2485.3116257536003</v>
      </c>
      <c r="K2453" s="75">
        <v>1436.3116257536001</v>
      </c>
      <c r="L2453" s="75">
        <v>1893.3116257536003</v>
      </c>
      <c r="M2453" s="75">
        <v>2264.3116257536003</v>
      </c>
      <c r="O2453" s="71">
        <v>119</v>
      </c>
      <c r="P2453" s="92" t="s">
        <v>366</v>
      </c>
    </row>
    <row r="2454" spans="2:16" ht="15.75" thickBot="1" x14ac:dyDescent="0.3">
      <c r="B2454" s="85">
        <v>45898</v>
      </c>
      <c r="C2454" s="74"/>
      <c r="D2454" s="74">
        <v>1503.1757389129</v>
      </c>
      <c r="E2454" s="74">
        <v>1032.3116257536001</v>
      </c>
      <c r="F2454" s="74"/>
      <c r="G2454" s="74">
        <f t="shared" si="45"/>
        <v>1555.3116257536001</v>
      </c>
      <c r="H2454" s="74"/>
      <c r="I2454" s="74">
        <f t="shared" si="46"/>
        <v>2114.3116257536003</v>
      </c>
      <c r="J2454" s="74">
        <f t="shared" si="47"/>
        <v>2485.3116257536003</v>
      </c>
      <c r="K2454" s="74">
        <v>1436.3116257536001</v>
      </c>
      <c r="L2454" s="74">
        <v>1893.3116257536003</v>
      </c>
      <c r="M2454" s="74">
        <v>2264.3116257536003</v>
      </c>
      <c r="O2454" s="71">
        <v>119</v>
      </c>
      <c r="P2454" s="92" t="s">
        <v>366</v>
      </c>
    </row>
    <row r="2455" spans="2:16" ht="15.75" thickBot="1" x14ac:dyDescent="0.3">
      <c r="B2455" s="85">
        <v>45899</v>
      </c>
      <c r="C2455" s="75"/>
      <c r="D2455" s="75">
        <v>1321.3641450377199</v>
      </c>
      <c r="E2455" s="75">
        <v>1032.3116257536001</v>
      </c>
      <c r="F2455" s="75"/>
      <c r="G2455" s="74">
        <f t="shared" si="45"/>
        <v>1555.3116257536001</v>
      </c>
      <c r="H2455" s="74"/>
      <c r="I2455" s="74">
        <f t="shared" si="46"/>
        <v>2114.3116257536003</v>
      </c>
      <c r="J2455" s="74">
        <f t="shared" si="47"/>
        <v>2485.3116257536003</v>
      </c>
      <c r="K2455" s="75">
        <v>1436.3116257536001</v>
      </c>
      <c r="L2455" s="75">
        <v>1893.3116257536003</v>
      </c>
      <c r="M2455" s="75">
        <v>2264.3116257536003</v>
      </c>
      <c r="O2455" s="71">
        <v>119</v>
      </c>
      <c r="P2455" s="92" t="s">
        <v>366</v>
      </c>
    </row>
    <row r="2456" spans="2:16" ht="15.75" thickBot="1" x14ac:dyDescent="0.3">
      <c r="B2456" s="85">
        <v>45900</v>
      </c>
      <c r="C2456" s="74"/>
      <c r="D2456" s="74">
        <v>1445.2855547783099</v>
      </c>
      <c r="E2456" s="74">
        <v>1032.3116257536001</v>
      </c>
      <c r="F2456" s="74"/>
      <c r="G2456" s="74">
        <f t="shared" si="45"/>
        <v>1555.3116257536001</v>
      </c>
      <c r="H2456" s="74"/>
      <c r="I2456" s="74">
        <f t="shared" si="46"/>
        <v>2114.3116257536003</v>
      </c>
      <c r="J2456" s="74">
        <f t="shared" si="47"/>
        <v>2485.3116257536003</v>
      </c>
      <c r="K2456" s="74">
        <v>1436.3116257536001</v>
      </c>
      <c r="L2456" s="74">
        <v>1893.3116257536003</v>
      </c>
      <c r="M2456" s="74">
        <v>2264.3116257536003</v>
      </c>
      <c r="O2456" s="71">
        <v>119</v>
      </c>
      <c r="P2456" s="92" t="s">
        <v>366</v>
      </c>
    </row>
    <row r="2457" spans="2:16" ht="15.75" thickBot="1" x14ac:dyDescent="0.3">
      <c r="B2457" s="85">
        <v>45901</v>
      </c>
      <c r="C2457" s="75"/>
      <c r="D2457" s="75">
        <v>1378.54286765491</v>
      </c>
      <c r="E2457" s="75">
        <v>1032.3116257536001</v>
      </c>
      <c r="F2457" s="75"/>
      <c r="G2457" s="74">
        <f t="shared" si="45"/>
        <v>1555.3116257536001</v>
      </c>
      <c r="H2457" s="74"/>
      <c r="I2457" s="74">
        <f t="shared" si="46"/>
        <v>2114.3116257536003</v>
      </c>
      <c r="J2457" s="74">
        <f t="shared" si="47"/>
        <v>2485.3116257536003</v>
      </c>
      <c r="K2457" s="75">
        <v>1436.3116257536001</v>
      </c>
      <c r="L2457" s="75">
        <v>1893.3116257536003</v>
      </c>
      <c r="M2457" s="75">
        <v>2264.3116257536003</v>
      </c>
      <c r="O2457" s="71">
        <v>119</v>
      </c>
      <c r="P2457" s="92" t="s">
        <v>366</v>
      </c>
    </row>
    <row r="2458" spans="2:16" ht="15.75" thickBot="1" x14ac:dyDescent="0.3">
      <c r="B2458" s="85">
        <v>45902</v>
      </c>
      <c r="C2458" s="74"/>
      <c r="D2458" s="74">
        <v>1348.65804991288</v>
      </c>
      <c r="E2458" s="74">
        <v>1032.3116257536001</v>
      </c>
      <c r="F2458" s="74"/>
      <c r="G2458" s="74">
        <f t="shared" si="45"/>
        <v>1555.3116257536001</v>
      </c>
      <c r="H2458" s="74"/>
      <c r="I2458" s="74">
        <f t="shared" si="46"/>
        <v>2114.3116257536003</v>
      </c>
      <c r="J2458" s="74">
        <f t="shared" si="47"/>
        <v>2485.3116257536003</v>
      </c>
      <c r="K2458" s="74">
        <v>1436.3116257536001</v>
      </c>
      <c r="L2458" s="74">
        <v>1893.3116257536003</v>
      </c>
      <c r="M2458" s="74">
        <v>2264.3116257536003</v>
      </c>
      <c r="O2458" s="71">
        <v>119</v>
      </c>
      <c r="P2458" s="92" t="s">
        <v>366</v>
      </c>
    </row>
    <row r="2459" spans="2:16" ht="15.75" thickBot="1" x14ac:dyDescent="0.3">
      <c r="B2459" s="85">
        <v>45903</v>
      </c>
      <c r="C2459" s="75"/>
      <c r="D2459" s="75">
        <v>1458.1588539727099</v>
      </c>
      <c r="E2459" s="75">
        <v>1032.3116257536001</v>
      </c>
      <c r="F2459" s="75"/>
      <c r="G2459" s="74">
        <f t="shared" si="45"/>
        <v>1555.3116257536001</v>
      </c>
      <c r="H2459" s="74"/>
      <c r="I2459" s="74">
        <f t="shared" si="46"/>
        <v>2114.3116257536003</v>
      </c>
      <c r="J2459" s="74">
        <f t="shared" si="47"/>
        <v>2485.3116257536003</v>
      </c>
      <c r="K2459" s="75">
        <v>1436.3116257536001</v>
      </c>
      <c r="L2459" s="75">
        <v>1893.3116257536003</v>
      </c>
      <c r="M2459" s="75">
        <v>2264.3116257536003</v>
      </c>
      <c r="O2459" s="71">
        <v>119</v>
      </c>
      <c r="P2459" s="92" t="s">
        <v>366</v>
      </c>
    </row>
    <row r="2460" spans="2:16" ht="15.75" thickBot="1" x14ac:dyDescent="0.3">
      <c r="B2460" s="85">
        <v>45904</v>
      </c>
      <c r="C2460" s="74"/>
      <c r="D2460" s="74">
        <v>1400.5736857269901</v>
      </c>
      <c r="E2460" s="74">
        <v>1032.3116257536001</v>
      </c>
      <c r="F2460" s="74"/>
      <c r="G2460" s="74">
        <f t="shared" si="45"/>
        <v>1555.3116257536001</v>
      </c>
      <c r="H2460" s="74"/>
      <c r="I2460" s="74">
        <f t="shared" si="46"/>
        <v>2114.3116257536003</v>
      </c>
      <c r="J2460" s="74">
        <f t="shared" si="47"/>
        <v>2485.3116257536003</v>
      </c>
      <c r="K2460" s="74">
        <v>1436.3116257536001</v>
      </c>
      <c r="L2460" s="74">
        <v>1893.3116257536003</v>
      </c>
      <c r="M2460" s="74">
        <v>2264.3116257536003</v>
      </c>
      <c r="O2460" s="71">
        <v>119</v>
      </c>
      <c r="P2460" s="92" t="s">
        <v>366</v>
      </c>
    </row>
    <row r="2461" spans="2:16" ht="15.75" thickBot="1" x14ac:dyDescent="0.3">
      <c r="B2461" s="85">
        <v>45905</v>
      </c>
      <c r="C2461" s="75"/>
      <c r="D2461" s="75">
        <v>1248.51711448111</v>
      </c>
      <c r="E2461" s="75">
        <v>1032.3116257536001</v>
      </c>
      <c r="F2461" s="75"/>
      <c r="G2461" s="74">
        <f t="shared" si="45"/>
        <v>1555.3116257536001</v>
      </c>
      <c r="H2461" s="74"/>
      <c r="I2461" s="74">
        <f t="shared" si="46"/>
        <v>2114.3116257536003</v>
      </c>
      <c r="J2461" s="74">
        <f t="shared" si="47"/>
        <v>2485.3116257536003</v>
      </c>
      <c r="K2461" s="75">
        <v>1436.3116257536001</v>
      </c>
      <c r="L2461" s="75">
        <v>1893.3116257536003</v>
      </c>
      <c r="M2461" s="75">
        <v>2264.3116257536003</v>
      </c>
      <c r="O2461" s="71">
        <v>119</v>
      </c>
      <c r="P2461" s="92" t="s">
        <v>366</v>
      </c>
    </row>
    <row r="2462" spans="2:16" ht="15.75" thickBot="1" x14ac:dyDescent="0.3">
      <c r="B2462" s="85">
        <v>45906</v>
      </c>
      <c r="C2462" s="74"/>
      <c r="D2462" s="74">
        <v>1297.04420074685</v>
      </c>
      <c r="E2462" s="74">
        <v>1032.3116257536001</v>
      </c>
      <c r="F2462" s="74"/>
      <c r="G2462" s="74">
        <f t="shared" si="45"/>
        <v>1555.3116257536001</v>
      </c>
      <c r="H2462" s="74"/>
      <c r="I2462" s="74">
        <f t="shared" si="46"/>
        <v>2114.3116257536003</v>
      </c>
      <c r="J2462" s="74">
        <f t="shared" si="47"/>
        <v>2485.3116257536003</v>
      </c>
      <c r="K2462" s="74">
        <v>1436.3116257536001</v>
      </c>
      <c r="L2462" s="74">
        <v>1893.3116257536003</v>
      </c>
      <c r="M2462" s="74">
        <v>2264.3116257536003</v>
      </c>
      <c r="O2462" s="71">
        <v>119</v>
      </c>
      <c r="P2462" s="92" t="s">
        <v>366</v>
      </c>
    </row>
    <row r="2463" spans="2:16" ht="15.75" thickBot="1" x14ac:dyDescent="0.3">
      <c r="B2463" s="85">
        <v>45907</v>
      </c>
      <c r="C2463" s="75"/>
      <c r="D2463" s="75">
        <v>1497.6203975639</v>
      </c>
      <c r="E2463" s="75">
        <v>1032.3116257536001</v>
      </c>
      <c r="F2463" s="75"/>
      <c r="G2463" s="74">
        <f t="shared" si="45"/>
        <v>1555.3116257536001</v>
      </c>
      <c r="H2463" s="74"/>
      <c r="I2463" s="74">
        <f t="shared" si="46"/>
        <v>2114.3116257536003</v>
      </c>
      <c r="J2463" s="74">
        <f t="shared" si="47"/>
        <v>2485.3116257536003</v>
      </c>
      <c r="K2463" s="75">
        <v>1436.3116257536001</v>
      </c>
      <c r="L2463" s="75">
        <v>1893.3116257536003</v>
      </c>
      <c r="M2463" s="75">
        <v>2264.3116257536003</v>
      </c>
      <c r="O2463" s="71">
        <v>119</v>
      </c>
      <c r="P2463" s="92" t="s">
        <v>366</v>
      </c>
    </row>
    <row r="2464" spans="2:16" ht="15.75" thickBot="1" x14ac:dyDescent="0.3">
      <c r="B2464" s="85">
        <v>45908</v>
      </c>
      <c r="C2464" s="74"/>
      <c r="D2464" s="74">
        <v>1435.2460935910599</v>
      </c>
      <c r="E2464" s="74">
        <v>1032.3116257536001</v>
      </c>
      <c r="F2464" s="74"/>
      <c r="G2464" s="74">
        <f t="shared" si="45"/>
        <v>1555.3116257536001</v>
      </c>
      <c r="H2464" s="74"/>
      <c r="I2464" s="74">
        <f t="shared" si="46"/>
        <v>2114.3116257536003</v>
      </c>
      <c r="J2464" s="74">
        <f t="shared" si="47"/>
        <v>2485.3116257536003</v>
      </c>
      <c r="K2464" s="74">
        <v>1436.3116257536001</v>
      </c>
      <c r="L2464" s="74">
        <v>1893.3116257536003</v>
      </c>
      <c r="M2464" s="74">
        <v>2264.3116257536003</v>
      </c>
      <c r="O2464" s="71">
        <v>119</v>
      </c>
      <c r="P2464" s="92" t="s">
        <v>366</v>
      </c>
    </row>
    <row r="2465" spans="2:16" ht="15.75" thickBot="1" x14ac:dyDescent="0.3">
      <c r="B2465" s="85">
        <v>45909</v>
      </c>
      <c r="C2465" s="75"/>
      <c r="D2465" s="75">
        <v>1351.43019191747</v>
      </c>
      <c r="E2465" s="75">
        <v>1032.3116257536001</v>
      </c>
      <c r="F2465" s="75"/>
      <c r="G2465" s="74">
        <f t="shared" si="45"/>
        <v>1555.3116257536001</v>
      </c>
      <c r="H2465" s="74"/>
      <c r="I2465" s="74">
        <f t="shared" si="46"/>
        <v>2114.3116257536003</v>
      </c>
      <c r="J2465" s="74">
        <f t="shared" si="47"/>
        <v>2485.3116257536003</v>
      </c>
      <c r="K2465" s="75">
        <v>1436.3116257536001</v>
      </c>
      <c r="L2465" s="75">
        <v>1893.3116257536003</v>
      </c>
      <c r="M2465" s="75">
        <v>2264.3116257536003</v>
      </c>
      <c r="O2465" s="71">
        <v>119</v>
      </c>
      <c r="P2465" s="92" t="s">
        <v>366</v>
      </c>
    </row>
    <row r="2466" spans="2:16" ht="15.75" thickBot="1" x14ac:dyDescent="0.3">
      <c r="B2466" s="85">
        <v>45910</v>
      </c>
      <c r="C2466" s="74"/>
      <c r="D2466" s="74">
        <v>1266.4831620520399</v>
      </c>
      <c r="E2466" s="74">
        <v>1032.3116257536001</v>
      </c>
      <c r="F2466" s="74"/>
      <c r="G2466" s="74">
        <f t="shared" si="45"/>
        <v>1555.3116257536001</v>
      </c>
      <c r="H2466" s="74"/>
      <c r="I2466" s="74">
        <f t="shared" si="46"/>
        <v>2114.3116257536003</v>
      </c>
      <c r="J2466" s="74">
        <f t="shared" si="47"/>
        <v>2485.3116257536003</v>
      </c>
      <c r="K2466" s="74">
        <v>1436.3116257536001</v>
      </c>
      <c r="L2466" s="74">
        <v>1893.3116257536003</v>
      </c>
      <c r="M2466" s="74">
        <v>2264.3116257536003</v>
      </c>
      <c r="O2466" s="71">
        <v>119</v>
      </c>
      <c r="P2466" s="92" t="s">
        <v>366</v>
      </c>
    </row>
    <row r="2467" spans="2:16" ht="15.75" thickBot="1" x14ac:dyDescent="0.3">
      <c r="B2467" s="85">
        <v>45911</v>
      </c>
      <c r="C2467" s="75"/>
      <c r="D2467" s="75">
        <v>1104.1639824920501</v>
      </c>
      <c r="E2467" s="75">
        <v>1032.3116257536001</v>
      </c>
      <c r="F2467" s="75"/>
      <c r="G2467" s="74">
        <f t="shared" si="45"/>
        <v>1555.3116257536001</v>
      </c>
      <c r="H2467" s="74"/>
      <c r="I2467" s="74">
        <f t="shared" si="46"/>
        <v>2114.3116257536003</v>
      </c>
      <c r="J2467" s="74">
        <f t="shared" si="47"/>
        <v>2485.3116257536003</v>
      </c>
      <c r="K2467" s="75">
        <v>1436.3116257536001</v>
      </c>
      <c r="L2467" s="75">
        <v>1893.3116257536003</v>
      </c>
      <c r="M2467" s="75">
        <v>2264.3116257536003</v>
      </c>
      <c r="O2467" s="71">
        <v>119</v>
      </c>
      <c r="P2467" s="92" t="s">
        <v>366</v>
      </c>
    </row>
    <row r="2468" spans="2:16" ht="15.75" thickBot="1" x14ac:dyDescent="0.3">
      <c r="B2468" s="85">
        <v>45912</v>
      </c>
      <c r="C2468" s="74"/>
      <c r="D2468" s="74">
        <v>917.14353198676201</v>
      </c>
      <c r="E2468" s="74">
        <v>1032.3116257536001</v>
      </c>
      <c r="F2468" s="74"/>
      <c r="G2468" s="74">
        <f t="shared" si="45"/>
        <v>1555.3116257536001</v>
      </c>
      <c r="H2468" s="74"/>
      <c r="I2468" s="74">
        <f t="shared" si="46"/>
        <v>2114.3116257536003</v>
      </c>
      <c r="J2468" s="74">
        <f t="shared" si="47"/>
        <v>2485.3116257536003</v>
      </c>
      <c r="K2468" s="74">
        <v>1436.3116257536001</v>
      </c>
      <c r="L2468" s="74">
        <v>1893.3116257536003</v>
      </c>
      <c r="M2468" s="74">
        <v>2264.3116257536003</v>
      </c>
      <c r="O2468" s="71">
        <v>119</v>
      </c>
      <c r="P2468" s="92" t="s">
        <v>366</v>
      </c>
    </row>
    <row r="2469" spans="2:16" ht="15.75" thickBot="1" x14ac:dyDescent="0.3">
      <c r="B2469" s="85">
        <v>45913</v>
      </c>
      <c r="C2469" s="75"/>
      <c r="D2469" s="75">
        <v>827.36478194151698</v>
      </c>
      <c r="E2469" s="75">
        <v>1032.3116257536001</v>
      </c>
      <c r="F2469" s="75"/>
      <c r="G2469" s="74">
        <f t="shared" si="45"/>
        <v>1555.3116257536001</v>
      </c>
      <c r="H2469" s="74"/>
      <c r="I2469" s="74">
        <f t="shared" si="46"/>
        <v>2114.3116257536003</v>
      </c>
      <c r="J2469" s="74">
        <f t="shared" si="47"/>
        <v>2485.3116257536003</v>
      </c>
      <c r="K2469" s="75">
        <v>1436.3116257536001</v>
      </c>
      <c r="L2469" s="75">
        <v>1893.3116257536003</v>
      </c>
      <c r="M2469" s="75">
        <v>2264.3116257536003</v>
      </c>
      <c r="O2469" s="71">
        <v>119</v>
      </c>
      <c r="P2469" s="92" t="s">
        <v>366</v>
      </c>
    </row>
    <row r="2470" spans="2:16" ht="15.75" thickBot="1" x14ac:dyDescent="0.3">
      <c r="B2470" s="85">
        <v>45914</v>
      </c>
      <c r="C2470" s="74"/>
      <c r="D2470" s="74">
        <v>874.84183866009903</v>
      </c>
      <c r="E2470" s="74">
        <v>1032.3116257536001</v>
      </c>
      <c r="F2470" s="74"/>
      <c r="G2470" s="74">
        <f t="shared" si="45"/>
        <v>1555.3116257536001</v>
      </c>
      <c r="H2470" s="74"/>
      <c r="I2470" s="74">
        <f t="shared" si="46"/>
        <v>2114.3116257536003</v>
      </c>
      <c r="J2470" s="74">
        <f t="shared" si="47"/>
        <v>2485.3116257536003</v>
      </c>
      <c r="K2470" s="74">
        <v>1436.3116257536001</v>
      </c>
      <c r="L2470" s="74">
        <v>1893.3116257536003</v>
      </c>
      <c r="M2470" s="74">
        <v>2264.3116257536003</v>
      </c>
      <c r="O2470" s="71">
        <v>119</v>
      </c>
      <c r="P2470" s="92" t="s">
        <v>366</v>
      </c>
    </row>
    <row r="2471" spans="2:16" ht="15.75" thickBot="1" x14ac:dyDescent="0.3">
      <c r="B2471" s="85">
        <v>45915</v>
      </c>
      <c r="C2471" s="75"/>
      <c r="D2471" s="75">
        <v>1113.7169420850701</v>
      </c>
      <c r="E2471" s="75">
        <v>1032.3116257536001</v>
      </c>
      <c r="F2471" s="75"/>
      <c r="G2471" s="74">
        <f t="shared" ref="G2471:G2534" si="48">+K2471+O2471</f>
        <v>1555.3116257536001</v>
      </c>
      <c r="H2471" s="74"/>
      <c r="I2471" s="74">
        <f t="shared" ref="I2471:I2534" si="49">+L2471+O2471+P2471</f>
        <v>2114.3116257536003</v>
      </c>
      <c r="J2471" s="74">
        <f t="shared" si="47"/>
        <v>2485.3116257536003</v>
      </c>
      <c r="K2471" s="75">
        <v>1436.3116257536001</v>
      </c>
      <c r="L2471" s="75">
        <v>1893.3116257536003</v>
      </c>
      <c r="M2471" s="75">
        <v>2264.3116257536003</v>
      </c>
      <c r="O2471" s="71">
        <v>119</v>
      </c>
      <c r="P2471" s="92" t="s">
        <v>366</v>
      </c>
    </row>
    <row r="2472" spans="2:16" ht="15.75" thickBot="1" x14ac:dyDescent="0.3">
      <c r="B2472" s="85">
        <v>45916</v>
      </c>
      <c r="C2472" s="74"/>
      <c r="D2472" s="74">
        <v>1214.02031086997</v>
      </c>
      <c r="E2472" s="74">
        <v>1032.3116257536001</v>
      </c>
      <c r="F2472" s="74"/>
      <c r="G2472" s="74">
        <f t="shared" si="48"/>
        <v>1555.3116257536001</v>
      </c>
      <c r="H2472" s="74"/>
      <c r="I2472" s="74">
        <f t="shared" si="49"/>
        <v>2114.3116257536003</v>
      </c>
      <c r="J2472" s="74">
        <f t="shared" si="47"/>
        <v>2485.3116257536003</v>
      </c>
      <c r="K2472" s="74">
        <v>1436.3116257536001</v>
      </c>
      <c r="L2472" s="74">
        <v>1893.3116257536003</v>
      </c>
      <c r="M2472" s="74">
        <v>2264.3116257536003</v>
      </c>
      <c r="O2472" s="71">
        <v>119</v>
      </c>
      <c r="P2472" s="92" t="s">
        <v>366</v>
      </c>
    </row>
    <row r="2473" spans="2:16" ht="15.75" thickBot="1" x14ac:dyDescent="0.3">
      <c r="B2473" s="85">
        <v>45917</v>
      </c>
      <c r="C2473" s="75"/>
      <c r="D2473" s="75">
        <v>1241.1202064510601</v>
      </c>
      <c r="E2473" s="75">
        <v>1032.3116257536001</v>
      </c>
      <c r="F2473" s="75"/>
      <c r="G2473" s="74">
        <f t="shared" si="48"/>
        <v>1555.3116257536001</v>
      </c>
      <c r="H2473" s="74"/>
      <c r="I2473" s="74">
        <f t="shared" si="49"/>
        <v>2114.3116257536003</v>
      </c>
      <c r="J2473" s="74">
        <f t="shared" si="47"/>
        <v>2485.3116257536003</v>
      </c>
      <c r="K2473" s="75">
        <v>1436.3116257536001</v>
      </c>
      <c r="L2473" s="75">
        <v>1893.3116257536003</v>
      </c>
      <c r="M2473" s="75">
        <v>2264.3116257536003</v>
      </c>
      <c r="O2473" s="71">
        <v>119</v>
      </c>
      <c r="P2473" s="92" t="s">
        <v>366</v>
      </c>
    </row>
    <row r="2474" spans="2:16" ht="15.75" thickBot="1" x14ac:dyDescent="0.3">
      <c r="B2474" s="85">
        <v>45918</v>
      </c>
      <c r="C2474" s="74"/>
      <c r="D2474" s="74">
        <v>1284.0091559320099</v>
      </c>
      <c r="E2474" s="74">
        <v>1032.3116257536001</v>
      </c>
      <c r="F2474" s="74"/>
      <c r="G2474" s="74">
        <f t="shared" si="48"/>
        <v>1555.3116257536001</v>
      </c>
      <c r="H2474" s="74"/>
      <c r="I2474" s="74">
        <f t="shared" si="49"/>
        <v>2114.3116257536003</v>
      </c>
      <c r="J2474" s="74">
        <f t="shared" si="47"/>
        <v>2485.3116257536003</v>
      </c>
      <c r="K2474" s="74">
        <v>1436.3116257536001</v>
      </c>
      <c r="L2474" s="74">
        <v>1893.3116257536003</v>
      </c>
      <c r="M2474" s="74">
        <v>2264.3116257536003</v>
      </c>
      <c r="O2474" s="71">
        <v>119</v>
      </c>
      <c r="P2474" s="92" t="s">
        <v>366</v>
      </c>
    </row>
    <row r="2475" spans="2:16" ht="15.75" thickBot="1" x14ac:dyDescent="0.3">
      <c r="B2475" s="85">
        <v>45919</v>
      </c>
      <c r="C2475" s="75"/>
      <c r="D2475" s="75">
        <v>1013.78920042629</v>
      </c>
      <c r="E2475" s="75">
        <v>1032.3116257536001</v>
      </c>
      <c r="F2475" s="75"/>
      <c r="G2475" s="74">
        <f t="shared" si="48"/>
        <v>1555.3116257536001</v>
      </c>
      <c r="H2475" s="74"/>
      <c r="I2475" s="74">
        <f t="shared" si="49"/>
        <v>2114.3116257536003</v>
      </c>
      <c r="J2475" s="74">
        <f t="shared" si="47"/>
        <v>2485.3116257536003</v>
      </c>
      <c r="K2475" s="75">
        <v>1436.3116257536001</v>
      </c>
      <c r="L2475" s="75">
        <v>1893.3116257536003</v>
      </c>
      <c r="M2475" s="75">
        <v>2264.3116257536003</v>
      </c>
      <c r="O2475" s="71">
        <v>119</v>
      </c>
      <c r="P2475" s="92" t="s">
        <v>366</v>
      </c>
    </row>
    <row r="2476" spans="2:16" ht="15.75" thickBot="1" x14ac:dyDescent="0.3">
      <c r="B2476" s="85">
        <v>45920</v>
      </c>
      <c r="C2476" s="74"/>
      <c r="D2476" s="74">
        <v>850.30086880412296</v>
      </c>
      <c r="E2476" s="74">
        <v>1032.3116257536001</v>
      </c>
      <c r="F2476" s="74"/>
      <c r="G2476" s="74">
        <f t="shared" si="48"/>
        <v>1555.3116257536001</v>
      </c>
      <c r="H2476" s="74"/>
      <c r="I2476" s="74">
        <f t="shared" si="49"/>
        <v>2114.3116257536003</v>
      </c>
      <c r="J2476" s="74">
        <f t="shared" si="47"/>
        <v>2485.3116257536003</v>
      </c>
      <c r="K2476" s="74">
        <v>1436.3116257536001</v>
      </c>
      <c r="L2476" s="74">
        <v>1893.3116257536003</v>
      </c>
      <c r="M2476" s="74">
        <v>2264.3116257536003</v>
      </c>
      <c r="O2476" s="71">
        <v>119</v>
      </c>
      <c r="P2476" s="92" t="s">
        <v>366</v>
      </c>
    </row>
    <row r="2477" spans="2:16" ht="15.75" thickBot="1" x14ac:dyDescent="0.3">
      <c r="B2477" s="85">
        <v>45921</v>
      </c>
      <c r="C2477" s="75"/>
      <c r="D2477" s="75">
        <v>1177.1058884409499</v>
      </c>
      <c r="E2477" s="75">
        <v>1032.3116257536001</v>
      </c>
      <c r="F2477" s="75"/>
      <c r="G2477" s="74">
        <f t="shared" si="48"/>
        <v>1555.3116257536001</v>
      </c>
      <c r="H2477" s="74"/>
      <c r="I2477" s="74">
        <f t="shared" si="49"/>
        <v>2114.3116257536003</v>
      </c>
      <c r="J2477" s="74">
        <f t="shared" si="47"/>
        <v>2485.3116257536003</v>
      </c>
      <c r="K2477" s="75">
        <v>1436.3116257536001</v>
      </c>
      <c r="L2477" s="75">
        <v>1893.3116257536003</v>
      </c>
      <c r="M2477" s="75">
        <v>2264.3116257536003</v>
      </c>
      <c r="O2477" s="71">
        <v>119</v>
      </c>
      <c r="P2477" s="92" t="s">
        <v>366</v>
      </c>
    </row>
    <row r="2478" spans="2:16" ht="15.75" thickBot="1" x14ac:dyDescent="0.3">
      <c r="B2478" s="85">
        <v>45922</v>
      </c>
      <c r="C2478" s="74"/>
      <c r="D2478" s="74">
        <v>1404.9296622557299</v>
      </c>
      <c r="E2478" s="74">
        <v>1032.3116257536001</v>
      </c>
      <c r="F2478" s="74"/>
      <c r="G2478" s="74">
        <f t="shared" si="48"/>
        <v>1555.3116257536001</v>
      </c>
      <c r="H2478" s="74"/>
      <c r="I2478" s="74">
        <f t="shared" si="49"/>
        <v>2114.3116257536003</v>
      </c>
      <c r="J2478" s="74">
        <f t="shared" si="47"/>
        <v>2485.3116257536003</v>
      </c>
      <c r="K2478" s="74">
        <v>1436.3116257536001</v>
      </c>
      <c r="L2478" s="74">
        <v>1893.3116257536003</v>
      </c>
      <c r="M2478" s="74">
        <v>2264.3116257536003</v>
      </c>
      <c r="O2478" s="71">
        <v>119</v>
      </c>
      <c r="P2478" s="92" t="s">
        <v>366</v>
      </c>
    </row>
    <row r="2479" spans="2:16" ht="15.75" thickBot="1" x14ac:dyDescent="0.3">
      <c r="B2479" s="85">
        <v>45923</v>
      </c>
      <c r="C2479" s="75"/>
      <c r="D2479" s="75">
        <v>1421.75323120096</v>
      </c>
      <c r="E2479" s="75">
        <v>1032.3116257536001</v>
      </c>
      <c r="F2479" s="75"/>
      <c r="G2479" s="74">
        <f t="shared" si="48"/>
        <v>1555.3116257536001</v>
      </c>
      <c r="H2479" s="74"/>
      <c r="I2479" s="74">
        <f t="shared" si="49"/>
        <v>2114.3116257536003</v>
      </c>
      <c r="J2479" s="74">
        <f t="shared" si="47"/>
        <v>2485.3116257536003</v>
      </c>
      <c r="K2479" s="75">
        <v>1436.3116257536001</v>
      </c>
      <c r="L2479" s="75">
        <v>1893.3116257536003</v>
      </c>
      <c r="M2479" s="75">
        <v>2264.3116257536003</v>
      </c>
      <c r="O2479" s="71">
        <v>119</v>
      </c>
      <c r="P2479" s="92" t="s">
        <v>366</v>
      </c>
    </row>
    <row r="2480" spans="2:16" ht="15.75" thickBot="1" x14ac:dyDescent="0.3">
      <c r="B2480" s="85">
        <v>45924</v>
      </c>
      <c r="C2480" s="74"/>
      <c r="D2480" s="74">
        <v>1341.6454630467799</v>
      </c>
      <c r="E2480" s="74">
        <v>1032.3116257536001</v>
      </c>
      <c r="F2480" s="74"/>
      <c r="G2480" s="74">
        <f t="shared" si="48"/>
        <v>1555.3116257536001</v>
      </c>
      <c r="H2480" s="74"/>
      <c r="I2480" s="74">
        <f t="shared" si="49"/>
        <v>2114.3116257536003</v>
      </c>
      <c r="J2480" s="74">
        <f t="shared" si="47"/>
        <v>2485.3116257536003</v>
      </c>
      <c r="K2480" s="74">
        <v>1436.3116257536001</v>
      </c>
      <c r="L2480" s="74">
        <v>1893.3116257536003</v>
      </c>
      <c r="M2480" s="74">
        <v>2264.3116257536003</v>
      </c>
      <c r="O2480" s="71">
        <v>119</v>
      </c>
      <c r="P2480" s="92" t="s">
        <v>366</v>
      </c>
    </row>
    <row r="2481" spans="2:16" ht="15.75" thickBot="1" x14ac:dyDescent="0.3">
      <c r="B2481" s="85">
        <v>45925</v>
      </c>
      <c r="C2481" s="75"/>
      <c r="D2481" s="75">
        <v>1183.0205770617599</v>
      </c>
      <c r="E2481" s="75">
        <v>1032.3116257536001</v>
      </c>
      <c r="F2481" s="75"/>
      <c r="G2481" s="74">
        <f t="shared" si="48"/>
        <v>1555.3116257536001</v>
      </c>
      <c r="H2481" s="74"/>
      <c r="I2481" s="74">
        <f t="shared" si="49"/>
        <v>2114.3116257536003</v>
      </c>
      <c r="J2481" s="74">
        <f t="shared" si="47"/>
        <v>2485.3116257536003</v>
      </c>
      <c r="K2481" s="75">
        <v>1436.3116257536001</v>
      </c>
      <c r="L2481" s="75">
        <v>1893.3116257536003</v>
      </c>
      <c r="M2481" s="75">
        <v>2264.3116257536003</v>
      </c>
      <c r="O2481" s="71">
        <v>119</v>
      </c>
      <c r="P2481" s="92" t="s">
        <v>366</v>
      </c>
    </row>
    <row r="2482" spans="2:16" ht="15.75" thickBot="1" x14ac:dyDescent="0.3">
      <c r="B2482" s="85">
        <v>45926</v>
      </c>
      <c r="C2482" s="74"/>
      <c r="D2482" s="74">
        <v>994.89920410045397</v>
      </c>
      <c r="E2482" s="74">
        <v>1032.3116257536001</v>
      </c>
      <c r="F2482" s="74"/>
      <c r="G2482" s="74">
        <f t="shared" si="48"/>
        <v>1555.3116257536001</v>
      </c>
      <c r="H2482" s="74"/>
      <c r="I2482" s="74">
        <f t="shared" si="49"/>
        <v>2114.3116257536003</v>
      </c>
      <c r="J2482" s="74">
        <f t="shared" si="47"/>
        <v>2485.3116257536003</v>
      </c>
      <c r="K2482" s="74">
        <v>1436.3116257536001</v>
      </c>
      <c r="L2482" s="74">
        <v>1893.3116257536003</v>
      </c>
      <c r="M2482" s="74">
        <v>2264.3116257536003</v>
      </c>
      <c r="O2482" s="71">
        <v>119</v>
      </c>
      <c r="P2482" s="92" t="s">
        <v>366</v>
      </c>
    </row>
    <row r="2483" spans="2:16" ht="15.75" thickBot="1" x14ac:dyDescent="0.3">
      <c r="B2483" s="85">
        <v>45927</v>
      </c>
      <c r="C2483" s="75"/>
      <c r="D2483" s="75">
        <v>906.09943551605704</v>
      </c>
      <c r="E2483" s="75">
        <v>1032.3116257536001</v>
      </c>
      <c r="F2483" s="75"/>
      <c r="G2483" s="74">
        <f t="shared" si="48"/>
        <v>1555.3116257536001</v>
      </c>
      <c r="H2483" s="74"/>
      <c r="I2483" s="74">
        <f t="shared" si="49"/>
        <v>2114.3116257536003</v>
      </c>
      <c r="J2483" s="74">
        <f t="shared" si="47"/>
        <v>2485.3116257536003</v>
      </c>
      <c r="K2483" s="75">
        <v>1436.3116257536001</v>
      </c>
      <c r="L2483" s="75">
        <v>1893.3116257536003</v>
      </c>
      <c r="M2483" s="75">
        <v>2264.3116257536003</v>
      </c>
      <c r="O2483" s="71">
        <v>119</v>
      </c>
      <c r="P2483" s="92" t="s">
        <v>366</v>
      </c>
    </row>
    <row r="2484" spans="2:16" ht="15.75" thickBot="1" x14ac:dyDescent="0.3">
      <c r="B2484" s="85">
        <v>45928</v>
      </c>
      <c r="C2484" s="74"/>
      <c r="D2484" s="74">
        <v>1017.18783048411</v>
      </c>
      <c r="E2484" s="74">
        <v>1032.3116257536001</v>
      </c>
      <c r="F2484" s="74"/>
      <c r="G2484" s="74">
        <f t="shared" si="48"/>
        <v>1555.3116257536001</v>
      </c>
      <c r="H2484" s="74"/>
      <c r="I2484" s="74">
        <f t="shared" si="49"/>
        <v>2114.3116257536003</v>
      </c>
      <c r="J2484" s="74">
        <f t="shared" si="47"/>
        <v>2485.3116257536003</v>
      </c>
      <c r="K2484" s="74">
        <v>1436.3116257536001</v>
      </c>
      <c r="L2484" s="74">
        <v>1893.3116257536003</v>
      </c>
      <c r="M2484" s="74">
        <v>2264.3116257536003</v>
      </c>
      <c r="O2484" s="71">
        <v>119</v>
      </c>
      <c r="P2484" s="92" t="s">
        <v>366</v>
      </c>
    </row>
    <row r="2485" spans="2:16" ht="15.75" thickBot="1" x14ac:dyDescent="0.3">
      <c r="B2485" s="85">
        <v>45929</v>
      </c>
      <c r="C2485" s="75"/>
      <c r="D2485" s="75">
        <v>1077.6473212266801</v>
      </c>
      <c r="E2485" s="75">
        <v>1032.3116257536001</v>
      </c>
      <c r="F2485" s="75"/>
      <c r="G2485" s="74">
        <f t="shared" si="48"/>
        <v>1555.3116257536001</v>
      </c>
      <c r="H2485" s="74"/>
      <c r="I2485" s="74">
        <f t="shared" si="49"/>
        <v>2114.3116257536003</v>
      </c>
      <c r="J2485" s="74">
        <f t="shared" si="47"/>
        <v>2485.3116257536003</v>
      </c>
      <c r="K2485" s="75">
        <v>1436.3116257536001</v>
      </c>
      <c r="L2485" s="75">
        <v>1893.3116257536003</v>
      </c>
      <c r="M2485" s="75">
        <v>2264.3116257536003</v>
      </c>
      <c r="O2485" s="71">
        <v>119</v>
      </c>
      <c r="P2485" s="92" t="s">
        <v>366</v>
      </c>
    </row>
    <row r="2486" spans="2:16" ht="15.75" thickBot="1" x14ac:dyDescent="0.3">
      <c r="B2486" s="85">
        <v>45930</v>
      </c>
      <c r="C2486" s="74"/>
      <c r="D2486" s="74">
        <v>1088.66753663901</v>
      </c>
      <c r="E2486" s="74">
        <v>1032.3116257536001</v>
      </c>
      <c r="F2486" s="74"/>
      <c r="G2486" s="74">
        <f t="shared" si="48"/>
        <v>1555.3116257536001</v>
      </c>
      <c r="H2486" s="74"/>
      <c r="I2486" s="74">
        <f t="shared" si="49"/>
        <v>2114.3116257536003</v>
      </c>
      <c r="J2486" s="74">
        <f t="shared" si="47"/>
        <v>2485.3116257536003</v>
      </c>
      <c r="K2486" s="74">
        <v>1436.3116257536001</v>
      </c>
      <c r="L2486" s="74">
        <v>1893.3116257536003</v>
      </c>
      <c r="M2486" s="74">
        <v>2264.3116257536003</v>
      </c>
      <c r="O2486" s="71">
        <v>119</v>
      </c>
      <c r="P2486" s="92" t="s">
        <v>366</v>
      </c>
    </row>
    <row r="2487" spans="2:16" ht="15.75" thickBot="1" x14ac:dyDescent="0.3">
      <c r="B2487" s="85">
        <v>45931</v>
      </c>
      <c r="C2487" s="75"/>
      <c r="D2487" s="75">
        <v>961.72843840145799</v>
      </c>
      <c r="E2487" s="75">
        <v>1032.3116257536001</v>
      </c>
      <c r="F2487" s="75"/>
      <c r="G2487" s="74">
        <f t="shared" si="48"/>
        <v>1555.3116257536001</v>
      </c>
      <c r="H2487" s="74"/>
      <c r="I2487" s="74">
        <f t="shared" si="49"/>
        <v>2114.3116257536003</v>
      </c>
      <c r="J2487" s="74">
        <f t="shared" si="47"/>
        <v>2485.3116257536003</v>
      </c>
      <c r="K2487" s="75">
        <v>1436.3116257536001</v>
      </c>
      <c r="L2487" s="75">
        <v>1893.3116257536003</v>
      </c>
      <c r="M2487" s="75">
        <v>2264.3116257536003</v>
      </c>
      <c r="O2487" s="71">
        <v>119</v>
      </c>
      <c r="P2487" s="92" t="s">
        <v>366</v>
      </c>
    </row>
    <row r="2488" spans="2:16" ht="15.75" thickBot="1" x14ac:dyDescent="0.3">
      <c r="B2488" s="85">
        <v>45932</v>
      </c>
      <c r="C2488" s="74"/>
      <c r="D2488" s="74">
        <v>789.29312918816299</v>
      </c>
      <c r="E2488" s="74">
        <v>1032.3116257536001</v>
      </c>
      <c r="F2488" s="74"/>
      <c r="G2488" s="74">
        <f t="shared" si="48"/>
        <v>1555.3116257536001</v>
      </c>
      <c r="H2488" s="74"/>
      <c r="I2488" s="74">
        <f t="shared" si="49"/>
        <v>2114.3116257536003</v>
      </c>
      <c r="J2488" s="74">
        <f t="shared" si="47"/>
        <v>2485.3116257536003</v>
      </c>
      <c r="K2488" s="74">
        <v>1436.3116257536001</v>
      </c>
      <c r="L2488" s="74">
        <v>1893.3116257536003</v>
      </c>
      <c r="M2488" s="74">
        <v>2264.3116257536003</v>
      </c>
      <c r="O2488" s="71">
        <v>119</v>
      </c>
      <c r="P2488" s="92" t="s">
        <v>366</v>
      </c>
    </row>
    <row r="2489" spans="2:16" ht="15.75" thickBot="1" x14ac:dyDescent="0.3">
      <c r="B2489" s="85">
        <v>45933</v>
      </c>
      <c r="C2489" s="75"/>
      <c r="D2489" s="75">
        <v>674.32593574911004</v>
      </c>
      <c r="E2489" s="75">
        <v>1032.3116257536001</v>
      </c>
      <c r="F2489" s="75"/>
      <c r="G2489" s="74">
        <f t="shared" si="48"/>
        <v>1555.3116257536001</v>
      </c>
      <c r="H2489" s="74"/>
      <c r="I2489" s="74">
        <f t="shared" si="49"/>
        <v>2114.3116257536003</v>
      </c>
      <c r="J2489" s="74">
        <f t="shared" si="47"/>
        <v>2485.3116257536003</v>
      </c>
      <c r="K2489" s="75">
        <v>1436.3116257536001</v>
      </c>
      <c r="L2489" s="75">
        <v>1893.3116257536003</v>
      </c>
      <c r="M2489" s="75">
        <v>2264.3116257536003</v>
      </c>
      <c r="O2489" s="71">
        <v>119</v>
      </c>
      <c r="P2489" s="92" t="s">
        <v>366</v>
      </c>
    </row>
    <row r="2490" spans="2:16" ht="15.75" thickBot="1" x14ac:dyDescent="0.3">
      <c r="B2490" s="85">
        <v>45934</v>
      </c>
      <c r="C2490" s="74"/>
      <c r="D2490" s="74">
        <v>667.66291460902801</v>
      </c>
      <c r="E2490" s="74">
        <v>1032.3116257536001</v>
      </c>
      <c r="F2490" s="74"/>
      <c r="G2490" s="74">
        <f t="shared" si="48"/>
        <v>1555.3116257536001</v>
      </c>
      <c r="H2490" s="74"/>
      <c r="I2490" s="74">
        <f t="shared" si="49"/>
        <v>2114.3116257536003</v>
      </c>
      <c r="J2490" s="74">
        <f t="shared" si="47"/>
        <v>2485.3116257536003</v>
      </c>
      <c r="K2490" s="74">
        <v>1436.3116257536001</v>
      </c>
      <c r="L2490" s="74">
        <v>1893.3116257536003</v>
      </c>
      <c r="M2490" s="74">
        <v>2264.3116257536003</v>
      </c>
      <c r="O2490" s="71">
        <v>119</v>
      </c>
      <c r="P2490" s="92" t="s">
        <v>366</v>
      </c>
    </row>
    <row r="2491" spans="2:16" ht="15.75" thickBot="1" x14ac:dyDescent="0.3">
      <c r="B2491" s="85">
        <v>45935</v>
      </c>
      <c r="C2491" s="75"/>
      <c r="D2491" s="75">
        <v>689.26383647812895</v>
      </c>
      <c r="E2491" s="75">
        <v>1032.3116257536001</v>
      </c>
      <c r="F2491" s="75"/>
      <c r="G2491" s="74">
        <f t="shared" si="48"/>
        <v>1555.3116257536001</v>
      </c>
      <c r="H2491" s="74"/>
      <c r="I2491" s="74">
        <f t="shared" si="49"/>
        <v>2114.3116257536003</v>
      </c>
      <c r="J2491" s="74">
        <f t="shared" si="47"/>
        <v>2485.3116257536003</v>
      </c>
      <c r="K2491" s="75">
        <v>1436.3116257536001</v>
      </c>
      <c r="L2491" s="75">
        <v>1893.3116257536003</v>
      </c>
      <c r="M2491" s="75">
        <v>2264.3116257536003</v>
      </c>
      <c r="O2491" s="71">
        <v>119</v>
      </c>
      <c r="P2491" s="92" t="s">
        <v>366</v>
      </c>
    </row>
    <row r="2492" spans="2:16" ht="15.75" thickBot="1" x14ac:dyDescent="0.3">
      <c r="B2492" s="85">
        <v>45936</v>
      </c>
      <c r="C2492" s="74"/>
      <c r="D2492" s="74">
        <v>739.67217773232198</v>
      </c>
      <c r="E2492" s="74">
        <v>1032.3116257536001</v>
      </c>
      <c r="F2492" s="74"/>
      <c r="G2492" s="74">
        <f t="shared" si="48"/>
        <v>1555.3116257536001</v>
      </c>
      <c r="H2492" s="74"/>
      <c r="I2492" s="74">
        <f t="shared" si="49"/>
        <v>2114.3116257536003</v>
      </c>
      <c r="J2492" s="74">
        <f t="shared" si="47"/>
        <v>2485.3116257536003</v>
      </c>
      <c r="K2492" s="74">
        <v>1436.3116257536001</v>
      </c>
      <c r="L2492" s="74">
        <v>1893.3116257536003</v>
      </c>
      <c r="M2492" s="74">
        <v>2264.3116257536003</v>
      </c>
      <c r="O2492" s="71">
        <v>119</v>
      </c>
      <c r="P2492" s="92" t="s">
        <v>366</v>
      </c>
    </row>
    <row r="2493" spans="2:16" ht="15.75" thickBot="1" x14ac:dyDescent="0.3">
      <c r="B2493" s="85">
        <v>45937</v>
      </c>
      <c r="C2493" s="75"/>
      <c r="D2493" s="75">
        <v>868.56613140780701</v>
      </c>
      <c r="E2493" s="75">
        <v>1032.3116257536001</v>
      </c>
      <c r="F2493" s="75"/>
      <c r="G2493" s="74">
        <f t="shared" si="48"/>
        <v>1555.3116257536001</v>
      </c>
      <c r="H2493" s="74"/>
      <c r="I2493" s="74">
        <f t="shared" si="49"/>
        <v>2114.3116257536003</v>
      </c>
      <c r="J2493" s="74">
        <f t="shared" si="47"/>
        <v>2485.3116257536003</v>
      </c>
      <c r="K2493" s="75">
        <v>1436.3116257536001</v>
      </c>
      <c r="L2493" s="75">
        <v>1893.3116257536003</v>
      </c>
      <c r="M2493" s="75">
        <v>2264.3116257536003</v>
      </c>
      <c r="O2493" s="71">
        <v>119</v>
      </c>
      <c r="P2493" s="92" t="s">
        <v>366</v>
      </c>
    </row>
    <row r="2494" spans="2:16" ht="15.75" thickBot="1" x14ac:dyDescent="0.3">
      <c r="B2494" s="85">
        <v>45938</v>
      </c>
      <c r="C2494" s="74"/>
      <c r="D2494" s="74">
        <v>851.00141835878799</v>
      </c>
      <c r="E2494" s="74">
        <v>1032.3116257536001</v>
      </c>
      <c r="F2494" s="74"/>
      <c r="G2494" s="74">
        <f t="shared" si="48"/>
        <v>1555.3116257536001</v>
      </c>
      <c r="H2494" s="74"/>
      <c r="I2494" s="74">
        <f t="shared" si="49"/>
        <v>2114.3116257536003</v>
      </c>
      <c r="J2494" s="74">
        <f t="shared" si="47"/>
        <v>2485.3116257536003</v>
      </c>
      <c r="K2494" s="74">
        <v>1436.3116257536001</v>
      </c>
      <c r="L2494" s="74">
        <v>1893.3116257536003</v>
      </c>
      <c r="M2494" s="74">
        <v>2264.3116257536003</v>
      </c>
      <c r="O2494" s="71">
        <v>119</v>
      </c>
      <c r="P2494" s="92" t="s">
        <v>366</v>
      </c>
    </row>
    <row r="2495" spans="2:16" ht="15.75" thickBot="1" x14ac:dyDescent="0.3">
      <c r="B2495" s="85">
        <v>45939</v>
      </c>
      <c r="C2495" s="75"/>
      <c r="D2495" s="75">
        <v>698.42859172931298</v>
      </c>
      <c r="E2495" s="75">
        <v>1032.3116257536001</v>
      </c>
      <c r="F2495" s="75"/>
      <c r="G2495" s="74">
        <f t="shared" si="48"/>
        <v>1555.3116257536001</v>
      </c>
      <c r="H2495" s="74"/>
      <c r="I2495" s="74">
        <f t="shared" si="49"/>
        <v>2114.3116257536003</v>
      </c>
      <c r="J2495" s="74">
        <f t="shared" si="47"/>
        <v>2485.3116257536003</v>
      </c>
      <c r="K2495" s="75">
        <v>1436.3116257536001</v>
      </c>
      <c r="L2495" s="75">
        <v>1893.3116257536003</v>
      </c>
      <c r="M2495" s="75">
        <v>2264.3116257536003</v>
      </c>
      <c r="O2495" s="71">
        <v>119</v>
      </c>
      <c r="P2495" s="92" t="s">
        <v>366</v>
      </c>
    </row>
    <row r="2496" spans="2:16" ht="15.75" thickBot="1" x14ac:dyDescent="0.3">
      <c r="B2496" s="85">
        <v>45940</v>
      </c>
      <c r="C2496" s="74"/>
      <c r="D2496" s="74">
        <v>615.04212419492296</v>
      </c>
      <c r="E2496" s="74">
        <v>1032.3116257536001</v>
      </c>
      <c r="F2496" s="74"/>
      <c r="G2496" s="74">
        <f t="shared" si="48"/>
        <v>1555.3116257536001</v>
      </c>
      <c r="H2496" s="74"/>
      <c r="I2496" s="74">
        <f t="shared" si="49"/>
        <v>2114.3116257536003</v>
      </c>
      <c r="J2496" s="74">
        <f t="shared" si="47"/>
        <v>2485.3116257536003</v>
      </c>
      <c r="K2496" s="74">
        <v>1436.3116257536001</v>
      </c>
      <c r="L2496" s="74">
        <v>1893.3116257536003</v>
      </c>
      <c r="M2496" s="74">
        <v>2264.3116257536003</v>
      </c>
      <c r="O2496" s="71">
        <v>119</v>
      </c>
      <c r="P2496" s="92" t="s">
        <v>366</v>
      </c>
    </row>
    <row r="2497" spans="2:16" ht="15.75" thickBot="1" x14ac:dyDescent="0.3">
      <c r="B2497" s="85">
        <v>45941</v>
      </c>
      <c r="C2497" s="75"/>
      <c r="D2497" s="75">
        <v>660.08817731542104</v>
      </c>
      <c r="E2497" s="75">
        <v>1032.3116257536001</v>
      </c>
      <c r="F2497" s="75"/>
      <c r="G2497" s="74">
        <f t="shared" si="48"/>
        <v>1555.3116257536001</v>
      </c>
      <c r="H2497" s="74"/>
      <c r="I2497" s="74">
        <f t="shared" si="49"/>
        <v>2114.3116257536003</v>
      </c>
      <c r="J2497" s="74">
        <f t="shared" si="47"/>
        <v>2485.3116257536003</v>
      </c>
      <c r="K2497" s="75">
        <v>1436.3116257536001</v>
      </c>
      <c r="L2497" s="75">
        <v>1893.3116257536003</v>
      </c>
      <c r="M2497" s="75">
        <v>2264.3116257536003</v>
      </c>
      <c r="O2497" s="71">
        <v>119</v>
      </c>
      <c r="P2497" s="92" t="s">
        <v>366</v>
      </c>
    </row>
    <row r="2498" spans="2:16" ht="15.75" thickBot="1" x14ac:dyDescent="0.3">
      <c r="B2498" s="85">
        <v>45942</v>
      </c>
      <c r="C2498" s="74"/>
      <c r="D2498" s="74">
        <v>886.84435056371001</v>
      </c>
      <c r="E2498" s="74">
        <v>1032.3116257536001</v>
      </c>
      <c r="F2498" s="74"/>
      <c r="G2498" s="74">
        <f t="shared" si="48"/>
        <v>1555.3116257536001</v>
      </c>
      <c r="H2498" s="74"/>
      <c r="I2498" s="74">
        <f t="shared" si="49"/>
        <v>2114.3116257536003</v>
      </c>
      <c r="J2498" s="74">
        <f t="shared" si="47"/>
        <v>2485.3116257536003</v>
      </c>
      <c r="K2498" s="74">
        <v>1436.3116257536001</v>
      </c>
      <c r="L2498" s="74">
        <v>1893.3116257536003</v>
      </c>
      <c r="M2498" s="74">
        <v>2264.3116257536003</v>
      </c>
      <c r="O2498" s="71">
        <v>119</v>
      </c>
      <c r="P2498" s="92" t="s">
        <v>366</v>
      </c>
    </row>
    <row r="2499" spans="2:16" ht="15.75" thickBot="1" x14ac:dyDescent="0.3">
      <c r="B2499" s="85">
        <v>45943</v>
      </c>
      <c r="C2499" s="75"/>
      <c r="D2499" s="75">
        <v>845.530665079389</v>
      </c>
      <c r="E2499" s="75">
        <v>1032.3116257536001</v>
      </c>
      <c r="F2499" s="75"/>
      <c r="G2499" s="74">
        <f t="shared" si="48"/>
        <v>1555.3116257536001</v>
      </c>
      <c r="H2499" s="74"/>
      <c r="I2499" s="74">
        <f t="shared" si="49"/>
        <v>2114.3116257536003</v>
      </c>
      <c r="J2499" s="74">
        <f t="shared" si="47"/>
        <v>2485.3116257536003</v>
      </c>
      <c r="K2499" s="75">
        <v>1436.3116257536001</v>
      </c>
      <c r="L2499" s="75">
        <v>1893.3116257536003</v>
      </c>
      <c r="M2499" s="75">
        <v>2264.3116257536003</v>
      </c>
      <c r="O2499" s="71">
        <v>119</v>
      </c>
      <c r="P2499" s="92" t="s">
        <v>366</v>
      </c>
    </row>
    <row r="2500" spans="2:16" ht="15.75" thickBot="1" x14ac:dyDescent="0.3">
      <c r="B2500" s="85">
        <v>45944</v>
      </c>
      <c r="C2500" s="74"/>
      <c r="D2500" s="74">
        <v>742.64349303440304</v>
      </c>
      <c r="E2500" s="74">
        <v>1032.3116257536001</v>
      </c>
      <c r="F2500" s="74"/>
      <c r="G2500" s="74">
        <f t="shared" si="48"/>
        <v>1555.3116257536001</v>
      </c>
      <c r="H2500" s="74"/>
      <c r="I2500" s="74">
        <f t="shared" si="49"/>
        <v>2114.3116257536003</v>
      </c>
      <c r="J2500" s="74">
        <f t="shared" si="47"/>
        <v>2485.3116257536003</v>
      </c>
      <c r="K2500" s="74">
        <v>1436.3116257536001</v>
      </c>
      <c r="L2500" s="74">
        <v>1893.3116257536003</v>
      </c>
      <c r="M2500" s="74">
        <v>2264.3116257536003</v>
      </c>
      <c r="O2500" s="71">
        <v>119</v>
      </c>
      <c r="P2500" s="92" t="s">
        <v>366</v>
      </c>
    </row>
    <row r="2501" spans="2:16" ht="15.75" thickBot="1" x14ac:dyDescent="0.3">
      <c r="B2501" s="85">
        <v>45945</v>
      </c>
      <c r="C2501" s="75"/>
      <c r="D2501" s="75">
        <v>700.34884808231095</v>
      </c>
      <c r="E2501" s="75">
        <v>1032.3116257536001</v>
      </c>
      <c r="F2501" s="75"/>
      <c r="G2501" s="74">
        <f t="shared" si="48"/>
        <v>1555.3116257536001</v>
      </c>
      <c r="H2501" s="74"/>
      <c r="I2501" s="74">
        <f t="shared" si="49"/>
        <v>2114.3116257536003</v>
      </c>
      <c r="J2501" s="74">
        <f t="shared" si="47"/>
        <v>2485.3116257536003</v>
      </c>
      <c r="K2501" s="75">
        <v>1436.3116257536001</v>
      </c>
      <c r="L2501" s="75">
        <v>1893.3116257536003</v>
      </c>
      <c r="M2501" s="75">
        <v>2264.3116257536003</v>
      </c>
      <c r="O2501" s="71">
        <v>119</v>
      </c>
      <c r="P2501" s="92" t="s">
        <v>366</v>
      </c>
    </row>
    <row r="2502" spans="2:16" ht="15.75" thickBot="1" x14ac:dyDescent="0.3">
      <c r="B2502" s="85">
        <v>45946</v>
      </c>
      <c r="C2502" s="74"/>
      <c r="D2502" s="74">
        <v>701.62602611741704</v>
      </c>
      <c r="E2502" s="74">
        <v>1032.3116257536001</v>
      </c>
      <c r="F2502" s="74"/>
      <c r="G2502" s="74">
        <f t="shared" si="48"/>
        <v>1555.3116257536001</v>
      </c>
      <c r="H2502" s="74"/>
      <c r="I2502" s="74">
        <f t="shared" si="49"/>
        <v>2114.3116257536003</v>
      </c>
      <c r="J2502" s="74">
        <f t="shared" si="47"/>
        <v>2485.3116257536003</v>
      </c>
      <c r="K2502" s="74">
        <v>1436.3116257536001</v>
      </c>
      <c r="L2502" s="74">
        <v>1893.3116257536003</v>
      </c>
      <c r="M2502" s="74">
        <v>2264.3116257536003</v>
      </c>
      <c r="O2502" s="71">
        <v>119</v>
      </c>
      <c r="P2502" s="92" t="s">
        <v>366</v>
      </c>
    </row>
    <row r="2503" spans="2:16" ht="15.75" thickBot="1" x14ac:dyDescent="0.3">
      <c r="B2503" s="85">
        <v>45947</v>
      </c>
      <c r="C2503" s="75"/>
      <c r="D2503" s="75">
        <v>647.03815405447597</v>
      </c>
      <c r="E2503" s="75">
        <v>1032.3116257536001</v>
      </c>
      <c r="F2503" s="75"/>
      <c r="G2503" s="74">
        <f t="shared" si="48"/>
        <v>1555.3116257536001</v>
      </c>
      <c r="H2503" s="74"/>
      <c r="I2503" s="74">
        <f t="shared" si="49"/>
        <v>2114.3116257536003</v>
      </c>
      <c r="J2503" s="74">
        <f t="shared" si="47"/>
        <v>2485.3116257536003</v>
      </c>
      <c r="K2503" s="75">
        <v>1436.3116257536001</v>
      </c>
      <c r="L2503" s="75">
        <v>1893.3116257536003</v>
      </c>
      <c r="M2503" s="75">
        <v>2264.3116257536003</v>
      </c>
      <c r="O2503" s="71">
        <v>119</v>
      </c>
      <c r="P2503" s="92" t="s">
        <v>366</v>
      </c>
    </row>
    <row r="2504" spans="2:16" ht="15.75" thickBot="1" x14ac:dyDescent="0.3">
      <c r="B2504" s="85">
        <v>45948</v>
      </c>
      <c r="C2504" s="74"/>
      <c r="D2504" s="74">
        <v>673.03807179945898</v>
      </c>
      <c r="E2504" s="74">
        <v>1032.3116257536001</v>
      </c>
      <c r="F2504" s="74"/>
      <c r="G2504" s="74">
        <f t="shared" si="48"/>
        <v>1555.3116257536001</v>
      </c>
      <c r="H2504" s="74"/>
      <c r="I2504" s="74">
        <f t="shared" si="49"/>
        <v>2114.3116257536003</v>
      </c>
      <c r="J2504" s="74">
        <f t="shared" si="47"/>
        <v>2485.3116257536003</v>
      </c>
      <c r="K2504" s="74">
        <v>1436.3116257536001</v>
      </c>
      <c r="L2504" s="74">
        <v>1893.3116257536003</v>
      </c>
      <c r="M2504" s="74">
        <v>2264.3116257536003</v>
      </c>
      <c r="O2504" s="71">
        <v>119</v>
      </c>
      <c r="P2504" s="92" t="s">
        <v>366</v>
      </c>
    </row>
    <row r="2505" spans="2:16" ht="15.75" thickBot="1" x14ac:dyDescent="0.3">
      <c r="B2505" s="85">
        <v>45949</v>
      </c>
      <c r="C2505" s="75"/>
      <c r="D2505" s="75">
        <v>727.84873871720094</v>
      </c>
      <c r="E2505" s="75">
        <v>1032.3116257536001</v>
      </c>
      <c r="F2505" s="75"/>
      <c r="G2505" s="74">
        <f t="shared" si="48"/>
        <v>1555.3116257536001</v>
      </c>
      <c r="H2505" s="74"/>
      <c r="I2505" s="74">
        <f t="shared" si="49"/>
        <v>2114.3116257536003</v>
      </c>
      <c r="J2505" s="74">
        <f t="shared" si="47"/>
        <v>2485.3116257536003</v>
      </c>
      <c r="K2505" s="75">
        <v>1436.3116257536001</v>
      </c>
      <c r="L2505" s="75">
        <v>1893.3116257536003</v>
      </c>
      <c r="M2505" s="75">
        <v>2264.3116257536003</v>
      </c>
      <c r="O2505" s="71">
        <v>119</v>
      </c>
      <c r="P2505" s="92" t="s">
        <v>366</v>
      </c>
    </row>
    <row r="2506" spans="2:16" ht="15.75" thickBot="1" x14ac:dyDescent="0.3">
      <c r="B2506" s="85">
        <v>45950</v>
      </c>
      <c r="C2506" s="74"/>
      <c r="D2506" s="74">
        <v>699.63858958368996</v>
      </c>
      <c r="E2506" s="74">
        <v>1032.3116257536001</v>
      </c>
      <c r="F2506" s="74"/>
      <c r="G2506" s="74">
        <f t="shared" si="48"/>
        <v>1555.3116257536001</v>
      </c>
      <c r="H2506" s="74"/>
      <c r="I2506" s="74">
        <f t="shared" si="49"/>
        <v>2114.3116257536003</v>
      </c>
      <c r="J2506" s="74">
        <f t="shared" si="47"/>
        <v>2485.3116257536003</v>
      </c>
      <c r="K2506" s="74">
        <v>1436.3116257536001</v>
      </c>
      <c r="L2506" s="74">
        <v>1893.3116257536003</v>
      </c>
      <c r="M2506" s="74">
        <v>2264.3116257536003</v>
      </c>
      <c r="O2506" s="71">
        <v>119</v>
      </c>
      <c r="P2506" s="92" t="s">
        <v>366</v>
      </c>
    </row>
    <row r="2507" spans="2:16" ht="15.75" thickBot="1" x14ac:dyDescent="0.3">
      <c r="B2507" s="85">
        <v>45951</v>
      </c>
      <c r="C2507" s="75"/>
      <c r="D2507" s="75">
        <v>817.60779142291506</v>
      </c>
      <c r="E2507" s="75">
        <v>1032.3116257536001</v>
      </c>
      <c r="F2507" s="75"/>
      <c r="G2507" s="74">
        <f t="shared" si="48"/>
        <v>1555.3116257536001</v>
      </c>
      <c r="H2507" s="74"/>
      <c r="I2507" s="74">
        <f t="shared" si="49"/>
        <v>2114.3116257536003</v>
      </c>
      <c r="J2507" s="74">
        <f t="shared" si="47"/>
        <v>2485.3116257536003</v>
      </c>
      <c r="K2507" s="75">
        <v>1436.3116257536001</v>
      </c>
      <c r="L2507" s="75">
        <v>1893.3116257536003</v>
      </c>
      <c r="M2507" s="75">
        <v>2264.3116257536003</v>
      </c>
      <c r="O2507" s="71">
        <v>119</v>
      </c>
      <c r="P2507" s="92" t="s">
        <v>366</v>
      </c>
    </row>
    <row r="2508" spans="2:16" ht="15.75" thickBot="1" x14ac:dyDescent="0.3">
      <c r="B2508" s="85">
        <v>45952</v>
      </c>
      <c r="C2508" s="74"/>
      <c r="D2508" s="74">
        <v>938.19817548997503</v>
      </c>
      <c r="E2508" s="74">
        <v>1032.3116257536001</v>
      </c>
      <c r="F2508" s="74"/>
      <c r="G2508" s="74">
        <f t="shared" si="48"/>
        <v>1555.3116257536001</v>
      </c>
      <c r="H2508" s="74"/>
      <c r="I2508" s="74">
        <f t="shared" si="49"/>
        <v>2114.3116257536003</v>
      </c>
      <c r="J2508" s="74">
        <f t="shared" si="47"/>
        <v>2485.3116257536003</v>
      </c>
      <c r="K2508" s="74">
        <v>1436.3116257536001</v>
      </c>
      <c r="L2508" s="74">
        <v>1893.3116257536003</v>
      </c>
      <c r="M2508" s="74">
        <v>2264.3116257536003</v>
      </c>
      <c r="O2508" s="71">
        <v>119</v>
      </c>
      <c r="P2508" s="92" t="s">
        <v>366</v>
      </c>
    </row>
    <row r="2509" spans="2:16" ht="15.75" thickBot="1" x14ac:dyDescent="0.3">
      <c r="B2509" s="85">
        <v>45953</v>
      </c>
      <c r="C2509" s="75"/>
      <c r="D2509" s="75">
        <v>893.885033456717</v>
      </c>
      <c r="E2509" s="75">
        <v>1032.3116257536001</v>
      </c>
      <c r="F2509" s="75"/>
      <c r="G2509" s="74">
        <f t="shared" si="48"/>
        <v>1555.3116257536001</v>
      </c>
      <c r="H2509" s="74"/>
      <c r="I2509" s="74">
        <f t="shared" si="49"/>
        <v>2114.3116257536003</v>
      </c>
      <c r="J2509" s="74">
        <f t="shared" ref="J2509:J2572" si="50">+M2509+O2509+P2509</f>
        <v>2485.3116257536003</v>
      </c>
      <c r="K2509" s="75">
        <v>1436.3116257536001</v>
      </c>
      <c r="L2509" s="75">
        <v>1893.3116257536003</v>
      </c>
      <c r="M2509" s="75">
        <v>2264.3116257536003</v>
      </c>
      <c r="O2509" s="71">
        <v>119</v>
      </c>
      <c r="P2509" s="92" t="s">
        <v>366</v>
      </c>
    </row>
    <row r="2510" spans="2:16" ht="15.75" thickBot="1" x14ac:dyDescent="0.3">
      <c r="B2510" s="85">
        <v>45954</v>
      </c>
      <c r="C2510" s="74"/>
      <c r="D2510" s="74">
        <v>740.76707898567599</v>
      </c>
      <c r="E2510" s="74">
        <v>1032.3116257536001</v>
      </c>
      <c r="F2510" s="74"/>
      <c r="G2510" s="74">
        <f t="shared" si="48"/>
        <v>1555.3116257536001</v>
      </c>
      <c r="H2510" s="74"/>
      <c r="I2510" s="74">
        <f t="shared" si="49"/>
        <v>2114.3116257536003</v>
      </c>
      <c r="J2510" s="74">
        <f t="shared" si="50"/>
        <v>2485.3116257536003</v>
      </c>
      <c r="K2510" s="74">
        <v>1436.3116257536001</v>
      </c>
      <c r="L2510" s="74">
        <v>1893.3116257536003</v>
      </c>
      <c r="M2510" s="74">
        <v>2264.3116257536003</v>
      </c>
      <c r="O2510" s="71">
        <v>119</v>
      </c>
      <c r="P2510" s="92" t="s">
        <v>366</v>
      </c>
    </row>
    <row r="2511" spans="2:16" ht="15.75" thickBot="1" x14ac:dyDescent="0.3">
      <c r="B2511" s="85">
        <v>45955</v>
      </c>
      <c r="C2511" s="75"/>
      <c r="D2511" s="75">
        <v>687.55361586094398</v>
      </c>
      <c r="E2511" s="75">
        <v>1032.3116257536001</v>
      </c>
      <c r="F2511" s="75"/>
      <c r="G2511" s="74">
        <f t="shared" si="48"/>
        <v>1555.3116257536001</v>
      </c>
      <c r="H2511" s="74"/>
      <c r="I2511" s="74">
        <f t="shared" si="49"/>
        <v>2114.3116257536003</v>
      </c>
      <c r="J2511" s="74">
        <f t="shared" si="50"/>
        <v>2485.3116257536003</v>
      </c>
      <c r="K2511" s="75">
        <v>1436.3116257536001</v>
      </c>
      <c r="L2511" s="75">
        <v>1893.3116257536003</v>
      </c>
      <c r="M2511" s="75">
        <v>2264.3116257536003</v>
      </c>
      <c r="O2511" s="71">
        <v>119</v>
      </c>
      <c r="P2511" s="92" t="s">
        <v>366</v>
      </c>
    </row>
    <row r="2512" spans="2:16" ht="15.75" thickBot="1" x14ac:dyDescent="0.3">
      <c r="B2512" s="85">
        <v>45956</v>
      </c>
      <c r="C2512" s="74"/>
      <c r="D2512" s="74">
        <v>900.38692232623305</v>
      </c>
      <c r="E2512" s="74">
        <v>1032.3116257536001</v>
      </c>
      <c r="F2512" s="74"/>
      <c r="G2512" s="74">
        <f t="shared" si="48"/>
        <v>1555.3116257536001</v>
      </c>
      <c r="H2512" s="74"/>
      <c r="I2512" s="74">
        <f t="shared" si="49"/>
        <v>2114.3116257536003</v>
      </c>
      <c r="J2512" s="74">
        <f t="shared" si="50"/>
        <v>2485.3116257536003</v>
      </c>
      <c r="K2512" s="74">
        <v>1436.3116257536001</v>
      </c>
      <c r="L2512" s="74">
        <v>1893.3116257536003</v>
      </c>
      <c r="M2512" s="74">
        <v>2264.3116257536003</v>
      </c>
      <c r="O2512" s="71">
        <v>119</v>
      </c>
      <c r="P2512" s="92" t="s">
        <v>366</v>
      </c>
    </row>
    <row r="2513" spans="2:16" ht="15.75" thickBot="1" x14ac:dyDescent="0.3">
      <c r="B2513" s="85">
        <v>45957</v>
      </c>
      <c r="C2513" s="75"/>
      <c r="D2513" s="75">
        <v>853.90751261119101</v>
      </c>
      <c r="E2513" s="75">
        <v>1032.3116257536001</v>
      </c>
      <c r="F2513" s="75"/>
      <c r="G2513" s="74">
        <f t="shared" si="48"/>
        <v>1555.3116257536001</v>
      </c>
      <c r="H2513" s="74"/>
      <c r="I2513" s="74">
        <f t="shared" si="49"/>
        <v>2114.3116257536003</v>
      </c>
      <c r="J2513" s="74">
        <f t="shared" si="50"/>
        <v>2485.3116257536003</v>
      </c>
      <c r="K2513" s="75">
        <v>1436.3116257536001</v>
      </c>
      <c r="L2513" s="75">
        <v>1893.3116257536003</v>
      </c>
      <c r="M2513" s="75">
        <v>2264.3116257536003</v>
      </c>
      <c r="O2513" s="71">
        <v>119</v>
      </c>
      <c r="P2513" s="92" t="s">
        <v>366</v>
      </c>
    </row>
    <row r="2514" spans="2:16" ht="15.75" thickBot="1" x14ac:dyDescent="0.3">
      <c r="B2514" s="85">
        <v>45958</v>
      </c>
      <c r="C2514" s="74"/>
      <c r="D2514" s="74">
        <v>809.31876875600096</v>
      </c>
      <c r="E2514" s="74">
        <v>1032.3116257536001</v>
      </c>
      <c r="F2514" s="74"/>
      <c r="G2514" s="74">
        <f t="shared" si="48"/>
        <v>1555.3116257536001</v>
      </c>
      <c r="H2514" s="74"/>
      <c r="I2514" s="74">
        <f t="shared" si="49"/>
        <v>2114.3116257536003</v>
      </c>
      <c r="J2514" s="74">
        <f t="shared" si="50"/>
        <v>2485.3116257536003</v>
      </c>
      <c r="K2514" s="74">
        <v>1436.3116257536001</v>
      </c>
      <c r="L2514" s="74">
        <v>1893.3116257536003</v>
      </c>
      <c r="M2514" s="74">
        <v>2264.3116257536003</v>
      </c>
      <c r="O2514" s="71">
        <v>119</v>
      </c>
      <c r="P2514" s="92" t="s">
        <v>366</v>
      </c>
    </row>
    <row r="2515" spans="2:16" ht="15.75" thickBot="1" x14ac:dyDescent="0.3">
      <c r="B2515" s="85">
        <v>45959</v>
      </c>
      <c r="C2515" s="75"/>
      <c r="D2515" s="75">
        <v>781.58876167125902</v>
      </c>
      <c r="E2515" s="75">
        <v>1032.3116257536001</v>
      </c>
      <c r="F2515" s="75"/>
      <c r="G2515" s="74">
        <f t="shared" si="48"/>
        <v>1555.3116257536001</v>
      </c>
      <c r="H2515" s="74"/>
      <c r="I2515" s="74">
        <f t="shared" si="49"/>
        <v>2114.3116257536003</v>
      </c>
      <c r="J2515" s="74">
        <f t="shared" si="50"/>
        <v>2485.3116257536003</v>
      </c>
      <c r="K2515" s="75">
        <v>1436.3116257536001</v>
      </c>
      <c r="L2515" s="75">
        <v>1893.3116257536003</v>
      </c>
      <c r="M2515" s="75">
        <v>2264.3116257536003</v>
      </c>
      <c r="O2515" s="71">
        <v>119</v>
      </c>
      <c r="P2515" s="92" t="s">
        <v>366</v>
      </c>
    </row>
    <row r="2516" spans="2:16" ht="15.75" thickBot="1" x14ac:dyDescent="0.3">
      <c r="B2516" s="85">
        <v>45960</v>
      </c>
      <c r="C2516" s="74"/>
      <c r="D2516" s="74">
        <v>772.71490719774204</v>
      </c>
      <c r="E2516" s="74">
        <v>1032.3116257536001</v>
      </c>
      <c r="F2516" s="74"/>
      <c r="G2516" s="74">
        <f t="shared" si="48"/>
        <v>1555.3116257536001</v>
      </c>
      <c r="H2516" s="74"/>
      <c r="I2516" s="74">
        <f t="shared" si="49"/>
        <v>2114.3116257536003</v>
      </c>
      <c r="J2516" s="74">
        <f t="shared" si="50"/>
        <v>2485.3116257536003</v>
      </c>
      <c r="K2516" s="74">
        <v>1436.3116257536001</v>
      </c>
      <c r="L2516" s="74">
        <v>1893.3116257536003</v>
      </c>
      <c r="M2516" s="74">
        <v>2264.3116257536003</v>
      </c>
      <c r="O2516" s="71">
        <v>119</v>
      </c>
      <c r="P2516" s="92" t="s">
        <v>366</v>
      </c>
    </row>
    <row r="2517" spans="2:16" ht="15.75" thickBot="1" x14ac:dyDescent="0.3">
      <c r="B2517" s="85">
        <v>45961</v>
      </c>
      <c r="C2517" s="75"/>
      <c r="D2517" s="75">
        <v>661.73946742768305</v>
      </c>
      <c r="E2517" s="75">
        <v>1032.3116257536001</v>
      </c>
      <c r="F2517" s="75"/>
      <c r="G2517" s="74">
        <f t="shared" si="48"/>
        <v>1555.3116257536001</v>
      </c>
      <c r="H2517" s="74"/>
      <c r="I2517" s="74">
        <f t="shared" si="49"/>
        <v>2114.3116257536003</v>
      </c>
      <c r="J2517" s="74">
        <f t="shared" si="50"/>
        <v>2485.3116257536003</v>
      </c>
      <c r="K2517" s="75">
        <v>1436.3116257536001</v>
      </c>
      <c r="L2517" s="75">
        <v>1893.3116257536003</v>
      </c>
      <c r="M2517" s="75">
        <v>2264.3116257536003</v>
      </c>
      <c r="O2517" s="71">
        <v>119</v>
      </c>
      <c r="P2517" s="92" t="s">
        <v>366</v>
      </c>
    </row>
    <row r="2518" spans="2:16" ht="15.75" thickBot="1" x14ac:dyDescent="0.3">
      <c r="B2518" s="85">
        <v>45962</v>
      </c>
      <c r="C2518" s="74"/>
      <c r="D2518" s="74">
        <v>629.91166782124196</v>
      </c>
      <c r="E2518" s="74">
        <v>1032.3116257536001</v>
      </c>
      <c r="F2518" s="74"/>
      <c r="G2518" s="74">
        <f t="shared" si="48"/>
        <v>1555.3116257536001</v>
      </c>
      <c r="H2518" s="74"/>
      <c r="I2518" s="74">
        <f t="shared" si="49"/>
        <v>2114.3116257536003</v>
      </c>
      <c r="J2518" s="74">
        <f t="shared" si="50"/>
        <v>2485.3116257536003</v>
      </c>
      <c r="K2518" s="74">
        <v>1436.3116257536001</v>
      </c>
      <c r="L2518" s="74">
        <v>1893.3116257536003</v>
      </c>
      <c r="M2518" s="74">
        <v>2264.3116257536003</v>
      </c>
      <c r="O2518" s="71">
        <v>119</v>
      </c>
      <c r="P2518" s="92" t="s">
        <v>366</v>
      </c>
    </row>
    <row r="2519" spans="2:16" ht="15.75" thickBot="1" x14ac:dyDescent="0.3">
      <c r="B2519" s="85">
        <v>45963</v>
      </c>
      <c r="C2519" s="75"/>
      <c r="D2519" s="75">
        <v>814.13172884920903</v>
      </c>
      <c r="E2519" s="75">
        <v>1032.3116257536001</v>
      </c>
      <c r="F2519" s="75"/>
      <c r="G2519" s="74">
        <f t="shared" si="48"/>
        <v>1555.3116257536001</v>
      </c>
      <c r="H2519" s="74"/>
      <c r="I2519" s="74">
        <f t="shared" si="49"/>
        <v>2114.3116257536003</v>
      </c>
      <c r="J2519" s="74">
        <f t="shared" si="50"/>
        <v>2485.3116257536003</v>
      </c>
      <c r="K2519" s="75">
        <v>1436.3116257536001</v>
      </c>
      <c r="L2519" s="75">
        <v>1893.3116257536003</v>
      </c>
      <c r="M2519" s="75">
        <v>2264.3116257536003</v>
      </c>
      <c r="O2519" s="71">
        <v>119</v>
      </c>
      <c r="P2519" s="92" t="s">
        <v>366</v>
      </c>
    </row>
    <row r="2520" spans="2:16" ht="15.75" thickBot="1" x14ac:dyDescent="0.3">
      <c r="B2520" s="85">
        <v>45964</v>
      </c>
      <c r="C2520" s="74"/>
      <c r="D2520" s="74">
        <v>773.29670846817203</v>
      </c>
      <c r="E2520" s="74">
        <v>1032.3116257536001</v>
      </c>
      <c r="F2520" s="74"/>
      <c r="G2520" s="74">
        <f t="shared" si="48"/>
        <v>1555.3116257536001</v>
      </c>
      <c r="H2520" s="74"/>
      <c r="I2520" s="74">
        <f t="shared" si="49"/>
        <v>2114.3116257536003</v>
      </c>
      <c r="J2520" s="74">
        <f t="shared" si="50"/>
        <v>2485.3116257536003</v>
      </c>
      <c r="K2520" s="74">
        <v>1436.3116257536001</v>
      </c>
      <c r="L2520" s="74">
        <v>1893.3116257536003</v>
      </c>
      <c r="M2520" s="74">
        <v>2264.3116257536003</v>
      </c>
      <c r="O2520" s="71">
        <v>119</v>
      </c>
      <c r="P2520" s="92" t="s">
        <v>366</v>
      </c>
    </row>
    <row r="2521" spans="2:16" ht="15.75" thickBot="1" x14ac:dyDescent="0.3">
      <c r="B2521" s="85">
        <v>45965</v>
      </c>
      <c r="C2521" s="75"/>
      <c r="D2521" s="75">
        <v>758.49986366412702</v>
      </c>
      <c r="E2521" s="75">
        <v>1032.3116257536001</v>
      </c>
      <c r="F2521" s="75"/>
      <c r="G2521" s="74">
        <f t="shared" si="48"/>
        <v>1555.3116257536001</v>
      </c>
      <c r="H2521" s="74"/>
      <c r="I2521" s="74">
        <f t="shared" si="49"/>
        <v>2114.3116257536003</v>
      </c>
      <c r="J2521" s="74">
        <f t="shared" si="50"/>
        <v>2485.3116257536003</v>
      </c>
      <c r="K2521" s="75">
        <v>1436.3116257536001</v>
      </c>
      <c r="L2521" s="75">
        <v>1893.3116257536003</v>
      </c>
      <c r="M2521" s="75">
        <v>2264.3116257536003</v>
      </c>
      <c r="O2521" s="71">
        <v>119</v>
      </c>
      <c r="P2521" s="92" t="s">
        <v>366</v>
      </c>
    </row>
    <row r="2522" spans="2:16" ht="15.75" thickBot="1" x14ac:dyDescent="0.3">
      <c r="B2522" s="85">
        <v>45966</v>
      </c>
      <c r="C2522" s="74"/>
      <c r="D2522" s="74">
        <v>749.94603709176499</v>
      </c>
      <c r="E2522" s="74">
        <v>1032.3116257536001</v>
      </c>
      <c r="F2522" s="74"/>
      <c r="G2522" s="74">
        <f t="shared" si="48"/>
        <v>1555.3116257536001</v>
      </c>
      <c r="H2522" s="74"/>
      <c r="I2522" s="74">
        <f t="shared" si="49"/>
        <v>2114.3116257536003</v>
      </c>
      <c r="J2522" s="74">
        <f t="shared" si="50"/>
        <v>2485.3116257536003</v>
      </c>
      <c r="K2522" s="74">
        <v>1436.3116257536001</v>
      </c>
      <c r="L2522" s="74">
        <v>1893.3116257536003</v>
      </c>
      <c r="M2522" s="74">
        <v>2264.3116257536003</v>
      </c>
      <c r="O2522" s="71">
        <v>119</v>
      </c>
      <c r="P2522" s="92" t="s">
        <v>366</v>
      </c>
    </row>
    <row r="2523" spans="2:16" ht="15.75" thickBot="1" x14ac:dyDescent="0.3">
      <c r="B2523" s="85">
        <v>45967</v>
      </c>
      <c r="C2523" s="75"/>
      <c r="D2523" s="75">
        <v>802.01206125457895</v>
      </c>
      <c r="E2523" s="75">
        <v>1032.3116257536001</v>
      </c>
      <c r="F2523" s="75"/>
      <c r="G2523" s="74">
        <f t="shared" si="48"/>
        <v>1555.3116257536001</v>
      </c>
      <c r="H2523" s="74"/>
      <c r="I2523" s="74">
        <f t="shared" si="49"/>
        <v>2114.3116257536003</v>
      </c>
      <c r="J2523" s="74">
        <f t="shared" si="50"/>
        <v>2485.3116257536003</v>
      </c>
      <c r="K2523" s="75">
        <v>1436.3116257536001</v>
      </c>
      <c r="L2523" s="75">
        <v>1893.3116257536003</v>
      </c>
      <c r="M2523" s="75">
        <v>2264.3116257536003</v>
      </c>
      <c r="O2523" s="71">
        <v>119</v>
      </c>
      <c r="P2523" s="92" t="s">
        <v>366</v>
      </c>
    </row>
    <row r="2524" spans="2:16" ht="15.75" thickBot="1" x14ac:dyDescent="0.3">
      <c r="B2524" s="85">
        <v>45968</v>
      </c>
      <c r="C2524" s="74"/>
      <c r="D2524" s="74">
        <v>748.02773146611196</v>
      </c>
      <c r="E2524" s="74">
        <v>1032.3116257536001</v>
      </c>
      <c r="F2524" s="74"/>
      <c r="G2524" s="74">
        <f t="shared" si="48"/>
        <v>1555.3116257536001</v>
      </c>
      <c r="H2524" s="74"/>
      <c r="I2524" s="74">
        <f t="shared" si="49"/>
        <v>2114.3116257536003</v>
      </c>
      <c r="J2524" s="74">
        <f t="shared" si="50"/>
        <v>2485.3116257536003</v>
      </c>
      <c r="K2524" s="74">
        <v>1436.3116257536001</v>
      </c>
      <c r="L2524" s="74">
        <v>1893.3116257536003</v>
      </c>
      <c r="M2524" s="74">
        <v>2264.3116257536003</v>
      </c>
      <c r="O2524" s="71">
        <v>119</v>
      </c>
      <c r="P2524" s="92" t="s">
        <v>366</v>
      </c>
    </row>
    <row r="2525" spans="2:16" ht="15.75" thickBot="1" x14ac:dyDescent="0.3">
      <c r="B2525" s="85">
        <v>45969</v>
      </c>
      <c r="C2525" s="75"/>
      <c r="D2525" s="75">
        <v>689.899999065271</v>
      </c>
      <c r="E2525" s="75">
        <v>1032.3116257536001</v>
      </c>
      <c r="F2525" s="75"/>
      <c r="G2525" s="74">
        <f t="shared" si="48"/>
        <v>1555.3116257536001</v>
      </c>
      <c r="H2525" s="74"/>
      <c r="I2525" s="74">
        <f t="shared" si="49"/>
        <v>2114.3116257536003</v>
      </c>
      <c r="J2525" s="74">
        <f t="shared" si="50"/>
        <v>2485.3116257536003</v>
      </c>
      <c r="K2525" s="75">
        <v>1436.3116257536001</v>
      </c>
      <c r="L2525" s="75">
        <v>1893.3116257536003</v>
      </c>
      <c r="M2525" s="75">
        <v>2264.3116257536003</v>
      </c>
      <c r="O2525" s="71">
        <v>119</v>
      </c>
      <c r="P2525" s="92" t="s">
        <v>366</v>
      </c>
    </row>
    <row r="2526" spans="2:16" ht="15.75" thickBot="1" x14ac:dyDescent="0.3">
      <c r="B2526" s="85">
        <v>45970</v>
      </c>
      <c r="C2526" s="74"/>
      <c r="D2526" s="74">
        <v>723.88807083513495</v>
      </c>
      <c r="E2526" s="74">
        <v>1032.3116257536001</v>
      </c>
      <c r="F2526" s="74"/>
      <c r="G2526" s="74">
        <f t="shared" si="48"/>
        <v>1555.3116257536001</v>
      </c>
      <c r="H2526" s="74"/>
      <c r="I2526" s="74">
        <f t="shared" si="49"/>
        <v>2114.3116257536003</v>
      </c>
      <c r="J2526" s="74">
        <f t="shared" si="50"/>
        <v>2485.3116257536003</v>
      </c>
      <c r="K2526" s="74">
        <v>1436.3116257536001</v>
      </c>
      <c r="L2526" s="74">
        <v>1893.3116257536003</v>
      </c>
      <c r="M2526" s="74">
        <v>2264.3116257536003</v>
      </c>
      <c r="O2526" s="71">
        <v>119</v>
      </c>
      <c r="P2526" s="92" t="s">
        <v>366</v>
      </c>
    </row>
    <row r="2527" spans="2:16" ht="15.75" thickBot="1" x14ac:dyDescent="0.3">
      <c r="B2527" s="85">
        <v>45971</v>
      </c>
      <c r="C2527" s="75"/>
      <c r="D2527" s="75">
        <v>853.131125429029</v>
      </c>
      <c r="E2527" s="75">
        <v>1032.3116257536001</v>
      </c>
      <c r="F2527" s="75"/>
      <c r="G2527" s="74">
        <f t="shared" si="48"/>
        <v>1555.3116257536001</v>
      </c>
      <c r="H2527" s="74"/>
      <c r="I2527" s="74">
        <f t="shared" si="49"/>
        <v>2114.3116257536003</v>
      </c>
      <c r="J2527" s="74">
        <f t="shared" si="50"/>
        <v>2485.3116257536003</v>
      </c>
      <c r="K2527" s="75">
        <v>1436.3116257536001</v>
      </c>
      <c r="L2527" s="75">
        <v>1893.3116257536003</v>
      </c>
      <c r="M2527" s="75">
        <v>2264.3116257536003</v>
      </c>
      <c r="O2527" s="71">
        <v>119</v>
      </c>
      <c r="P2527" s="92" t="s">
        <v>366</v>
      </c>
    </row>
    <row r="2528" spans="2:16" ht="15.75" thickBot="1" x14ac:dyDescent="0.3">
      <c r="B2528" s="85">
        <v>45972</v>
      </c>
      <c r="C2528" s="74"/>
      <c r="D2528" s="74">
        <v>819.23240957777</v>
      </c>
      <c r="E2528" s="74">
        <v>1032.3116257536001</v>
      </c>
      <c r="F2528" s="74"/>
      <c r="G2528" s="74">
        <f t="shared" si="48"/>
        <v>1555.3116257536001</v>
      </c>
      <c r="H2528" s="74"/>
      <c r="I2528" s="74">
        <f t="shared" si="49"/>
        <v>2114.3116257536003</v>
      </c>
      <c r="J2528" s="74">
        <f t="shared" si="50"/>
        <v>2485.3116257536003</v>
      </c>
      <c r="K2528" s="74">
        <v>1436.3116257536001</v>
      </c>
      <c r="L2528" s="74">
        <v>1893.3116257536003</v>
      </c>
      <c r="M2528" s="74">
        <v>2264.3116257536003</v>
      </c>
      <c r="O2528" s="71">
        <v>119</v>
      </c>
      <c r="P2528" s="92" t="s">
        <v>366</v>
      </c>
    </row>
    <row r="2529" spans="2:16" ht="15.75" thickBot="1" x14ac:dyDescent="0.3">
      <c r="B2529" s="85">
        <v>45973</v>
      </c>
      <c r="C2529" s="75"/>
      <c r="D2529" s="75">
        <v>781.41347647337398</v>
      </c>
      <c r="E2529" s="75">
        <v>1032.3116257536001</v>
      </c>
      <c r="F2529" s="75"/>
      <c r="G2529" s="74">
        <f t="shared" si="48"/>
        <v>1555.3116257536001</v>
      </c>
      <c r="H2529" s="74"/>
      <c r="I2529" s="74">
        <f t="shared" si="49"/>
        <v>2114.3116257536003</v>
      </c>
      <c r="J2529" s="74">
        <f t="shared" si="50"/>
        <v>2485.3116257536003</v>
      </c>
      <c r="K2529" s="75">
        <v>1436.3116257536001</v>
      </c>
      <c r="L2529" s="75">
        <v>1893.3116257536003</v>
      </c>
      <c r="M2529" s="75">
        <v>2264.3116257536003</v>
      </c>
      <c r="O2529" s="71">
        <v>119</v>
      </c>
      <c r="P2529" s="92" t="s">
        <v>366</v>
      </c>
    </row>
    <row r="2530" spans="2:16" ht="15.75" thickBot="1" x14ac:dyDescent="0.3">
      <c r="B2530" s="85">
        <v>45974</v>
      </c>
      <c r="C2530" s="74"/>
      <c r="D2530" s="74">
        <v>802.43621638531204</v>
      </c>
      <c r="E2530" s="74">
        <v>1032.3116257536001</v>
      </c>
      <c r="F2530" s="74"/>
      <c r="G2530" s="74">
        <f t="shared" si="48"/>
        <v>1555.3116257536001</v>
      </c>
      <c r="H2530" s="74"/>
      <c r="I2530" s="74">
        <f t="shared" si="49"/>
        <v>2114.3116257536003</v>
      </c>
      <c r="J2530" s="74">
        <f t="shared" si="50"/>
        <v>2485.3116257536003</v>
      </c>
      <c r="K2530" s="74">
        <v>1436.3116257536001</v>
      </c>
      <c r="L2530" s="74">
        <v>1893.3116257536003</v>
      </c>
      <c r="M2530" s="74">
        <v>2264.3116257536003</v>
      </c>
      <c r="O2530" s="71">
        <v>119</v>
      </c>
      <c r="P2530" s="92" t="s">
        <v>366</v>
      </c>
    </row>
    <row r="2531" spans="2:16" ht="15.75" thickBot="1" x14ac:dyDescent="0.3">
      <c r="B2531" s="85">
        <v>45975</v>
      </c>
      <c r="C2531" s="75"/>
      <c r="D2531" s="75">
        <v>718.45266160923802</v>
      </c>
      <c r="E2531" s="75">
        <v>1032.3116257536001</v>
      </c>
      <c r="F2531" s="75"/>
      <c r="G2531" s="74">
        <f t="shared" si="48"/>
        <v>1555.3116257536001</v>
      </c>
      <c r="H2531" s="74"/>
      <c r="I2531" s="74">
        <f t="shared" si="49"/>
        <v>2114.3116257536003</v>
      </c>
      <c r="J2531" s="74">
        <f t="shared" si="50"/>
        <v>2485.3116257536003</v>
      </c>
      <c r="K2531" s="75">
        <v>1436.3116257536001</v>
      </c>
      <c r="L2531" s="75">
        <v>1893.3116257536003</v>
      </c>
      <c r="M2531" s="75">
        <v>2264.3116257536003</v>
      </c>
      <c r="O2531" s="71">
        <v>119</v>
      </c>
      <c r="P2531" s="92" t="s">
        <v>366</v>
      </c>
    </row>
    <row r="2532" spans="2:16" ht="15.75" thickBot="1" x14ac:dyDescent="0.3">
      <c r="B2532" s="85">
        <v>45976</v>
      </c>
      <c r="C2532" s="74"/>
      <c r="D2532" s="74">
        <v>721.37359881965494</v>
      </c>
      <c r="E2532" s="74">
        <v>1032.3116257536001</v>
      </c>
      <c r="F2532" s="74"/>
      <c r="G2532" s="74">
        <f t="shared" si="48"/>
        <v>1555.3116257536001</v>
      </c>
      <c r="H2532" s="74"/>
      <c r="I2532" s="74">
        <f t="shared" si="49"/>
        <v>2114.3116257536003</v>
      </c>
      <c r="J2532" s="74">
        <f t="shared" si="50"/>
        <v>2485.3116257536003</v>
      </c>
      <c r="K2532" s="74">
        <v>1436.3116257536001</v>
      </c>
      <c r="L2532" s="74">
        <v>1893.3116257536003</v>
      </c>
      <c r="M2532" s="74">
        <v>2264.3116257536003</v>
      </c>
      <c r="O2532" s="71">
        <v>119</v>
      </c>
      <c r="P2532" s="92" t="s">
        <v>366</v>
      </c>
    </row>
    <row r="2533" spans="2:16" ht="15.75" thickBot="1" x14ac:dyDescent="0.3">
      <c r="B2533" s="85">
        <v>45977</v>
      </c>
      <c r="C2533" s="75"/>
      <c r="D2533" s="75">
        <v>751.47348438875395</v>
      </c>
      <c r="E2533" s="75">
        <v>1032.3116257536001</v>
      </c>
      <c r="F2533" s="75"/>
      <c r="G2533" s="74">
        <f t="shared" si="48"/>
        <v>1555.3116257536001</v>
      </c>
      <c r="H2533" s="74"/>
      <c r="I2533" s="74">
        <f t="shared" si="49"/>
        <v>2114.3116257536003</v>
      </c>
      <c r="J2533" s="74">
        <f t="shared" si="50"/>
        <v>2485.3116257536003</v>
      </c>
      <c r="K2533" s="75">
        <v>1436.3116257536001</v>
      </c>
      <c r="L2533" s="75">
        <v>1893.3116257536003</v>
      </c>
      <c r="M2533" s="75">
        <v>2264.3116257536003</v>
      </c>
      <c r="O2533" s="71">
        <v>119</v>
      </c>
      <c r="P2533" s="92" t="s">
        <v>366</v>
      </c>
    </row>
    <row r="2534" spans="2:16" ht="15.75" thickBot="1" x14ac:dyDescent="0.3">
      <c r="B2534" s="85">
        <v>45978</v>
      </c>
      <c r="C2534" s="74"/>
      <c r="D2534" s="74">
        <v>730.92567686955897</v>
      </c>
      <c r="E2534" s="74">
        <v>1032.3116257536001</v>
      </c>
      <c r="F2534" s="74"/>
      <c r="G2534" s="74">
        <f t="shared" si="48"/>
        <v>1555.3116257536001</v>
      </c>
      <c r="H2534" s="74"/>
      <c r="I2534" s="74">
        <f t="shared" si="49"/>
        <v>2114.3116257536003</v>
      </c>
      <c r="J2534" s="74">
        <f t="shared" si="50"/>
        <v>2485.3116257536003</v>
      </c>
      <c r="K2534" s="74">
        <v>1436.3116257536001</v>
      </c>
      <c r="L2534" s="74">
        <v>1893.3116257536003</v>
      </c>
      <c r="M2534" s="74">
        <v>2264.3116257536003</v>
      </c>
      <c r="O2534" s="71">
        <v>119</v>
      </c>
      <c r="P2534" s="92" t="s">
        <v>366</v>
      </c>
    </row>
    <row r="2535" spans="2:16" ht="15.75" thickBot="1" x14ac:dyDescent="0.3">
      <c r="B2535" s="85">
        <v>45979</v>
      </c>
      <c r="C2535" s="75"/>
      <c r="D2535" s="75">
        <v>701.22633764511102</v>
      </c>
      <c r="E2535" s="75">
        <v>1032.3116257536001</v>
      </c>
      <c r="F2535" s="75"/>
      <c r="G2535" s="74">
        <f t="shared" ref="G2535:G2578" si="51">+K2535+O2535</f>
        <v>1555.3116257536001</v>
      </c>
      <c r="H2535" s="74"/>
      <c r="I2535" s="74">
        <f t="shared" ref="I2535:I2578" si="52">+L2535+O2535+P2535</f>
        <v>2114.3116257536003</v>
      </c>
      <c r="J2535" s="74">
        <f t="shared" si="50"/>
        <v>2485.3116257536003</v>
      </c>
      <c r="K2535" s="75">
        <v>1436.3116257536001</v>
      </c>
      <c r="L2535" s="75">
        <v>1893.3116257536003</v>
      </c>
      <c r="M2535" s="75">
        <v>2264.3116257536003</v>
      </c>
      <c r="O2535" s="71">
        <v>119</v>
      </c>
      <c r="P2535" s="92" t="s">
        <v>366</v>
      </c>
    </row>
    <row r="2536" spans="2:16" ht="15.75" thickBot="1" x14ac:dyDescent="0.3">
      <c r="B2536" s="85">
        <v>45980</v>
      </c>
      <c r="C2536" s="74"/>
      <c r="D2536" s="74">
        <v>708.557421616694</v>
      </c>
      <c r="E2536" s="74">
        <v>1032.3116257536001</v>
      </c>
      <c r="F2536" s="74"/>
      <c r="G2536" s="74">
        <f t="shared" si="51"/>
        <v>1555.3116257536001</v>
      </c>
      <c r="H2536" s="74"/>
      <c r="I2536" s="74">
        <f t="shared" si="52"/>
        <v>2114.3116257536003</v>
      </c>
      <c r="J2536" s="74">
        <f t="shared" si="50"/>
        <v>2485.3116257536003</v>
      </c>
      <c r="K2536" s="74">
        <v>1436.3116257536001</v>
      </c>
      <c r="L2536" s="74">
        <v>1893.3116257536003</v>
      </c>
      <c r="M2536" s="74">
        <v>2264.3116257536003</v>
      </c>
      <c r="O2536" s="71">
        <v>119</v>
      </c>
      <c r="P2536" s="92" t="s">
        <v>366</v>
      </c>
    </row>
    <row r="2537" spans="2:16" ht="15.75" thickBot="1" x14ac:dyDescent="0.3">
      <c r="B2537" s="85">
        <v>45981</v>
      </c>
      <c r="C2537" s="75"/>
      <c r="D2537" s="75">
        <v>701.70978846640503</v>
      </c>
      <c r="E2537" s="75">
        <v>1032.3116257536001</v>
      </c>
      <c r="F2537" s="75"/>
      <c r="G2537" s="74">
        <f t="shared" si="51"/>
        <v>1555.3116257536001</v>
      </c>
      <c r="H2537" s="74"/>
      <c r="I2537" s="74">
        <f t="shared" si="52"/>
        <v>2114.3116257536003</v>
      </c>
      <c r="J2537" s="74">
        <f t="shared" si="50"/>
        <v>2485.3116257536003</v>
      </c>
      <c r="K2537" s="75">
        <v>1436.3116257536001</v>
      </c>
      <c r="L2537" s="75">
        <v>1893.3116257536003</v>
      </c>
      <c r="M2537" s="75">
        <v>2264.3116257536003</v>
      </c>
      <c r="O2537" s="71">
        <v>119</v>
      </c>
      <c r="P2537" s="92" t="s">
        <v>366</v>
      </c>
    </row>
    <row r="2538" spans="2:16" ht="15.75" thickBot="1" x14ac:dyDescent="0.3">
      <c r="B2538" s="85">
        <v>45982</v>
      </c>
      <c r="C2538" s="74"/>
      <c r="D2538" s="74">
        <v>719.02031131835099</v>
      </c>
      <c r="E2538" s="74">
        <v>1032.3116257536001</v>
      </c>
      <c r="F2538" s="74"/>
      <c r="G2538" s="74">
        <f t="shared" si="51"/>
        <v>1555.3116257536001</v>
      </c>
      <c r="H2538" s="74"/>
      <c r="I2538" s="74">
        <f t="shared" si="52"/>
        <v>2114.3116257536003</v>
      </c>
      <c r="J2538" s="74">
        <f t="shared" si="50"/>
        <v>2485.3116257536003</v>
      </c>
      <c r="K2538" s="74">
        <v>1436.3116257536001</v>
      </c>
      <c r="L2538" s="74">
        <v>1893.3116257536003</v>
      </c>
      <c r="M2538" s="74">
        <v>2264.3116257536003</v>
      </c>
      <c r="O2538" s="71">
        <v>119</v>
      </c>
      <c r="P2538" s="92" t="s">
        <v>366</v>
      </c>
    </row>
    <row r="2539" spans="2:16" ht="15.75" thickBot="1" x14ac:dyDescent="0.3">
      <c r="B2539" s="85">
        <v>45983</v>
      </c>
      <c r="C2539" s="75"/>
      <c r="D2539" s="75">
        <v>686.65741253975602</v>
      </c>
      <c r="E2539" s="75">
        <v>1032.3116257536001</v>
      </c>
      <c r="F2539" s="75"/>
      <c r="G2539" s="74">
        <f t="shared" si="51"/>
        <v>1555.3116257536001</v>
      </c>
      <c r="H2539" s="74"/>
      <c r="I2539" s="74">
        <f t="shared" si="52"/>
        <v>2114.3116257536003</v>
      </c>
      <c r="J2539" s="74">
        <f t="shared" si="50"/>
        <v>2485.3116257536003</v>
      </c>
      <c r="K2539" s="75">
        <v>1436.3116257536001</v>
      </c>
      <c r="L2539" s="75">
        <v>1893.3116257536003</v>
      </c>
      <c r="M2539" s="75">
        <v>2264.3116257536003</v>
      </c>
      <c r="O2539" s="71">
        <v>119</v>
      </c>
      <c r="P2539" s="92" t="s">
        <v>366</v>
      </c>
    </row>
    <row r="2540" spans="2:16" ht="15.75" thickBot="1" x14ac:dyDescent="0.3">
      <c r="B2540" s="85">
        <v>45984</v>
      </c>
      <c r="C2540" s="74"/>
      <c r="D2540" s="74">
        <v>772.07522736504802</v>
      </c>
      <c r="E2540" s="74">
        <v>1032.3116257536001</v>
      </c>
      <c r="F2540" s="74"/>
      <c r="G2540" s="74">
        <f t="shared" si="51"/>
        <v>1555.3116257536001</v>
      </c>
      <c r="H2540" s="74"/>
      <c r="I2540" s="74">
        <f t="shared" si="52"/>
        <v>2114.3116257536003</v>
      </c>
      <c r="J2540" s="74">
        <f t="shared" si="50"/>
        <v>2485.3116257536003</v>
      </c>
      <c r="K2540" s="74">
        <v>1436.3116257536001</v>
      </c>
      <c r="L2540" s="74">
        <v>1893.3116257536003</v>
      </c>
      <c r="M2540" s="74">
        <v>2264.3116257536003</v>
      </c>
      <c r="O2540" s="71">
        <v>119</v>
      </c>
      <c r="P2540" s="92" t="s">
        <v>366</v>
      </c>
    </row>
    <row r="2541" spans="2:16" ht="15.75" thickBot="1" x14ac:dyDescent="0.3">
      <c r="B2541" s="85">
        <v>45985</v>
      </c>
      <c r="C2541" s="75"/>
      <c r="D2541" s="75">
        <v>762.87996564467301</v>
      </c>
      <c r="E2541" s="75">
        <v>1032.3116257536001</v>
      </c>
      <c r="F2541" s="75"/>
      <c r="G2541" s="74">
        <f t="shared" si="51"/>
        <v>1555.3116257536001</v>
      </c>
      <c r="H2541" s="74"/>
      <c r="I2541" s="74">
        <f t="shared" si="52"/>
        <v>2114.3116257536003</v>
      </c>
      <c r="J2541" s="74">
        <f t="shared" si="50"/>
        <v>2485.3116257536003</v>
      </c>
      <c r="K2541" s="75">
        <v>1436.3116257536001</v>
      </c>
      <c r="L2541" s="75">
        <v>1893.3116257536003</v>
      </c>
      <c r="M2541" s="75">
        <v>2264.3116257536003</v>
      </c>
      <c r="O2541" s="71">
        <v>119</v>
      </c>
      <c r="P2541" s="92" t="s">
        <v>366</v>
      </c>
    </row>
    <row r="2542" spans="2:16" ht="15.75" thickBot="1" x14ac:dyDescent="0.3">
      <c r="B2542" s="85">
        <v>45986</v>
      </c>
      <c r="C2542" s="74"/>
      <c r="D2542" s="74">
        <v>727.36640024373298</v>
      </c>
      <c r="E2542" s="74">
        <v>1032.3116257536001</v>
      </c>
      <c r="F2542" s="74"/>
      <c r="G2542" s="74">
        <f t="shared" si="51"/>
        <v>1555.3116257536001</v>
      </c>
      <c r="H2542" s="74"/>
      <c r="I2542" s="74">
        <f t="shared" si="52"/>
        <v>2114.3116257536003</v>
      </c>
      <c r="J2542" s="74">
        <f t="shared" si="50"/>
        <v>2485.3116257536003</v>
      </c>
      <c r="K2542" s="74">
        <v>1436.3116257536001</v>
      </c>
      <c r="L2542" s="74">
        <v>1893.3116257536003</v>
      </c>
      <c r="M2542" s="74">
        <v>2264.3116257536003</v>
      </c>
      <c r="O2542" s="71">
        <v>119</v>
      </c>
      <c r="P2542" s="92" t="s">
        <v>366</v>
      </c>
    </row>
    <row r="2543" spans="2:16" ht="15.75" thickBot="1" x14ac:dyDescent="0.3">
      <c r="B2543" s="85">
        <v>45987</v>
      </c>
      <c r="C2543" s="75"/>
      <c r="D2543" s="75">
        <v>816.19562493988303</v>
      </c>
      <c r="E2543" s="75">
        <v>1032.3116257536001</v>
      </c>
      <c r="F2543" s="75"/>
      <c r="G2543" s="74">
        <f t="shared" si="51"/>
        <v>1555.3116257536001</v>
      </c>
      <c r="H2543" s="74"/>
      <c r="I2543" s="74">
        <f t="shared" si="52"/>
        <v>2114.3116257536003</v>
      </c>
      <c r="J2543" s="74">
        <f t="shared" si="50"/>
        <v>2485.3116257536003</v>
      </c>
      <c r="K2543" s="75">
        <v>1436.3116257536001</v>
      </c>
      <c r="L2543" s="75">
        <v>1893.3116257536003</v>
      </c>
      <c r="M2543" s="75">
        <v>2264.3116257536003</v>
      </c>
      <c r="O2543" s="71">
        <v>119</v>
      </c>
      <c r="P2543" s="92" t="s">
        <v>366</v>
      </c>
    </row>
    <row r="2544" spans="2:16" ht="15.75" thickBot="1" x14ac:dyDescent="0.3">
      <c r="B2544" s="85">
        <v>45988</v>
      </c>
      <c r="C2544" s="74"/>
      <c r="D2544" s="74">
        <v>812.510174797079</v>
      </c>
      <c r="E2544" s="74">
        <v>1032.3116257536001</v>
      </c>
      <c r="F2544" s="74"/>
      <c r="G2544" s="74">
        <f t="shared" si="51"/>
        <v>1555.3116257536001</v>
      </c>
      <c r="H2544" s="74"/>
      <c r="I2544" s="74">
        <f t="shared" si="52"/>
        <v>2114.3116257536003</v>
      </c>
      <c r="J2544" s="74">
        <f t="shared" si="50"/>
        <v>2485.3116257536003</v>
      </c>
      <c r="K2544" s="74">
        <v>1436.3116257536001</v>
      </c>
      <c r="L2544" s="74">
        <v>1893.3116257536003</v>
      </c>
      <c r="M2544" s="74">
        <v>2264.3116257536003</v>
      </c>
      <c r="O2544" s="71">
        <v>119</v>
      </c>
      <c r="P2544" s="92" t="s">
        <v>366</v>
      </c>
    </row>
    <row r="2545" spans="2:16" ht="15.75" thickBot="1" x14ac:dyDescent="0.3">
      <c r="B2545" s="85">
        <v>45989</v>
      </c>
      <c r="C2545" s="75"/>
      <c r="D2545" s="75">
        <v>672.65885817985099</v>
      </c>
      <c r="E2545" s="75">
        <v>1032.3116257536001</v>
      </c>
      <c r="F2545" s="75"/>
      <c r="G2545" s="74">
        <f t="shared" si="51"/>
        <v>1555.3116257536001</v>
      </c>
      <c r="H2545" s="74"/>
      <c r="I2545" s="74">
        <f t="shared" si="52"/>
        <v>2114.3116257536003</v>
      </c>
      <c r="J2545" s="74">
        <f t="shared" si="50"/>
        <v>2485.3116257536003</v>
      </c>
      <c r="K2545" s="75">
        <v>1436.3116257536001</v>
      </c>
      <c r="L2545" s="75">
        <v>1893.3116257536003</v>
      </c>
      <c r="M2545" s="75">
        <v>2264.3116257536003</v>
      </c>
      <c r="O2545" s="71">
        <v>119</v>
      </c>
      <c r="P2545" s="92" t="s">
        <v>366</v>
      </c>
    </row>
    <row r="2546" spans="2:16" ht="15.75" thickBot="1" x14ac:dyDescent="0.3">
      <c r="B2546" s="85">
        <v>45990</v>
      </c>
      <c r="C2546" s="74"/>
      <c r="D2546" s="74">
        <v>670.13797344617001</v>
      </c>
      <c r="E2546" s="74">
        <v>1032.3116257536001</v>
      </c>
      <c r="F2546" s="74"/>
      <c r="G2546" s="74">
        <f t="shared" si="51"/>
        <v>1555.3116257536001</v>
      </c>
      <c r="H2546" s="74"/>
      <c r="I2546" s="74">
        <f t="shared" si="52"/>
        <v>2114.3116257536003</v>
      </c>
      <c r="J2546" s="74">
        <f t="shared" si="50"/>
        <v>2485.3116257536003</v>
      </c>
      <c r="K2546" s="74">
        <v>1436.3116257536001</v>
      </c>
      <c r="L2546" s="74">
        <v>1893.3116257536003</v>
      </c>
      <c r="M2546" s="74">
        <v>2264.3116257536003</v>
      </c>
      <c r="O2546" s="71">
        <v>119</v>
      </c>
      <c r="P2546" s="92" t="s">
        <v>366</v>
      </c>
    </row>
    <row r="2547" spans="2:16" ht="15.75" thickBot="1" x14ac:dyDescent="0.3">
      <c r="B2547" s="85">
        <v>45991</v>
      </c>
      <c r="C2547" s="75"/>
      <c r="D2547" s="75">
        <v>718.15206779021003</v>
      </c>
      <c r="E2547" s="75">
        <v>1032.3116257536001</v>
      </c>
      <c r="F2547" s="75"/>
      <c r="G2547" s="74">
        <f t="shared" si="51"/>
        <v>1555.3116257536001</v>
      </c>
      <c r="H2547" s="74"/>
      <c r="I2547" s="74">
        <f t="shared" si="52"/>
        <v>2114.3116257536003</v>
      </c>
      <c r="J2547" s="74">
        <f t="shared" si="50"/>
        <v>2485.3116257536003</v>
      </c>
      <c r="K2547" s="75">
        <v>1436.3116257536001</v>
      </c>
      <c r="L2547" s="75">
        <v>1893.3116257536003</v>
      </c>
      <c r="M2547" s="75">
        <v>2264.3116257536003</v>
      </c>
      <c r="O2547" s="71">
        <v>119</v>
      </c>
      <c r="P2547" s="92" t="s">
        <v>366</v>
      </c>
    </row>
    <row r="2548" spans="2:16" ht="15.75" thickBot="1" x14ac:dyDescent="0.3">
      <c r="B2548" s="85">
        <v>45992</v>
      </c>
      <c r="C2548" s="74"/>
      <c r="D2548" s="74">
        <v>748.15433473440396</v>
      </c>
      <c r="E2548" s="74">
        <v>1032.3116257536001</v>
      </c>
      <c r="F2548" s="74"/>
      <c r="G2548" s="74">
        <f t="shared" si="51"/>
        <v>1555.3116257536001</v>
      </c>
      <c r="H2548" s="74"/>
      <c r="I2548" s="74">
        <f t="shared" si="52"/>
        <v>2114.3116257536003</v>
      </c>
      <c r="J2548" s="74">
        <f t="shared" si="50"/>
        <v>2485.3116257536003</v>
      </c>
      <c r="K2548" s="74">
        <v>1436.3116257536001</v>
      </c>
      <c r="L2548" s="74">
        <v>1893.3116257536003</v>
      </c>
      <c r="M2548" s="74">
        <v>2264.3116257536003</v>
      </c>
      <c r="O2548" s="71">
        <v>119</v>
      </c>
      <c r="P2548" s="92" t="s">
        <v>366</v>
      </c>
    </row>
    <row r="2549" spans="2:16" ht="15.75" thickBot="1" x14ac:dyDescent="0.3">
      <c r="B2549" s="85">
        <v>45993</v>
      </c>
      <c r="C2549" s="75"/>
      <c r="D2549" s="75">
        <v>833.75050823293202</v>
      </c>
      <c r="E2549" s="75">
        <v>1032.3116257536001</v>
      </c>
      <c r="F2549" s="75"/>
      <c r="G2549" s="74">
        <f t="shared" si="51"/>
        <v>1555.3116257536001</v>
      </c>
      <c r="H2549" s="74"/>
      <c r="I2549" s="74">
        <f t="shared" si="52"/>
        <v>2114.3116257536003</v>
      </c>
      <c r="J2549" s="74">
        <f t="shared" si="50"/>
        <v>2485.3116257536003</v>
      </c>
      <c r="K2549" s="75">
        <v>1436.3116257536001</v>
      </c>
      <c r="L2549" s="75">
        <v>1893.3116257536003</v>
      </c>
      <c r="M2549" s="75">
        <v>2264.3116257536003</v>
      </c>
      <c r="O2549" s="71">
        <v>119</v>
      </c>
      <c r="P2549" s="92" t="s">
        <v>366</v>
      </c>
    </row>
    <row r="2550" spans="2:16" ht="15.75" thickBot="1" x14ac:dyDescent="0.3">
      <c r="B2550" s="85">
        <v>45994</v>
      </c>
      <c r="C2550" s="74"/>
      <c r="D2550" s="74">
        <v>854.31623235882603</v>
      </c>
      <c r="E2550" s="74">
        <v>1032.3116257536001</v>
      </c>
      <c r="F2550" s="74"/>
      <c r="G2550" s="74">
        <f t="shared" si="51"/>
        <v>1555.3116257536001</v>
      </c>
      <c r="H2550" s="74"/>
      <c r="I2550" s="74">
        <f t="shared" si="52"/>
        <v>2114.3116257536003</v>
      </c>
      <c r="J2550" s="74">
        <f t="shared" si="50"/>
        <v>2485.3116257536003</v>
      </c>
      <c r="K2550" s="74">
        <v>1436.3116257536001</v>
      </c>
      <c r="L2550" s="74">
        <v>1893.3116257536003</v>
      </c>
      <c r="M2550" s="74">
        <v>2264.3116257536003</v>
      </c>
      <c r="O2550" s="71">
        <v>119</v>
      </c>
      <c r="P2550" s="92" t="s">
        <v>366</v>
      </c>
    </row>
    <row r="2551" spans="2:16" ht="15.75" thickBot="1" x14ac:dyDescent="0.3">
      <c r="B2551" s="85">
        <v>45995</v>
      </c>
      <c r="C2551" s="75"/>
      <c r="D2551" s="75">
        <v>694.36017044743403</v>
      </c>
      <c r="E2551" s="75">
        <v>1032.3116257536001</v>
      </c>
      <c r="F2551" s="75"/>
      <c r="G2551" s="74">
        <f t="shared" si="51"/>
        <v>1555.3116257536001</v>
      </c>
      <c r="H2551" s="74"/>
      <c r="I2551" s="74">
        <f t="shared" si="52"/>
        <v>2114.3116257536003</v>
      </c>
      <c r="J2551" s="74">
        <f t="shared" si="50"/>
        <v>2485.3116257536003</v>
      </c>
      <c r="K2551" s="75">
        <v>1436.3116257536001</v>
      </c>
      <c r="L2551" s="75">
        <v>1893.3116257536003</v>
      </c>
      <c r="M2551" s="75">
        <v>2264.3116257536003</v>
      </c>
      <c r="O2551" s="71">
        <v>119</v>
      </c>
      <c r="P2551" s="92" t="s">
        <v>366</v>
      </c>
    </row>
    <row r="2552" spans="2:16" ht="15.75" thickBot="1" x14ac:dyDescent="0.3">
      <c r="B2552" s="85">
        <v>45996</v>
      </c>
      <c r="C2552" s="74"/>
      <c r="D2552" s="74">
        <v>605.68783878336103</v>
      </c>
      <c r="E2552" s="74">
        <v>1032.3116257536001</v>
      </c>
      <c r="F2552" s="74"/>
      <c r="G2552" s="74">
        <f t="shared" si="51"/>
        <v>1555.3116257536001</v>
      </c>
      <c r="H2552" s="74"/>
      <c r="I2552" s="74">
        <f t="shared" si="52"/>
        <v>2114.3116257536003</v>
      </c>
      <c r="J2552" s="74">
        <f t="shared" si="50"/>
        <v>2485.3116257536003</v>
      </c>
      <c r="K2552" s="74">
        <v>1436.3116257536001</v>
      </c>
      <c r="L2552" s="74">
        <v>1893.3116257536003</v>
      </c>
      <c r="M2552" s="74">
        <v>2264.3116257536003</v>
      </c>
      <c r="O2552" s="71">
        <v>119</v>
      </c>
      <c r="P2552" s="92" t="s">
        <v>366</v>
      </c>
    </row>
    <row r="2553" spans="2:16" ht="15.75" thickBot="1" x14ac:dyDescent="0.3">
      <c r="B2553" s="85">
        <v>45997</v>
      </c>
      <c r="C2553" s="75"/>
      <c r="D2553" s="75">
        <v>596.090353187446</v>
      </c>
      <c r="E2553" s="75">
        <v>1032.3116257536001</v>
      </c>
      <c r="F2553" s="75"/>
      <c r="G2553" s="74">
        <f t="shared" si="51"/>
        <v>1555.3116257536001</v>
      </c>
      <c r="H2553" s="74"/>
      <c r="I2553" s="74">
        <f t="shared" si="52"/>
        <v>2114.3116257536003</v>
      </c>
      <c r="J2553" s="74">
        <f t="shared" si="50"/>
        <v>2485.3116257536003</v>
      </c>
      <c r="K2553" s="75">
        <v>1436.3116257536001</v>
      </c>
      <c r="L2553" s="75">
        <v>1893.3116257536003</v>
      </c>
      <c r="M2553" s="75">
        <v>2264.3116257536003</v>
      </c>
      <c r="O2553" s="71">
        <v>119</v>
      </c>
      <c r="P2553" s="92" t="s">
        <v>366</v>
      </c>
    </row>
    <row r="2554" spans="2:16" ht="15.75" thickBot="1" x14ac:dyDescent="0.3">
      <c r="B2554" s="85">
        <v>45998</v>
      </c>
      <c r="C2554" s="74"/>
      <c r="D2554" s="74">
        <v>653.54318003025605</v>
      </c>
      <c r="E2554" s="74">
        <v>1032.3116257536001</v>
      </c>
      <c r="F2554" s="74"/>
      <c r="G2554" s="74">
        <f t="shared" si="51"/>
        <v>1555.3116257536001</v>
      </c>
      <c r="H2554" s="74"/>
      <c r="I2554" s="74">
        <f t="shared" si="52"/>
        <v>2114.3116257536003</v>
      </c>
      <c r="J2554" s="74">
        <f t="shared" si="50"/>
        <v>2485.3116257536003</v>
      </c>
      <c r="K2554" s="74">
        <v>1436.3116257536001</v>
      </c>
      <c r="L2554" s="74">
        <v>1893.3116257536003</v>
      </c>
      <c r="M2554" s="74">
        <v>2264.3116257536003</v>
      </c>
      <c r="O2554" s="71">
        <v>119</v>
      </c>
      <c r="P2554" s="92" t="s">
        <v>366</v>
      </c>
    </row>
    <row r="2555" spans="2:16" ht="15.75" thickBot="1" x14ac:dyDescent="0.3">
      <c r="B2555" s="85">
        <v>45999</v>
      </c>
      <c r="C2555" s="75"/>
      <c r="D2555" s="75">
        <v>683.87495338975305</v>
      </c>
      <c r="E2555" s="75">
        <v>1032.3116257536001</v>
      </c>
      <c r="F2555" s="75"/>
      <c r="G2555" s="74">
        <f t="shared" si="51"/>
        <v>1555.3116257536001</v>
      </c>
      <c r="H2555" s="74"/>
      <c r="I2555" s="74">
        <f t="shared" si="52"/>
        <v>2114.3116257536003</v>
      </c>
      <c r="J2555" s="74">
        <f t="shared" si="50"/>
        <v>2485.3116257536003</v>
      </c>
      <c r="K2555" s="75">
        <v>1436.3116257536001</v>
      </c>
      <c r="L2555" s="75">
        <v>1893.3116257536003</v>
      </c>
      <c r="M2555" s="75">
        <v>2264.3116257536003</v>
      </c>
      <c r="O2555" s="71">
        <v>119</v>
      </c>
      <c r="P2555" s="92" t="s">
        <v>366</v>
      </c>
    </row>
    <row r="2556" spans="2:16" ht="15.75" thickBot="1" x14ac:dyDescent="0.3">
      <c r="B2556" s="85">
        <v>46000</v>
      </c>
      <c r="C2556" s="74"/>
      <c r="D2556" s="74">
        <v>678.06232417624096</v>
      </c>
      <c r="E2556" s="74">
        <v>1032.3116257536001</v>
      </c>
      <c r="F2556" s="74"/>
      <c r="G2556" s="74">
        <f t="shared" si="51"/>
        <v>1555.3116257536001</v>
      </c>
      <c r="H2556" s="74"/>
      <c r="I2556" s="74">
        <f t="shared" si="52"/>
        <v>2114.3116257536003</v>
      </c>
      <c r="J2556" s="74">
        <f t="shared" si="50"/>
        <v>2485.3116257536003</v>
      </c>
      <c r="K2556" s="74">
        <v>1436.3116257536001</v>
      </c>
      <c r="L2556" s="74">
        <v>1893.3116257536003</v>
      </c>
      <c r="M2556" s="74">
        <v>2264.3116257536003</v>
      </c>
      <c r="O2556" s="71">
        <v>119</v>
      </c>
      <c r="P2556" s="92" t="s">
        <v>366</v>
      </c>
    </row>
    <row r="2557" spans="2:16" ht="15.75" thickBot="1" x14ac:dyDescent="0.3">
      <c r="B2557" s="85">
        <v>46001</v>
      </c>
      <c r="C2557" s="75"/>
      <c r="D2557" s="75">
        <v>680.98845742307196</v>
      </c>
      <c r="E2557" s="75">
        <v>1032.3116257536001</v>
      </c>
      <c r="F2557" s="75"/>
      <c r="G2557" s="74">
        <f t="shared" si="51"/>
        <v>1555.3116257536001</v>
      </c>
      <c r="H2557" s="74"/>
      <c r="I2557" s="74">
        <f t="shared" si="52"/>
        <v>2114.3116257536003</v>
      </c>
      <c r="J2557" s="74">
        <f t="shared" si="50"/>
        <v>2485.3116257536003</v>
      </c>
      <c r="K2557" s="75">
        <v>1436.3116257536001</v>
      </c>
      <c r="L2557" s="75">
        <v>1893.3116257536003</v>
      </c>
      <c r="M2557" s="75">
        <v>2264.3116257536003</v>
      </c>
      <c r="O2557" s="71">
        <v>119</v>
      </c>
      <c r="P2557" s="92" t="s">
        <v>366</v>
      </c>
    </row>
    <row r="2558" spans="2:16" ht="15.75" thickBot="1" x14ac:dyDescent="0.3">
      <c r="B2558" s="85">
        <v>46002</v>
      </c>
      <c r="C2558" s="74"/>
      <c r="D2558" s="74">
        <v>738.72966540323705</v>
      </c>
      <c r="E2558" s="74">
        <v>1032.3116257536001</v>
      </c>
      <c r="F2558" s="74"/>
      <c r="G2558" s="74">
        <f t="shared" si="51"/>
        <v>1555.3116257536001</v>
      </c>
      <c r="H2558" s="74"/>
      <c r="I2558" s="74">
        <f t="shared" si="52"/>
        <v>2114.3116257536003</v>
      </c>
      <c r="J2558" s="74">
        <f t="shared" si="50"/>
        <v>2485.3116257536003</v>
      </c>
      <c r="K2558" s="74">
        <v>1436.3116257536001</v>
      </c>
      <c r="L2558" s="74">
        <v>1893.3116257536003</v>
      </c>
      <c r="M2558" s="74">
        <v>2264.3116257536003</v>
      </c>
      <c r="O2558" s="71">
        <v>119</v>
      </c>
      <c r="P2558" s="92" t="s">
        <v>366</v>
      </c>
    </row>
    <row r="2559" spans="2:16" ht="15.75" thickBot="1" x14ac:dyDescent="0.3">
      <c r="B2559" s="85">
        <v>46003</v>
      </c>
      <c r="C2559" s="75"/>
      <c r="D2559" s="75">
        <v>684.58931246414397</v>
      </c>
      <c r="E2559" s="75">
        <v>1032.3116257536001</v>
      </c>
      <c r="F2559" s="75"/>
      <c r="G2559" s="74">
        <f t="shared" si="51"/>
        <v>1555.3116257536001</v>
      </c>
      <c r="H2559" s="74"/>
      <c r="I2559" s="74">
        <f t="shared" si="52"/>
        <v>2114.3116257536003</v>
      </c>
      <c r="J2559" s="74">
        <f t="shared" si="50"/>
        <v>2485.3116257536003</v>
      </c>
      <c r="K2559" s="75">
        <v>1436.3116257536001</v>
      </c>
      <c r="L2559" s="75">
        <v>1893.3116257536003</v>
      </c>
      <c r="M2559" s="75">
        <v>2264.3116257536003</v>
      </c>
      <c r="O2559" s="71">
        <v>119</v>
      </c>
      <c r="P2559" s="92" t="s">
        <v>366</v>
      </c>
    </row>
    <row r="2560" spans="2:16" ht="15.75" thickBot="1" x14ac:dyDescent="0.3">
      <c r="B2560" s="85">
        <v>46004</v>
      </c>
      <c r="C2560" s="74"/>
      <c r="D2560" s="74">
        <v>636.40457153774105</v>
      </c>
      <c r="E2560" s="74">
        <v>1032.3116257536001</v>
      </c>
      <c r="F2560" s="74"/>
      <c r="G2560" s="74">
        <f t="shared" si="51"/>
        <v>1555.3116257536001</v>
      </c>
      <c r="H2560" s="74"/>
      <c r="I2560" s="74">
        <f t="shared" si="52"/>
        <v>2114.3116257536003</v>
      </c>
      <c r="J2560" s="74">
        <f t="shared" si="50"/>
        <v>2485.3116257536003</v>
      </c>
      <c r="K2560" s="74">
        <v>1436.3116257536001</v>
      </c>
      <c r="L2560" s="74">
        <v>1893.3116257536003</v>
      </c>
      <c r="M2560" s="74">
        <v>2264.3116257536003</v>
      </c>
      <c r="O2560" s="71">
        <v>119</v>
      </c>
      <c r="P2560" s="92" t="s">
        <v>366</v>
      </c>
    </row>
    <row r="2561" spans="2:16" ht="15.75" thickBot="1" x14ac:dyDescent="0.3">
      <c r="B2561" s="85">
        <v>46005</v>
      </c>
      <c r="C2561" s="75"/>
      <c r="D2561" s="75">
        <v>710.31223881579103</v>
      </c>
      <c r="E2561" s="75">
        <v>1032.3116257536001</v>
      </c>
      <c r="F2561" s="75"/>
      <c r="G2561" s="74">
        <f t="shared" si="51"/>
        <v>1555.3116257536001</v>
      </c>
      <c r="H2561" s="74"/>
      <c r="I2561" s="74">
        <f t="shared" si="52"/>
        <v>2114.3116257536003</v>
      </c>
      <c r="J2561" s="74">
        <f t="shared" si="50"/>
        <v>2485.3116257536003</v>
      </c>
      <c r="K2561" s="75">
        <v>1436.3116257536001</v>
      </c>
      <c r="L2561" s="75">
        <v>1893.3116257536003</v>
      </c>
      <c r="M2561" s="75">
        <v>2264.3116257536003</v>
      </c>
      <c r="O2561" s="71">
        <v>119</v>
      </c>
      <c r="P2561" s="92" t="s">
        <v>366</v>
      </c>
    </row>
    <row r="2562" spans="2:16" ht="15.75" thickBot="1" x14ac:dyDescent="0.3">
      <c r="B2562" s="85">
        <v>46006</v>
      </c>
      <c r="C2562" s="74"/>
      <c r="D2562" s="74">
        <v>701.86212187220201</v>
      </c>
      <c r="E2562" s="74">
        <v>1032.3116257536001</v>
      </c>
      <c r="F2562" s="74"/>
      <c r="G2562" s="74">
        <f t="shared" si="51"/>
        <v>1555.3116257536001</v>
      </c>
      <c r="H2562" s="74"/>
      <c r="I2562" s="74">
        <f t="shared" si="52"/>
        <v>2114.3116257536003</v>
      </c>
      <c r="J2562" s="74">
        <f t="shared" si="50"/>
        <v>2485.3116257536003</v>
      </c>
      <c r="K2562" s="74">
        <v>1436.3116257536001</v>
      </c>
      <c r="L2562" s="74">
        <v>1893.3116257536003</v>
      </c>
      <c r="M2562" s="74">
        <v>2264.3116257536003</v>
      </c>
      <c r="O2562" s="71">
        <v>119</v>
      </c>
      <c r="P2562" s="92" t="s">
        <v>366</v>
      </c>
    </row>
    <row r="2563" spans="2:16" ht="15.75" thickBot="1" x14ac:dyDescent="0.3">
      <c r="B2563" s="85">
        <v>46007</v>
      </c>
      <c r="C2563" s="75"/>
      <c r="D2563" s="75">
        <v>703.27157029492002</v>
      </c>
      <c r="E2563" s="75">
        <v>1032.3116257536001</v>
      </c>
      <c r="F2563" s="75"/>
      <c r="G2563" s="74">
        <f t="shared" si="51"/>
        <v>1555.3116257536001</v>
      </c>
      <c r="H2563" s="74"/>
      <c r="I2563" s="74">
        <f t="shared" si="52"/>
        <v>2114.3116257536003</v>
      </c>
      <c r="J2563" s="74">
        <f t="shared" si="50"/>
        <v>2485.3116257536003</v>
      </c>
      <c r="K2563" s="75">
        <v>1436.3116257536001</v>
      </c>
      <c r="L2563" s="75">
        <v>1893.3116257536003</v>
      </c>
      <c r="M2563" s="75">
        <v>2264.3116257536003</v>
      </c>
      <c r="O2563" s="71">
        <v>119</v>
      </c>
      <c r="P2563" s="92" t="s">
        <v>366</v>
      </c>
    </row>
    <row r="2564" spans="2:16" ht="15.75" thickBot="1" x14ac:dyDescent="0.3">
      <c r="B2564" s="85">
        <v>46008</v>
      </c>
      <c r="C2564" s="74"/>
      <c r="D2564" s="74">
        <v>682.34382367697697</v>
      </c>
      <c r="E2564" s="74">
        <v>1032.3116257536001</v>
      </c>
      <c r="F2564" s="74"/>
      <c r="G2564" s="74">
        <f t="shared" si="51"/>
        <v>1555.3116257536001</v>
      </c>
      <c r="H2564" s="74"/>
      <c r="I2564" s="74">
        <f t="shared" si="52"/>
        <v>2114.3116257536003</v>
      </c>
      <c r="J2564" s="74">
        <f t="shared" si="50"/>
        <v>2485.3116257536003</v>
      </c>
      <c r="K2564" s="74">
        <v>1436.3116257536001</v>
      </c>
      <c r="L2564" s="74">
        <v>1893.3116257536003</v>
      </c>
      <c r="M2564" s="74">
        <v>2264.3116257536003</v>
      </c>
      <c r="O2564" s="71">
        <v>119</v>
      </c>
      <c r="P2564" s="92" t="s">
        <v>366</v>
      </c>
    </row>
    <row r="2565" spans="2:16" ht="15.75" thickBot="1" x14ac:dyDescent="0.3">
      <c r="B2565" s="85">
        <v>46009</v>
      </c>
      <c r="C2565" s="75"/>
      <c r="D2565" s="75">
        <v>626.83117230882397</v>
      </c>
      <c r="E2565" s="75">
        <v>1032.3116257536001</v>
      </c>
      <c r="F2565" s="75"/>
      <c r="G2565" s="74">
        <f t="shared" si="51"/>
        <v>1555.3116257536001</v>
      </c>
      <c r="H2565" s="74"/>
      <c r="I2565" s="74">
        <f t="shared" si="52"/>
        <v>2114.3116257536003</v>
      </c>
      <c r="J2565" s="74">
        <f t="shared" si="50"/>
        <v>2485.3116257536003</v>
      </c>
      <c r="K2565" s="75">
        <v>1436.3116257536001</v>
      </c>
      <c r="L2565" s="75">
        <v>1893.3116257536003</v>
      </c>
      <c r="M2565" s="75">
        <v>2264.3116257536003</v>
      </c>
      <c r="O2565" s="71">
        <v>119</v>
      </c>
      <c r="P2565" s="92" t="s">
        <v>366</v>
      </c>
    </row>
    <row r="2566" spans="2:16" ht="15.75" thickBot="1" x14ac:dyDescent="0.3">
      <c r="B2566" s="85">
        <v>46010</v>
      </c>
      <c r="C2566" s="74"/>
      <c r="D2566" s="74">
        <v>554.224824523439</v>
      </c>
      <c r="E2566" s="74">
        <v>1032.3116257536001</v>
      </c>
      <c r="F2566" s="74"/>
      <c r="G2566" s="74">
        <f t="shared" si="51"/>
        <v>1555.3116257536001</v>
      </c>
      <c r="H2566" s="74"/>
      <c r="I2566" s="74">
        <f t="shared" si="52"/>
        <v>2114.3116257536003</v>
      </c>
      <c r="J2566" s="74">
        <f t="shared" si="50"/>
        <v>2485.3116257536003</v>
      </c>
      <c r="K2566" s="74">
        <v>1436.3116257536001</v>
      </c>
      <c r="L2566" s="74">
        <v>1893.3116257536003</v>
      </c>
      <c r="M2566" s="74">
        <v>2264.3116257536003</v>
      </c>
      <c r="O2566" s="71">
        <v>119</v>
      </c>
      <c r="P2566" s="92" t="s">
        <v>366</v>
      </c>
    </row>
    <row r="2567" spans="2:16" ht="15.75" thickBot="1" x14ac:dyDescent="0.3">
      <c r="B2567" s="85">
        <v>46011</v>
      </c>
      <c r="C2567" s="75"/>
      <c r="D2567" s="75">
        <v>581.45337609847695</v>
      </c>
      <c r="E2567" s="75">
        <v>1032.3116257536001</v>
      </c>
      <c r="F2567" s="75"/>
      <c r="G2567" s="74">
        <f t="shared" si="51"/>
        <v>1555.3116257536001</v>
      </c>
      <c r="H2567" s="74"/>
      <c r="I2567" s="74">
        <f t="shared" si="52"/>
        <v>2114.3116257536003</v>
      </c>
      <c r="J2567" s="74">
        <f t="shared" si="50"/>
        <v>2485.3116257536003</v>
      </c>
      <c r="K2567" s="75">
        <v>1436.3116257536001</v>
      </c>
      <c r="L2567" s="75">
        <v>1893.3116257536003</v>
      </c>
      <c r="M2567" s="75">
        <v>2264.3116257536003</v>
      </c>
      <c r="O2567" s="71">
        <v>119</v>
      </c>
      <c r="P2567" s="92" t="s">
        <v>366</v>
      </c>
    </row>
    <row r="2568" spans="2:16" ht="15.75" thickBot="1" x14ac:dyDescent="0.3">
      <c r="B2568" s="85">
        <v>46012</v>
      </c>
      <c r="C2568" s="74"/>
      <c r="D2568" s="74">
        <v>690.29730079037404</v>
      </c>
      <c r="E2568" s="74">
        <v>1032.3116257536001</v>
      </c>
      <c r="F2568" s="74"/>
      <c r="G2568" s="74">
        <f t="shared" si="51"/>
        <v>1555.3116257536001</v>
      </c>
      <c r="H2568" s="74"/>
      <c r="I2568" s="74">
        <f t="shared" si="52"/>
        <v>2114.3116257536003</v>
      </c>
      <c r="J2568" s="74">
        <f t="shared" si="50"/>
        <v>2485.3116257536003</v>
      </c>
      <c r="K2568" s="74">
        <v>1436.3116257536001</v>
      </c>
      <c r="L2568" s="74">
        <v>1893.3116257536003</v>
      </c>
      <c r="M2568" s="74">
        <v>2264.3116257536003</v>
      </c>
      <c r="O2568" s="71">
        <v>119</v>
      </c>
      <c r="P2568" s="92" t="s">
        <v>366</v>
      </c>
    </row>
    <row r="2569" spans="2:16" ht="15.75" thickBot="1" x14ac:dyDescent="0.3">
      <c r="B2569" s="85">
        <v>46013</v>
      </c>
      <c r="C2569" s="75"/>
      <c r="D2569" s="75">
        <v>681.16423234438605</v>
      </c>
      <c r="E2569" s="75">
        <v>1032.3116257536001</v>
      </c>
      <c r="F2569" s="75"/>
      <c r="G2569" s="74">
        <f t="shared" si="51"/>
        <v>1555.3116257536001</v>
      </c>
      <c r="H2569" s="74"/>
      <c r="I2569" s="74">
        <f t="shared" si="52"/>
        <v>2114.3116257536003</v>
      </c>
      <c r="J2569" s="74">
        <f t="shared" si="50"/>
        <v>2485.3116257536003</v>
      </c>
      <c r="K2569" s="75">
        <v>1436.3116257536001</v>
      </c>
      <c r="L2569" s="75">
        <v>1893.3116257536003</v>
      </c>
      <c r="M2569" s="75">
        <v>2264.3116257536003</v>
      </c>
      <c r="O2569" s="71">
        <v>119</v>
      </c>
      <c r="P2569" s="92" t="s">
        <v>366</v>
      </c>
    </row>
    <row r="2570" spans="2:16" ht="15.75" thickBot="1" x14ac:dyDescent="0.3">
      <c r="B2570" s="85">
        <v>46014</v>
      </c>
      <c r="C2570" s="74"/>
      <c r="D2570" s="74">
        <v>617.962057043031</v>
      </c>
      <c r="E2570" s="74">
        <v>1032.3116257536001</v>
      </c>
      <c r="F2570" s="74"/>
      <c r="G2570" s="74">
        <f t="shared" si="51"/>
        <v>1555.3116257536001</v>
      </c>
      <c r="H2570" s="74"/>
      <c r="I2570" s="74">
        <f t="shared" si="52"/>
        <v>2114.3116257536003</v>
      </c>
      <c r="J2570" s="74">
        <f t="shared" si="50"/>
        <v>2485.3116257536003</v>
      </c>
      <c r="K2570" s="74">
        <v>1436.3116257536001</v>
      </c>
      <c r="L2570" s="74">
        <v>1893.3116257536003</v>
      </c>
      <c r="M2570" s="74">
        <v>2264.3116257536003</v>
      </c>
      <c r="O2570" s="71">
        <v>119</v>
      </c>
      <c r="P2570" s="92" t="s">
        <v>366</v>
      </c>
    </row>
    <row r="2571" spans="2:16" ht="15.75" thickBot="1" x14ac:dyDescent="0.3">
      <c r="B2571" s="85">
        <v>46015</v>
      </c>
      <c r="C2571" s="75"/>
      <c r="D2571" s="75">
        <v>555.37644966128198</v>
      </c>
      <c r="E2571" s="75">
        <v>1032.3116257536001</v>
      </c>
      <c r="F2571" s="75"/>
      <c r="G2571" s="74">
        <f t="shared" si="51"/>
        <v>1555.3116257536001</v>
      </c>
      <c r="H2571" s="74"/>
      <c r="I2571" s="74">
        <f t="shared" si="52"/>
        <v>2114.3116257536003</v>
      </c>
      <c r="J2571" s="74">
        <f t="shared" si="50"/>
        <v>2485.3116257536003</v>
      </c>
      <c r="K2571" s="75">
        <v>1436.3116257536001</v>
      </c>
      <c r="L2571" s="75">
        <v>1893.3116257536003</v>
      </c>
      <c r="M2571" s="75">
        <v>2264.3116257536003</v>
      </c>
      <c r="O2571" s="71">
        <v>119</v>
      </c>
      <c r="P2571" s="92" t="s">
        <v>366</v>
      </c>
    </row>
    <row r="2572" spans="2:16" ht="15.75" thickBot="1" x14ac:dyDescent="0.3">
      <c r="B2572" s="85">
        <v>46016</v>
      </c>
      <c r="C2572" s="74"/>
      <c r="D2572" s="74">
        <v>476.75275086902599</v>
      </c>
      <c r="E2572" s="74">
        <v>1032.3116257536001</v>
      </c>
      <c r="F2572" s="74"/>
      <c r="G2572" s="74">
        <f t="shared" si="51"/>
        <v>1555.3116257536001</v>
      </c>
      <c r="H2572" s="74"/>
      <c r="I2572" s="74">
        <f t="shared" si="52"/>
        <v>2114.3116257536003</v>
      </c>
      <c r="J2572" s="74">
        <f t="shared" si="50"/>
        <v>2485.3116257536003</v>
      </c>
      <c r="K2572" s="74">
        <v>1436.3116257536001</v>
      </c>
      <c r="L2572" s="74">
        <v>1893.3116257536003</v>
      </c>
      <c r="M2572" s="74">
        <v>2264.3116257536003</v>
      </c>
      <c r="O2572" s="71">
        <v>119</v>
      </c>
      <c r="P2572" s="92" t="s">
        <v>366</v>
      </c>
    </row>
    <row r="2573" spans="2:16" ht="15.75" thickBot="1" x14ac:dyDescent="0.3">
      <c r="B2573" s="85">
        <v>46017</v>
      </c>
      <c r="C2573" s="75"/>
      <c r="D2573" s="75">
        <v>535.98528224319796</v>
      </c>
      <c r="E2573" s="75">
        <v>1032.3116257536001</v>
      </c>
      <c r="F2573" s="75"/>
      <c r="G2573" s="74">
        <f t="shared" si="51"/>
        <v>1555.3116257536001</v>
      </c>
      <c r="H2573" s="74"/>
      <c r="I2573" s="74">
        <f t="shared" si="52"/>
        <v>2114.3116257536003</v>
      </c>
      <c r="J2573" s="74">
        <f t="shared" ref="J2573:J2578" si="53">+M2573+O2573+P2573</f>
        <v>2485.3116257536003</v>
      </c>
      <c r="K2573" s="75">
        <v>1436.3116257536001</v>
      </c>
      <c r="L2573" s="75">
        <v>1893.3116257536003</v>
      </c>
      <c r="M2573" s="75">
        <v>2264.3116257536003</v>
      </c>
      <c r="O2573" s="71">
        <v>119</v>
      </c>
      <c r="P2573" s="92" t="s">
        <v>366</v>
      </c>
    </row>
    <row r="2574" spans="2:16" ht="15.75" thickBot="1" x14ac:dyDescent="0.3">
      <c r="B2574" s="85">
        <v>46018</v>
      </c>
      <c r="C2574" s="74"/>
      <c r="D2574" s="74">
        <v>564.02956902619701</v>
      </c>
      <c r="E2574" s="74">
        <v>1032.3116257536001</v>
      </c>
      <c r="F2574" s="74"/>
      <c r="G2574" s="74">
        <f t="shared" si="51"/>
        <v>1555.3116257536001</v>
      </c>
      <c r="H2574" s="74"/>
      <c r="I2574" s="74">
        <f t="shared" si="52"/>
        <v>2114.3116257536003</v>
      </c>
      <c r="J2574" s="74">
        <f t="shared" si="53"/>
        <v>2485.3116257536003</v>
      </c>
      <c r="K2574" s="74">
        <v>1436.3116257536001</v>
      </c>
      <c r="L2574" s="74">
        <v>1893.3116257536003</v>
      </c>
      <c r="M2574" s="74">
        <v>2264.3116257536003</v>
      </c>
      <c r="O2574" s="71">
        <v>119</v>
      </c>
      <c r="P2574" s="92" t="s">
        <v>366</v>
      </c>
    </row>
    <row r="2575" spans="2:16" ht="15.75" thickBot="1" x14ac:dyDescent="0.3">
      <c r="B2575" s="85">
        <v>46019</v>
      </c>
      <c r="C2575" s="75"/>
      <c r="D2575" s="75">
        <v>588.41173195569195</v>
      </c>
      <c r="E2575" s="75">
        <v>1032.3116257536001</v>
      </c>
      <c r="F2575" s="75"/>
      <c r="G2575" s="74">
        <f t="shared" si="51"/>
        <v>1555.3116257536001</v>
      </c>
      <c r="H2575" s="74"/>
      <c r="I2575" s="74">
        <f t="shared" si="52"/>
        <v>2114.3116257536003</v>
      </c>
      <c r="J2575" s="74">
        <f t="shared" si="53"/>
        <v>2485.3116257536003</v>
      </c>
      <c r="K2575" s="75">
        <v>1436.3116257536001</v>
      </c>
      <c r="L2575" s="75">
        <v>1893.3116257536003</v>
      </c>
      <c r="M2575" s="75">
        <v>2264.3116257536003</v>
      </c>
      <c r="O2575" s="71">
        <v>119</v>
      </c>
      <c r="P2575" s="92" t="s">
        <v>366</v>
      </c>
    </row>
    <row r="2576" spans="2:16" ht="15.75" thickBot="1" x14ac:dyDescent="0.3">
      <c r="B2576" s="85">
        <v>46020</v>
      </c>
      <c r="C2576" s="74"/>
      <c r="D2576" s="74">
        <v>596.40432467633298</v>
      </c>
      <c r="E2576" s="74">
        <v>1032.3116257536001</v>
      </c>
      <c r="F2576" s="74"/>
      <c r="G2576" s="74">
        <f t="shared" si="51"/>
        <v>1555.3116257536001</v>
      </c>
      <c r="H2576" s="74"/>
      <c r="I2576" s="74">
        <f t="shared" si="52"/>
        <v>2114.3116257536003</v>
      </c>
      <c r="J2576" s="74">
        <f t="shared" si="53"/>
        <v>2485.3116257536003</v>
      </c>
      <c r="K2576" s="74">
        <v>1436.3116257536001</v>
      </c>
      <c r="L2576" s="74">
        <v>1893.3116257536003</v>
      </c>
      <c r="M2576" s="74">
        <v>2264.3116257536003</v>
      </c>
      <c r="O2576" s="71">
        <v>119</v>
      </c>
      <c r="P2576" s="92" t="s">
        <v>366</v>
      </c>
    </row>
    <row r="2577" spans="2:16" ht="15.75" thickBot="1" x14ac:dyDescent="0.3">
      <c r="B2577" s="85">
        <v>46021</v>
      </c>
      <c r="C2577" s="75"/>
      <c r="D2577" s="75">
        <v>572.09756755060903</v>
      </c>
      <c r="E2577" s="75">
        <v>1032.3116257536001</v>
      </c>
      <c r="F2577" s="75"/>
      <c r="G2577" s="74">
        <f t="shared" si="51"/>
        <v>1555.3116257536001</v>
      </c>
      <c r="H2577" s="74"/>
      <c r="I2577" s="74">
        <f t="shared" si="52"/>
        <v>2114.3116257536003</v>
      </c>
      <c r="J2577" s="74">
        <f t="shared" si="53"/>
        <v>2485.3116257536003</v>
      </c>
      <c r="K2577" s="75">
        <v>1436.3116257536001</v>
      </c>
      <c r="L2577" s="75">
        <v>1893.3116257536003</v>
      </c>
      <c r="M2577" s="75">
        <v>2264.3116257536003</v>
      </c>
      <c r="O2577" s="71">
        <v>119</v>
      </c>
      <c r="P2577" s="92" t="s">
        <v>366</v>
      </c>
    </row>
    <row r="2578" spans="2:16" ht="15.75" thickBot="1" x14ac:dyDescent="0.3">
      <c r="B2578" s="85">
        <v>46022</v>
      </c>
      <c r="C2578" s="74"/>
      <c r="D2578" s="74">
        <v>543.89382553759697</v>
      </c>
      <c r="E2578" s="74">
        <v>1032.3116257536001</v>
      </c>
      <c r="F2578" s="74"/>
      <c r="G2578" s="74">
        <f t="shared" si="51"/>
        <v>1555.3116257536001</v>
      </c>
      <c r="H2578" s="74"/>
      <c r="I2578" s="74">
        <f t="shared" si="52"/>
        <v>2114.3116257536003</v>
      </c>
      <c r="J2578" s="74">
        <f t="shared" si="53"/>
        <v>2485.3116257536003</v>
      </c>
      <c r="K2578" s="74">
        <v>1436.3116257536001</v>
      </c>
      <c r="L2578" s="74">
        <v>1893.3116257536003</v>
      </c>
      <c r="M2578" s="74">
        <v>2264.3116257536003</v>
      </c>
      <c r="O2578" s="71">
        <v>119</v>
      </c>
      <c r="P2578" s="92" t="s">
        <v>366</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I27"/>
  <sheetViews>
    <sheetView workbookViewId="0">
      <selection activeCell="A20" sqref="A20:A26"/>
    </sheetView>
  </sheetViews>
  <sheetFormatPr defaultRowHeight="15" x14ac:dyDescent="0.25"/>
  <cols>
    <col min="1" max="1" width="21.42578125" customWidth="1"/>
    <col min="2" max="2" width="17.5703125" customWidth="1"/>
    <col min="3" max="3" width="16.85546875" customWidth="1"/>
    <col min="4" max="4" width="17.42578125" customWidth="1"/>
    <col min="5" max="5" width="17.7109375" customWidth="1"/>
    <col min="6" max="6" width="16.85546875" customWidth="1"/>
    <col min="7" max="7" width="17.42578125" customWidth="1"/>
    <col min="8" max="8" width="17.5703125" customWidth="1"/>
    <col min="9" max="9" width="16.85546875" customWidth="1"/>
    <col min="10" max="10" width="17.42578125" customWidth="1"/>
    <col min="11" max="11" width="17.5703125" customWidth="1"/>
    <col min="12" max="12" width="16.85546875" customWidth="1"/>
    <col min="13" max="13" width="17.42578125" customWidth="1"/>
    <col min="14" max="14" width="17.5703125" customWidth="1"/>
    <col min="15" max="15" width="16.85546875" customWidth="1"/>
    <col min="16" max="16" width="17.42578125" customWidth="1"/>
    <col min="17" max="17" width="17.5703125" customWidth="1"/>
    <col min="18" max="18" width="16.85546875" customWidth="1"/>
    <col min="19" max="19" width="17.42578125" customWidth="1"/>
    <col min="20" max="20" width="17.5703125" customWidth="1"/>
    <col min="21" max="21" width="16.85546875" customWidth="1"/>
    <col min="22" max="22" width="17.42578125" customWidth="1"/>
    <col min="23" max="23" width="17.5703125" customWidth="1"/>
    <col min="24" max="24" width="16.85546875" customWidth="1"/>
    <col min="25" max="25" width="17.42578125" customWidth="1"/>
    <col min="26" max="26" width="17.5703125" customWidth="1"/>
    <col min="27" max="27" width="16.85546875" customWidth="1"/>
    <col min="28" max="28" width="17.42578125" customWidth="1"/>
    <col min="29" max="29" width="17.5703125" customWidth="1"/>
    <col min="30" max="30" width="16.85546875" customWidth="1"/>
    <col min="31" max="31" width="17.42578125" customWidth="1"/>
    <col min="32" max="32" width="17.5703125" customWidth="1"/>
    <col min="33" max="33" width="16.85546875" customWidth="1"/>
    <col min="34" max="34" width="17.42578125" customWidth="1"/>
    <col min="35" max="35" width="17.5703125" customWidth="1"/>
    <col min="36" max="36" width="16.85546875" customWidth="1"/>
    <col min="37" max="37" width="17.42578125" customWidth="1"/>
    <col min="38" max="38" width="17.5703125" customWidth="1"/>
    <col min="39" max="39" width="16.85546875" customWidth="1"/>
    <col min="40" max="40" width="17.42578125" customWidth="1"/>
    <col min="41" max="41" width="17.5703125" customWidth="1"/>
    <col min="42" max="42" width="16.85546875" customWidth="1"/>
    <col min="43" max="43" width="17.42578125" customWidth="1"/>
    <col min="44" max="44" width="17.5703125" customWidth="1"/>
    <col min="45" max="45" width="16.85546875" customWidth="1"/>
    <col min="46" max="46" width="17.42578125" customWidth="1"/>
    <col min="47" max="47" width="17.5703125" customWidth="1"/>
    <col min="48" max="48" width="16.85546875" customWidth="1"/>
    <col min="49" max="49" width="17.42578125" customWidth="1"/>
    <col min="50" max="50" width="17.5703125" customWidth="1"/>
    <col min="51" max="51" width="16.85546875" customWidth="1"/>
    <col min="52" max="52" width="17.42578125" customWidth="1"/>
    <col min="53" max="53" width="17.5703125" customWidth="1"/>
    <col min="54" max="54" width="16.85546875" customWidth="1"/>
    <col min="55" max="55" width="17.42578125" customWidth="1"/>
    <col min="56" max="56" width="17.5703125" customWidth="1"/>
    <col min="57" max="57" width="16.85546875" customWidth="1"/>
    <col min="58" max="58" width="17.42578125" customWidth="1"/>
    <col min="59" max="59" width="17.5703125" customWidth="1"/>
    <col min="60" max="60" width="16.85546875" customWidth="1"/>
    <col min="61" max="61" width="17.42578125" customWidth="1"/>
    <col min="62" max="62" width="17.5703125" customWidth="1"/>
    <col min="63" max="63" width="16.85546875" customWidth="1"/>
    <col min="64" max="64" width="17.42578125" customWidth="1"/>
    <col min="65" max="65" width="17.5703125" customWidth="1"/>
    <col min="66" max="66" width="16.85546875" customWidth="1"/>
    <col min="67" max="67" width="17.42578125" customWidth="1"/>
    <col min="68" max="68" width="17.5703125" customWidth="1"/>
    <col min="69" max="69" width="16.85546875" customWidth="1"/>
    <col min="70" max="70" width="17.42578125" customWidth="1"/>
    <col min="71" max="71" width="17.5703125" customWidth="1"/>
    <col min="72" max="72" width="16.85546875" customWidth="1"/>
    <col min="73" max="73" width="17.42578125" customWidth="1"/>
    <col min="74" max="74" width="17.5703125" customWidth="1"/>
    <col min="75" max="75" width="16.85546875" customWidth="1"/>
    <col min="76" max="76" width="17.42578125" customWidth="1"/>
    <col min="77" max="77" width="17.5703125" customWidth="1"/>
    <col min="78" max="78" width="16.85546875" customWidth="1"/>
    <col min="79" max="79" width="17.42578125" customWidth="1"/>
    <col min="80" max="80" width="17.5703125" customWidth="1"/>
    <col min="81" max="81" width="16.85546875" customWidth="1"/>
    <col min="82" max="82" width="17.42578125" customWidth="1"/>
    <col min="83" max="83" width="17.5703125" customWidth="1"/>
    <col min="84" max="84" width="16.85546875" customWidth="1"/>
    <col min="85" max="85" width="17.42578125" customWidth="1"/>
    <col min="86" max="86" width="17.5703125" customWidth="1"/>
    <col min="87" max="87" width="16.85546875" customWidth="1"/>
    <col min="88" max="88" width="17.42578125" customWidth="1"/>
    <col min="89" max="89" width="17.5703125" customWidth="1"/>
    <col min="90" max="90" width="16.85546875" customWidth="1"/>
    <col min="91" max="91" width="17.42578125" customWidth="1"/>
    <col min="92" max="92" width="17.5703125" customWidth="1"/>
    <col min="93" max="93" width="16.85546875" customWidth="1"/>
    <col min="94" max="94" width="17.42578125" customWidth="1"/>
    <col min="95" max="95" width="17.5703125" customWidth="1"/>
    <col min="96" max="96" width="16.85546875" customWidth="1"/>
    <col min="97" max="97" width="17.42578125" customWidth="1"/>
    <col min="98" max="98" width="17.5703125" customWidth="1"/>
    <col min="99" max="99" width="16.85546875" customWidth="1"/>
    <col min="100" max="100" width="17.42578125" customWidth="1"/>
    <col min="101" max="101" width="17.5703125" customWidth="1"/>
    <col min="102" max="102" width="16.85546875" customWidth="1"/>
    <col min="103" max="103" width="17.42578125" customWidth="1"/>
    <col min="104" max="104" width="17.5703125" customWidth="1"/>
    <col min="105" max="105" width="16.85546875" customWidth="1"/>
    <col min="106" max="106" width="17.42578125" customWidth="1"/>
    <col min="107" max="107" width="17.5703125" customWidth="1"/>
    <col min="108" max="108" width="16.85546875" customWidth="1"/>
    <col min="109" max="109" width="17.42578125" customWidth="1"/>
    <col min="110" max="110" width="17.5703125" customWidth="1"/>
    <col min="111" max="111" width="16.85546875" customWidth="1"/>
    <col min="112" max="112" width="17.42578125" customWidth="1"/>
    <col min="113" max="113" width="17.5703125" customWidth="1"/>
    <col min="114" max="114" width="16.85546875" customWidth="1"/>
    <col min="115" max="115" width="17.42578125" customWidth="1"/>
    <col min="116" max="116" width="17.5703125" customWidth="1"/>
    <col min="117" max="117" width="16.85546875" customWidth="1"/>
    <col min="118" max="118" width="17.42578125" customWidth="1"/>
    <col min="119" max="119" width="17.5703125" customWidth="1"/>
    <col min="120" max="120" width="16.85546875" customWidth="1"/>
    <col min="121" max="121" width="17.42578125" customWidth="1"/>
    <col min="122" max="122" width="17.5703125" customWidth="1"/>
    <col min="123" max="123" width="16.85546875" customWidth="1"/>
    <col min="124" max="124" width="17.42578125" customWidth="1"/>
    <col min="125" max="125" width="17.5703125" customWidth="1"/>
    <col min="126" max="126" width="16.85546875" customWidth="1"/>
    <col min="127" max="127" width="17.42578125" customWidth="1"/>
    <col min="128" max="128" width="17.5703125" customWidth="1"/>
    <col min="129" max="129" width="16.85546875" customWidth="1"/>
    <col min="130" max="130" width="17.42578125" customWidth="1"/>
    <col min="131" max="131" width="17.5703125" customWidth="1"/>
    <col min="132" max="132" width="16.85546875" customWidth="1"/>
    <col min="133" max="133" width="17.42578125" customWidth="1"/>
    <col min="134" max="134" width="17.5703125" customWidth="1"/>
    <col min="135" max="135" width="16.85546875" customWidth="1"/>
    <col min="136" max="136" width="17.42578125" customWidth="1"/>
    <col min="137" max="137" width="17.5703125" customWidth="1"/>
    <col min="138" max="138" width="16.85546875" customWidth="1"/>
    <col min="139" max="139" width="17.42578125" customWidth="1"/>
    <col min="140" max="140" width="17.5703125" customWidth="1"/>
    <col min="141" max="141" width="16.85546875" customWidth="1"/>
    <col min="142" max="142" width="17.42578125" customWidth="1"/>
    <col min="143" max="143" width="17.5703125" customWidth="1"/>
    <col min="144" max="144" width="16.85546875" customWidth="1"/>
    <col min="145" max="145" width="17.42578125" customWidth="1"/>
    <col min="146" max="146" width="17.5703125" customWidth="1"/>
    <col min="147" max="147" width="16.85546875" customWidth="1"/>
    <col min="148" max="148" width="17.42578125" customWidth="1"/>
    <col min="149" max="149" width="17.5703125" customWidth="1"/>
    <col min="150" max="150" width="16.85546875" customWidth="1"/>
    <col min="151" max="151" width="17.42578125" customWidth="1"/>
    <col min="152" max="152" width="17.5703125" customWidth="1"/>
    <col min="153" max="153" width="16.85546875" customWidth="1"/>
    <col min="154" max="154" width="17.42578125" customWidth="1"/>
    <col min="155" max="155" width="17.5703125" customWidth="1"/>
    <col min="156" max="156" width="16.85546875" customWidth="1"/>
    <col min="157" max="157" width="17.42578125" customWidth="1"/>
    <col min="158" max="158" width="17.5703125" customWidth="1"/>
    <col min="159" max="159" width="16.85546875" customWidth="1"/>
    <col min="160" max="160" width="17.42578125" customWidth="1"/>
    <col min="161" max="161" width="17.5703125" customWidth="1"/>
    <col min="162" max="162" width="16.85546875" customWidth="1"/>
    <col min="163" max="163" width="17.42578125" customWidth="1"/>
    <col min="164" max="164" width="17.5703125" customWidth="1"/>
    <col min="165" max="165" width="16.85546875" customWidth="1"/>
    <col min="166" max="166" width="17.42578125" customWidth="1"/>
    <col min="167" max="167" width="17.5703125" customWidth="1"/>
    <col min="168" max="168" width="16.85546875" customWidth="1"/>
    <col min="169" max="169" width="17.42578125" customWidth="1"/>
    <col min="170" max="170" width="17.5703125" customWidth="1"/>
    <col min="171" max="171" width="16.85546875" customWidth="1"/>
    <col min="172" max="172" width="17.42578125" customWidth="1"/>
    <col min="173" max="173" width="17.5703125" customWidth="1"/>
    <col min="174" max="174" width="16.85546875" customWidth="1"/>
    <col min="175" max="175" width="17.42578125" customWidth="1"/>
    <col min="176" max="176" width="17.5703125" customWidth="1"/>
    <col min="177" max="177" width="16.85546875" customWidth="1"/>
    <col min="178" max="178" width="17.42578125" customWidth="1"/>
    <col min="179" max="179" width="17.5703125" customWidth="1"/>
    <col min="180" max="180" width="16.85546875" customWidth="1"/>
    <col min="181" max="181" width="17.42578125" customWidth="1"/>
    <col min="182" max="182" width="17.5703125" customWidth="1"/>
    <col min="183" max="183" width="16.85546875" customWidth="1"/>
    <col min="184" max="184" width="17.42578125" customWidth="1"/>
    <col min="185" max="185" width="17.5703125" customWidth="1"/>
    <col min="186" max="186" width="16.85546875" customWidth="1"/>
    <col min="187" max="187" width="17.42578125" customWidth="1"/>
    <col min="188" max="188" width="17.5703125" customWidth="1"/>
    <col min="189" max="189" width="16.85546875" customWidth="1"/>
    <col min="190" max="190" width="17.42578125" customWidth="1"/>
    <col min="191" max="191" width="17.5703125" customWidth="1"/>
    <col min="192" max="192" width="16.85546875" customWidth="1"/>
    <col min="193" max="193" width="17.42578125" customWidth="1"/>
    <col min="194" max="194" width="17.5703125" customWidth="1"/>
    <col min="195" max="195" width="16.85546875" customWidth="1"/>
    <col min="196" max="196" width="17.42578125" customWidth="1"/>
    <col min="197" max="197" width="17.5703125" customWidth="1"/>
    <col min="198" max="198" width="16.85546875" customWidth="1"/>
    <col min="199" max="199" width="17.42578125" customWidth="1"/>
    <col min="200" max="200" width="17.5703125" customWidth="1"/>
    <col min="201" max="201" width="16.85546875" customWidth="1"/>
    <col min="202" max="202" width="17.42578125" customWidth="1"/>
    <col min="203" max="203" width="17.5703125" customWidth="1"/>
    <col min="204" max="204" width="16.85546875" customWidth="1"/>
    <col min="205" max="205" width="17.42578125" customWidth="1"/>
    <col min="206" max="206" width="17.5703125" customWidth="1"/>
    <col min="207" max="207" width="16.85546875" customWidth="1"/>
    <col min="208" max="208" width="17.42578125" customWidth="1"/>
    <col min="209" max="209" width="17.5703125" customWidth="1"/>
    <col min="210" max="210" width="16.85546875" customWidth="1"/>
    <col min="211" max="211" width="17.42578125" customWidth="1"/>
    <col min="212" max="212" width="17.5703125" customWidth="1"/>
    <col min="213" max="213" width="16.85546875" customWidth="1"/>
    <col min="214" max="214" width="17.42578125" customWidth="1"/>
    <col min="215" max="215" width="17.5703125" customWidth="1"/>
    <col min="216" max="216" width="16.85546875" customWidth="1"/>
    <col min="217" max="217" width="17.42578125" customWidth="1"/>
    <col min="218" max="218" width="17.5703125" customWidth="1"/>
    <col min="219" max="219" width="16.85546875" customWidth="1"/>
    <col min="220" max="220" width="17.42578125" customWidth="1"/>
    <col min="221" max="221" width="17.5703125" customWidth="1"/>
    <col min="222" max="222" width="16.85546875" customWidth="1"/>
    <col min="223" max="223" width="17.42578125" customWidth="1"/>
    <col min="224" max="224" width="17.5703125" customWidth="1"/>
    <col min="225" max="225" width="16.85546875" customWidth="1"/>
    <col min="226" max="226" width="17.42578125" customWidth="1"/>
    <col min="227" max="227" width="17.5703125" customWidth="1"/>
    <col min="228" max="228" width="16.85546875" customWidth="1"/>
    <col min="229" max="229" width="17.42578125" customWidth="1"/>
    <col min="230" max="230" width="17.5703125" customWidth="1"/>
    <col min="231" max="231" width="16.85546875" customWidth="1"/>
    <col min="232" max="232" width="17.42578125" customWidth="1"/>
    <col min="233" max="233" width="17.5703125" customWidth="1"/>
    <col min="234" max="234" width="16.85546875" customWidth="1"/>
    <col min="235" max="235" width="17.42578125" customWidth="1"/>
    <col min="236" max="236" width="17.5703125" customWidth="1"/>
    <col min="237" max="237" width="16.85546875" customWidth="1"/>
    <col min="238" max="238" width="17.42578125" customWidth="1"/>
    <col min="239" max="239" width="17.5703125" customWidth="1"/>
    <col min="240" max="240" width="16.85546875" customWidth="1"/>
    <col min="241" max="241" width="17.42578125" customWidth="1"/>
    <col min="242" max="242" width="17.5703125" customWidth="1"/>
    <col min="243" max="243" width="16.85546875" customWidth="1"/>
    <col min="244" max="244" width="17.42578125" customWidth="1"/>
    <col min="245" max="245" width="17.5703125" customWidth="1"/>
    <col min="246" max="246" width="16.85546875" customWidth="1"/>
    <col min="247" max="247" width="17.42578125" customWidth="1"/>
    <col min="248" max="248" width="17.5703125" customWidth="1"/>
    <col min="249" max="249" width="16.85546875" customWidth="1"/>
    <col min="250" max="250" width="17.42578125" customWidth="1"/>
    <col min="251" max="251" width="17.5703125" customWidth="1"/>
    <col min="252" max="252" width="16.85546875" customWidth="1"/>
    <col min="253" max="253" width="17.42578125" customWidth="1"/>
    <col min="254" max="254" width="17.5703125" customWidth="1"/>
    <col min="255" max="255" width="16.85546875" customWidth="1"/>
    <col min="256" max="256" width="17.42578125" customWidth="1"/>
    <col min="257" max="257" width="17.5703125" customWidth="1"/>
    <col min="258" max="258" width="16.85546875" customWidth="1"/>
    <col min="259" max="259" width="17.42578125" customWidth="1"/>
    <col min="260" max="260" width="17.5703125" customWidth="1"/>
    <col min="261" max="261" width="16.85546875" customWidth="1"/>
    <col min="262" max="262" width="17.42578125" customWidth="1"/>
    <col min="263" max="263" width="17.5703125" customWidth="1"/>
    <col min="264" max="264" width="16.85546875" customWidth="1"/>
    <col min="265" max="265" width="17.42578125" customWidth="1"/>
    <col min="266" max="266" width="17.5703125" customWidth="1"/>
    <col min="267" max="267" width="16.85546875" customWidth="1"/>
    <col min="268" max="268" width="17.42578125" customWidth="1"/>
    <col min="269" max="269" width="17.5703125" customWidth="1"/>
    <col min="270" max="270" width="16.85546875" customWidth="1"/>
    <col min="271" max="271" width="17.42578125" customWidth="1"/>
    <col min="272" max="272" width="17.5703125" customWidth="1"/>
    <col min="273" max="273" width="16.85546875" customWidth="1"/>
    <col min="274" max="274" width="17.42578125" customWidth="1"/>
    <col min="275" max="275" width="17.5703125" customWidth="1"/>
    <col min="276" max="276" width="16.85546875" customWidth="1"/>
    <col min="277" max="277" width="17.42578125" customWidth="1"/>
    <col min="278" max="278" width="17.5703125" customWidth="1"/>
    <col min="279" max="279" width="16.85546875" customWidth="1"/>
    <col min="280" max="280" width="17.42578125" customWidth="1"/>
    <col min="281" max="281" width="17.5703125" customWidth="1"/>
    <col min="282" max="282" width="16.85546875" customWidth="1"/>
    <col min="283" max="283" width="17.42578125" customWidth="1"/>
    <col min="284" max="284" width="17.5703125" customWidth="1"/>
    <col min="285" max="285" width="16.85546875" customWidth="1"/>
    <col min="286" max="286" width="17.42578125" customWidth="1"/>
    <col min="287" max="287" width="17.5703125" customWidth="1"/>
    <col min="288" max="288" width="16.85546875" customWidth="1"/>
    <col min="289" max="289" width="17.42578125" customWidth="1"/>
    <col min="290" max="290" width="17.5703125" customWidth="1"/>
    <col min="291" max="291" width="16.85546875" customWidth="1"/>
    <col min="292" max="292" width="17.42578125" customWidth="1"/>
    <col min="293" max="293" width="17.5703125" customWidth="1"/>
    <col min="294" max="294" width="16.85546875" customWidth="1"/>
    <col min="295" max="295" width="17.42578125" customWidth="1"/>
    <col min="296" max="296" width="17.5703125" customWidth="1"/>
    <col min="297" max="297" width="16.85546875" customWidth="1"/>
    <col min="298" max="298" width="17.42578125" customWidth="1"/>
    <col min="299" max="299" width="17.5703125" customWidth="1"/>
    <col min="300" max="300" width="16.85546875" customWidth="1"/>
    <col min="301" max="301" width="17.42578125" customWidth="1"/>
    <col min="302" max="302" width="17.5703125" customWidth="1"/>
    <col min="303" max="303" width="16.85546875" customWidth="1"/>
    <col min="304" max="304" width="17.42578125" customWidth="1"/>
    <col min="305" max="305" width="17.5703125" customWidth="1"/>
    <col min="306" max="306" width="16.85546875" customWidth="1"/>
    <col min="307" max="307" width="17.42578125" customWidth="1"/>
    <col min="308" max="308" width="17.5703125" customWidth="1"/>
    <col min="309" max="309" width="16.85546875" customWidth="1"/>
    <col min="310" max="310" width="17.42578125" customWidth="1"/>
    <col min="311" max="311" width="17.5703125" customWidth="1"/>
    <col min="312" max="312" width="16.85546875" customWidth="1"/>
    <col min="313" max="313" width="17.42578125" customWidth="1"/>
    <col min="314" max="314" width="17.5703125" customWidth="1"/>
    <col min="315" max="315" width="16.85546875" customWidth="1"/>
    <col min="316" max="316" width="17.42578125" customWidth="1"/>
    <col min="317" max="317" width="17.5703125" customWidth="1"/>
    <col min="318" max="318" width="16.85546875" customWidth="1"/>
    <col min="319" max="319" width="17.42578125" customWidth="1"/>
    <col min="320" max="320" width="17.5703125" customWidth="1"/>
    <col min="321" max="321" width="16.85546875" customWidth="1"/>
    <col min="322" max="322" width="17.42578125" customWidth="1"/>
    <col min="323" max="323" width="17.5703125" customWidth="1"/>
    <col min="324" max="324" width="16.85546875" customWidth="1"/>
    <col min="325" max="325" width="17.42578125" customWidth="1"/>
    <col min="326" max="326" width="17.5703125" customWidth="1"/>
    <col min="327" max="327" width="16.85546875" customWidth="1"/>
    <col min="328" max="328" width="17.42578125" customWidth="1"/>
    <col min="329" max="329" width="17.5703125" customWidth="1"/>
    <col min="330" max="330" width="16.85546875" customWidth="1"/>
    <col min="331" max="331" width="17.42578125" customWidth="1"/>
    <col min="332" max="332" width="17.5703125" customWidth="1"/>
    <col min="333" max="333" width="16.85546875" customWidth="1"/>
    <col min="334" max="334" width="17.42578125" customWidth="1"/>
    <col min="335" max="335" width="17.5703125" customWidth="1"/>
    <col min="336" max="336" width="16.85546875" customWidth="1"/>
    <col min="337" max="337" width="17.42578125" customWidth="1"/>
    <col min="338" max="338" width="17.5703125" customWidth="1"/>
    <col min="339" max="339" width="16.85546875" customWidth="1"/>
    <col min="340" max="340" width="17.42578125" customWidth="1"/>
    <col min="341" max="341" width="17.5703125" customWidth="1"/>
    <col min="342" max="342" width="16.85546875" customWidth="1"/>
    <col min="343" max="343" width="17.42578125" customWidth="1"/>
    <col min="344" max="344" width="17.5703125" customWidth="1"/>
    <col min="345" max="345" width="16.85546875" customWidth="1"/>
    <col min="346" max="346" width="17.42578125" customWidth="1"/>
    <col min="347" max="347" width="17.5703125" customWidth="1"/>
    <col min="348" max="348" width="16.85546875" customWidth="1"/>
    <col min="349" max="349" width="17.42578125" customWidth="1"/>
    <col min="350" max="350" width="17.5703125" customWidth="1"/>
    <col min="351" max="351" width="16.85546875" customWidth="1"/>
    <col min="352" max="352" width="17.42578125" customWidth="1"/>
    <col min="353" max="353" width="17.5703125" customWidth="1"/>
    <col min="354" max="354" width="16.85546875" customWidth="1"/>
    <col min="355" max="355" width="17.42578125" customWidth="1"/>
    <col min="356" max="356" width="17.5703125" customWidth="1"/>
    <col min="357" max="357" width="16.85546875" customWidth="1"/>
    <col min="358" max="358" width="17.42578125" customWidth="1"/>
    <col min="359" max="359" width="17.5703125" customWidth="1"/>
    <col min="360" max="360" width="16.85546875" customWidth="1"/>
    <col min="361" max="361" width="17.42578125" customWidth="1"/>
    <col min="362" max="362" width="17.5703125" customWidth="1"/>
    <col min="363" max="363" width="16.85546875" customWidth="1"/>
    <col min="364" max="364" width="17.42578125" customWidth="1"/>
    <col min="365" max="365" width="17.5703125" customWidth="1"/>
    <col min="366" max="366" width="16.85546875" customWidth="1"/>
    <col min="367" max="367" width="17.42578125" customWidth="1"/>
    <col min="368" max="368" width="17.5703125" customWidth="1"/>
    <col min="369" max="369" width="16.85546875" customWidth="1"/>
    <col min="370" max="370" width="17.42578125" customWidth="1"/>
    <col min="371" max="371" width="17.5703125" customWidth="1"/>
    <col min="372" max="372" width="16.85546875" customWidth="1"/>
    <col min="373" max="373" width="17.42578125" customWidth="1"/>
    <col min="374" max="374" width="17.5703125" customWidth="1"/>
    <col min="375" max="375" width="16.85546875" customWidth="1"/>
    <col min="376" max="376" width="17.42578125" customWidth="1"/>
    <col min="377" max="377" width="17.5703125" customWidth="1"/>
    <col min="378" max="378" width="16.85546875" customWidth="1"/>
    <col min="379" max="379" width="17.42578125" customWidth="1"/>
    <col min="380" max="380" width="17.5703125" customWidth="1"/>
    <col min="381" max="381" width="16.85546875" customWidth="1"/>
    <col min="382" max="382" width="17.42578125" customWidth="1"/>
    <col min="383" max="383" width="17.5703125" customWidth="1"/>
    <col min="384" max="384" width="16.85546875" customWidth="1"/>
    <col min="385" max="385" width="17.42578125" customWidth="1"/>
    <col min="386" max="386" width="17.5703125" customWidth="1"/>
    <col min="387" max="387" width="16.85546875" customWidth="1"/>
    <col min="388" max="388" width="17.42578125" customWidth="1"/>
    <col min="389" max="389" width="17.5703125" customWidth="1"/>
    <col min="390" max="390" width="16.85546875" customWidth="1"/>
    <col min="391" max="391" width="17.42578125" customWidth="1"/>
    <col min="392" max="392" width="17.5703125" customWidth="1"/>
    <col min="393" max="393" width="16.85546875" customWidth="1"/>
    <col min="394" max="394" width="17.42578125" customWidth="1"/>
    <col min="395" max="395" width="17.5703125" customWidth="1"/>
    <col min="396" max="396" width="16.85546875" customWidth="1"/>
    <col min="397" max="397" width="17.42578125" customWidth="1"/>
    <col min="398" max="398" width="17.5703125" customWidth="1"/>
    <col min="399" max="399" width="16.85546875" customWidth="1"/>
    <col min="400" max="400" width="17.42578125" customWidth="1"/>
    <col min="401" max="401" width="17.5703125" customWidth="1"/>
    <col min="402" max="402" width="16.85546875" customWidth="1"/>
    <col min="403" max="403" width="17.42578125" customWidth="1"/>
    <col min="404" max="404" width="17.5703125" customWidth="1"/>
    <col min="405" max="405" width="16.85546875" customWidth="1"/>
    <col min="406" max="406" width="17.42578125" customWidth="1"/>
    <col min="407" max="407" width="17.5703125" customWidth="1"/>
    <col min="408" max="408" width="16.85546875" customWidth="1"/>
    <col min="409" max="409" width="17.42578125" customWidth="1"/>
    <col min="410" max="410" width="17.5703125" customWidth="1"/>
    <col min="411" max="411" width="16.85546875" customWidth="1"/>
    <col min="412" max="412" width="17.42578125" customWidth="1"/>
    <col min="413" max="413" width="17.5703125" customWidth="1"/>
    <col min="414" max="414" width="16.85546875" customWidth="1"/>
    <col min="415" max="415" width="17.42578125" customWidth="1"/>
    <col min="416" max="416" width="17.5703125" customWidth="1"/>
    <col min="417" max="417" width="16.85546875" customWidth="1"/>
    <col min="418" max="418" width="17.42578125" customWidth="1"/>
    <col min="419" max="419" width="17.5703125" customWidth="1"/>
    <col min="420" max="420" width="16.85546875" customWidth="1"/>
    <col min="421" max="421" width="17.42578125" customWidth="1"/>
    <col min="422" max="422" width="17.5703125" customWidth="1"/>
    <col min="423" max="423" width="16.85546875" customWidth="1"/>
    <col min="424" max="424" width="17.42578125" customWidth="1"/>
    <col min="425" max="425" width="17.5703125" customWidth="1"/>
    <col min="426" max="426" width="16.85546875" customWidth="1"/>
    <col min="427" max="427" width="17.42578125" customWidth="1"/>
    <col min="428" max="428" width="17.5703125" customWidth="1"/>
    <col min="429" max="429" width="16.85546875" customWidth="1"/>
    <col min="430" max="430" width="17.42578125" customWidth="1"/>
    <col min="431" max="431" width="17.5703125" customWidth="1"/>
    <col min="432" max="432" width="16.85546875" customWidth="1"/>
    <col min="433" max="433" width="17.42578125" customWidth="1"/>
    <col min="434" max="434" width="17.5703125" customWidth="1"/>
    <col min="435" max="435" width="16.85546875" customWidth="1"/>
    <col min="436" max="436" width="17.42578125" customWidth="1"/>
    <col min="437" max="437" width="17.5703125" customWidth="1"/>
    <col min="438" max="438" width="16.85546875" customWidth="1"/>
    <col min="439" max="439" width="17.42578125" customWidth="1"/>
    <col min="440" max="440" width="17.5703125" customWidth="1"/>
    <col min="441" max="441" width="16.85546875" customWidth="1"/>
    <col min="442" max="442" width="17.42578125" customWidth="1"/>
    <col min="443" max="443" width="17.5703125" customWidth="1"/>
    <col min="444" max="444" width="16.85546875" customWidth="1"/>
    <col min="445" max="445" width="17.42578125" customWidth="1"/>
    <col min="446" max="446" width="17.5703125" customWidth="1"/>
    <col min="447" max="447" width="16.85546875" customWidth="1"/>
    <col min="448" max="448" width="17.42578125" customWidth="1"/>
    <col min="449" max="449" width="17.5703125" customWidth="1"/>
    <col min="450" max="450" width="16.85546875" customWidth="1"/>
    <col min="451" max="451" width="17.42578125" customWidth="1"/>
    <col min="452" max="452" width="17.5703125" customWidth="1"/>
    <col min="453" max="453" width="16.85546875" customWidth="1"/>
    <col min="454" max="454" width="17.42578125" customWidth="1"/>
    <col min="455" max="455" width="17.5703125" customWidth="1"/>
    <col min="456" max="456" width="16.85546875" customWidth="1"/>
    <col min="457" max="457" width="17.42578125" customWidth="1"/>
    <col min="458" max="458" width="17.5703125" customWidth="1"/>
    <col min="459" max="459" width="16.85546875" customWidth="1"/>
    <col min="460" max="460" width="17.42578125" customWidth="1"/>
    <col min="461" max="461" width="17.5703125" customWidth="1"/>
    <col min="462" max="462" width="16.85546875" customWidth="1"/>
    <col min="463" max="463" width="17.42578125" customWidth="1"/>
    <col min="464" max="464" width="17.5703125" customWidth="1"/>
    <col min="465" max="465" width="16.85546875" customWidth="1"/>
    <col min="466" max="466" width="17.42578125" customWidth="1"/>
    <col min="467" max="467" width="17.5703125" customWidth="1"/>
    <col min="468" max="468" width="16.85546875" customWidth="1"/>
    <col min="469" max="469" width="17.42578125" customWidth="1"/>
    <col min="470" max="470" width="17.5703125" customWidth="1"/>
    <col min="471" max="471" width="16.85546875" customWidth="1"/>
    <col min="472" max="472" width="17.42578125" customWidth="1"/>
    <col min="473" max="473" width="17.5703125" customWidth="1"/>
    <col min="474" max="474" width="16.85546875" customWidth="1"/>
    <col min="475" max="475" width="17.42578125" customWidth="1"/>
    <col min="476" max="476" width="17.5703125" customWidth="1"/>
    <col min="477" max="477" width="16.85546875" customWidth="1"/>
    <col min="478" max="478" width="17.42578125" customWidth="1"/>
    <col min="479" max="479" width="17.5703125" customWidth="1"/>
    <col min="480" max="480" width="16.85546875" customWidth="1"/>
    <col min="481" max="481" width="17.42578125" customWidth="1"/>
    <col min="482" max="482" width="17.5703125" customWidth="1"/>
    <col min="483" max="483" width="16.85546875" customWidth="1"/>
    <col min="484" max="484" width="17.42578125" customWidth="1"/>
    <col min="485" max="485" width="17.5703125" customWidth="1"/>
    <col min="486" max="486" width="16.85546875" customWidth="1"/>
    <col min="487" max="487" width="17.42578125" customWidth="1"/>
    <col min="488" max="488" width="17.5703125" customWidth="1"/>
    <col min="489" max="489" width="16.85546875" customWidth="1"/>
    <col min="490" max="490" width="17.42578125" customWidth="1"/>
    <col min="491" max="491" width="17.5703125" customWidth="1"/>
    <col min="492" max="492" width="16.85546875" customWidth="1"/>
    <col min="493" max="493" width="17.42578125" customWidth="1"/>
    <col min="494" max="494" width="17.5703125" customWidth="1"/>
    <col min="495" max="495" width="16.85546875" customWidth="1"/>
    <col min="496" max="496" width="17.42578125" customWidth="1"/>
    <col min="497" max="497" width="17.5703125" customWidth="1"/>
    <col min="498" max="498" width="16.85546875" customWidth="1"/>
    <col min="499" max="499" width="17.42578125" customWidth="1"/>
    <col min="500" max="500" width="17.5703125" customWidth="1"/>
    <col min="501" max="501" width="16.85546875" customWidth="1"/>
    <col min="502" max="502" width="17.42578125" customWidth="1"/>
    <col min="503" max="503" width="17.5703125" customWidth="1"/>
    <col min="504" max="504" width="16.85546875" customWidth="1"/>
    <col min="505" max="505" width="17.42578125" customWidth="1"/>
    <col min="506" max="506" width="17.5703125" customWidth="1"/>
    <col min="507" max="507" width="16.85546875" customWidth="1"/>
    <col min="508" max="508" width="17.42578125" customWidth="1"/>
    <col min="509" max="509" width="17.5703125" customWidth="1"/>
    <col min="510" max="510" width="16.85546875" customWidth="1"/>
    <col min="511" max="511" width="17.42578125" customWidth="1"/>
    <col min="512" max="512" width="17.5703125" customWidth="1"/>
    <col min="513" max="513" width="16.85546875" customWidth="1"/>
    <col min="514" max="514" width="17.42578125" customWidth="1"/>
    <col min="515" max="515" width="17.5703125" customWidth="1"/>
    <col min="516" max="516" width="16.85546875" customWidth="1"/>
    <col min="517" max="517" width="17.42578125" customWidth="1"/>
    <col min="518" max="518" width="17.5703125" customWidth="1"/>
    <col min="519" max="519" width="16.85546875" customWidth="1"/>
    <col min="520" max="520" width="17.42578125" customWidth="1"/>
    <col min="521" max="521" width="17.5703125" customWidth="1"/>
    <col min="522" max="522" width="16.85546875" customWidth="1"/>
    <col min="523" max="523" width="17.42578125" customWidth="1"/>
    <col min="524" max="524" width="17.5703125" customWidth="1"/>
    <col min="525" max="525" width="16.85546875" customWidth="1"/>
    <col min="526" max="526" width="17.42578125" customWidth="1"/>
    <col min="527" max="527" width="17.5703125" customWidth="1"/>
    <col min="528" max="528" width="16.85546875" customWidth="1"/>
    <col min="529" max="529" width="17.42578125" customWidth="1"/>
    <col min="530" max="530" width="17.5703125" customWidth="1"/>
    <col min="531" max="531" width="16.85546875" customWidth="1"/>
    <col min="532" max="532" width="17.42578125" customWidth="1"/>
    <col min="533" max="533" width="17.5703125" customWidth="1"/>
    <col min="534" max="534" width="16.85546875" customWidth="1"/>
    <col min="535" max="535" width="17.42578125" customWidth="1"/>
    <col min="536" max="536" width="17.5703125" customWidth="1"/>
    <col min="537" max="537" width="16.85546875" customWidth="1"/>
    <col min="538" max="538" width="17.42578125" customWidth="1"/>
    <col min="539" max="539" width="17.5703125" customWidth="1"/>
    <col min="540" max="540" width="16.85546875" customWidth="1"/>
    <col min="541" max="541" width="17.42578125" customWidth="1"/>
    <col min="542" max="542" width="17.5703125" customWidth="1"/>
    <col min="543" max="543" width="16.85546875" customWidth="1"/>
    <col min="544" max="544" width="17.42578125" customWidth="1"/>
    <col min="545" max="545" width="17.5703125" customWidth="1"/>
    <col min="546" max="546" width="16.85546875" customWidth="1"/>
    <col min="547" max="547" width="17.42578125" customWidth="1"/>
    <col min="548" max="548" width="17.5703125" customWidth="1"/>
    <col min="549" max="549" width="16.85546875" customWidth="1"/>
    <col min="550" max="550" width="17.42578125" customWidth="1"/>
    <col min="551" max="551" width="17.5703125" customWidth="1"/>
    <col min="552" max="552" width="16.85546875" customWidth="1"/>
    <col min="553" max="553" width="17.42578125" customWidth="1"/>
    <col min="554" max="554" width="17.5703125" customWidth="1"/>
    <col min="555" max="555" width="16.85546875" customWidth="1"/>
    <col min="556" max="556" width="17.42578125" customWidth="1"/>
    <col min="557" max="557" width="17.5703125" customWidth="1"/>
    <col min="558" max="558" width="16.85546875" customWidth="1"/>
    <col min="559" max="559" width="17.42578125" customWidth="1"/>
    <col min="560" max="560" width="17.5703125" customWidth="1"/>
    <col min="561" max="561" width="16.85546875" customWidth="1"/>
    <col min="562" max="562" width="17.42578125" customWidth="1"/>
    <col min="563" max="563" width="17.5703125" customWidth="1"/>
    <col min="564" max="564" width="16.85546875" customWidth="1"/>
    <col min="565" max="565" width="17.42578125" customWidth="1"/>
    <col min="566" max="566" width="17.5703125" customWidth="1"/>
    <col min="567" max="567" width="16.85546875" customWidth="1"/>
    <col min="568" max="568" width="17.42578125" customWidth="1"/>
    <col min="569" max="569" width="17.5703125" customWidth="1"/>
    <col min="570" max="570" width="16.85546875" customWidth="1"/>
    <col min="571" max="571" width="17.42578125" customWidth="1"/>
    <col min="572" max="572" width="17.5703125" customWidth="1"/>
    <col min="573" max="573" width="16.85546875" customWidth="1"/>
    <col min="574" max="574" width="17.42578125" customWidth="1"/>
    <col min="575" max="575" width="17.5703125" customWidth="1"/>
    <col min="576" max="576" width="16.85546875" customWidth="1"/>
    <col min="577" max="577" width="17.42578125" customWidth="1"/>
    <col min="578" max="578" width="17.5703125" customWidth="1"/>
    <col min="579" max="579" width="16.85546875" customWidth="1"/>
    <col min="580" max="580" width="17.42578125" customWidth="1"/>
    <col min="581" max="581" width="17.5703125" customWidth="1"/>
    <col min="582" max="582" width="16.85546875" customWidth="1"/>
    <col min="583" max="583" width="17.42578125" customWidth="1"/>
    <col min="584" max="584" width="17.5703125" customWidth="1"/>
    <col min="585" max="585" width="16.85546875" customWidth="1"/>
    <col min="586" max="586" width="17.42578125" customWidth="1"/>
    <col min="587" max="587" width="17.5703125" customWidth="1"/>
    <col min="588" max="588" width="16.85546875" customWidth="1"/>
    <col min="589" max="589" width="17.42578125" customWidth="1"/>
    <col min="590" max="590" width="17.5703125" customWidth="1"/>
    <col min="591" max="591" width="16.85546875" customWidth="1"/>
    <col min="592" max="592" width="17.42578125" customWidth="1"/>
    <col min="593" max="593" width="17.5703125" customWidth="1"/>
    <col min="594" max="594" width="16.85546875" customWidth="1"/>
    <col min="595" max="595" width="17.42578125" customWidth="1"/>
    <col min="596" max="596" width="17.5703125" customWidth="1"/>
    <col min="597" max="597" width="16.85546875" customWidth="1"/>
    <col min="598" max="598" width="17.42578125" customWidth="1"/>
    <col min="599" max="599" width="17.5703125" customWidth="1"/>
    <col min="600" max="600" width="16.85546875" customWidth="1"/>
    <col min="601" max="601" width="17.42578125" customWidth="1"/>
    <col min="602" max="602" width="17.5703125" customWidth="1"/>
    <col min="603" max="603" width="16.85546875" customWidth="1"/>
    <col min="604" max="604" width="17.42578125" customWidth="1"/>
    <col min="605" max="605" width="17.5703125" customWidth="1"/>
    <col min="606" max="606" width="16.85546875" customWidth="1"/>
    <col min="607" max="607" width="17.42578125" customWidth="1"/>
    <col min="608" max="608" width="17.5703125" customWidth="1"/>
    <col min="609" max="609" width="16.85546875" customWidth="1"/>
    <col min="610" max="610" width="17.42578125" customWidth="1"/>
    <col min="611" max="611" width="17.5703125" customWidth="1"/>
    <col min="612" max="612" width="16.85546875" customWidth="1"/>
    <col min="613" max="613" width="17.42578125" customWidth="1"/>
    <col min="614" max="614" width="17.5703125" customWidth="1"/>
    <col min="615" max="615" width="16.85546875" customWidth="1"/>
    <col min="616" max="616" width="17.42578125" customWidth="1"/>
    <col min="617" max="617" width="17.5703125" customWidth="1"/>
    <col min="618" max="618" width="16.85546875" customWidth="1"/>
    <col min="619" max="619" width="17.42578125" customWidth="1"/>
    <col min="620" max="620" width="17.5703125" customWidth="1"/>
    <col min="621" max="621" width="16.85546875" customWidth="1"/>
    <col min="622" max="622" width="17.42578125" customWidth="1"/>
    <col min="623" max="623" width="17.5703125" customWidth="1"/>
    <col min="624" max="624" width="16.85546875" customWidth="1"/>
    <col min="625" max="625" width="17.42578125" customWidth="1"/>
    <col min="626" max="626" width="17.5703125" customWidth="1"/>
    <col min="627" max="627" width="16.85546875" customWidth="1"/>
    <col min="628" max="628" width="17.42578125" customWidth="1"/>
    <col min="629" max="629" width="17.5703125" customWidth="1"/>
    <col min="630" max="630" width="16.85546875" customWidth="1"/>
    <col min="631" max="631" width="17.42578125" customWidth="1"/>
    <col min="632" max="632" width="17.5703125" customWidth="1"/>
    <col min="633" max="633" width="16.85546875" customWidth="1"/>
    <col min="634" max="634" width="17.42578125" customWidth="1"/>
    <col min="635" max="635" width="17.5703125" customWidth="1"/>
    <col min="636" max="636" width="16.85546875" customWidth="1"/>
    <col min="637" max="637" width="17.42578125" customWidth="1"/>
    <col min="638" max="638" width="17.5703125" customWidth="1"/>
    <col min="639" max="639" width="16.85546875" customWidth="1"/>
    <col min="640" max="640" width="17.42578125" customWidth="1"/>
    <col min="641" max="641" width="17.5703125" customWidth="1"/>
    <col min="642" max="642" width="16.85546875" customWidth="1"/>
    <col min="643" max="643" width="17.42578125" customWidth="1"/>
    <col min="644" max="644" width="17.5703125" customWidth="1"/>
    <col min="645" max="645" width="16.85546875" customWidth="1"/>
    <col min="646" max="646" width="17.42578125" customWidth="1"/>
    <col min="647" max="647" width="17.5703125" customWidth="1"/>
    <col min="648" max="648" width="16.85546875" customWidth="1"/>
    <col min="649" max="649" width="17.42578125" customWidth="1"/>
    <col min="650" max="650" width="17.5703125" customWidth="1"/>
    <col min="651" max="651" width="16.85546875" customWidth="1"/>
    <col min="652" max="652" width="17.42578125" customWidth="1"/>
    <col min="653" max="653" width="17.5703125" customWidth="1"/>
    <col min="654" max="654" width="16.85546875" customWidth="1"/>
    <col min="655" max="655" width="17.42578125" customWidth="1"/>
    <col min="656" max="656" width="17.5703125" customWidth="1"/>
    <col min="657" max="657" width="16.85546875" customWidth="1"/>
    <col min="658" max="658" width="17.42578125" customWidth="1"/>
    <col min="659" max="659" width="17.5703125" customWidth="1"/>
    <col min="660" max="660" width="16.85546875" customWidth="1"/>
    <col min="661" max="661" width="17.42578125" customWidth="1"/>
    <col min="662" max="662" width="17.5703125" customWidth="1"/>
    <col min="663" max="663" width="16.85546875" customWidth="1"/>
    <col min="664" max="664" width="17.42578125" customWidth="1"/>
    <col min="665" max="665" width="17.5703125" customWidth="1"/>
    <col min="666" max="666" width="16.85546875" customWidth="1"/>
    <col min="667" max="667" width="17.42578125" customWidth="1"/>
    <col min="668" max="668" width="17.5703125" customWidth="1"/>
    <col min="669" max="669" width="16.85546875" customWidth="1"/>
    <col min="670" max="670" width="17.42578125" customWidth="1"/>
    <col min="671" max="671" width="17.5703125" customWidth="1"/>
    <col min="672" max="672" width="16.85546875" customWidth="1"/>
    <col min="673" max="673" width="17.42578125" customWidth="1"/>
    <col min="674" max="674" width="17.5703125" customWidth="1"/>
    <col min="675" max="675" width="16.85546875" customWidth="1"/>
    <col min="676" max="676" width="17.42578125" customWidth="1"/>
    <col min="677" max="677" width="17.5703125" customWidth="1"/>
    <col min="678" max="678" width="16.85546875" customWidth="1"/>
    <col min="679" max="679" width="17.42578125" customWidth="1"/>
    <col min="680" max="680" width="17.5703125" customWidth="1"/>
    <col min="681" max="681" width="16.85546875" customWidth="1"/>
    <col min="682" max="682" width="17.42578125" customWidth="1"/>
    <col min="683" max="683" width="17.5703125" customWidth="1"/>
    <col min="684" max="684" width="16.85546875" customWidth="1"/>
    <col min="685" max="685" width="17.42578125" customWidth="1"/>
    <col min="686" max="686" width="17.5703125" customWidth="1"/>
    <col min="687" max="687" width="16.85546875" customWidth="1"/>
    <col min="688" max="688" width="17.42578125" customWidth="1"/>
    <col min="689" max="689" width="17.5703125" customWidth="1"/>
    <col min="690" max="690" width="16.85546875" customWidth="1"/>
    <col min="691" max="691" width="17.42578125" customWidth="1"/>
    <col min="692" max="692" width="17.5703125" customWidth="1"/>
    <col min="693" max="693" width="16.85546875" customWidth="1"/>
    <col min="694" max="694" width="17.42578125" customWidth="1"/>
    <col min="695" max="695" width="17.5703125" customWidth="1"/>
    <col min="696" max="696" width="16.85546875" customWidth="1"/>
    <col min="697" max="697" width="17.42578125" customWidth="1"/>
    <col min="698" max="698" width="17.5703125" customWidth="1"/>
    <col min="699" max="699" width="16.85546875" customWidth="1"/>
    <col min="700" max="700" width="17.42578125" customWidth="1"/>
    <col min="701" max="701" width="17.5703125" customWidth="1"/>
    <col min="702" max="702" width="16.85546875" customWidth="1"/>
    <col min="703" max="703" width="17.42578125" customWidth="1"/>
    <col min="704" max="704" width="17.5703125" customWidth="1"/>
    <col min="705" max="705" width="16.85546875" customWidth="1"/>
    <col min="706" max="706" width="17.42578125" customWidth="1"/>
    <col min="707" max="707" width="17.5703125" customWidth="1"/>
    <col min="708" max="708" width="16.85546875" customWidth="1"/>
    <col min="709" max="709" width="17.42578125" customWidth="1"/>
    <col min="710" max="710" width="17.5703125" customWidth="1"/>
    <col min="711" max="711" width="16.85546875" customWidth="1"/>
    <col min="712" max="712" width="17.42578125" customWidth="1"/>
    <col min="713" max="713" width="17.5703125" customWidth="1"/>
    <col min="714" max="714" width="16.85546875" customWidth="1"/>
    <col min="715" max="715" width="17.42578125" customWidth="1"/>
    <col min="716" max="716" width="17.5703125" customWidth="1"/>
    <col min="717" max="717" width="16.85546875" customWidth="1"/>
    <col min="718" max="718" width="17.42578125" customWidth="1"/>
    <col min="719" max="719" width="17.5703125" customWidth="1"/>
    <col min="720" max="720" width="16.85546875" customWidth="1"/>
    <col min="721" max="721" width="17.42578125" customWidth="1"/>
    <col min="722" max="722" width="17.5703125" customWidth="1"/>
    <col min="723" max="723" width="16.85546875" customWidth="1"/>
    <col min="724" max="724" width="17.42578125" customWidth="1"/>
    <col min="725" max="725" width="17.5703125" customWidth="1"/>
    <col min="726" max="726" width="16.85546875" customWidth="1"/>
    <col min="727" max="727" width="17.42578125" customWidth="1"/>
    <col min="728" max="728" width="17.5703125" customWidth="1"/>
    <col min="729" max="729" width="16.85546875" customWidth="1"/>
    <col min="730" max="730" width="17.42578125" customWidth="1"/>
    <col min="731" max="731" width="17.5703125" customWidth="1"/>
    <col min="732" max="732" width="16.85546875" customWidth="1"/>
    <col min="733" max="733" width="17.42578125" customWidth="1"/>
    <col min="734" max="734" width="17.5703125" customWidth="1"/>
    <col min="735" max="735" width="16.85546875" customWidth="1"/>
    <col min="736" max="736" width="17.42578125" customWidth="1"/>
    <col min="737" max="737" width="17.5703125" customWidth="1"/>
    <col min="738" max="738" width="16.85546875" customWidth="1"/>
    <col min="739" max="739" width="17.42578125" customWidth="1"/>
    <col min="740" max="740" width="17.5703125" customWidth="1"/>
    <col min="741" max="741" width="16.85546875" customWidth="1"/>
    <col min="742" max="742" width="17.42578125" customWidth="1"/>
    <col min="743" max="743" width="17.5703125" customWidth="1"/>
    <col min="744" max="744" width="16.85546875" customWidth="1"/>
    <col min="745" max="745" width="17.42578125" customWidth="1"/>
    <col min="746" max="746" width="17.5703125" customWidth="1"/>
    <col min="747" max="747" width="16.85546875" customWidth="1"/>
    <col min="748" max="748" width="17.42578125" customWidth="1"/>
    <col min="749" max="749" width="17.5703125" customWidth="1"/>
    <col min="750" max="750" width="16.85546875" customWidth="1"/>
    <col min="751" max="751" width="17.42578125" customWidth="1"/>
    <col min="752" max="752" width="17.5703125" customWidth="1"/>
    <col min="753" max="753" width="16.85546875" customWidth="1"/>
    <col min="754" max="754" width="17.42578125" customWidth="1"/>
    <col min="755" max="755" width="17.5703125" customWidth="1"/>
    <col min="756" max="756" width="16.85546875" customWidth="1"/>
    <col min="757" max="757" width="17.42578125" customWidth="1"/>
    <col min="758" max="758" width="17.5703125" customWidth="1"/>
    <col min="759" max="759" width="16.85546875" customWidth="1"/>
    <col min="760" max="760" width="17.42578125" customWidth="1"/>
    <col min="761" max="761" width="17.5703125" customWidth="1"/>
    <col min="762" max="762" width="16.85546875" customWidth="1"/>
    <col min="763" max="763" width="17.42578125" customWidth="1"/>
    <col min="764" max="764" width="17.5703125" customWidth="1"/>
    <col min="765" max="765" width="16.85546875" customWidth="1"/>
    <col min="766" max="766" width="17.42578125" customWidth="1"/>
    <col min="767" max="767" width="17.5703125" customWidth="1"/>
    <col min="768" max="768" width="16.85546875" customWidth="1"/>
    <col min="769" max="769" width="17.42578125" customWidth="1"/>
    <col min="770" max="770" width="17.5703125" customWidth="1"/>
    <col min="771" max="771" width="16.85546875" customWidth="1"/>
    <col min="772" max="772" width="17.42578125" customWidth="1"/>
    <col min="773" max="773" width="17.5703125" customWidth="1"/>
    <col min="774" max="774" width="16.85546875" customWidth="1"/>
    <col min="775" max="775" width="17.42578125" customWidth="1"/>
    <col min="776" max="776" width="17.5703125" customWidth="1"/>
    <col min="777" max="777" width="16.85546875" customWidth="1"/>
    <col min="778" max="778" width="17.42578125" customWidth="1"/>
    <col min="779" max="779" width="17.5703125" customWidth="1"/>
    <col min="780" max="780" width="16.85546875" customWidth="1"/>
    <col min="781" max="781" width="17.42578125" customWidth="1"/>
    <col min="782" max="782" width="17.5703125" customWidth="1"/>
    <col min="783" max="783" width="16.85546875" customWidth="1"/>
    <col min="784" max="784" width="17.42578125" customWidth="1"/>
    <col min="785" max="785" width="17.5703125" customWidth="1"/>
    <col min="786" max="786" width="16.85546875" customWidth="1"/>
    <col min="787" max="787" width="17.42578125" customWidth="1"/>
    <col min="788" max="788" width="17.5703125" customWidth="1"/>
    <col min="789" max="789" width="16.85546875" customWidth="1"/>
    <col min="790" max="790" width="17.42578125" customWidth="1"/>
    <col min="791" max="791" width="17.5703125" customWidth="1"/>
    <col min="792" max="792" width="16.85546875" customWidth="1"/>
    <col min="793" max="793" width="17.42578125" customWidth="1"/>
    <col min="794" max="794" width="17.5703125" customWidth="1"/>
    <col min="795" max="795" width="16.85546875" customWidth="1"/>
    <col min="796" max="796" width="17.42578125" customWidth="1"/>
    <col min="797" max="797" width="17.5703125" customWidth="1"/>
    <col min="798" max="798" width="16.85546875" customWidth="1"/>
    <col min="799" max="799" width="17.42578125" customWidth="1"/>
    <col min="800" max="800" width="17.5703125" customWidth="1"/>
    <col min="801" max="801" width="16.85546875" customWidth="1"/>
    <col min="802" max="802" width="17.42578125" customWidth="1"/>
    <col min="803" max="803" width="17.5703125" customWidth="1"/>
    <col min="804" max="804" width="16.85546875" customWidth="1"/>
    <col min="805" max="805" width="17.42578125" customWidth="1"/>
    <col min="806" max="806" width="17.5703125" customWidth="1"/>
    <col min="807" max="807" width="16.85546875" customWidth="1"/>
    <col min="808" max="808" width="17.42578125" customWidth="1"/>
    <col min="809" max="809" width="17.5703125" customWidth="1"/>
    <col min="810" max="810" width="16.85546875" customWidth="1"/>
    <col min="811" max="811" width="17.42578125" customWidth="1"/>
    <col min="812" max="812" width="17.5703125" customWidth="1"/>
    <col min="813" max="813" width="16.85546875" customWidth="1"/>
    <col min="814" max="814" width="17.42578125" customWidth="1"/>
    <col min="815" max="815" width="17.5703125" customWidth="1"/>
    <col min="816" max="816" width="16.85546875" customWidth="1"/>
    <col min="817" max="817" width="17.42578125" customWidth="1"/>
    <col min="818" max="818" width="17.5703125" customWidth="1"/>
    <col min="819" max="819" width="16.85546875" customWidth="1"/>
    <col min="820" max="820" width="17.42578125" customWidth="1"/>
    <col min="821" max="821" width="17.5703125" customWidth="1"/>
    <col min="822" max="822" width="16.85546875" customWidth="1"/>
    <col min="823" max="823" width="17.42578125" customWidth="1"/>
    <col min="824" max="824" width="17.5703125" customWidth="1"/>
    <col min="825" max="825" width="16.85546875" customWidth="1"/>
    <col min="826" max="826" width="17.42578125" customWidth="1"/>
    <col min="827" max="827" width="17.5703125" customWidth="1"/>
    <col min="828" max="828" width="16.85546875" customWidth="1"/>
    <col min="829" max="829" width="17.42578125" customWidth="1"/>
    <col min="830" max="830" width="17.5703125" customWidth="1"/>
    <col min="831" max="831" width="16.85546875" customWidth="1"/>
    <col min="832" max="832" width="17.42578125" customWidth="1"/>
    <col min="833" max="833" width="17.5703125" customWidth="1"/>
    <col min="834" max="834" width="16.85546875" customWidth="1"/>
    <col min="835" max="835" width="17.42578125" customWidth="1"/>
    <col min="836" max="836" width="17.5703125" customWidth="1"/>
    <col min="837" max="837" width="16.85546875" customWidth="1"/>
    <col min="838" max="838" width="17.42578125" customWidth="1"/>
    <col min="839" max="839" width="17.5703125" customWidth="1"/>
    <col min="840" max="840" width="16.85546875" customWidth="1"/>
    <col min="841" max="841" width="17.42578125" customWidth="1"/>
    <col min="842" max="842" width="17.5703125" customWidth="1"/>
    <col min="843" max="843" width="16.85546875" customWidth="1"/>
    <col min="844" max="844" width="17.42578125" customWidth="1"/>
    <col min="845" max="845" width="17.5703125" customWidth="1"/>
    <col min="846" max="846" width="16.85546875" customWidth="1"/>
    <col min="847" max="847" width="17.42578125" customWidth="1"/>
    <col min="848" max="848" width="17.5703125" customWidth="1"/>
    <col min="849" max="849" width="16.85546875" customWidth="1"/>
    <col min="850" max="850" width="17.42578125" customWidth="1"/>
    <col min="851" max="851" width="17.5703125" customWidth="1"/>
    <col min="852" max="852" width="16.85546875" customWidth="1"/>
    <col min="853" max="853" width="17.42578125" customWidth="1"/>
    <col min="854" max="854" width="17.5703125" customWidth="1"/>
    <col min="855" max="855" width="16.85546875" customWidth="1"/>
    <col min="856" max="856" width="17.42578125" customWidth="1"/>
    <col min="857" max="857" width="17.5703125" customWidth="1"/>
    <col min="858" max="858" width="16.85546875" customWidth="1"/>
    <col min="859" max="859" width="17.42578125" customWidth="1"/>
    <col min="860" max="860" width="17.5703125" customWidth="1"/>
    <col min="861" max="861" width="16.85546875" customWidth="1"/>
    <col min="862" max="862" width="17.42578125" customWidth="1"/>
    <col min="863" max="863" width="17.5703125" customWidth="1"/>
    <col min="864" max="864" width="16.85546875" customWidth="1"/>
    <col min="865" max="865" width="17.42578125" customWidth="1"/>
    <col min="866" max="866" width="17.5703125" customWidth="1"/>
    <col min="867" max="867" width="16.85546875" customWidth="1"/>
    <col min="868" max="868" width="17.42578125" customWidth="1"/>
    <col min="869" max="869" width="17.5703125" customWidth="1"/>
    <col min="870" max="870" width="16.85546875" customWidth="1"/>
    <col min="871" max="871" width="17.42578125" customWidth="1"/>
    <col min="872" max="872" width="17.5703125" customWidth="1"/>
    <col min="873" max="873" width="16.85546875" customWidth="1"/>
    <col min="874" max="874" width="17.42578125" customWidth="1"/>
    <col min="875" max="875" width="17.5703125" customWidth="1"/>
    <col min="876" max="876" width="16.85546875" customWidth="1"/>
    <col min="877" max="877" width="17.42578125" customWidth="1"/>
    <col min="878" max="878" width="17.5703125" customWidth="1"/>
    <col min="879" max="879" width="16.85546875" customWidth="1"/>
    <col min="880" max="880" width="17.42578125" customWidth="1"/>
    <col min="881" max="881" width="17.5703125" customWidth="1"/>
    <col min="882" max="882" width="16.85546875" customWidth="1"/>
    <col min="883" max="883" width="17.42578125" customWidth="1"/>
    <col min="884" max="884" width="17.5703125" customWidth="1"/>
    <col min="885" max="885" width="16.85546875" customWidth="1"/>
    <col min="886" max="886" width="17.42578125" customWidth="1"/>
    <col min="887" max="887" width="17.5703125" customWidth="1"/>
    <col min="888" max="888" width="16.85546875" customWidth="1"/>
    <col min="889" max="889" width="17.42578125" customWidth="1"/>
    <col min="890" max="890" width="17.5703125" customWidth="1"/>
    <col min="891" max="891" width="16.85546875" customWidth="1"/>
    <col min="892" max="892" width="17.42578125" customWidth="1"/>
    <col min="893" max="893" width="17.5703125" customWidth="1"/>
    <col min="894" max="894" width="16.85546875" customWidth="1"/>
    <col min="895" max="895" width="17.42578125" customWidth="1"/>
    <col min="896" max="896" width="17.5703125" customWidth="1"/>
    <col min="897" max="897" width="16.85546875" customWidth="1"/>
    <col min="898" max="898" width="17.42578125" customWidth="1"/>
    <col min="899" max="899" width="17.5703125" customWidth="1"/>
    <col min="900" max="900" width="16.85546875" customWidth="1"/>
    <col min="901" max="901" width="17.42578125" customWidth="1"/>
    <col min="902" max="902" width="17.5703125" customWidth="1"/>
    <col min="903" max="903" width="16.85546875" customWidth="1"/>
    <col min="904" max="904" width="17.42578125" customWidth="1"/>
    <col min="905" max="905" width="17.5703125" customWidth="1"/>
    <col min="906" max="906" width="16.85546875" customWidth="1"/>
    <col min="907" max="907" width="17.42578125" customWidth="1"/>
    <col min="908" max="908" width="17.5703125" customWidth="1"/>
    <col min="909" max="909" width="16.85546875" customWidth="1"/>
    <col min="910" max="910" width="17.42578125" customWidth="1"/>
    <col min="911" max="911" width="17.5703125" customWidth="1"/>
    <col min="912" max="912" width="16.85546875" customWidth="1"/>
    <col min="913" max="913" width="17.42578125" customWidth="1"/>
    <col min="914" max="914" width="17.5703125" customWidth="1"/>
    <col min="915" max="915" width="16.85546875" customWidth="1"/>
    <col min="916" max="916" width="17.42578125" customWidth="1"/>
    <col min="917" max="917" width="17.5703125" customWidth="1"/>
    <col min="918" max="918" width="16.85546875" customWidth="1"/>
    <col min="919" max="919" width="17.42578125" customWidth="1"/>
    <col min="920" max="920" width="17.5703125" customWidth="1"/>
    <col min="921" max="921" width="16.85546875" customWidth="1"/>
    <col min="922" max="922" width="17.42578125" customWidth="1"/>
    <col min="923" max="923" width="17.5703125" customWidth="1"/>
    <col min="924" max="924" width="16.85546875" customWidth="1"/>
    <col min="925" max="925" width="17.42578125" customWidth="1"/>
    <col min="926" max="926" width="17.5703125" customWidth="1"/>
    <col min="927" max="927" width="16.85546875" customWidth="1"/>
    <col min="928" max="928" width="17.42578125" customWidth="1"/>
    <col min="929" max="929" width="17.5703125" customWidth="1"/>
    <col min="930" max="930" width="16.85546875" customWidth="1"/>
    <col min="931" max="931" width="17.42578125" customWidth="1"/>
    <col min="932" max="932" width="17.5703125" customWidth="1"/>
    <col min="933" max="933" width="16.85546875" customWidth="1"/>
    <col min="934" max="934" width="17.42578125" customWidth="1"/>
    <col min="935" max="935" width="17.5703125" customWidth="1"/>
    <col min="936" max="936" width="16.85546875" customWidth="1"/>
    <col min="937" max="937" width="17.42578125" customWidth="1"/>
    <col min="938" max="938" width="17.5703125" customWidth="1"/>
    <col min="939" max="939" width="16.85546875" customWidth="1"/>
    <col min="940" max="940" width="17.42578125" customWidth="1"/>
    <col min="941" max="941" width="17.5703125" customWidth="1"/>
    <col min="942" max="942" width="16.85546875" customWidth="1"/>
    <col min="943" max="943" width="17.42578125" customWidth="1"/>
    <col min="944" max="944" width="17.5703125" customWidth="1"/>
    <col min="945" max="945" width="16.85546875" customWidth="1"/>
    <col min="946" max="946" width="17.42578125" customWidth="1"/>
    <col min="947" max="947" width="17.5703125" customWidth="1"/>
    <col min="948" max="948" width="16.85546875" customWidth="1"/>
    <col min="949" max="949" width="17.42578125" customWidth="1"/>
    <col min="950" max="950" width="17.5703125" customWidth="1"/>
    <col min="951" max="951" width="16.85546875" customWidth="1"/>
    <col min="952" max="952" width="17.42578125" customWidth="1"/>
    <col min="953" max="953" width="17.5703125" customWidth="1"/>
    <col min="954" max="954" width="16.85546875" customWidth="1"/>
    <col min="955" max="955" width="17.42578125" customWidth="1"/>
    <col min="956" max="956" width="17.5703125" customWidth="1"/>
    <col min="957" max="957" width="16.85546875" customWidth="1"/>
    <col min="958" max="958" width="17.42578125" customWidth="1"/>
    <col min="959" max="959" width="17.5703125" customWidth="1"/>
    <col min="960" max="960" width="16.85546875" customWidth="1"/>
    <col min="961" max="961" width="17.42578125" customWidth="1"/>
    <col min="962" max="962" width="17.5703125" customWidth="1"/>
    <col min="963" max="963" width="16.85546875" customWidth="1"/>
    <col min="964" max="964" width="17.42578125" customWidth="1"/>
    <col min="965" max="965" width="17.5703125" customWidth="1"/>
    <col min="966" max="966" width="16.85546875" customWidth="1"/>
    <col min="967" max="967" width="17.42578125" customWidth="1"/>
    <col min="968" max="968" width="17.5703125" customWidth="1"/>
    <col min="969" max="969" width="16.85546875" customWidth="1"/>
    <col min="970" max="970" width="17.42578125" customWidth="1"/>
    <col min="971" max="971" width="17.5703125" customWidth="1"/>
    <col min="972" max="972" width="16.85546875" customWidth="1"/>
    <col min="973" max="973" width="17.42578125" customWidth="1"/>
    <col min="974" max="974" width="17.5703125" customWidth="1"/>
    <col min="975" max="975" width="16.85546875" customWidth="1"/>
    <col min="976" max="976" width="17.42578125" customWidth="1"/>
    <col min="977" max="977" width="17.5703125" customWidth="1"/>
    <col min="978" max="978" width="16.85546875" customWidth="1"/>
    <col min="979" max="979" width="17.42578125" customWidth="1"/>
    <col min="980" max="980" width="17.5703125" customWidth="1"/>
    <col min="981" max="981" width="16.85546875" customWidth="1"/>
    <col min="982" max="982" width="17.42578125" customWidth="1"/>
    <col min="983" max="983" width="17.5703125" customWidth="1"/>
    <col min="984" max="984" width="16.85546875" customWidth="1"/>
    <col min="985" max="985" width="17.42578125" customWidth="1"/>
    <col min="986" max="986" width="17.5703125" customWidth="1"/>
    <col min="987" max="987" width="16.85546875" customWidth="1"/>
    <col min="988" max="988" width="17.42578125" customWidth="1"/>
    <col min="989" max="989" width="17.5703125" customWidth="1"/>
    <col min="990" max="990" width="16.85546875" customWidth="1"/>
    <col min="991" max="991" width="17.42578125" customWidth="1"/>
    <col min="992" max="992" width="17.5703125" customWidth="1"/>
    <col min="993" max="993" width="16.85546875" customWidth="1"/>
    <col min="994" max="994" width="17.42578125" customWidth="1"/>
    <col min="995" max="995" width="17.5703125" customWidth="1"/>
    <col min="996" max="996" width="16.85546875" customWidth="1"/>
    <col min="997" max="997" width="17.42578125" customWidth="1"/>
    <col min="998" max="998" width="17.5703125" customWidth="1"/>
    <col min="999" max="999" width="16.85546875" customWidth="1"/>
    <col min="1000" max="1000" width="17.42578125" customWidth="1"/>
    <col min="1001" max="1001" width="17.5703125" customWidth="1"/>
    <col min="1002" max="1002" width="16.85546875" customWidth="1"/>
    <col min="1003" max="1003" width="17.42578125" customWidth="1"/>
    <col min="1004" max="1004" width="17.5703125" customWidth="1"/>
    <col min="1005" max="1005" width="16.85546875" customWidth="1"/>
    <col min="1006" max="1006" width="17.42578125" customWidth="1"/>
    <col min="1007" max="1007" width="17.5703125" customWidth="1"/>
    <col min="1008" max="1008" width="16.85546875" customWidth="1"/>
    <col min="1009" max="1009" width="17.42578125" customWidth="1"/>
    <col min="1010" max="1010" width="17.5703125" customWidth="1"/>
    <col min="1011" max="1011" width="16.85546875" customWidth="1"/>
    <col min="1012" max="1012" width="17.42578125" customWidth="1"/>
    <col min="1013" max="1013" width="17.5703125" customWidth="1"/>
    <col min="1014" max="1014" width="16.85546875" customWidth="1"/>
    <col min="1015" max="1015" width="17.42578125" customWidth="1"/>
    <col min="1016" max="1016" width="17.5703125" customWidth="1"/>
    <col min="1017" max="1017" width="16.85546875" customWidth="1"/>
    <col min="1018" max="1018" width="17.42578125" customWidth="1"/>
    <col min="1019" max="1019" width="17.5703125" customWidth="1"/>
    <col min="1020" max="1020" width="16.85546875" customWidth="1"/>
    <col min="1021" max="1021" width="17.42578125" customWidth="1"/>
    <col min="1022" max="1022" width="17.5703125" customWidth="1"/>
    <col min="1023" max="1023" width="16.85546875" customWidth="1"/>
    <col min="1024" max="1024" width="17.42578125" customWidth="1"/>
    <col min="1025" max="1025" width="17.5703125" customWidth="1"/>
    <col min="1026" max="1026" width="16.85546875" customWidth="1"/>
    <col min="1027" max="1027" width="17.42578125" customWidth="1"/>
    <col min="1028" max="1028" width="17.5703125" customWidth="1"/>
    <col min="1029" max="1029" width="16.85546875" customWidth="1"/>
    <col min="1030" max="1030" width="17.42578125" customWidth="1"/>
    <col min="1031" max="1031" width="17.5703125" customWidth="1"/>
    <col min="1032" max="1032" width="16.85546875" customWidth="1"/>
    <col min="1033" max="1033" width="17.42578125" customWidth="1"/>
    <col min="1034" max="1034" width="17.5703125" customWidth="1"/>
    <col min="1035" max="1035" width="16.85546875" customWidth="1"/>
    <col min="1036" max="1036" width="17.42578125" customWidth="1"/>
    <col min="1037" max="1037" width="17.5703125" customWidth="1"/>
    <col min="1038" max="1038" width="16.85546875" customWidth="1"/>
    <col min="1039" max="1039" width="17.42578125" customWidth="1"/>
    <col min="1040" max="1040" width="17.5703125" customWidth="1"/>
    <col min="1041" max="1041" width="16.85546875" customWidth="1"/>
    <col min="1042" max="1042" width="17.42578125" customWidth="1"/>
    <col min="1043" max="1043" width="17.5703125" customWidth="1"/>
    <col min="1044" max="1044" width="16.85546875" customWidth="1"/>
    <col min="1045" max="1045" width="17.42578125" customWidth="1"/>
    <col min="1046" max="1046" width="17.5703125" customWidth="1"/>
    <col min="1047" max="1047" width="16.85546875" customWidth="1"/>
    <col min="1048" max="1048" width="17.42578125" customWidth="1"/>
    <col min="1049" max="1049" width="17.5703125" customWidth="1"/>
    <col min="1050" max="1050" width="16.85546875" customWidth="1"/>
    <col min="1051" max="1051" width="17.42578125" customWidth="1"/>
    <col min="1052" max="1052" width="17.5703125" customWidth="1"/>
    <col min="1053" max="1053" width="16.85546875" customWidth="1"/>
    <col min="1054" max="1054" width="17.42578125" customWidth="1"/>
    <col min="1055" max="1055" width="17.5703125" customWidth="1"/>
    <col min="1056" max="1056" width="16.85546875" customWidth="1"/>
    <col min="1057" max="1057" width="17.42578125" customWidth="1"/>
    <col min="1058" max="1058" width="17.5703125" customWidth="1"/>
    <col min="1059" max="1059" width="16.85546875" customWidth="1"/>
    <col min="1060" max="1060" width="17.42578125" customWidth="1"/>
    <col min="1061" max="1061" width="17.5703125" customWidth="1"/>
    <col min="1062" max="1062" width="16.85546875" customWidth="1"/>
    <col min="1063" max="1063" width="17.42578125" customWidth="1"/>
    <col min="1064" max="1064" width="17.5703125" customWidth="1"/>
    <col min="1065" max="1065" width="16.85546875" customWidth="1"/>
    <col min="1066" max="1066" width="17.42578125" customWidth="1"/>
    <col min="1067" max="1067" width="17.5703125" customWidth="1"/>
    <col min="1068" max="1068" width="16.85546875" customWidth="1"/>
    <col min="1069" max="1069" width="17.42578125" customWidth="1"/>
    <col min="1070" max="1070" width="17.5703125" customWidth="1"/>
    <col min="1071" max="1071" width="16.85546875" customWidth="1"/>
    <col min="1072" max="1072" width="17.42578125" customWidth="1"/>
    <col min="1073" max="1073" width="17.5703125" customWidth="1"/>
    <col min="1074" max="1074" width="16.85546875" customWidth="1"/>
    <col min="1075" max="1075" width="17.42578125" customWidth="1"/>
    <col min="1076" max="1076" width="17.5703125" customWidth="1"/>
    <col min="1077" max="1077" width="16.85546875" customWidth="1"/>
    <col min="1078" max="1078" width="17.42578125" customWidth="1"/>
    <col min="1079" max="1079" width="17.5703125" customWidth="1"/>
    <col min="1080" max="1080" width="16.85546875" customWidth="1"/>
    <col min="1081" max="1081" width="17.42578125" customWidth="1"/>
    <col min="1082" max="1082" width="17.5703125" customWidth="1"/>
    <col min="1083" max="1083" width="16.85546875" customWidth="1"/>
    <col min="1084" max="1084" width="17.42578125" customWidth="1"/>
    <col min="1085" max="1085" width="17.5703125" customWidth="1"/>
    <col min="1086" max="1086" width="16.85546875" customWidth="1"/>
    <col min="1087" max="1087" width="17.42578125" customWidth="1"/>
    <col min="1088" max="1088" width="17.5703125" customWidth="1"/>
    <col min="1089" max="1089" width="16.85546875" customWidth="1"/>
    <col min="1090" max="1090" width="17.42578125" customWidth="1"/>
    <col min="1091" max="1091" width="17.5703125" customWidth="1"/>
    <col min="1092" max="1092" width="16.85546875" customWidth="1"/>
    <col min="1093" max="1093" width="17.42578125" customWidth="1"/>
    <col min="1094" max="1094" width="17.5703125" customWidth="1"/>
    <col min="1095" max="1095" width="16.85546875" customWidth="1"/>
    <col min="1096" max="1096" width="17.42578125" customWidth="1"/>
    <col min="1097" max="1097" width="17.5703125" customWidth="1"/>
    <col min="1098" max="1098" width="16.85546875" customWidth="1"/>
    <col min="1099" max="1099" width="17.42578125" customWidth="1"/>
    <col min="1100" max="1100" width="17.5703125" customWidth="1"/>
    <col min="1101" max="1101" width="16.85546875" customWidth="1"/>
    <col min="1102" max="1102" width="17.42578125" customWidth="1"/>
    <col min="1103" max="1103" width="17.5703125" customWidth="1"/>
    <col min="1104" max="1104" width="16.85546875" customWidth="1"/>
    <col min="1105" max="1105" width="17.42578125" customWidth="1"/>
    <col min="1106" max="1106" width="17.5703125" customWidth="1"/>
    <col min="1107" max="1107" width="16.85546875" customWidth="1"/>
    <col min="1108" max="1108" width="17.42578125" customWidth="1"/>
    <col min="1109" max="1109" width="17.5703125" customWidth="1"/>
    <col min="1110" max="1110" width="16.85546875" customWidth="1"/>
    <col min="1111" max="1111" width="17.42578125" customWidth="1"/>
    <col min="1112" max="1112" width="17.5703125" customWidth="1"/>
    <col min="1113" max="1113" width="16.85546875" customWidth="1"/>
    <col min="1114" max="1114" width="17.42578125" customWidth="1"/>
    <col min="1115" max="1115" width="17.5703125" customWidth="1"/>
    <col min="1116" max="1116" width="16.85546875" customWidth="1"/>
    <col min="1117" max="1117" width="17.42578125" customWidth="1"/>
    <col min="1118" max="1118" width="17.5703125" customWidth="1"/>
    <col min="1119" max="1119" width="16.85546875" customWidth="1"/>
    <col min="1120" max="1120" width="17.42578125" customWidth="1"/>
    <col min="1121" max="1121" width="17.5703125" customWidth="1"/>
    <col min="1122" max="1122" width="16.85546875" customWidth="1"/>
    <col min="1123" max="1123" width="17.42578125" customWidth="1"/>
    <col min="1124" max="1124" width="17.5703125" customWidth="1"/>
    <col min="1125" max="1125" width="16.85546875" customWidth="1"/>
    <col min="1126" max="1126" width="17.42578125" customWidth="1"/>
    <col min="1127" max="1127" width="17.5703125" customWidth="1"/>
    <col min="1128" max="1128" width="16.85546875" customWidth="1"/>
    <col min="1129" max="1129" width="17.42578125" customWidth="1"/>
    <col min="1130" max="1130" width="17.5703125" customWidth="1"/>
    <col min="1131" max="1131" width="16.85546875" customWidth="1"/>
    <col min="1132" max="1132" width="17.42578125" customWidth="1"/>
    <col min="1133" max="1133" width="17.5703125" customWidth="1"/>
    <col min="1134" max="1134" width="16.85546875" customWidth="1"/>
    <col min="1135" max="1135" width="17.42578125" customWidth="1"/>
    <col min="1136" max="1136" width="17.5703125" customWidth="1"/>
    <col min="1137" max="1137" width="16.85546875" customWidth="1"/>
    <col min="1138" max="1138" width="17.42578125" customWidth="1"/>
    <col min="1139" max="1139" width="17.5703125" customWidth="1"/>
    <col min="1140" max="1140" width="16.85546875" customWidth="1"/>
    <col min="1141" max="1141" width="17.42578125" customWidth="1"/>
    <col min="1142" max="1142" width="17.5703125" customWidth="1"/>
    <col min="1143" max="1143" width="16.85546875" customWidth="1"/>
    <col min="1144" max="1144" width="17.42578125" customWidth="1"/>
    <col min="1145" max="1145" width="17.5703125" customWidth="1"/>
    <col min="1146" max="1146" width="16.85546875" customWidth="1"/>
    <col min="1147" max="1147" width="17.42578125" customWidth="1"/>
    <col min="1148" max="1148" width="17.5703125" customWidth="1"/>
    <col min="1149" max="1149" width="16.85546875" customWidth="1"/>
    <col min="1150" max="1150" width="17.42578125" customWidth="1"/>
    <col min="1151" max="1151" width="17.5703125" customWidth="1"/>
    <col min="1152" max="1152" width="16.85546875" customWidth="1"/>
    <col min="1153" max="1153" width="17.42578125" customWidth="1"/>
    <col min="1154" max="1154" width="17.5703125" customWidth="1"/>
    <col min="1155" max="1155" width="16.85546875" customWidth="1"/>
    <col min="1156" max="1156" width="17.42578125" customWidth="1"/>
    <col min="1157" max="1157" width="17.5703125" customWidth="1"/>
    <col min="1158" max="1158" width="16.85546875" customWidth="1"/>
    <col min="1159" max="1159" width="17.42578125" customWidth="1"/>
    <col min="1160" max="1160" width="17.5703125" customWidth="1"/>
    <col min="1161" max="1161" width="16.85546875" customWidth="1"/>
    <col min="1162" max="1162" width="17.42578125" customWidth="1"/>
    <col min="1163" max="1163" width="17.5703125" customWidth="1"/>
    <col min="1164" max="1164" width="16.85546875" customWidth="1"/>
    <col min="1165" max="1165" width="17.42578125" customWidth="1"/>
    <col min="1166" max="1166" width="17.5703125" customWidth="1"/>
    <col min="1167" max="1167" width="16.85546875" customWidth="1"/>
    <col min="1168" max="1168" width="17.42578125" customWidth="1"/>
    <col min="1169" max="1169" width="17.5703125" customWidth="1"/>
    <col min="1170" max="1170" width="16.85546875" customWidth="1"/>
    <col min="1171" max="1171" width="17.42578125" customWidth="1"/>
    <col min="1172" max="1172" width="17.5703125" customWidth="1"/>
    <col min="1173" max="1173" width="16.85546875" customWidth="1"/>
    <col min="1174" max="1174" width="17.42578125" customWidth="1"/>
    <col min="1175" max="1175" width="17.5703125" customWidth="1"/>
    <col min="1176" max="1176" width="16.85546875" customWidth="1"/>
    <col min="1177" max="1177" width="17.42578125" customWidth="1"/>
    <col min="1178" max="1178" width="17.5703125" customWidth="1"/>
    <col min="1179" max="1179" width="16.85546875" customWidth="1"/>
    <col min="1180" max="1180" width="17.42578125" customWidth="1"/>
    <col min="1181" max="1181" width="17.5703125" customWidth="1"/>
    <col min="1182" max="1182" width="16.85546875" customWidth="1"/>
    <col min="1183" max="1183" width="17.42578125" customWidth="1"/>
    <col min="1184" max="1184" width="17.5703125" customWidth="1"/>
    <col min="1185" max="1185" width="16.85546875" customWidth="1"/>
    <col min="1186" max="1186" width="17.42578125" customWidth="1"/>
    <col min="1187" max="1187" width="17.5703125" customWidth="1"/>
    <col min="1188" max="1188" width="16.85546875" customWidth="1"/>
    <col min="1189" max="1189" width="17.42578125" customWidth="1"/>
    <col min="1190" max="1190" width="17.5703125" customWidth="1"/>
    <col min="1191" max="1191" width="16.85546875" customWidth="1"/>
    <col min="1192" max="1192" width="17.42578125" customWidth="1"/>
    <col min="1193" max="1193" width="17.5703125" customWidth="1"/>
    <col min="1194" max="1194" width="16.85546875" customWidth="1"/>
    <col min="1195" max="1195" width="17.42578125" customWidth="1"/>
    <col min="1196" max="1196" width="17.5703125" customWidth="1"/>
    <col min="1197" max="1197" width="16.85546875" customWidth="1"/>
    <col min="1198" max="1198" width="17.42578125" customWidth="1"/>
    <col min="1199" max="1199" width="17.5703125" customWidth="1"/>
    <col min="1200" max="1200" width="16.85546875" customWidth="1"/>
    <col min="1201" max="1201" width="17.42578125" customWidth="1"/>
    <col min="1202" max="1202" width="17.5703125" customWidth="1"/>
    <col min="1203" max="1203" width="16.85546875" customWidth="1"/>
    <col min="1204" max="1204" width="17.42578125" customWidth="1"/>
    <col min="1205" max="1205" width="17.5703125" customWidth="1"/>
    <col min="1206" max="1206" width="16.85546875" customWidth="1"/>
    <col min="1207" max="1207" width="17.42578125" customWidth="1"/>
    <col min="1208" max="1208" width="17.5703125" customWidth="1"/>
    <col min="1209" max="1209" width="16.85546875" customWidth="1"/>
    <col min="1210" max="1210" width="17.42578125" customWidth="1"/>
    <col min="1211" max="1211" width="17.5703125" customWidth="1"/>
    <col min="1212" max="1212" width="16.85546875" customWidth="1"/>
    <col min="1213" max="1213" width="17.42578125" customWidth="1"/>
    <col min="1214" max="1214" width="17.5703125" customWidth="1"/>
    <col min="1215" max="1215" width="16.85546875" customWidth="1"/>
    <col min="1216" max="1216" width="17.42578125" customWidth="1"/>
    <col min="1217" max="1217" width="17.5703125" customWidth="1"/>
    <col min="1218" max="1218" width="16.85546875" customWidth="1"/>
    <col min="1219" max="1219" width="17.42578125" customWidth="1"/>
    <col min="1220" max="1220" width="17.5703125" customWidth="1"/>
    <col min="1221" max="1221" width="16.85546875" customWidth="1"/>
    <col min="1222" max="1222" width="17.42578125" customWidth="1"/>
    <col min="1223" max="1223" width="17.5703125" customWidth="1"/>
    <col min="1224" max="1224" width="16.85546875" customWidth="1"/>
    <col min="1225" max="1225" width="17.42578125" customWidth="1"/>
    <col min="1226" max="1226" width="17.5703125" customWidth="1"/>
    <col min="1227" max="1227" width="16.85546875" customWidth="1"/>
    <col min="1228" max="1228" width="17.42578125" customWidth="1"/>
    <col min="1229" max="1229" width="17.5703125" customWidth="1"/>
    <col min="1230" max="1230" width="16.85546875" customWidth="1"/>
    <col min="1231" max="1231" width="17.42578125" customWidth="1"/>
    <col min="1232" max="1232" width="17.5703125" customWidth="1"/>
    <col min="1233" max="1233" width="16.85546875" customWidth="1"/>
    <col min="1234" max="1234" width="17.42578125" customWidth="1"/>
    <col min="1235" max="1235" width="17.5703125" customWidth="1"/>
    <col min="1236" max="1236" width="16.85546875" customWidth="1"/>
    <col min="1237" max="1237" width="17.42578125" customWidth="1"/>
    <col min="1238" max="1238" width="17.5703125" customWidth="1"/>
    <col min="1239" max="1239" width="16.85546875" customWidth="1"/>
    <col min="1240" max="1240" width="17.42578125" customWidth="1"/>
    <col min="1241" max="1241" width="17.5703125" customWidth="1"/>
    <col min="1242" max="1242" width="16.85546875" customWidth="1"/>
    <col min="1243" max="1243" width="17.42578125" customWidth="1"/>
    <col min="1244" max="1244" width="17.5703125" customWidth="1"/>
    <col min="1245" max="1245" width="16.85546875" customWidth="1"/>
    <col min="1246" max="1246" width="17.42578125" customWidth="1"/>
    <col min="1247" max="1247" width="17.5703125" customWidth="1"/>
    <col min="1248" max="1248" width="16.85546875" customWidth="1"/>
    <col min="1249" max="1249" width="17.42578125" customWidth="1"/>
    <col min="1250" max="1250" width="17.5703125" customWidth="1"/>
    <col min="1251" max="1251" width="16.85546875" customWidth="1"/>
    <col min="1252" max="1252" width="17.42578125" customWidth="1"/>
    <col min="1253" max="1253" width="17.5703125" customWidth="1"/>
    <col min="1254" max="1254" width="16.85546875" customWidth="1"/>
    <col min="1255" max="1255" width="17.42578125" customWidth="1"/>
    <col min="1256" max="1256" width="17.5703125" customWidth="1"/>
    <col min="1257" max="1257" width="16.85546875" customWidth="1"/>
    <col min="1258" max="1258" width="17.42578125" customWidth="1"/>
    <col min="1259" max="1259" width="17.5703125" customWidth="1"/>
    <col min="1260" max="1260" width="16.85546875" customWidth="1"/>
    <col min="1261" max="1261" width="17.42578125" customWidth="1"/>
    <col min="1262" max="1262" width="17.5703125" customWidth="1"/>
    <col min="1263" max="1263" width="16.85546875" customWidth="1"/>
    <col min="1264" max="1264" width="17.42578125" customWidth="1"/>
    <col min="1265" max="1265" width="17.5703125" customWidth="1"/>
    <col min="1266" max="1266" width="16.85546875" customWidth="1"/>
    <col min="1267" max="1267" width="17.42578125" customWidth="1"/>
    <col min="1268" max="1268" width="17.5703125" customWidth="1"/>
    <col min="1269" max="1269" width="16.85546875" customWidth="1"/>
    <col min="1270" max="1270" width="17.42578125" customWidth="1"/>
    <col min="1271" max="1271" width="17.5703125" customWidth="1"/>
    <col min="1272" max="1272" width="16.85546875" customWidth="1"/>
    <col min="1273" max="1273" width="17.42578125" customWidth="1"/>
    <col min="1274" max="1274" width="17.5703125" customWidth="1"/>
    <col min="1275" max="1275" width="16.85546875" customWidth="1"/>
    <col min="1276" max="1276" width="17.42578125" customWidth="1"/>
    <col min="1277" max="1277" width="17.5703125" customWidth="1"/>
    <col min="1278" max="1278" width="16.85546875" customWidth="1"/>
    <col min="1279" max="1279" width="17.42578125" customWidth="1"/>
    <col min="1280" max="1280" width="17.5703125" customWidth="1"/>
    <col min="1281" max="1281" width="16.85546875" customWidth="1"/>
    <col min="1282" max="1282" width="17.42578125" customWidth="1"/>
    <col min="1283" max="1283" width="17.5703125" customWidth="1"/>
    <col min="1284" max="1284" width="16.85546875" customWidth="1"/>
    <col min="1285" max="1285" width="17.42578125" customWidth="1"/>
    <col min="1286" max="1286" width="17.5703125" customWidth="1"/>
    <col min="1287" max="1287" width="16.85546875" customWidth="1"/>
    <col min="1288" max="1288" width="17.42578125" customWidth="1"/>
    <col min="1289" max="1289" width="17.5703125" customWidth="1"/>
    <col min="1290" max="1290" width="16.85546875" customWidth="1"/>
    <col min="1291" max="1291" width="17.42578125" customWidth="1"/>
    <col min="1292" max="1292" width="17.5703125" customWidth="1"/>
    <col min="1293" max="1293" width="16.85546875" customWidth="1"/>
    <col min="1294" max="1294" width="17.42578125" customWidth="1"/>
    <col min="1295" max="1295" width="17.5703125" customWidth="1"/>
    <col min="1296" max="1296" width="16.85546875" customWidth="1"/>
    <col min="1297" max="1297" width="17.42578125" customWidth="1"/>
    <col min="1298" max="1298" width="17.5703125" customWidth="1"/>
    <col min="1299" max="1299" width="16.85546875" customWidth="1"/>
    <col min="1300" max="1300" width="17.42578125" customWidth="1"/>
    <col min="1301" max="1301" width="17.5703125" customWidth="1"/>
    <col min="1302" max="1302" width="16.85546875" customWidth="1"/>
    <col min="1303" max="1303" width="17.42578125" customWidth="1"/>
    <col min="1304" max="1304" width="17.5703125" customWidth="1"/>
    <col min="1305" max="1305" width="16.85546875" customWidth="1"/>
    <col min="1306" max="1306" width="17.42578125" customWidth="1"/>
    <col min="1307" max="1307" width="17.5703125" customWidth="1"/>
    <col min="1308" max="1308" width="16.85546875" customWidth="1"/>
    <col min="1309" max="1309" width="17.42578125" customWidth="1"/>
    <col min="1310" max="1310" width="17.5703125" customWidth="1"/>
    <col min="1311" max="1311" width="16.85546875" customWidth="1"/>
    <col min="1312" max="1312" width="17.42578125" customWidth="1"/>
    <col min="1313" max="1313" width="17.5703125" customWidth="1"/>
    <col min="1314" max="1314" width="16.85546875" customWidth="1"/>
    <col min="1315" max="1315" width="17.42578125" customWidth="1"/>
    <col min="1316" max="1316" width="17.5703125" customWidth="1"/>
    <col min="1317" max="1317" width="16.85546875" customWidth="1"/>
    <col min="1318" max="1318" width="17.42578125" customWidth="1"/>
    <col min="1319" max="1319" width="17.5703125" customWidth="1"/>
    <col min="1320" max="1320" width="16.85546875" customWidth="1"/>
    <col min="1321" max="1321" width="17.42578125" customWidth="1"/>
    <col min="1322" max="1322" width="17.5703125" customWidth="1"/>
    <col min="1323" max="1323" width="16.85546875" customWidth="1"/>
    <col min="1324" max="1324" width="17.42578125" customWidth="1"/>
    <col min="1325" max="1325" width="17.5703125" customWidth="1"/>
    <col min="1326" max="1326" width="16.85546875" customWidth="1"/>
    <col min="1327" max="1327" width="17.42578125" customWidth="1"/>
    <col min="1328" max="1328" width="17.5703125" customWidth="1"/>
    <col min="1329" max="1329" width="16.85546875" customWidth="1"/>
    <col min="1330" max="1330" width="17.42578125" customWidth="1"/>
    <col min="1331" max="1331" width="17.5703125" customWidth="1"/>
    <col min="1332" max="1332" width="16.85546875" customWidth="1"/>
    <col min="1333" max="1333" width="17.42578125" customWidth="1"/>
    <col min="1334" max="1334" width="17.5703125" customWidth="1"/>
    <col min="1335" max="1335" width="16.85546875" customWidth="1"/>
    <col min="1336" max="1336" width="17.42578125" customWidth="1"/>
    <col min="1337" max="1337" width="17.5703125" customWidth="1"/>
    <col min="1338" max="1338" width="16.85546875" customWidth="1"/>
    <col min="1339" max="1339" width="17.42578125" customWidth="1"/>
    <col min="1340" max="1340" width="17.5703125" customWidth="1"/>
    <col min="1341" max="1341" width="16.85546875" customWidth="1"/>
    <col min="1342" max="1342" width="17.42578125" customWidth="1"/>
    <col min="1343" max="1343" width="17.5703125" customWidth="1"/>
    <col min="1344" max="1344" width="16.85546875" customWidth="1"/>
    <col min="1345" max="1345" width="17.42578125" customWidth="1"/>
    <col min="1346" max="1346" width="17.5703125" customWidth="1"/>
    <col min="1347" max="1347" width="16.85546875" customWidth="1"/>
    <col min="1348" max="1348" width="17.42578125" customWidth="1"/>
    <col min="1349" max="1349" width="17.5703125" customWidth="1"/>
    <col min="1350" max="1350" width="16.85546875" customWidth="1"/>
    <col min="1351" max="1351" width="17.42578125" customWidth="1"/>
    <col min="1352" max="1352" width="17.5703125" customWidth="1"/>
    <col min="1353" max="1353" width="16.85546875" customWidth="1"/>
    <col min="1354" max="1354" width="17.42578125" customWidth="1"/>
    <col min="1355" max="1355" width="17.5703125" customWidth="1"/>
    <col min="1356" max="1356" width="16.85546875" customWidth="1"/>
    <col min="1357" max="1357" width="17.42578125" customWidth="1"/>
    <col min="1358" max="1358" width="17.5703125" customWidth="1"/>
    <col min="1359" max="1359" width="16.85546875" customWidth="1"/>
    <col min="1360" max="1360" width="17.42578125" customWidth="1"/>
    <col min="1361" max="1361" width="17.5703125" customWidth="1"/>
    <col min="1362" max="1362" width="16.85546875" customWidth="1"/>
    <col min="1363" max="1363" width="17.42578125" customWidth="1"/>
    <col min="1364" max="1364" width="17.5703125" customWidth="1"/>
    <col min="1365" max="1365" width="16.85546875" customWidth="1"/>
    <col min="1366" max="1366" width="17.42578125" customWidth="1"/>
    <col min="1367" max="1367" width="17.5703125" customWidth="1"/>
    <col min="1368" max="1368" width="16.85546875" customWidth="1"/>
    <col min="1369" max="1369" width="17.42578125" customWidth="1"/>
    <col min="1370" max="1370" width="17.5703125" customWidth="1"/>
    <col min="1371" max="1371" width="16.85546875" customWidth="1"/>
    <col min="1372" max="1372" width="17.42578125" customWidth="1"/>
    <col min="1373" max="1373" width="17.5703125" customWidth="1"/>
    <col min="1374" max="1374" width="16.85546875" customWidth="1"/>
    <col min="1375" max="1375" width="17.42578125" customWidth="1"/>
    <col min="1376" max="1376" width="17.5703125" customWidth="1"/>
    <col min="1377" max="1377" width="16.85546875" customWidth="1"/>
    <col min="1378" max="1378" width="17.42578125" customWidth="1"/>
    <col min="1379" max="1379" width="17.5703125" customWidth="1"/>
    <col min="1380" max="1380" width="16.85546875" customWidth="1"/>
    <col min="1381" max="1381" width="17.42578125" customWidth="1"/>
    <col min="1382" max="1382" width="17.5703125" customWidth="1"/>
    <col min="1383" max="1383" width="16.85546875" customWidth="1"/>
    <col min="1384" max="1384" width="17.42578125" customWidth="1"/>
    <col min="1385" max="1385" width="17.5703125" customWidth="1"/>
    <col min="1386" max="1386" width="16.85546875" customWidth="1"/>
    <col min="1387" max="1387" width="17.42578125" customWidth="1"/>
    <col min="1388" max="1388" width="17.5703125" customWidth="1"/>
    <col min="1389" max="1389" width="16.85546875" customWidth="1"/>
    <col min="1390" max="1390" width="17.42578125" customWidth="1"/>
    <col min="1391" max="1391" width="17.5703125" customWidth="1"/>
    <col min="1392" max="1392" width="16.85546875" customWidth="1"/>
    <col min="1393" max="1393" width="17.42578125" customWidth="1"/>
    <col min="1394" max="1394" width="17.5703125" customWidth="1"/>
    <col min="1395" max="1395" width="16.85546875" customWidth="1"/>
    <col min="1396" max="1396" width="17.42578125" customWidth="1"/>
    <col min="1397" max="1397" width="17.5703125" customWidth="1"/>
    <col min="1398" max="1398" width="16.85546875" customWidth="1"/>
    <col min="1399" max="1399" width="17.42578125" customWidth="1"/>
    <col min="1400" max="1400" width="17.5703125" customWidth="1"/>
    <col min="1401" max="1401" width="16.85546875" customWidth="1"/>
    <col min="1402" max="1402" width="17.42578125" customWidth="1"/>
    <col min="1403" max="1403" width="17.5703125" customWidth="1"/>
    <col min="1404" max="1404" width="16.85546875" customWidth="1"/>
    <col min="1405" max="1405" width="17.42578125" customWidth="1"/>
    <col min="1406" max="1406" width="17.5703125" customWidth="1"/>
    <col min="1407" max="1407" width="16.85546875" customWidth="1"/>
    <col min="1408" max="1408" width="17.42578125" customWidth="1"/>
    <col min="1409" max="1409" width="17.5703125" customWidth="1"/>
    <col min="1410" max="1410" width="16.85546875" customWidth="1"/>
    <col min="1411" max="1411" width="17.42578125" customWidth="1"/>
    <col min="1412" max="1412" width="17.5703125" customWidth="1"/>
    <col min="1413" max="1413" width="16.85546875" customWidth="1"/>
    <col min="1414" max="1414" width="17.42578125" customWidth="1"/>
    <col min="1415" max="1415" width="17.5703125" customWidth="1"/>
    <col min="1416" max="1416" width="16.85546875" customWidth="1"/>
    <col min="1417" max="1417" width="17.42578125" customWidth="1"/>
    <col min="1418" max="1418" width="17.5703125" customWidth="1"/>
    <col min="1419" max="1419" width="16.85546875" customWidth="1"/>
    <col min="1420" max="1420" width="17.42578125" customWidth="1"/>
    <col min="1421" max="1421" width="17.5703125" customWidth="1"/>
    <col min="1422" max="1422" width="16.85546875" customWidth="1"/>
    <col min="1423" max="1423" width="17.42578125" customWidth="1"/>
    <col min="1424" max="1424" width="17.5703125" customWidth="1"/>
    <col min="1425" max="1425" width="16.85546875" customWidth="1"/>
    <col min="1426" max="1426" width="17.42578125" customWidth="1"/>
    <col min="1427" max="1427" width="17.5703125" customWidth="1"/>
    <col min="1428" max="1428" width="16.85546875" customWidth="1"/>
    <col min="1429" max="1429" width="17.42578125" customWidth="1"/>
    <col min="1430" max="1430" width="17.5703125" customWidth="1"/>
    <col min="1431" max="1431" width="16.85546875" customWidth="1"/>
    <col min="1432" max="1432" width="17.42578125" customWidth="1"/>
    <col min="1433" max="1433" width="17.5703125" customWidth="1"/>
    <col min="1434" max="1434" width="16.85546875" customWidth="1"/>
    <col min="1435" max="1435" width="17.42578125" customWidth="1"/>
    <col min="1436" max="1436" width="17.5703125" customWidth="1"/>
    <col min="1437" max="1437" width="16.85546875" customWidth="1"/>
    <col min="1438" max="1438" width="17.42578125" customWidth="1"/>
    <col min="1439" max="1439" width="17.5703125" customWidth="1"/>
    <col min="1440" max="1440" width="16.85546875" customWidth="1"/>
    <col min="1441" max="1441" width="17.42578125" customWidth="1"/>
    <col min="1442" max="1442" width="17.5703125" customWidth="1"/>
    <col min="1443" max="1443" width="16.85546875" customWidth="1"/>
    <col min="1444" max="1444" width="17.42578125" customWidth="1"/>
    <col min="1445" max="1445" width="17.5703125" customWidth="1"/>
    <col min="1446" max="1446" width="16.85546875" customWidth="1"/>
    <col min="1447" max="1447" width="17.42578125" customWidth="1"/>
    <col min="1448" max="1448" width="17.5703125" customWidth="1"/>
    <col min="1449" max="1449" width="16.85546875" customWidth="1"/>
    <col min="1450" max="1450" width="17.42578125" customWidth="1"/>
    <col min="1451" max="1451" width="17.5703125" customWidth="1"/>
    <col min="1452" max="1452" width="16.85546875" customWidth="1"/>
    <col min="1453" max="1453" width="17.42578125" customWidth="1"/>
    <col min="1454" max="1454" width="17.5703125" customWidth="1"/>
    <col min="1455" max="1455" width="16.85546875" customWidth="1"/>
    <col min="1456" max="1456" width="17.42578125" customWidth="1"/>
    <col min="1457" max="1457" width="17.5703125" customWidth="1"/>
    <col min="1458" max="1458" width="16.85546875" customWidth="1"/>
    <col min="1459" max="1459" width="17.42578125" customWidth="1"/>
    <col min="1460" max="1460" width="17.5703125" customWidth="1"/>
    <col min="1461" max="1461" width="16.85546875" customWidth="1"/>
    <col min="1462" max="1462" width="17.42578125" customWidth="1"/>
    <col min="1463" max="1463" width="17.5703125" customWidth="1"/>
    <col min="1464" max="1464" width="16.85546875" customWidth="1"/>
    <col min="1465" max="1465" width="17.42578125" customWidth="1"/>
    <col min="1466" max="1466" width="17.5703125" customWidth="1"/>
    <col min="1467" max="1467" width="16.85546875" customWidth="1"/>
    <col min="1468" max="1468" width="17.42578125" customWidth="1"/>
    <col min="1469" max="1469" width="17.5703125" customWidth="1"/>
    <col min="1470" max="1470" width="16.85546875" customWidth="1"/>
    <col min="1471" max="1471" width="17.42578125" customWidth="1"/>
    <col min="1472" max="1472" width="17.5703125" customWidth="1"/>
    <col min="1473" max="1473" width="16.85546875" customWidth="1"/>
    <col min="1474" max="1474" width="17.42578125" customWidth="1"/>
    <col min="1475" max="1475" width="17.5703125" customWidth="1"/>
    <col min="1476" max="1476" width="16.85546875" customWidth="1"/>
    <col min="1477" max="1477" width="17.42578125" customWidth="1"/>
    <col min="1478" max="1478" width="17.5703125" customWidth="1"/>
    <col min="1479" max="1479" width="16.85546875" customWidth="1"/>
    <col min="1480" max="1480" width="17.42578125" customWidth="1"/>
    <col min="1481" max="1481" width="17.5703125" customWidth="1"/>
    <col min="1482" max="1482" width="16.85546875" customWidth="1"/>
    <col min="1483" max="1483" width="17.42578125" customWidth="1"/>
    <col min="1484" max="1484" width="17.5703125" customWidth="1"/>
    <col min="1485" max="1485" width="16.85546875" customWidth="1"/>
    <col min="1486" max="1486" width="17.42578125" customWidth="1"/>
    <col min="1487" max="1487" width="17.5703125" customWidth="1"/>
    <col min="1488" max="1488" width="16.85546875" customWidth="1"/>
    <col min="1489" max="1489" width="17.42578125" customWidth="1"/>
    <col min="1490" max="1490" width="17.5703125" customWidth="1"/>
    <col min="1491" max="1491" width="16.85546875" customWidth="1"/>
    <col min="1492" max="1492" width="17.42578125" customWidth="1"/>
    <col min="1493" max="1493" width="17.5703125" customWidth="1"/>
    <col min="1494" max="1494" width="16.85546875" customWidth="1"/>
    <col min="1495" max="1495" width="17.42578125" customWidth="1"/>
    <col min="1496" max="1496" width="17.5703125" customWidth="1"/>
    <col min="1497" max="1497" width="16.85546875" customWidth="1"/>
    <col min="1498" max="1498" width="17.42578125" customWidth="1"/>
    <col min="1499" max="1499" width="17.5703125" customWidth="1"/>
    <col min="1500" max="1500" width="16.85546875" customWidth="1"/>
    <col min="1501" max="1501" width="17.42578125" customWidth="1"/>
    <col min="1502" max="1502" width="17.5703125" customWidth="1"/>
    <col min="1503" max="1503" width="16.85546875" customWidth="1"/>
    <col min="1504" max="1504" width="17.42578125" customWidth="1"/>
    <col min="1505" max="1505" width="17.5703125" customWidth="1"/>
    <col min="1506" max="1506" width="16.85546875" customWidth="1"/>
    <col min="1507" max="1507" width="17.42578125" customWidth="1"/>
    <col min="1508" max="1508" width="17.5703125" customWidth="1"/>
    <col min="1509" max="1509" width="16.85546875" customWidth="1"/>
    <col min="1510" max="1510" width="17.42578125" customWidth="1"/>
    <col min="1511" max="1511" width="17.5703125" customWidth="1"/>
    <col min="1512" max="1512" width="16.85546875" customWidth="1"/>
    <col min="1513" max="1513" width="17.42578125" customWidth="1"/>
    <col min="1514" max="1514" width="17.5703125" customWidth="1"/>
    <col min="1515" max="1515" width="16.85546875" customWidth="1"/>
    <col min="1516" max="1516" width="17.42578125" customWidth="1"/>
    <col min="1517" max="1517" width="17.5703125" customWidth="1"/>
    <col min="1518" max="1518" width="16.85546875" customWidth="1"/>
    <col min="1519" max="1519" width="17.42578125" customWidth="1"/>
    <col min="1520" max="1520" width="17.5703125" customWidth="1"/>
    <col min="1521" max="1521" width="16.85546875" customWidth="1"/>
    <col min="1522" max="1522" width="17.42578125" customWidth="1"/>
    <col min="1523" max="1523" width="17.5703125" customWidth="1"/>
    <col min="1524" max="1524" width="16.85546875" customWidth="1"/>
    <col min="1525" max="1525" width="17.42578125" customWidth="1"/>
    <col min="1526" max="1526" width="17.5703125" customWidth="1"/>
    <col min="1527" max="1527" width="16.85546875" customWidth="1"/>
    <col min="1528" max="1528" width="17.42578125" customWidth="1"/>
    <col min="1529" max="1529" width="17.5703125" customWidth="1"/>
    <col min="1530" max="1530" width="16.85546875" customWidth="1"/>
    <col min="1531" max="1531" width="17.42578125" customWidth="1"/>
    <col min="1532" max="1532" width="17.5703125" customWidth="1"/>
    <col min="1533" max="1533" width="16.85546875" customWidth="1"/>
    <col min="1534" max="1534" width="17.42578125" customWidth="1"/>
    <col min="1535" max="1535" width="17.5703125" customWidth="1"/>
    <col min="1536" max="1536" width="16.85546875" customWidth="1"/>
    <col min="1537" max="1537" width="17.42578125" customWidth="1"/>
    <col min="1538" max="1538" width="17.5703125" customWidth="1"/>
    <col min="1539" max="1539" width="16.85546875" customWidth="1"/>
    <col min="1540" max="1540" width="17.42578125" customWidth="1"/>
    <col min="1541" max="1541" width="17.5703125" customWidth="1"/>
    <col min="1542" max="1542" width="16.85546875" customWidth="1"/>
    <col min="1543" max="1543" width="17.42578125" customWidth="1"/>
    <col min="1544" max="1544" width="17.5703125" customWidth="1"/>
    <col min="1545" max="1545" width="16.85546875" customWidth="1"/>
    <col min="1546" max="1546" width="17.42578125" customWidth="1"/>
    <col min="1547" max="1547" width="17.5703125" customWidth="1"/>
    <col min="1548" max="1548" width="16.85546875" customWidth="1"/>
    <col min="1549" max="1549" width="17.42578125" customWidth="1"/>
    <col min="1550" max="1550" width="17.5703125" customWidth="1"/>
    <col min="1551" max="1551" width="16.85546875" customWidth="1"/>
    <col min="1552" max="1552" width="17.42578125" customWidth="1"/>
    <col min="1553" max="1553" width="17.5703125" customWidth="1"/>
    <col min="1554" max="1554" width="16.85546875" customWidth="1"/>
    <col min="1555" max="1555" width="17.42578125" customWidth="1"/>
    <col min="1556" max="1556" width="17.5703125" customWidth="1"/>
    <col min="1557" max="1557" width="16.85546875" customWidth="1"/>
    <col min="1558" max="1558" width="17.42578125" customWidth="1"/>
    <col min="1559" max="1559" width="17.5703125" customWidth="1"/>
    <col min="1560" max="1560" width="16.85546875" customWidth="1"/>
    <col min="1561" max="1561" width="17.42578125" customWidth="1"/>
    <col min="1562" max="1562" width="17.5703125" customWidth="1"/>
    <col min="1563" max="1563" width="16.85546875" customWidth="1"/>
    <col min="1564" max="1564" width="17.42578125" customWidth="1"/>
    <col min="1565" max="1565" width="17.5703125" customWidth="1"/>
    <col min="1566" max="1566" width="16.85546875" customWidth="1"/>
    <col min="1567" max="1567" width="17.42578125" customWidth="1"/>
    <col min="1568" max="1568" width="17.5703125" customWidth="1"/>
    <col min="1569" max="1569" width="16.85546875" customWidth="1"/>
    <col min="1570" max="1570" width="17.42578125" customWidth="1"/>
    <col min="1571" max="1571" width="17.5703125" customWidth="1"/>
    <col min="1572" max="1572" width="16.85546875" customWidth="1"/>
    <col min="1573" max="1573" width="17.42578125" customWidth="1"/>
    <col min="1574" max="1574" width="17.5703125" customWidth="1"/>
    <col min="1575" max="1575" width="16.85546875" customWidth="1"/>
    <col min="1576" max="1576" width="17.42578125" customWidth="1"/>
    <col min="1577" max="1577" width="17.5703125" customWidth="1"/>
    <col min="1578" max="1578" width="16.85546875" customWidth="1"/>
    <col min="1579" max="1579" width="17.42578125" customWidth="1"/>
    <col min="1580" max="1580" width="17.5703125" customWidth="1"/>
    <col min="1581" max="1581" width="16.85546875" customWidth="1"/>
    <col min="1582" max="1582" width="17.42578125" customWidth="1"/>
    <col min="1583" max="1583" width="17.5703125" customWidth="1"/>
    <col min="1584" max="1584" width="16.85546875" customWidth="1"/>
    <col min="1585" max="1585" width="17.42578125" customWidth="1"/>
    <col min="1586" max="1586" width="17.5703125" customWidth="1"/>
    <col min="1587" max="1587" width="16.85546875" customWidth="1"/>
    <col min="1588" max="1588" width="17.42578125" customWidth="1"/>
    <col min="1589" max="1589" width="17.5703125" customWidth="1"/>
    <col min="1590" max="1590" width="16.85546875" customWidth="1"/>
    <col min="1591" max="1591" width="17.42578125" customWidth="1"/>
    <col min="1592" max="1592" width="17.5703125" customWidth="1"/>
    <col min="1593" max="1593" width="16.85546875" customWidth="1"/>
    <col min="1594" max="1594" width="17.42578125" customWidth="1"/>
    <col min="1595" max="1595" width="17.5703125" customWidth="1"/>
    <col min="1596" max="1596" width="16.85546875" customWidth="1"/>
    <col min="1597" max="1597" width="17.42578125" customWidth="1"/>
    <col min="1598" max="1598" width="17.5703125" customWidth="1"/>
    <col min="1599" max="1599" width="16.85546875" customWidth="1"/>
    <col min="1600" max="1600" width="17.42578125" customWidth="1"/>
    <col min="1601" max="1601" width="17.5703125" customWidth="1"/>
    <col min="1602" max="1602" width="16.85546875" customWidth="1"/>
    <col min="1603" max="1603" width="17.42578125" customWidth="1"/>
    <col min="1604" max="1604" width="17.5703125" customWidth="1"/>
    <col min="1605" max="1605" width="16.85546875" customWidth="1"/>
    <col min="1606" max="1606" width="17.42578125" customWidth="1"/>
    <col min="1607" max="1607" width="17.5703125" customWidth="1"/>
    <col min="1608" max="1608" width="16.85546875" customWidth="1"/>
    <col min="1609" max="1609" width="17.42578125" customWidth="1"/>
    <col min="1610" max="1610" width="17.5703125" customWidth="1"/>
    <col min="1611" max="1611" width="16.85546875" customWidth="1"/>
    <col min="1612" max="1612" width="17.42578125" customWidth="1"/>
    <col min="1613" max="1613" width="17.5703125" customWidth="1"/>
    <col min="1614" max="1614" width="16.85546875" customWidth="1"/>
    <col min="1615" max="1615" width="17.42578125" customWidth="1"/>
    <col min="1616" max="1616" width="17.5703125" customWidth="1"/>
    <col min="1617" max="1617" width="16.85546875" customWidth="1"/>
    <col min="1618" max="1618" width="17.42578125" customWidth="1"/>
    <col min="1619" max="1619" width="17.5703125" customWidth="1"/>
    <col min="1620" max="1620" width="16.85546875" customWidth="1"/>
    <col min="1621" max="1621" width="17.42578125" customWidth="1"/>
    <col min="1622" max="1622" width="17.5703125" customWidth="1"/>
    <col min="1623" max="1623" width="16.85546875" customWidth="1"/>
    <col min="1624" max="1624" width="17.42578125" customWidth="1"/>
    <col min="1625" max="1625" width="17.5703125" customWidth="1"/>
    <col min="1626" max="1626" width="16.85546875" customWidth="1"/>
    <col min="1627" max="1627" width="17.42578125" customWidth="1"/>
    <col min="1628" max="1628" width="17.5703125" customWidth="1"/>
    <col min="1629" max="1629" width="16.85546875" customWidth="1"/>
    <col min="1630" max="1630" width="17.42578125" customWidth="1"/>
    <col min="1631" max="1631" width="17.5703125" customWidth="1"/>
    <col min="1632" max="1632" width="16.85546875" customWidth="1"/>
    <col min="1633" max="1633" width="17.42578125" customWidth="1"/>
    <col min="1634" max="1634" width="17.5703125" customWidth="1"/>
    <col min="1635" max="1635" width="16.85546875" customWidth="1"/>
    <col min="1636" max="1636" width="17.42578125" customWidth="1"/>
    <col min="1637" max="1637" width="17.5703125" customWidth="1"/>
    <col min="1638" max="1638" width="16.85546875" customWidth="1"/>
    <col min="1639" max="1639" width="17.42578125" customWidth="1"/>
    <col min="1640" max="1640" width="17.5703125" customWidth="1"/>
    <col min="1641" max="1641" width="16.85546875" customWidth="1"/>
    <col min="1642" max="1642" width="17.42578125" customWidth="1"/>
    <col min="1643" max="1643" width="17.5703125" customWidth="1"/>
    <col min="1644" max="1644" width="16.85546875" customWidth="1"/>
    <col min="1645" max="1645" width="17.42578125" customWidth="1"/>
    <col min="1646" max="1646" width="17.5703125" customWidth="1"/>
    <col min="1647" max="1647" width="16.85546875" customWidth="1"/>
    <col min="1648" max="1648" width="17.42578125" customWidth="1"/>
    <col min="1649" max="1649" width="17.5703125" customWidth="1"/>
    <col min="1650" max="1650" width="16.85546875" customWidth="1"/>
    <col min="1651" max="1651" width="17.42578125" customWidth="1"/>
    <col min="1652" max="1652" width="17.5703125" customWidth="1"/>
    <col min="1653" max="1653" width="16.85546875" customWidth="1"/>
    <col min="1654" max="1654" width="17.42578125" customWidth="1"/>
    <col min="1655" max="1655" width="17.5703125" customWidth="1"/>
    <col min="1656" max="1656" width="16.85546875" customWidth="1"/>
    <col min="1657" max="1657" width="17.42578125" customWidth="1"/>
    <col min="1658" max="1658" width="17.5703125" customWidth="1"/>
    <col min="1659" max="1659" width="16.85546875" customWidth="1"/>
    <col min="1660" max="1660" width="17.42578125" customWidth="1"/>
    <col min="1661" max="1661" width="17.5703125" customWidth="1"/>
    <col min="1662" max="1662" width="16.85546875" customWidth="1"/>
    <col min="1663" max="1663" width="17.42578125" customWidth="1"/>
    <col min="1664" max="1664" width="17.5703125" customWidth="1"/>
    <col min="1665" max="1665" width="16.85546875" customWidth="1"/>
    <col min="1666" max="1666" width="17.42578125" customWidth="1"/>
    <col min="1667" max="1667" width="17.5703125" customWidth="1"/>
    <col min="1668" max="1668" width="16.85546875" customWidth="1"/>
    <col min="1669" max="1669" width="17.42578125" customWidth="1"/>
    <col min="1670" max="1670" width="17.5703125" customWidth="1"/>
    <col min="1671" max="1671" width="16.85546875" customWidth="1"/>
    <col min="1672" max="1672" width="17.42578125" customWidth="1"/>
    <col min="1673" max="1673" width="17.5703125" customWidth="1"/>
    <col min="1674" max="1674" width="16.85546875" customWidth="1"/>
    <col min="1675" max="1675" width="17.42578125" customWidth="1"/>
    <col min="1676" max="1676" width="17.5703125" customWidth="1"/>
    <col min="1677" max="1677" width="16.85546875" customWidth="1"/>
    <col min="1678" max="1678" width="17.42578125" customWidth="1"/>
    <col min="1679" max="1679" width="17.5703125" customWidth="1"/>
    <col min="1680" max="1680" width="16.85546875" customWidth="1"/>
    <col min="1681" max="1681" width="17.42578125" customWidth="1"/>
    <col min="1682" max="1682" width="17.5703125" customWidth="1"/>
    <col min="1683" max="1683" width="16.85546875" customWidth="1"/>
    <col min="1684" max="1684" width="17.42578125" customWidth="1"/>
    <col min="1685" max="1685" width="17.5703125" customWidth="1"/>
    <col min="1686" max="1686" width="16.85546875" customWidth="1"/>
    <col min="1687" max="1687" width="17.42578125" customWidth="1"/>
    <col min="1688" max="1688" width="17.5703125" customWidth="1"/>
    <col min="1689" max="1689" width="16.85546875" customWidth="1"/>
    <col min="1690" max="1690" width="17.42578125" customWidth="1"/>
    <col min="1691" max="1691" width="17.5703125" customWidth="1"/>
    <col min="1692" max="1692" width="16.85546875" customWidth="1"/>
    <col min="1693" max="1693" width="17.42578125" customWidth="1"/>
    <col min="1694" max="1694" width="17.5703125" customWidth="1"/>
    <col min="1695" max="1695" width="16.85546875" customWidth="1"/>
    <col min="1696" max="1696" width="17.42578125" customWidth="1"/>
    <col min="1697" max="1697" width="17.5703125" customWidth="1"/>
    <col min="1698" max="1698" width="16.85546875" customWidth="1"/>
    <col min="1699" max="1699" width="17.42578125" customWidth="1"/>
    <col min="1700" max="1700" width="17.5703125" customWidth="1"/>
    <col min="1701" max="1701" width="16.85546875" customWidth="1"/>
    <col min="1702" max="1702" width="17.42578125" customWidth="1"/>
    <col min="1703" max="1703" width="17.5703125" customWidth="1"/>
    <col min="1704" max="1704" width="16.85546875" customWidth="1"/>
    <col min="1705" max="1705" width="17.42578125" customWidth="1"/>
    <col min="1706" max="1706" width="17.5703125" customWidth="1"/>
    <col min="1707" max="1707" width="16.85546875" customWidth="1"/>
    <col min="1708" max="1708" width="17.42578125" customWidth="1"/>
    <col min="1709" max="1709" width="17.5703125" customWidth="1"/>
    <col min="1710" max="1710" width="16.85546875" customWidth="1"/>
    <col min="1711" max="1711" width="17.42578125" customWidth="1"/>
    <col min="1712" max="1712" width="17.5703125" customWidth="1"/>
    <col min="1713" max="1713" width="16.85546875" customWidth="1"/>
    <col min="1714" max="1714" width="17.42578125" customWidth="1"/>
    <col min="1715" max="1715" width="17.5703125" customWidth="1"/>
    <col min="1716" max="1716" width="16.85546875" customWidth="1"/>
    <col min="1717" max="1717" width="17.42578125" customWidth="1"/>
    <col min="1718" max="1718" width="17.5703125" customWidth="1"/>
    <col min="1719" max="1719" width="16.85546875" customWidth="1"/>
    <col min="1720" max="1720" width="17.42578125" customWidth="1"/>
    <col min="1721" max="1721" width="17.5703125" customWidth="1"/>
    <col min="1722" max="1722" width="16.85546875" customWidth="1"/>
    <col min="1723" max="1723" width="17.42578125" customWidth="1"/>
    <col min="1724" max="1724" width="17.5703125" customWidth="1"/>
    <col min="1725" max="1725" width="16.85546875" customWidth="1"/>
    <col min="1726" max="1726" width="17.42578125" customWidth="1"/>
    <col min="1727" max="1727" width="17.5703125" customWidth="1"/>
    <col min="1728" max="1728" width="16.85546875" customWidth="1"/>
    <col min="1729" max="1729" width="17.42578125" customWidth="1"/>
    <col min="1730" max="1730" width="17.5703125" customWidth="1"/>
    <col min="1731" max="1731" width="16.85546875" customWidth="1"/>
    <col min="1732" max="1732" width="17.42578125" customWidth="1"/>
    <col min="1733" max="1733" width="17.5703125" customWidth="1"/>
    <col min="1734" max="1734" width="16.85546875" customWidth="1"/>
    <col min="1735" max="1735" width="17.42578125" customWidth="1"/>
    <col min="1736" max="1736" width="17.5703125" customWidth="1"/>
    <col min="1737" max="1737" width="16.85546875" customWidth="1"/>
    <col min="1738" max="1738" width="17.42578125" customWidth="1"/>
    <col min="1739" max="1739" width="17.5703125" customWidth="1"/>
    <col min="1740" max="1740" width="16.85546875" customWidth="1"/>
    <col min="1741" max="1741" width="17.42578125" customWidth="1"/>
    <col min="1742" max="1742" width="17.5703125" customWidth="1"/>
    <col min="1743" max="1743" width="16.85546875" customWidth="1"/>
    <col min="1744" max="1744" width="17.42578125" customWidth="1"/>
    <col min="1745" max="1745" width="17.5703125" customWidth="1"/>
    <col min="1746" max="1746" width="16.85546875" customWidth="1"/>
    <col min="1747" max="1747" width="17.42578125" customWidth="1"/>
    <col min="1748" max="1748" width="17.5703125" customWidth="1"/>
    <col min="1749" max="1749" width="16.85546875" customWidth="1"/>
    <col min="1750" max="1750" width="17.42578125" customWidth="1"/>
    <col min="1751" max="1751" width="17.5703125" customWidth="1"/>
    <col min="1752" max="1752" width="16.85546875" customWidth="1"/>
    <col min="1753" max="1753" width="17.42578125" customWidth="1"/>
    <col min="1754" max="1754" width="17.5703125" customWidth="1"/>
    <col min="1755" max="1755" width="16.85546875" customWidth="1"/>
    <col min="1756" max="1756" width="17.42578125" customWidth="1"/>
    <col min="1757" max="1757" width="17.5703125" customWidth="1"/>
    <col min="1758" max="1758" width="16.85546875" customWidth="1"/>
    <col min="1759" max="1759" width="17.42578125" customWidth="1"/>
    <col min="1760" max="1760" width="17.5703125" customWidth="1"/>
    <col min="1761" max="1761" width="16.85546875" customWidth="1"/>
    <col min="1762" max="1762" width="17.42578125" customWidth="1"/>
    <col min="1763" max="1763" width="17.5703125" customWidth="1"/>
    <col min="1764" max="1764" width="16.85546875" customWidth="1"/>
    <col min="1765" max="1765" width="17.42578125" customWidth="1"/>
    <col min="1766" max="1766" width="17.5703125" customWidth="1"/>
    <col min="1767" max="1767" width="16.85546875" customWidth="1"/>
    <col min="1768" max="1768" width="17.42578125" customWidth="1"/>
    <col min="1769" max="1769" width="17.5703125" customWidth="1"/>
    <col min="1770" max="1770" width="16.85546875" customWidth="1"/>
    <col min="1771" max="1771" width="17.42578125" customWidth="1"/>
    <col min="1772" max="1772" width="17.5703125" customWidth="1"/>
    <col min="1773" max="1773" width="16.85546875" customWidth="1"/>
    <col min="1774" max="1774" width="17.42578125" customWidth="1"/>
    <col min="1775" max="1775" width="17.5703125" customWidth="1"/>
    <col min="1776" max="1776" width="16.85546875" customWidth="1"/>
    <col min="1777" max="1777" width="17.42578125" customWidth="1"/>
    <col min="1778" max="1778" width="17.5703125" customWidth="1"/>
    <col min="1779" max="1779" width="16.85546875" customWidth="1"/>
    <col min="1780" max="1780" width="17.42578125" customWidth="1"/>
    <col min="1781" max="1781" width="17.5703125" customWidth="1"/>
    <col min="1782" max="1782" width="16.85546875" customWidth="1"/>
    <col min="1783" max="1783" width="17.42578125" customWidth="1"/>
    <col min="1784" max="1784" width="17.5703125" customWidth="1"/>
    <col min="1785" max="1785" width="16.85546875" customWidth="1"/>
    <col min="1786" max="1786" width="17.42578125" customWidth="1"/>
    <col min="1787" max="1787" width="17.5703125" customWidth="1"/>
    <col min="1788" max="1788" width="16.85546875" customWidth="1"/>
    <col min="1789" max="1789" width="17.42578125" customWidth="1"/>
    <col min="1790" max="1790" width="17.5703125" customWidth="1"/>
    <col min="1791" max="1791" width="16.85546875" customWidth="1"/>
    <col min="1792" max="1792" width="17.42578125" customWidth="1"/>
    <col min="1793" max="1793" width="17.5703125" customWidth="1"/>
    <col min="1794" max="1794" width="16.85546875" customWidth="1"/>
    <col min="1795" max="1795" width="17.42578125" customWidth="1"/>
    <col min="1796" max="1796" width="17.5703125" customWidth="1"/>
    <col min="1797" max="1797" width="16.85546875" customWidth="1"/>
    <col min="1798" max="1798" width="17.42578125" customWidth="1"/>
    <col min="1799" max="1799" width="17.5703125" customWidth="1"/>
    <col min="1800" max="1800" width="16.85546875" customWidth="1"/>
    <col min="1801" max="1801" width="17.42578125" customWidth="1"/>
    <col min="1802" max="1802" width="17.5703125" customWidth="1"/>
    <col min="1803" max="1803" width="16.85546875" customWidth="1"/>
    <col min="1804" max="1804" width="17.42578125" customWidth="1"/>
    <col min="1805" max="1805" width="17.5703125" customWidth="1"/>
    <col min="1806" max="1806" width="16.85546875" customWidth="1"/>
    <col min="1807" max="1807" width="17.42578125" customWidth="1"/>
    <col min="1808" max="1808" width="17.5703125" customWidth="1"/>
    <col min="1809" max="1809" width="16.85546875" customWidth="1"/>
    <col min="1810" max="1810" width="17.42578125" customWidth="1"/>
    <col min="1811" max="1811" width="17.5703125" customWidth="1"/>
    <col min="1812" max="1812" width="16.85546875" customWidth="1"/>
    <col min="1813" max="1813" width="17.42578125" customWidth="1"/>
    <col min="1814" max="1814" width="17.5703125" customWidth="1"/>
    <col min="1815" max="1815" width="16.85546875" customWidth="1"/>
    <col min="1816" max="1816" width="17.42578125" customWidth="1"/>
    <col min="1817" max="1817" width="17.5703125" customWidth="1"/>
    <col min="1818" max="1818" width="16.85546875" customWidth="1"/>
    <col min="1819" max="1819" width="17.42578125" customWidth="1"/>
    <col min="1820" max="1820" width="17.5703125" customWidth="1"/>
    <col min="1821" max="1821" width="16.85546875" customWidth="1"/>
    <col min="1822" max="1822" width="17.42578125" customWidth="1"/>
    <col min="1823" max="1823" width="17.5703125" customWidth="1"/>
    <col min="1824" max="1824" width="16.85546875" customWidth="1"/>
    <col min="1825" max="1825" width="17.42578125" customWidth="1"/>
    <col min="1826" max="1826" width="17.5703125" customWidth="1"/>
    <col min="1827" max="1827" width="16.85546875" customWidth="1"/>
    <col min="1828" max="1828" width="17.42578125" customWidth="1"/>
    <col min="1829" max="1829" width="17.5703125" customWidth="1"/>
    <col min="1830" max="1830" width="16.85546875" customWidth="1"/>
    <col min="1831" max="1831" width="17.42578125" customWidth="1"/>
    <col min="1832" max="1832" width="17.5703125" customWidth="1"/>
    <col min="1833" max="1833" width="16.85546875" customWidth="1"/>
    <col min="1834" max="1834" width="17.42578125" customWidth="1"/>
    <col min="1835" max="1835" width="17.5703125" customWidth="1"/>
    <col min="1836" max="1836" width="16.85546875" customWidth="1"/>
    <col min="1837" max="1837" width="17.42578125" customWidth="1"/>
    <col min="1838" max="1838" width="17.5703125" customWidth="1"/>
    <col min="1839" max="1839" width="16.85546875" customWidth="1"/>
    <col min="1840" max="1840" width="17.42578125" customWidth="1"/>
    <col min="1841" max="1841" width="17.5703125" customWidth="1"/>
    <col min="1842" max="1842" width="16.85546875" customWidth="1"/>
    <col min="1843" max="1843" width="17.42578125" customWidth="1"/>
    <col min="1844" max="1844" width="17.5703125" customWidth="1"/>
    <col min="1845" max="1845" width="16.85546875" customWidth="1"/>
    <col min="1846" max="1846" width="17.42578125" customWidth="1"/>
    <col min="1847" max="1847" width="17.5703125" customWidth="1"/>
    <col min="1848" max="1848" width="16.85546875" customWidth="1"/>
    <col min="1849" max="1849" width="17.42578125" customWidth="1"/>
    <col min="1850" max="1850" width="17.5703125" customWidth="1"/>
    <col min="1851" max="1851" width="16.85546875" customWidth="1"/>
    <col min="1852" max="1852" width="17.42578125" customWidth="1"/>
    <col min="1853" max="1853" width="17.5703125" customWidth="1"/>
    <col min="1854" max="1854" width="16.85546875" customWidth="1"/>
    <col min="1855" max="1855" width="17.42578125" customWidth="1"/>
    <col min="1856" max="1856" width="17.5703125" customWidth="1"/>
    <col min="1857" max="1857" width="16.85546875" customWidth="1"/>
    <col min="1858" max="1858" width="17.42578125" customWidth="1"/>
    <col min="1859" max="1859" width="17.5703125" customWidth="1"/>
    <col min="1860" max="1860" width="16.85546875" customWidth="1"/>
    <col min="1861" max="1861" width="17.42578125" customWidth="1"/>
    <col min="1862" max="1862" width="17.5703125" customWidth="1"/>
    <col min="1863" max="1863" width="16.85546875" customWidth="1"/>
    <col min="1864" max="1864" width="17.42578125" customWidth="1"/>
    <col min="1865" max="1865" width="17.5703125" customWidth="1"/>
    <col min="1866" max="1866" width="16.85546875" customWidth="1"/>
    <col min="1867" max="1867" width="17.42578125" customWidth="1"/>
    <col min="1868" max="1868" width="17.5703125" customWidth="1"/>
    <col min="1869" max="1869" width="16.85546875" customWidth="1"/>
    <col min="1870" max="1870" width="17.42578125" customWidth="1"/>
    <col min="1871" max="1871" width="17.5703125" customWidth="1"/>
    <col min="1872" max="1872" width="16.85546875" customWidth="1"/>
    <col min="1873" max="1873" width="17.42578125" customWidth="1"/>
    <col min="1874" max="1874" width="17.5703125" customWidth="1"/>
    <col min="1875" max="1875" width="16.85546875" customWidth="1"/>
    <col min="1876" max="1876" width="17.42578125" customWidth="1"/>
    <col min="1877" max="1877" width="17.5703125" customWidth="1"/>
    <col min="1878" max="1878" width="16.85546875" customWidth="1"/>
    <col min="1879" max="1879" width="17.42578125" customWidth="1"/>
    <col min="1880" max="1880" width="17.5703125" customWidth="1"/>
    <col min="1881" max="1881" width="16.85546875" customWidth="1"/>
    <col min="1882" max="1882" width="17.42578125" customWidth="1"/>
    <col min="1883" max="1883" width="17.5703125" customWidth="1"/>
    <col min="1884" max="1884" width="16.85546875" customWidth="1"/>
    <col min="1885" max="1885" width="17.42578125" customWidth="1"/>
    <col min="1886" max="1886" width="17.5703125" customWidth="1"/>
    <col min="1887" max="1887" width="16.85546875" customWidth="1"/>
    <col min="1888" max="1888" width="17.42578125" customWidth="1"/>
    <col min="1889" max="1889" width="17.5703125" customWidth="1"/>
    <col min="1890" max="1890" width="16.85546875" customWidth="1"/>
    <col min="1891" max="1891" width="17.42578125" customWidth="1"/>
    <col min="1892" max="1892" width="17.5703125" customWidth="1"/>
    <col min="1893" max="1893" width="16.85546875" customWidth="1"/>
    <col min="1894" max="1894" width="17.42578125" customWidth="1"/>
    <col min="1895" max="1895" width="17.5703125" customWidth="1"/>
    <col min="1896" max="1896" width="16.85546875" customWidth="1"/>
    <col min="1897" max="1897" width="17.42578125" customWidth="1"/>
    <col min="1898" max="1898" width="17.5703125" customWidth="1"/>
    <col min="1899" max="1899" width="16.85546875" customWidth="1"/>
    <col min="1900" max="1900" width="17.42578125" customWidth="1"/>
    <col min="1901" max="1901" width="17.5703125" customWidth="1"/>
    <col min="1902" max="1902" width="16.85546875" customWidth="1"/>
    <col min="1903" max="1903" width="17.42578125" customWidth="1"/>
    <col min="1904" max="1904" width="17.5703125" customWidth="1"/>
    <col min="1905" max="1905" width="16.85546875" customWidth="1"/>
    <col min="1906" max="1906" width="17.42578125" customWidth="1"/>
    <col min="1907" max="1907" width="17.5703125" customWidth="1"/>
    <col min="1908" max="1908" width="16.85546875" customWidth="1"/>
    <col min="1909" max="1909" width="17.42578125" customWidth="1"/>
    <col min="1910" max="1910" width="17.5703125" customWidth="1"/>
    <col min="1911" max="1911" width="16.85546875" customWidth="1"/>
    <col min="1912" max="1912" width="17.42578125" customWidth="1"/>
    <col min="1913" max="1913" width="17.5703125" customWidth="1"/>
    <col min="1914" max="1914" width="16.85546875" customWidth="1"/>
    <col min="1915" max="1915" width="17.42578125" customWidth="1"/>
    <col min="1916" max="1916" width="17.5703125" customWidth="1"/>
    <col min="1917" max="1917" width="16.85546875" customWidth="1"/>
    <col min="1918" max="1918" width="17.42578125" customWidth="1"/>
    <col min="1919" max="1919" width="17.5703125" customWidth="1"/>
    <col min="1920" max="1920" width="16.85546875" customWidth="1"/>
    <col min="1921" max="1921" width="17.42578125" customWidth="1"/>
    <col min="1922" max="1922" width="17.5703125" customWidth="1"/>
    <col min="1923" max="1923" width="16.85546875" customWidth="1"/>
    <col min="1924" max="1924" width="17.42578125" customWidth="1"/>
    <col min="1925" max="1925" width="17.5703125" customWidth="1"/>
    <col min="1926" max="1926" width="16.85546875" customWidth="1"/>
    <col min="1927" max="1927" width="17.42578125" customWidth="1"/>
    <col min="1928" max="1928" width="17.5703125" customWidth="1"/>
    <col min="1929" max="1929" width="16.85546875" customWidth="1"/>
    <col min="1930" max="1930" width="17.42578125" customWidth="1"/>
    <col min="1931" max="1931" width="17.5703125" customWidth="1"/>
    <col min="1932" max="1932" width="16.85546875" customWidth="1"/>
    <col min="1933" max="1933" width="17.42578125" customWidth="1"/>
    <col min="1934" max="1934" width="17.5703125" customWidth="1"/>
    <col min="1935" max="1935" width="16.85546875" customWidth="1"/>
    <col min="1936" max="1936" width="17.42578125" customWidth="1"/>
    <col min="1937" max="1937" width="17.5703125" customWidth="1"/>
    <col min="1938" max="1938" width="16.85546875" customWidth="1"/>
    <col min="1939" max="1939" width="17.42578125" customWidth="1"/>
    <col min="1940" max="1940" width="17.5703125" customWidth="1"/>
    <col min="1941" max="1941" width="16.85546875" customWidth="1"/>
    <col min="1942" max="1942" width="17.42578125" customWidth="1"/>
    <col min="1943" max="1943" width="17.5703125" customWidth="1"/>
    <col min="1944" max="1944" width="16.85546875" customWidth="1"/>
    <col min="1945" max="1945" width="17.42578125" customWidth="1"/>
    <col min="1946" max="1946" width="17.5703125" customWidth="1"/>
    <col min="1947" max="1947" width="16.85546875" customWidth="1"/>
    <col min="1948" max="1948" width="17.42578125" customWidth="1"/>
    <col min="1949" max="1949" width="17.5703125" customWidth="1"/>
    <col min="1950" max="1950" width="16.85546875" customWidth="1"/>
    <col min="1951" max="1951" width="17.42578125" customWidth="1"/>
    <col min="1952" max="1952" width="17.5703125" customWidth="1"/>
    <col min="1953" max="1953" width="16.85546875" customWidth="1"/>
    <col min="1954" max="1954" width="17.42578125" customWidth="1"/>
    <col min="1955" max="1955" width="17.5703125" customWidth="1"/>
    <col min="1956" max="1956" width="16.85546875" customWidth="1"/>
    <col min="1957" max="1957" width="17.42578125" customWidth="1"/>
    <col min="1958" max="1958" width="17.5703125" customWidth="1"/>
    <col min="1959" max="1959" width="16.85546875" customWidth="1"/>
    <col min="1960" max="1960" width="17.42578125" customWidth="1"/>
    <col min="1961" max="1961" width="17.5703125" customWidth="1"/>
    <col min="1962" max="1962" width="16.85546875" customWidth="1"/>
    <col min="1963" max="1963" width="17.42578125" customWidth="1"/>
    <col min="1964" max="1964" width="17.5703125" customWidth="1"/>
    <col min="1965" max="1965" width="16.85546875" customWidth="1"/>
    <col min="1966" max="1966" width="17.42578125" customWidth="1"/>
    <col min="1967" max="1967" width="17.5703125" customWidth="1"/>
    <col min="1968" max="1968" width="16.85546875" customWidth="1"/>
    <col min="1969" max="1969" width="17.42578125" customWidth="1"/>
    <col min="1970" max="1970" width="17.5703125" customWidth="1"/>
    <col min="1971" max="1971" width="16.85546875" customWidth="1"/>
    <col min="1972" max="1972" width="17.42578125" customWidth="1"/>
    <col min="1973" max="1973" width="17.5703125" customWidth="1"/>
    <col min="1974" max="1974" width="16.85546875" customWidth="1"/>
    <col min="1975" max="1975" width="17.42578125" customWidth="1"/>
    <col min="1976" max="1976" width="17.5703125" customWidth="1"/>
    <col min="1977" max="1977" width="16.85546875" customWidth="1"/>
    <col min="1978" max="1978" width="17.42578125" customWidth="1"/>
    <col min="1979" max="1979" width="17.5703125" customWidth="1"/>
    <col min="1980" max="1980" width="16.85546875" customWidth="1"/>
    <col min="1981" max="1981" width="17.42578125" customWidth="1"/>
    <col min="1982" max="1982" width="17.5703125" customWidth="1"/>
    <col min="1983" max="1983" width="16.85546875" customWidth="1"/>
    <col min="1984" max="1984" width="17.42578125" customWidth="1"/>
    <col min="1985" max="1985" width="17.5703125" customWidth="1"/>
    <col min="1986" max="1986" width="16.85546875" customWidth="1"/>
    <col min="1987" max="1987" width="17.42578125" customWidth="1"/>
    <col min="1988" max="1988" width="17.5703125" customWidth="1"/>
    <col min="1989" max="1989" width="16.85546875" customWidth="1"/>
    <col min="1990" max="1990" width="17.42578125" customWidth="1"/>
    <col min="1991" max="1991" width="17.5703125" customWidth="1"/>
    <col min="1992" max="1992" width="16.85546875" customWidth="1"/>
    <col min="1993" max="1993" width="17.42578125" customWidth="1"/>
    <col min="1994" max="1994" width="17.5703125" customWidth="1"/>
    <col min="1995" max="1995" width="16.85546875" customWidth="1"/>
    <col min="1996" max="1996" width="17.42578125" customWidth="1"/>
    <col min="1997" max="1997" width="17.5703125" customWidth="1"/>
    <col min="1998" max="1998" width="16.85546875" customWidth="1"/>
    <col min="1999" max="1999" width="17.42578125" customWidth="1"/>
    <col min="2000" max="2000" width="17.5703125" customWidth="1"/>
    <col min="2001" max="2001" width="16.85546875" customWidth="1"/>
    <col min="2002" max="2002" width="17.42578125" customWidth="1"/>
    <col min="2003" max="2003" width="17.5703125" customWidth="1"/>
    <col min="2004" max="2004" width="16.85546875" customWidth="1"/>
    <col min="2005" max="2005" width="17.42578125" customWidth="1"/>
    <col min="2006" max="2006" width="17.5703125" customWidth="1"/>
    <col min="2007" max="2007" width="16.85546875" customWidth="1"/>
    <col min="2008" max="2008" width="17.42578125" customWidth="1"/>
    <col min="2009" max="2009" width="17.5703125" customWidth="1"/>
    <col min="2010" max="2010" width="16.85546875" customWidth="1"/>
    <col min="2011" max="2011" width="17.42578125" customWidth="1"/>
    <col min="2012" max="2012" width="17.5703125" customWidth="1"/>
    <col min="2013" max="2013" width="16.85546875" customWidth="1"/>
    <col min="2014" max="2014" width="17.42578125" customWidth="1"/>
    <col min="2015" max="2015" width="17.5703125" customWidth="1"/>
    <col min="2016" max="2016" width="16.85546875" customWidth="1"/>
    <col min="2017" max="2017" width="17.42578125" customWidth="1"/>
    <col min="2018" max="2018" width="17.5703125" customWidth="1"/>
    <col min="2019" max="2019" width="16.85546875" customWidth="1"/>
    <col min="2020" max="2020" width="17.42578125" customWidth="1"/>
    <col min="2021" max="2021" width="17.5703125" customWidth="1"/>
    <col min="2022" max="2022" width="16.85546875" customWidth="1"/>
    <col min="2023" max="2023" width="17.42578125" customWidth="1"/>
    <col min="2024" max="2024" width="17.5703125" customWidth="1"/>
    <col min="2025" max="2025" width="16.85546875" customWidth="1"/>
    <col min="2026" max="2026" width="17.42578125" customWidth="1"/>
    <col min="2027" max="2027" width="17.5703125" customWidth="1"/>
    <col min="2028" max="2028" width="16.85546875" customWidth="1"/>
    <col min="2029" max="2029" width="17.42578125" customWidth="1"/>
    <col min="2030" max="2030" width="17.5703125" customWidth="1"/>
    <col min="2031" max="2031" width="16.85546875" customWidth="1"/>
    <col min="2032" max="2032" width="17.42578125" customWidth="1"/>
    <col min="2033" max="2033" width="17.5703125" customWidth="1"/>
    <col min="2034" max="2034" width="16.85546875" customWidth="1"/>
    <col min="2035" max="2035" width="17.42578125" customWidth="1"/>
    <col min="2036" max="2036" width="17.5703125" customWidth="1"/>
    <col min="2037" max="2037" width="16.85546875" customWidth="1"/>
    <col min="2038" max="2038" width="17.42578125" customWidth="1"/>
    <col min="2039" max="2039" width="17.5703125" customWidth="1"/>
    <col min="2040" max="2040" width="16.85546875" customWidth="1"/>
    <col min="2041" max="2041" width="17.42578125" customWidth="1"/>
    <col min="2042" max="2042" width="17.5703125" customWidth="1"/>
    <col min="2043" max="2043" width="16.85546875" customWidth="1"/>
    <col min="2044" max="2044" width="17.42578125" customWidth="1"/>
    <col min="2045" max="2045" width="17.5703125" customWidth="1"/>
    <col min="2046" max="2046" width="16.85546875" customWidth="1"/>
    <col min="2047" max="2047" width="17.42578125" customWidth="1"/>
    <col min="2048" max="2048" width="17.5703125" customWidth="1"/>
    <col min="2049" max="2049" width="16.85546875" customWidth="1"/>
    <col min="2050" max="2050" width="17.42578125" customWidth="1"/>
    <col min="2051" max="2051" width="17.5703125" customWidth="1"/>
    <col min="2052" max="2052" width="16.85546875" customWidth="1"/>
    <col min="2053" max="2053" width="17.42578125" customWidth="1"/>
    <col min="2054" max="2054" width="17.5703125" customWidth="1"/>
    <col min="2055" max="2055" width="16.85546875" customWidth="1"/>
    <col min="2056" max="2056" width="17.42578125" customWidth="1"/>
    <col min="2057" max="2057" width="17.5703125" customWidth="1"/>
    <col min="2058" max="2058" width="16.85546875" customWidth="1"/>
    <col min="2059" max="2059" width="17.42578125" customWidth="1"/>
    <col min="2060" max="2060" width="17.5703125" customWidth="1"/>
    <col min="2061" max="2061" width="16.85546875" customWidth="1"/>
    <col min="2062" max="2062" width="17.42578125" customWidth="1"/>
    <col min="2063" max="2063" width="17.5703125" customWidth="1"/>
    <col min="2064" max="2064" width="16.85546875" customWidth="1"/>
    <col min="2065" max="2065" width="17.42578125" customWidth="1"/>
    <col min="2066" max="2066" width="17.5703125" customWidth="1"/>
    <col min="2067" max="2067" width="16.85546875" customWidth="1"/>
    <col min="2068" max="2068" width="17.42578125" customWidth="1"/>
    <col min="2069" max="2069" width="17.5703125" customWidth="1"/>
    <col min="2070" max="2070" width="16.85546875" customWidth="1"/>
    <col min="2071" max="2071" width="17.42578125" customWidth="1"/>
    <col min="2072" max="2072" width="17.5703125" customWidth="1"/>
    <col min="2073" max="2073" width="16.85546875" customWidth="1"/>
    <col min="2074" max="2074" width="17.42578125" customWidth="1"/>
    <col min="2075" max="2075" width="17.5703125" customWidth="1"/>
    <col min="2076" max="2076" width="16.85546875" customWidth="1"/>
    <col min="2077" max="2077" width="17.42578125" customWidth="1"/>
    <col min="2078" max="2078" width="17.5703125" customWidth="1"/>
    <col min="2079" max="2079" width="16.85546875" customWidth="1"/>
    <col min="2080" max="2080" width="17.42578125" customWidth="1"/>
    <col min="2081" max="2081" width="17.5703125" customWidth="1"/>
    <col min="2082" max="2082" width="16.85546875" customWidth="1"/>
    <col min="2083" max="2083" width="17.42578125" customWidth="1"/>
    <col min="2084" max="2084" width="17.5703125" customWidth="1"/>
    <col min="2085" max="2085" width="16.85546875" customWidth="1"/>
    <col min="2086" max="2086" width="17.42578125" customWidth="1"/>
    <col min="2087" max="2087" width="17.5703125" customWidth="1"/>
    <col min="2088" max="2088" width="16.85546875" customWidth="1"/>
    <col min="2089" max="2089" width="17.42578125" customWidth="1"/>
    <col min="2090" max="2090" width="17.5703125" customWidth="1"/>
    <col min="2091" max="2091" width="16.85546875" customWidth="1"/>
    <col min="2092" max="2092" width="17.42578125" customWidth="1"/>
    <col min="2093" max="2093" width="17.5703125" customWidth="1"/>
    <col min="2094" max="2094" width="16.85546875" customWidth="1"/>
    <col min="2095" max="2095" width="17.42578125" customWidth="1"/>
    <col min="2096" max="2096" width="17.5703125" customWidth="1"/>
    <col min="2097" max="2097" width="16.85546875" customWidth="1"/>
    <col min="2098" max="2098" width="17.42578125" customWidth="1"/>
    <col min="2099" max="2099" width="17.5703125" customWidth="1"/>
    <col min="2100" max="2100" width="16.85546875" customWidth="1"/>
    <col min="2101" max="2101" width="17.42578125" customWidth="1"/>
    <col min="2102" max="2102" width="17.5703125" customWidth="1"/>
    <col min="2103" max="2103" width="16.85546875" customWidth="1"/>
    <col min="2104" max="2104" width="17.42578125" customWidth="1"/>
    <col min="2105" max="2105" width="17.5703125" customWidth="1"/>
    <col min="2106" max="2106" width="16.85546875" customWidth="1"/>
    <col min="2107" max="2107" width="17.42578125" customWidth="1"/>
    <col min="2108" max="2108" width="17.5703125" customWidth="1"/>
    <col min="2109" max="2109" width="16.85546875" customWidth="1"/>
    <col min="2110" max="2110" width="17.42578125" customWidth="1"/>
    <col min="2111" max="2111" width="17.5703125" customWidth="1"/>
    <col min="2112" max="2112" width="16.85546875" customWidth="1"/>
    <col min="2113" max="2113" width="17.42578125" customWidth="1"/>
    <col min="2114" max="2114" width="17.5703125" customWidth="1"/>
    <col min="2115" max="2115" width="16.85546875" customWidth="1"/>
    <col min="2116" max="2116" width="17.42578125" customWidth="1"/>
    <col min="2117" max="2117" width="17.5703125" customWidth="1"/>
    <col min="2118" max="2118" width="16.85546875" customWidth="1"/>
    <col min="2119" max="2119" width="17.42578125" customWidth="1"/>
    <col min="2120" max="2120" width="17.5703125" customWidth="1"/>
    <col min="2121" max="2121" width="16.85546875" customWidth="1"/>
    <col min="2122" max="2122" width="17.42578125" customWidth="1"/>
    <col min="2123" max="2123" width="17.5703125" customWidth="1"/>
    <col min="2124" max="2124" width="16.85546875" customWidth="1"/>
    <col min="2125" max="2125" width="17.42578125" customWidth="1"/>
    <col min="2126" max="2126" width="17.5703125" customWidth="1"/>
    <col min="2127" max="2127" width="16.85546875" customWidth="1"/>
    <col min="2128" max="2128" width="17.42578125" customWidth="1"/>
    <col min="2129" max="2129" width="17.5703125" customWidth="1"/>
    <col min="2130" max="2130" width="16.85546875" customWidth="1"/>
    <col min="2131" max="2131" width="17.42578125" customWidth="1"/>
    <col min="2132" max="2132" width="17.5703125" customWidth="1"/>
    <col min="2133" max="2133" width="16.85546875" customWidth="1"/>
    <col min="2134" max="2134" width="17.42578125" customWidth="1"/>
    <col min="2135" max="2135" width="17.5703125" customWidth="1"/>
    <col min="2136" max="2136" width="16.85546875" customWidth="1"/>
    <col min="2137" max="2137" width="17.42578125" customWidth="1"/>
    <col min="2138" max="2138" width="17.5703125" customWidth="1"/>
    <col min="2139" max="2139" width="16.85546875" customWidth="1"/>
    <col min="2140" max="2140" width="17.42578125" customWidth="1"/>
    <col min="2141" max="2141" width="17.5703125" customWidth="1"/>
    <col min="2142" max="2142" width="16.85546875" customWidth="1"/>
    <col min="2143" max="2143" width="17.42578125" customWidth="1"/>
    <col min="2144" max="2144" width="17.5703125" customWidth="1"/>
    <col min="2145" max="2145" width="16.85546875" customWidth="1"/>
    <col min="2146" max="2146" width="17.42578125" customWidth="1"/>
    <col min="2147" max="2147" width="17.5703125" customWidth="1"/>
    <col min="2148" max="2148" width="16.85546875" customWidth="1"/>
    <col min="2149" max="2149" width="17.42578125" customWidth="1"/>
    <col min="2150" max="2150" width="17.5703125" customWidth="1"/>
    <col min="2151" max="2151" width="16.85546875" customWidth="1"/>
    <col min="2152" max="2152" width="17.42578125" customWidth="1"/>
    <col min="2153" max="2153" width="17.5703125" customWidth="1"/>
    <col min="2154" max="2154" width="16.85546875" customWidth="1"/>
    <col min="2155" max="2155" width="17.42578125" customWidth="1"/>
    <col min="2156" max="2156" width="17.5703125" customWidth="1"/>
    <col min="2157" max="2157" width="16.85546875" customWidth="1"/>
    <col min="2158" max="2158" width="17.42578125" customWidth="1"/>
    <col min="2159" max="2159" width="17.5703125" customWidth="1"/>
    <col min="2160" max="2160" width="16.85546875" customWidth="1"/>
    <col min="2161" max="2161" width="17.42578125" customWidth="1"/>
    <col min="2162" max="2162" width="17.5703125" customWidth="1"/>
    <col min="2163" max="2163" width="16.85546875" customWidth="1"/>
    <col min="2164" max="2164" width="17.42578125" customWidth="1"/>
    <col min="2165" max="2165" width="17.5703125" customWidth="1"/>
    <col min="2166" max="2166" width="16.85546875" customWidth="1"/>
    <col min="2167" max="2167" width="17.42578125" customWidth="1"/>
    <col min="2168" max="2168" width="17.5703125" customWidth="1"/>
    <col min="2169" max="2169" width="16.85546875" customWidth="1"/>
    <col min="2170" max="2170" width="17.42578125" customWidth="1"/>
    <col min="2171" max="2171" width="17.5703125" customWidth="1"/>
    <col min="2172" max="2172" width="16.85546875" customWidth="1"/>
    <col min="2173" max="2173" width="17.42578125" customWidth="1"/>
    <col min="2174" max="2174" width="17.5703125" customWidth="1"/>
    <col min="2175" max="2175" width="16.85546875" customWidth="1"/>
    <col min="2176" max="2176" width="17.42578125" customWidth="1"/>
    <col min="2177" max="2177" width="17.5703125" customWidth="1"/>
    <col min="2178" max="2178" width="16.85546875" customWidth="1"/>
    <col min="2179" max="2179" width="17.42578125" customWidth="1"/>
    <col min="2180" max="2180" width="17.5703125" customWidth="1"/>
    <col min="2181" max="2181" width="16.85546875" customWidth="1"/>
    <col min="2182" max="2182" width="17.42578125" customWidth="1"/>
    <col min="2183" max="2183" width="17.5703125" customWidth="1"/>
    <col min="2184" max="2184" width="16.85546875" customWidth="1"/>
    <col min="2185" max="2185" width="17.42578125" customWidth="1"/>
    <col min="2186" max="2186" width="17.5703125" customWidth="1"/>
    <col min="2187" max="2187" width="16.85546875" customWidth="1"/>
    <col min="2188" max="2188" width="17.42578125" customWidth="1"/>
    <col min="2189" max="2189" width="17.5703125" customWidth="1"/>
    <col min="2190" max="2190" width="16.85546875" customWidth="1"/>
    <col min="2191" max="2191" width="17.42578125" customWidth="1"/>
    <col min="2192" max="2192" width="17.5703125" customWidth="1"/>
    <col min="2193" max="2193" width="16.85546875" customWidth="1"/>
    <col min="2194" max="2194" width="17.42578125" customWidth="1"/>
    <col min="2195" max="2195" width="17.5703125" customWidth="1"/>
    <col min="2196" max="2196" width="16.85546875" customWidth="1"/>
    <col min="2197" max="2197" width="17.42578125" customWidth="1"/>
    <col min="2198" max="2198" width="17.5703125" customWidth="1"/>
    <col min="2199" max="2199" width="16.85546875" customWidth="1"/>
    <col min="2200" max="2200" width="17.42578125" customWidth="1"/>
    <col min="2201" max="2201" width="17.5703125" customWidth="1"/>
    <col min="2202" max="2202" width="16.85546875" customWidth="1"/>
    <col min="2203" max="2203" width="17.42578125" customWidth="1"/>
    <col min="2204" max="2204" width="17.5703125" customWidth="1"/>
    <col min="2205" max="2205" width="16.85546875" customWidth="1"/>
    <col min="2206" max="2206" width="17.42578125" customWidth="1"/>
    <col min="2207" max="2207" width="17.5703125" customWidth="1"/>
    <col min="2208" max="2208" width="16.85546875" customWidth="1"/>
    <col min="2209" max="2209" width="17.42578125" customWidth="1"/>
    <col min="2210" max="2210" width="17.5703125" customWidth="1"/>
    <col min="2211" max="2211" width="16.85546875" customWidth="1"/>
    <col min="2212" max="2212" width="17.42578125" customWidth="1"/>
    <col min="2213" max="2213" width="17.5703125" customWidth="1"/>
    <col min="2214" max="2214" width="16.85546875" customWidth="1"/>
    <col min="2215" max="2215" width="17.42578125" customWidth="1"/>
    <col min="2216" max="2216" width="17.5703125" customWidth="1"/>
    <col min="2217" max="2217" width="16.85546875" customWidth="1"/>
    <col min="2218" max="2218" width="17.42578125" customWidth="1"/>
    <col min="2219" max="2219" width="17.5703125" customWidth="1"/>
    <col min="2220" max="2220" width="16.85546875" customWidth="1"/>
    <col min="2221" max="2221" width="17.42578125" customWidth="1"/>
    <col min="2222" max="2222" width="17.5703125" customWidth="1"/>
    <col min="2223" max="2223" width="16.85546875" customWidth="1"/>
    <col min="2224" max="2224" width="17.42578125" customWidth="1"/>
    <col min="2225" max="2225" width="17.5703125" customWidth="1"/>
    <col min="2226" max="2226" width="16.85546875" customWidth="1"/>
    <col min="2227" max="2227" width="17.42578125" customWidth="1"/>
    <col min="2228" max="2228" width="17.5703125" customWidth="1"/>
    <col min="2229" max="2229" width="16.85546875" customWidth="1"/>
    <col min="2230" max="2230" width="17.42578125" customWidth="1"/>
    <col min="2231" max="2231" width="17.5703125" customWidth="1"/>
    <col min="2232" max="2232" width="16.85546875" customWidth="1"/>
    <col min="2233" max="2233" width="17.42578125" customWidth="1"/>
    <col min="2234" max="2234" width="17.5703125" customWidth="1"/>
    <col min="2235" max="2235" width="16.85546875" customWidth="1"/>
    <col min="2236" max="2236" width="17.42578125" customWidth="1"/>
    <col min="2237" max="2237" width="17.5703125" customWidth="1"/>
    <col min="2238" max="2238" width="16.85546875" customWidth="1"/>
    <col min="2239" max="2239" width="17.42578125" customWidth="1"/>
    <col min="2240" max="2240" width="17.5703125" customWidth="1"/>
    <col min="2241" max="2241" width="16.85546875" customWidth="1"/>
    <col min="2242" max="2242" width="17.42578125" customWidth="1"/>
    <col min="2243" max="2243" width="17.5703125" customWidth="1"/>
    <col min="2244" max="2244" width="16.85546875" customWidth="1"/>
    <col min="2245" max="2245" width="17.42578125" customWidth="1"/>
    <col min="2246" max="2246" width="17.5703125" customWidth="1"/>
    <col min="2247" max="2247" width="16.85546875" customWidth="1"/>
    <col min="2248" max="2248" width="17.42578125" customWidth="1"/>
    <col min="2249" max="2249" width="17.5703125" customWidth="1"/>
    <col min="2250" max="2250" width="16.85546875" customWidth="1"/>
    <col min="2251" max="2251" width="17.42578125" customWidth="1"/>
    <col min="2252" max="2252" width="17.5703125" customWidth="1"/>
    <col min="2253" max="2253" width="16.85546875" customWidth="1"/>
    <col min="2254" max="2254" width="17.42578125" customWidth="1"/>
    <col min="2255" max="2255" width="17.5703125" customWidth="1"/>
    <col min="2256" max="2256" width="16.85546875" customWidth="1"/>
    <col min="2257" max="2257" width="17.42578125" customWidth="1"/>
    <col min="2258" max="2258" width="17.5703125" customWidth="1"/>
    <col min="2259" max="2259" width="16.85546875" customWidth="1"/>
    <col min="2260" max="2260" width="17.42578125" customWidth="1"/>
    <col min="2261" max="2261" width="17.5703125" customWidth="1"/>
    <col min="2262" max="2262" width="16.85546875" customWidth="1"/>
    <col min="2263" max="2263" width="17.42578125" customWidth="1"/>
    <col min="2264" max="2264" width="17.5703125" customWidth="1"/>
    <col min="2265" max="2265" width="16.85546875" customWidth="1"/>
    <col min="2266" max="2266" width="17.42578125" customWidth="1"/>
    <col min="2267" max="2267" width="17.5703125" customWidth="1"/>
    <col min="2268" max="2268" width="16.85546875" customWidth="1"/>
    <col min="2269" max="2269" width="17.42578125" customWidth="1"/>
    <col min="2270" max="2270" width="17.5703125" customWidth="1"/>
    <col min="2271" max="2271" width="16.85546875" customWidth="1"/>
    <col min="2272" max="2272" width="17.42578125" customWidth="1"/>
    <col min="2273" max="2273" width="17.5703125" customWidth="1"/>
    <col min="2274" max="2274" width="16.85546875" customWidth="1"/>
    <col min="2275" max="2275" width="17.42578125" customWidth="1"/>
    <col min="2276" max="2276" width="17.5703125" customWidth="1"/>
    <col min="2277" max="2277" width="16.85546875" customWidth="1"/>
    <col min="2278" max="2278" width="17.42578125" customWidth="1"/>
    <col min="2279" max="2279" width="17.5703125" customWidth="1"/>
    <col min="2280" max="2280" width="16.85546875" customWidth="1"/>
    <col min="2281" max="2281" width="17.42578125" customWidth="1"/>
    <col min="2282" max="2282" width="17.5703125" customWidth="1"/>
    <col min="2283" max="2283" width="16.85546875" customWidth="1"/>
    <col min="2284" max="2284" width="17.42578125" customWidth="1"/>
    <col min="2285" max="2285" width="17.5703125" customWidth="1"/>
    <col min="2286" max="2286" width="16.85546875" customWidth="1"/>
    <col min="2287" max="2287" width="17.42578125" customWidth="1"/>
    <col min="2288" max="2288" width="17.5703125" customWidth="1"/>
    <col min="2289" max="2289" width="16.85546875" customWidth="1"/>
    <col min="2290" max="2290" width="17.42578125" customWidth="1"/>
    <col min="2291" max="2291" width="17.5703125" customWidth="1"/>
    <col min="2292" max="2292" width="16.85546875" customWidth="1"/>
    <col min="2293" max="2293" width="17.42578125" customWidth="1"/>
    <col min="2294" max="2294" width="17.5703125" customWidth="1"/>
    <col min="2295" max="2295" width="16.85546875" customWidth="1"/>
    <col min="2296" max="2296" width="17.42578125" customWidth="1"/>
    <col min="2297" max="2297" width="17.5703125" customWidth="1"/>
    <col min="2298" max="2298" width="16.85546875" customWidth="1"/>
    <col min="2299" max="2299" width="17.42578125" customWidth="1"/>
    <col min="2300" max="2300" width="17.5703125" customWidth="1"/>
    <col min="2301" max="2301" width="16.85546875" customWidth="1"/>
    <col min="2302" max="2302" width="17.42578125" customWidth="1"/>
    <col min="2303" max="2303" width="17.5703125" customWidth="1"/>
    <col min="2304" max="2304" width="16.85546875" customWidth="1"/>
    <col min="2305" max="2305" width="17.42578125" customWidth="1"/>
    <col min="2306" max="2306" width="17.5703125" customWidth="1"/>
    <col min="2307" max="2307" width="16.85546875" customWidth="1"/>
    <col min="2308" max="2308" width="17.42578125" customWidth="1"/>
    <col min="2309" max="2309" width="17.5703125" customWidth="1"/>
    <col min="2310" max="2310" width="16.85546875" customWidth="1"/>
    <col min="2311" max="2311" width="17.42578125" customWidth="1"/>
    <col min="2312" max="2312" width="17.5703125" customWidth="1"/>
    <col min="2313" max="2313" width="16.85546875" customWidth="1"/>
    <col min="2314" max="2314" width="17.42578125" customWidth="1"/>
    <col min="2315" max="2315" width="17.5703125" customWidth="1"/>
    <col min="2316" max="2316" width="16.85546875" customWidth="1"/>
    <col min="2317" max="2317" width="17.42578125" customWidth="1"/>
    <col min="2318" max="2318" width="17.5703125" customWidth="1"/>
    <col min="2319" max="2319" width="16.85546875" customWidth="1"/>
    <col min="2320" max="2320" width="17.42578125" customWidth="1"/>
    <col min="2321" max="2321" width="17.5703125" customWidth="1"/>
    <col min="2322" max="2322" width="16.85546875" customWidth="1"/>
    <col min="2323" max="2323" width="17.42578125" customWidth="1"/>
    <col min="2324" max="2324" width="17.5703125" customWidth="1"/>
    <col min="2325" max="2325" width="16.85546875" customWidth="1"/>
    <col min="2326" max="2326" width="17.42578125" customWidth="1"/>
    <col min="2327" max="2327" width="17.5703125" customWidth="1"/>
    <col min="2328" max="2328" width="16.85546875" customWidth="1"/>
    <col min="2329" max="2329" width="17.42578125" customWidth="1"/>
    <col min="2330" max="2330" width="17.5703125" customWidth="1"/>
    <col min="2331" max="2331" width="16.85546875" customWidth="1"/>
    <col min="2332" max="2332" width="17.42578125" customWidth="1"/>
    <col min="2333" max="2333" width="17.5703125" customWidth="1"/>
    <col min="2334" max="2334" width="16.85546875" customWidth="1"/>
    <col min="2335" max="2335" width="17.42578125" customWidth="1"/>
    <col min="2336" max="2336" width="17.5703125" customWidth="1"/>
    <col min="2337" max="2337" width="16.85546875" customWidth="1"/>
    <col min="2338" max="2338" width="17.42578125" customWidth="1"/>
    <col min="2339" max="2339" width="17.5703125" customWidth="1"/>
    <col min="2340" max="2340" width="16.85546875" customWidth="1"/>
    <col min="2341" max="2341" width="17.42578125" customWidth="1"/>
    <col min="2342" max="2342" width="17.5703125" customWidth="1"/>
    <col min="2343" max="2343" width="16.85546875" customWidth="1"/>
    <col min="2344" max="2344" width="17.42578125" customWidth="1"/>
    <col min="2345" max="2345" width="17.5703125" customWidth="1"/>
    <col min="2346" max="2346" width="16.85546875" customWidth="1"/>
    <col min="2347" max="2347" width="17.42578125" customWidth="1"/>
    <col min="2348" max="2348" width="17.5703125" customWidth="1"/>
    <col min="2349" max="2349" width="16.85546875" customWidth="1"/>
    <col min="2350" max="2350" width="17.42578125" customWidth="1"/>
    <col min="2351" max="2351" width="17.5703125" customWidth="1"/>
    <col min="2352" max="2352" width="16.85546875" customWidth="1"/>
    <col min="2353" max="2353" width="17.42578125" customWidth="1"/>
    <col min="2354" max="2354" width="17.5703125" customWidth="1"/>
    <col min="2355" max="2355" width="16.85546875" customWidth="1"/>
    <col min="2356" max="2356" width="17.42578125" customWidth="1"/>
    <col min="2357" max="2357" width="17.5703125" customWidth="1"/>
    <col min="2358" max="2358" width="16.85546875" customWidth="1"/>
    <col min="2359" max="2359" width="17.42578125" customWidth="1"/>
    <col min="2360" max="2360" width="17.5703125" customWidth="1"/>
    <col min="2361" max="2361" width="16.85546875" customWidth="1"/>
    <col min="2362" max="2362" width="17.42578125" customWidth="1"/>
    <col min="2363" max="2363" width="17.5703125" customWidth="1"/>
    <col min="2364" max="2364" width="16.85546875" customWidth="1"/>
    <col min="2365" max="2365" width="17.42578125" customWidth="1"/>
    <col min="2366" max="2366" width="17.5703125" customWidth="1"/>
    <col min="2367" max="2367" width="16.85546875" customWidth="1"/>
    <col min="2368" max="2368" width="17.42578125" customWidth="1"/>
    <col min="2369" max="2369" width="17.5703125" customWidth="1"/>
    <col min="2370" max="2370" width="16.85546875" customWidth="1"/>
    <col min="2371" max="2371" width="17.42578125" customWidth="1"/>
    <col min="2372" max="2372" width="17.5703125" customWidth="1"/>
    <col min="2373" max="2373" width="16.85546875" customWidth="1"/>
    <col min="2374" max="2374" width="17.42578125" customWidth="1"/>
    <col min="2375" max="2375" width="17.5703125" customWidth="1"/>
    <col min="2376" max="2376" width="16.85546875" customWidth="1"/>
    <col min="2377" max="2377" width="17.42578125" customWidth="1"/>
    <col min="2378" max="2378" width="17.5703125" customWidth="1"/>
    <col min="2379" max="2379" width="16.85546875" customWidth="1"/>
    <col min="2380" max="2380" width="17.42578125" customWidth="1"/>
    <col min="2381" max="2381" width="17.5703125" customWidth="1"/>
    <col min="2382" max="2382" width="16.85546875" customWidth="1"/>
    <col min="2383" max="2383" width="17.42578125" customWidth="1"/>
    <col min="2384" max="2384" width="17.5703125" customWidth="1"/>
    <col min="2385" max="2385" width="16.85546875" customWidth="1"/>
    <col min="2386" max="2386" width="17.42578125" customWidth="1"/>
    <col min="2387" max="2387" width="17.5703125" customWidth="1"/>
    <col min="2388" max="2388" width="16.85546875" customWidth="1"/>
    <col min="2389" max="2389" width="17.42578125" customWidth="1"/>
    <col min="2390" max="2390" width="17.5703125" customWidth="1"/>
    <col min="2391" max="2391" width="16.85546875" customWidth="1"/>
    <col min="2392" max="2392" width="17.42578125" customWidth="1"/>
    <col min="2393" max="2393" width="17.5703125" customWidth="1"/>
    <col min="2394" max="2394" width="16.85546875" customWidth="1"/>
    <col min="2395" max="2395" width="17.42578125" customWidth="1"/>
    <col min="2396" max="2396" width="17.5703125" customWidth="1"/>
    <col min="2397" max="2397" width="16.85546875" customWidth="1"/>
    <col min="2398" max="2398" width="17.42578125" customWidth="1"/>
    <col min="2399" max="2399" width="22.5703125" customWidth="1"/>
    <col min="2400" max="2400" width="22" customWidth="1"/>
    <col min="2401" max="2401" width="22.42578125" customWidth="1"/>
    <col min="2402" max="2402" width="17.5703125" customWidth="1"/>
    <col min="2403" max="2403" width="16.85546875" customWidth="1"/>
    <col min="2404" max="2404" width="25.85546875" customWidth="1"/>
    <col min="2405" max="2405" width="25.140625" customWidth="1"/>
    <col min="2406" max="2406" width="17.5703125" customWidth="1"/>
    <col min="2407" max="2407" width="16.85546875" customWidth="1"/>
    <col min="2408" max="2408" width="25.85546875" customWidth="1"/>
    <col min="2409" max="2409" width="25.140625" customWidth="1"/>
    <col min="2410" max="2410" width="17.5703125" customWidth="1"/>
    <col min="2411" max="2411" width="16.85546875" customWidth="1"/>
    <col min="2412" max="2412" width="25.85546875" customWidth="1"/>
    <col min="2413" max="2413" width="25.140625" customWidth="1"/>
    <col min="2414" max="2414" width="17.5703125" customWidth="1"/>
    <col min="2415" max="2415" width="16.85546875" customWidth="1"/>
    <col min="2416" max="2416" width="25.85546875" customWidth="1"/>
    <col min="2417" max="2417" width="25.140625" customWidth="1"/>
    <col min="2418" max="2418" width="17.5703125" customWidth="1"/>
    <col min="2419" max="2419" width="16.85546875" customWidth="1"/>
    <col min="2420" max="2420" width="25.85546875" customWidth="1"/>
    <col min="2421" max="2421" width="25.140625" customWidth="1"/>
    <col min="2422" max="2422" width="17.5703125" customWidth="1"/>
    <col min="2423" max="2423" width="16.85546875" customWidth="1"/>
    <col min="2424" max="2424" width="25.85546875" customWidth="1"/>
    <col min="2425" max="2425" width="25.140625" customWidth="1"/>
    <col min="2426" max="2426" width="17.5703125" customWidth="1"/>
    <col min="2427" max="2427" width="16.85546875" customWidth="1"/>
    <col min="2428" max="2428" width="25.85546875" customWidth="1"/>
    <col min="2429" max="2429" width="25.140625" customWidth="1"/>
    <col min="2430" max="2430" width="17.5703125" customWidth="1"/>
    <col min="2431" max="2431" width="16.85546875" customWidth="1"/>
    <col min="2432" max="2432" width="25.85546875" customWidth="1"/>
    <col min="2433" max="2433" width="25.140625" customWidth="1"/>
    <col min="2434" max="2434" width="17.5703125" customWidth="1"/>
    <col min="2435" max="2435" width="16.85546875" customWidth="1"/>
    <col min="2436" max="2436" width="25.85546875" customWidth="1"/>
    <col min="2437" max="2437" width="25.140625" customWidth="1"/>
    <col min="2438" max="2438" width="17.5703125" customWidth="1"/>
    <col min="2439" max="2439" width="16.85546875" customWidth="1"/>
    <col min="2440" max="2440" width="25.85546875" customWidth="1"/>
    <col min="2441" max="2441" width="25.140625" customWidth="1"/>
    <col min="2442" max="2442" width="17.5703125" customWidth="1"/>
    <col min="2443" max="2443" width="16.85546875" customWidth="1"/>
    <col min="2444" max="2444" width="25.85546875" customWidth="1"/>
    <col min="2445" max="2445" width="25.140625" customWidth="1"/>
    <col min="2446" max="2446" width="17.5703125" customWidth="1"/>
    <col min="2447" max="2447" width="16.85546875" customWidth="1"/>
    <col min="2448" max="2448" width="25.85546875" customWidth="1"/>
    <col min="2449" max="2449" width="25.140625" customWidth="1"/>
    <col min="2450" max="2450" width="17.5703125" customWidth="1"/>
    <col min="2451" max="2451" width="16.85546875" customWidth="1"/>
    <col min="2452" max="2452" width="25.85546875" customWidth="1"/>
    <col min="2453" max="2453" width="25.140625" customWidth="1"/>
    <col min="2454" max="2454" width="17.5703125" customWidth="1"/>
    <col min="2455" max="2455" width="16.85546875" customWidth="1"/>
    <col min="2456" max="2456" width="25.85546875" customWidth="1"/>
    <col min="2457" max="2457" width="25.140625" customWidth="1"/>
    <col min="2458" max="2458" width="17.5703125" customWidth="1"/>
    <col min="2459" max="2459" width="16.85546875" customWidth="1"/>
    <col min="2460" max="2460" width="25.85546875" customWidth="1"/>
    <col min="2461" max="2461" width="25.140625" customWidth="1"/>
    <col min="2462" max="2462" width="17.5703125" customWidth="1"/>
    <col min="2463" max="2463" width="16.85546875" customWidth="1"/>
    <col min="2464" max="2464" width="25.85546875" customWidth="1"/>
    <col min="2465" max="2465" width="25.140625" customWidth="1"/>
    <col min="2466" max="2466" width="17.5703125" customWidth="1"/>
    <col min="2467" max="2467" width="16.85546875" customWidth="1"/>
    <col min="2468" max="2468" width="25.85546875" customWidth="1"/>
    <col min="2469" max="2469" width="25.140625" customWidth="1"/>
    <col min="2470" max="2470" width="17.5703125" customWidth="1"/>
    <col min="2471" max="2471" width="16.85546875" customWidth="1"/>
    <col min="2472" max="2472" width="25.85546875" customWidth="1"/>
    <col min="2473" max="2473" width="25.140625" customWidth="1"/>
    <col min="2474" max="2474" width="17.5703125" customWidth="1"/>
    <col min="2475" max="2475" width="16.85546875" customWidth="1"/>
    <col min="2476" max="2476" width="24.7109375" customWidth="1"/>
    <col min="2477" max="2477" width="24.140625" customWidth="1"/>
    <col min="2478" max="2478" width="17.5703125" customWidth="1"/>
    <col min="2479" max="2479" width="16.85546875" customWidth="1"/>
    <col min="2480" max="2480" width="25.85546875" customWidth="1"/>
    <col min="2481" max="2481" width="25.140625" customWidth="1"/>
    <col min="2482" max="2482" width="17.5703125" customWidth="1"/>
    <col min="2483" max="2483" width="16.85546875" customWidth="1"/>
    <col min="2484" max="2484" width="25.85546875" customWidth="1"/>
    <col min="2485" max="2485" width="25.140625" customWidth="1"/>
    <col min="2486" max="2486" width="17.5703125" customWidth="1"/>
    <col min="2487" max="2487" width="16.85546875" customWidth="1"/>
    <col min="2488" max="2488" width="25.85546875" customWidth="1"/>
    <col min="2489" max="2489" width="25.140625" customWidth="1"/>
    <col min="2490" max="2490" width="17.5703125" customWidth="1"/>
    <col min="2491" max="2491" width="16.85546875" customWidth="1"/>
    <col min="2492" max="2492" width="25.85546875" customWidth="1"/>
    <col min="2493" max="2493" width="25.140625" customWidth="1"/>
    <col min="2494" max="2494" width="17.5703125" customWidth="1"/>
    <col min="2495" max="2495" width="16.85546875" customWidth="1"/>
    <col min="2496" max="2496" width="25.85546875" customWidth="1"/>
    <col min="2497" max="2497" width="25.140625" customWidth="1"/>
    <col min="2498" max="2498" width="17.5703125" customWidth="1"/>
    <col min="2499" max="2499" width="16.85546875" customWidth="1"/>
    <col min="2500" max="2500" width="25.85546875" customWidth="1"/>
    <col min="2501" max="2501" width="25.140625" customWidth="1"/>
    <col min="2502" max="2502" width="17.5703125" customWidth="1"/>
    <col min="2503" max="2503" width="16.85546875" customWidth="1"/>
    <col min="2504" max="2504" width="25.85546875" customWidth="1"/>
    <col min="2505" max="2505" width="25.140625" customWidth="1"/>
    <col min="2506" max="2506" width="17.5703125" customWidth="1"/>
    <col min="2507" max="2507" width="16.85546875" customWidth="1"/>
    <col min="2508" max="2508" width="25.85546875" customWidth="1"/>
    <col min="2509" max="2509" width="25.140625" customWidth="1"/>
    <col min="2510" max="2510" width="17.5703125" customWidth="1"/>
    <col min="2511" max="2511" width="16.85546875" customWidth="1"/>
    <col min="2512" max="2512" width="25.85546875" customWidth="1"/>
    <col min="2513" max="2513" width="25.140625" customWidth="1"/>
    <col min="2514" max="2514" width="17.5703125" customWidth="1"/>
    <col min="2515" max="2515" width="16.85546875" customWidth="1"/>
    <col min="2516" max="2516" width="25.85546875" customWidth="1"/>
    <col min="2517" max="2517" width="25.140625" customWidth="1"/>
    <col min="2518" max="2518" width="17.5703125" customWidth="1"/>
    <col min="2519" max="2519" width="16.85546875" customWidth="1"/>
    <col min="2520" max="2520" width="25.85546875" customWidth="1"/>
    <col min="2521" max="2521" width="25.140625" customWidth="1"/>
    <col min="2522" max="2522" width="17.5703125" customWidth="1"/>
    <col min="2523" max="2523" width="16.85546875" customWidth="1"/>
    <col min="2524" max="2524" width="25.85546875" customWidth="1"/>
    <col min="2525" max="2525" width="25.140625" customWidth="1"/>
    <col min="2526" max="2526" width="17.5703125" customWidth="1"/>
    <col min="2527" max="2527" width="16.85546875" customWidth="1"/>
    <col min="2528" max="2528" width="25.85546875" customWidth="1"/>
    <col min="2529" max="2529" width="25.140625" customWidth="1"/>
    <col min="2530" max="2530" width="17.5703125" customWidth="1"/>
    <col min="2531" max="2531" width="16.85546875" customWidth="1"/>
    <col min="2532" max="2532" width="25.85546875" customWidth="1"/>
    <col min="2533" max="2533" width="25.140625" customWidth="1"/>
    <col min="2534" max="2534" width="17.5703125" customWidth="1"/>
    <col min="2535" max="2535" width="16.85546875" customWidth="1"/>
    <col min="2536" max="2536" width="25.85546875" customWidth="1"/>
    <col min="2537" max="2537" width="25.140625" customWidth="1"/>
    <col min="2538" max="2538" width="17.5703125" customWidth="1"/>
    <col min="2539" max="2539" width="16.85546875" customWidth="1"/>
    <col min="2540" max="2540" width="25.85546875" customWidth="1"/>
    <col min="2541" max="2541" width="25.140625" customWidth="1"/>
    <col min="2542" max="2542" width="17.5703125" customWidth="1"/>
    <col min="2543" max="2543" width="16.85546875" customWidth="1"/>
    <col min="2544" max="2544" width="25.85546875" customWidth="1"/>
    <col min="2545" max="2545" width="25.140625" customWidth="1"/>
    <col min="2546" max="2546" width="17.5703125" customWidth="1"/>
    <col min="2547" max="2547" width="16.85546875" customWidth="1"/>
    <col min="2548" max="2548" width="25.85546875" customWidth="1"/>
    <col min="2549" max="2549" width="25.140625" customWidth="1"/>
    <col min="2550" max="2550" width="17.5703125" customWidth="1"/>
    <col min="2551" max="2551" width="16.85546875" customWidth="1"/>
    <col min="2552" max="2552" width="25.85546875" customWidth="1"/>
    <col min="2553" max="2553" width="25.140625" customWidth="1"/>
    <col min="2554" max="2554" width="17.5703125" customWidth="1"/>
    <col min="2555" max="2555" width="16.85546875" customWidth="1"/>
    <col min="2556" max="2556" width="25.85546875" customWidth="1"/>
    <col min="2557" max="2557" width="25.140625" customWidth="1"/>
    <col min="2558" max="2558" width="17.5703125" customWidth="1"/>
    <col min="2559" max="2559" width="16.85546875" customWidth="1"/>
    <col min="2560" max="2560" width="25.85546875" customWidth="1"/>
    <col min="2561" max="2561" width="25.140625" customWidth="1"/>
    <col min="2562" max="2562" width="17.5703125" customWidth="1"/>
    <col min="2563" max="2563" width="16.85546875" customWidth="1"/>
    <col min="2564" max="2564" width="25.85546875" customWidth="1"/>
    <col min="2565" max="2565" width="25.140625" customWidth="1"/>
    <col min="2566" max="2566" width="17.5703125" customWidth="1"/>
    <col min="2567" max="2567" width="16.85546875" customWidth="1"/>
    <col min="2568" max="2568" width="25.85546875" customWidth="1"/>
    <col min="2569" max="2569" width="25.140625" customWidth="1"/>
    <col min="2570" max="2570" width="17.5703125" customWidth="1"/>
    <col min="2571" max="2571" width="16.85546875" customWidth="1"/>
    <col min="2572" max="2572" width="25.85546875" customWidth="1"/>
    <col min="2573" max="2573" width="25.140625" customWidth="1"/>
    <col min="2574" max="2574" width="17.5703125" customWidth="1"/>
    <col min="2575" max="2575" width="16.85546875" customWidth="1"/>
    <col min="2576" max="2576" width="25.85546875" customWidth="1"/>
    <col min="2577" max="2577" width="25.140625" customWidth="1"/>
    <col min="2578" max="2578" width="17.5703125" customWidth="1"/>
    <col min="2579" max="2579" width="16.85546875" customWidth="1"/>
    <col min="2580" max="2580" width="25.85546875" customWidth="1"/>
    <col min="2581" max="2581" width="25.140625" customWidth="1"/>
    <col min="2582" max="2582" width="17.5703125" customWidth="1"/>
    <col min="2583" max="2583" width="16.85546875" customWidth="1"/>
    <col min="2584" max="2584" width="25.85546875" customWidth="1"/>
    <col min="2585" max="2585" width="25.140625" customWidth="1"/>
    <col min="2586" max="2586" width="17.5703125" customWidth="1"/>
    <col min="2587" max="2587" width="16.85546875" customWidth="1"/>
    <col min="2588" max="2588" width="25.85546875" customWidth="1"/>
    <col min="2589" max="2589" width="25.140625" customWidth="1"/>
    <col min="2590" max="2590" width="17.5703125" customWidth="1"/>
    <col min="2591" max="2591" width="16.85546875" customWidth="1"/>
    <col min="2592" max="2592" width="25.85546875" customWidth="1"/>
    <col min="2593" max="2593" width="25.140625" customWidth="1"/>
    <col min="2594" max="2594" width="17.5703125" customWidth="1"/>
    <col min="2595" max="2595" width="16.85546875" customWidth="1"/>
    <col min="2596" max="2596" width="25.85546875" customWidth="1"/>
    <col min="2597" max="2597" width="25.140625" customWidth="1"/>
    <col min="2598" max="2598" width="17.5703125" customWidth="1"/>
    <col min="2599" max="2599" width="16.85546875" customWidth="1"/>
    <col min="2600" max="2600" width="24.7109375" customWidth="1"/>
    <col min="2601" max="2601" width="24.140625" customWidth="1"/>
    <col min="2602" max="2602" width="17.5703125" customWidth="1"/>
    <col min="2603" max="2603" width="16.85546875" customWidth="1"/>
    <col min="2604" max="2604" width="25.85546875" customWidth="1"/>
    <col min="2605" max="2605" width="25.140625" customWidth="1"/>
    <col min="2606" max="2606" width="17.5703125" customWidth="1"/>
    <col min="2607" max="2607" width="16.85546875" customWidth="1"/>
    <col min="2608" max="2608" width="24.7109375" customWidth="1"/>
    <col min="2609" max="2609" width="24.140625" customWidth="1"/>
    <col min="2610" max="2610" width="17.5703125" customWidth="1"/>
    <col min="2611" max="2611" width="16.85546875" customWidth="1"/>
    <col min="2612" max="2612" width="24.7109375" customWidth="1"/>
    <col min="2613" max="2613" width="24.140625" customWidth="1"/>
    <col min="2614" max="2614" width="17.5703125" customWidth="1"/>
    <col min="2615" max="2615" width="16.85546875" customWidth="1"/>
    <col min="2616" max="2616" width="24.7109375" customWidth="1"/>
    <col min="2617" max="2617" width="24.140625" customWidth="1"/>
    <col min="2618" max="2618" width="17.5703125" customWidth="1"/>
    <col min="2619" max="2619" width="16.85546875" customWidth="1"/>
    <col min="2620" max="2620" width="24.7109375" customWidth="1"/>
    <col min="2621" max="2621" width="24.140625" customWidth="1"/>
    <col min="2622" max="2622" width="17.5703125" customWidth="1"/>
    <col min="2623" max="2623" width="16.85546875" customWidth="1"/>
    <col min="2624" max="2624" width="24.7109375" customWidth="1"/>
    <col min="2625" max="2625" width="24.140625" customWidth="1"/>
    <col min="2626" max="2626" width="17.5703125" customWidth="1"/>
    <col min="2627" max="2627" width="16.85546875" customWidth="1"/>
    <col min="2628" max="2628" width="24.7109375" customWidth="1"/>
    <col min="2629" max="2629" width="24.140625" customWidth="1"/>
    <col min="2630" max="2630" width="17.5703125" customWidth="1"/>
    <col min="2631" max="2631" width="16.85546875" customWidth="1"/>
    <col min="2632" max="2632" width="24.7109375" customWidth="1"/>
    <col min="2633" max="2633" width="24.140625" customWidth="1"/>
    <col min="2634" max="2634" width="17.5703125" customWidth="1"/>
    <col min="2635" max="2635" width="16.85546875" customWidth="1"/>
    <col min="2636" max="2636" width="23.7109375" customWidth="1"/>
    <col min="2637" max="2637" width="23.140625" customWidth="1"/>
    <col min="2638" max="2638" width="17.5703125" customWidth="1"/>
    <col min="2639" max="2639" width="16.85546875" customWidth="1"/>
    <col min="2640" max="2640" width="24.7109375" customWidth="1"/>
    <col min="2641" max="2641" width="24.140625" customWidth="1"/>
    <col min="2642" max="2642" width="17.5703125" customWidth="1"/>
    <col min="2643" max="2643" width="16.85546875" customWidth="1"/>
    <col min="2644" max="2644" width="24.7109375" customWidth="1"/>
    <col min="2645" max="2645" width="24.140625" customWidth="1"/>
    <col min="2646" max="2646" width="17.5703125" customWidth="1"/>
    <col min="2647" max="2647" width="16.85546875" customWidth="1"/>
    <col min="2648" max="2648" width="24.7109375" customWidth="1"/>
    <col min="2649" max="2649" width="24.140625" customWidth="1"/>
    <col min="2650" max="2650" width="17.5703125" customWidth="1"/>
    <col min="2651" max="2651" width="16.85546875" customWidth="1"/>
    <col min="2652" max="2652" width="23.7109375" customWidth="1"/>
    <col min="2653" max="2653" width="23.140625" customWidth="1"/>
    <col min="2654" max="2654" width="17.5703125" customWidth="1"/>
    <col min="2655" max="2655" width="16.85546875" customWidth="1"/>
    <col min="2656" max="2656" width="24.7109375" customWidth="1"/>
    <col min="2657" max="2657" width="24.140625" customWidth="1"/>
    <col min="2658" max="2658" width="17.5703125" customWidth="1"/>
    <col min="2659" max="2659" width="16.85546875" customWidth="1"/>
    <col min="2660" max="2660" width="24.7109375" customWidth="1"/>
    <col min="2661" max="2661" width="24.140625" customWidth="1"/>
    <col min="2662" max="2662" width="17.5703125" customWidth="1"/>
    <col min="2663" max="2663" width="16.85546875" customWidth="1"/>
    <col min="2664" max="2664" width="24.7109375" customWidth="1"/>
    <col min="2665" max="2665" width="24.140625" customWidth="1"/>
    <col min="2666" max="2666" width="17.5703125" customWidth="1"/>
    <col min="2667" max="2667" width="16.85546875" customWidth="1"/>
    <col min="2668" max="2668" width="24.7109375" customWidth="1"/>
    <col min="2669" max="2669" width="24.140625" customWidth="1"/>
    <col min="2670" max="2670" width="17.5703125" customWidth="1"/>
    <col min="2671" max="2671" width="16.85546875" customWidth="1"/>
    <col min="2672" max="2672" width="24.7109375" customWidth="1"/>
    <col min="2673" max="2673" width="24.140625" customWidth="1"/>
    <col min="2674" max="2674" width="17.5703125" customWidth="1"/>
    <col min="2675" max="2675" width="16.85546875" customWidth="1"/>
    <col min="2676" max="2676" width="24.7109375" customWidth="1"/>
    <col min="2677" max="2677" width="24.140625" customWidth="1"/>
    <col min="2678" max="2678" width="17.5703125" customWidth="1"/>
    <col min="2679" max="2679" width="16.85546875" customWidth="1"/>
    <col min="2680" max="2680" width="24.7109375" customWidth="1"/>
    <col min="2681" max="2681" width="24.140625" customWidth="1"/>
    <col min="2682" max="2682" width="17.5703125" customWidth="1"/>
    <col min="2683" max="2683" width="16.85546875" customWidth="1"/>
    <col min="2684" max="2684" width="24.7109375" customWidth="1"/>
    <col min="2685" max="2685" width="24.140625" customWidth="1"/>
    <col min="2686" max="2686" width="17.5703125" customWidth="1"/>
    <col min="2687" max="2687" width="16.85546875" customWidth="1"/>
    <col min="2688" max="2688" width="24.7109375" customWidth="1"/>
    <col min="2689" max="2689" width="24.140625" customWidth="1"/>
    <col min="2690" max="2690" width="17.5703125" customWidth="1"/>
    <col min="2691" max="2691" width="16.85546875" customWidth="1"/>
    <col min="2692" max="2692" width="24.7109375" customWidth="1"/>
    <col min="2693" max="2693" width="24.140625" customWidth="1"/>
    <col min="2694" max="2694" width="17.5703125" customWidth="1"/>
    <col min="2695" max="2695" width="16.85546875" customWidth="1"/>
    <col min="2696" max="2696" width="24.7109375" customWidth="1"/>
    <col min="2697" max="2697" width="24.140625" customWidth="1"/>
    <col min="2698" max="2698" width="17.5703125" customWidth="1"/>
    <col min="2699" max="2699" width="16.85546875" customWidth="1"/>
    <col min="2700" max="2700" width="24.7109375" customWidth="1"/>
    <col min="2701" max="2701" width="24.140625" customWidth="1"/>
    <col min="2702" max="2702" width="17.5703125" customWidth="1"/>
    <col min="2703" max="2703" width="16.85546875" customWidth="1"/>
    <col min="2704" max="2704" width="24.7109375" customWidth="1"/>
    <col min="2705" max="2705" width="24.140625" customWidth="1"/>
    <col min="2706" max="2706" width="17.5703125" customWidth="1"/>
    <col min="2707" max="2707" width="16.85546875" customWidth="1"/>
    <col min="2708" max="2708" width="24.7109375" customWidth="1"/>
    <col min="2709" max="2709" width="24.140625" customWidth="1"/>
    <col min="2710" max="2710" width="17.5703125" customWidth="1"/>
    <col min="2711" max="2711" width="16.85546875" customWidth="1"/>
    <col min="2712" max="2712" width="24.7109375" customWidth="1"/>
    <col min="2713" max="2713" width="24.140625" customWidth="1"/>
    <col min="2714" max="2714" width="17.5703125" customWidth="1"/>
    <col min="2715" max="2715" width="16.85546875" customWidth="1"/>
    <col min="2716" max="2716" width="24.7109375" customWidth="1"/>
    <col min="2717" max="2717" width="24.140625" customWidth="1"/>
    <col min="2718" max="2718" width="17.5703125" customWidth="1"/>
    <col min="2719" max="2719" width="16.85546875" customWidth="1"/>
    <col min="2720" max="2720" width="24.7109375" customWidth="1"/>
    <col min="2721" max="2721" width="24.140625" customWidth="1"/>
    <col min="2722" max="2722" width="17.5703125" customWidth="1"/>
    <col min="2723" max="2723" width="16.85546875" customWidth="1"/>
    <col min="2724" max="2724" width="24.7109375" customWidth="1"/>
    <col min="2725" max="2725" width="24.140625" customWidth="1"/>
    <col min="2726" max="2726" width="17.5703125" customWidth="1"/>
    <col min="2727" max="2727" width="16.85546875" customWidth="1"/>
    <col min="2728" max="2728" width="24.7109375" customWidth="1"/>
    <col min="2729" max="2729" width="24.140625" customWidth="1"/>
    <col min="2730" max="2730" width="17.5703125" customWidth="1"/>
    <col min="2731" max="2731" width="16.85546875" customWidth="1"/>
    <col min="2732" max="2732" width="24.7109375" customWidth="1"/>
    <col min="2733" max="2733" width="24.140625" customWidth="1"/>
    <col min="2734" max="2734" width="17.5703125" customWidth="1"/>
    <col min="2735" max="2735" width="16.85546875" customWidth="1"/>
    <col min="2736" max="2736" width="24.7109375" customWidth="1"/>
    <col min="2737" max="2737" width="24.140625" customWidth="1"/>
    <col min="2738" max="2738" width="17.5703125" customWidth="1"/>
    <col min="2739" max="2739" width="16.85546875" customWidth="1"/>
    <col min="2740" max="2740" width="24.7109375" customWidth="1"/>
    <col min="2741" max="2741" width="24.140625" customWidth="1"/>
    <col min="2742" max="2742" width="17.5703125" customWidth="1"/>
    <col min="2743" max="2743" width="16.85546875" customWidth="1"/>
    <col min="2744" max="2744" width="24.7109375" customWidth="1"/>
    <col min="2745" max="2745" width="24.140625" customWidth="1"/>
    <col min="2746" max="2746" width="17.5703125" customWidth="1"/>
    <col min="2747" max="2747" width="16.85546875" customWidth="1"/>
    <col min="2748" max="2748" width="24.7109375" customWidth="1"/>
    <col min="2749" max="2749" width="24.140625" customWidth="1"/>
    <col min="2750" max="2750" width="17.5703125" customWidth="1"/>
    <col min="2751" max="2751" width="16.85546875" customWidth="1"/>
    <col min="2752" max="2752" width="24.7109375" customWidth="1"/>
    <col min="2753" max="2753" width="24.140625" customWidth="1"/>
    <col min="2754" max="2754" width="17.5703125" customWidth="1"/>
    <col min="2755" max="2755" width="16.85546875" customWidth="1"/>
    <col min="2756" max="2756" width="24.7109375" customWidth="1"/>
    <col min="2757" max="2757" width="24.140625" customWidth="1"/>
    <col min="2758" max="2758" width="17.5703125" customWidth="1"/>
    <col min="2759" max="2759" width="16.85546875" customWidth="1"/>
    <col min="2760" max="2760" width="24.7109375" customWidth="1"/>
    <col min="2761" max="2761" width="24.140625" customWidth="1"/>
    <col min="2762" max="2762" width="17.5703125" customWidth="1"/>
    <col min="2763" max="2763" width="16.85546875" customWidth="1"/>
    <col min="2764" max="2764" width="23.7109375" customWidth="1"/>
    <col min="2765" max="2765" width="23.140625" customWidth="1"/>
    <col min="2766" max="2766" width="17.5703125" customWidth="1"/>
    <col min="2767" max="2767" width="16.85546875" customWidth="1"/>
    <col min="2768" max="2768" width="22.7109375" customWidth="1"/>
    <col min="2769" max="2769" width="22.140625" customWidth="1"/>
    <col min="2770" max="2770" width="17.5703125" customWidth="1"/>
    <col min="2771" max="2771" width="16.85546875" customWidth="1"/>
    <col min="2772" max="2772" width="24.7109375" customWidth="1"/>
    <col min="2773" max="2773" width="24.140625" customWidth="1"/>
    <col min="2774" max="2774" width="17.5703125" customWidth="1"/>
    <col min="2775" max="2775" width="16.85546875" customWidth="1"/>
    <col min="2776" max="2776" width="24.7109375" customWidth="1"/>
    <col min="2777" max="2777" width="24.140625" customWidth="1"/>
    <col min="2778" max="2778" width="17.5703125" customWidth="1"/>
    <col min="2779" max="2779" width="16.85546875" customWidth="1"/>
    <col min="2780" max="2780" width="24.7109375" customWidth="1"/>
    <col min="2781" max="2781" width="24.140625" customWidth="1"/>
    <col min="2782" max="2782" width="17.5703125" customWidth="1"/>
    <col min="2783" max="2783" width="16.85546875" customWidth="1"/>
    <col min="2784" max="2784" width="24.7109375" customWidth="1"/>
    <col min="2785" max="2785" width="24.140625" customWidth="1"/>
    <col min="2786" max="2786" width="17.5703125" customWidth="1"/>
    <col min="2787" max="2787" width="16.85546875" customWidth="1"/>
    <col min="2788" max="2788" width="24.7109375" customWidth="1"/>
    <col min="2789" max="2789" width="24.140625" customWidth="1"/>
    <col min="2790" max="2790" width="17.5703125" customWidth="1"/>
    <col min="2791" max="2791" width="16.85546875" customWidth="1"/>
    <col min="2792" max="2792" width="23.7109375" customWidth="1"/>
    <col min="2793" max="2793" width="23.140625" customWidth="1"/>
    <col min="2794" max="2794" width="17.5703125" customWidth="1"/>
    <col min="2795" max="2795" width="16.85546875" customWidth="1"/>
    <col min="2796" max="2796" width="24.7109375" customWidth="1"/>
    <col min="2797" max="2797" width="24.140625" customWidth="1"/>
    <col min="2798" max="2798" width="17.5703125" customWidth="1"/>
    <col min="2799" max="2799" width="16.85546875" customWidth="1"/>
    <col min="2800" max="2800" width="24.7109375" customWidth="1"/>
    <col min="2801" max="2801" width="24.140625" customWidth="1"/>
    <col min="2802" max="2802" width="17.5703125" customWidth="1"/>
    <col min="2803" max="2803" width="16.85546875" customWidth="1"/>
    <col min="2804" max="2804" width="24.7109375" customWidth="1"/>
    <col min="2805" max="2805" width="24.140625" customWidth="1"/>
    <col min="2806" max="2806" width="17.5703125" customWidth="1"/>
    <col min="2807" max="2807" width="16.85546875" customWidth="1"/>
    <col min="2808" max="2808" width="24.7109375" customWidth="1"/>
    <col min="2809" max="2809" width="24.140625" customWidth="1"/>
    <col min="2810" max="2810" width="17.5703125" customWidth="1"/>
    <col min="2811" max="2811" width="16.85546875" customWidth="1"/>
    <col min="2812" max="2812" width="24.7109375" customWidth="1"/>
    <col min="2813" max="2813" width="24.140625" customWidth="1"/>
    <col min="2814" max="2814" width="17.5703125" customWidth="1"/>
    <col min="2815" max="2815" width="16.85546875" customWidth="1"/>
    <col min="2816" max="2816" width="24.7109375" customWidth="1"/>
    <col min="2817" max="2817" width="24.140625" customWidth="1"/>
    <col min="2818" max="2818" width="17.5703125" customWidth="1"/>
    <col min="2819" max="2819" width="16.85546875" customWidth="1"/>
    <col min="2820" max="2820" width="23.7109375" customWidth="1"/>
    <col min="2821" max="2821" width="23.140625" customWidth="1"/>
    <col min="2822" max="2822" width="17.5703125" customWidth="1"/>
    <col min="2823" max="2823" width="16.85546875" customWidth="1"/>
    <col min="2824" max="2824" width="24.7109375" customWidth="1"/>
    <col min="2825" max="2825" width="24.140625" customWidth="1"/>
    <col min="2826" max="2826" width="17.5703125" customWidth="1"/>
    <col min="2827" max="2827" width="16.85546875" customWidth="1"/>
    <col min="2828" max="2828" width="24.7109375" customWidth="1"/>
    <col min="2829" max="2829" width="24.140625" customWidth="1"/>
    <col min="2830" max="2830" width="17.5703125" customWidth="1"/>
    <col min="2831" max="2831" width="16.85546875" customWidth="1"/>
    <col min="2832" max="2832" width="24.7109375" customWidth="1"/>
    <col min="2833" max="2833" width="24.140625" customWidth="1"/>
    <col min="2834" max="2834" width="17.5703125" customWidth="1"/>
    <col min="2835" max="2835" width="16.85546875" customWidth="1"/>
    <col min="2836" max="2836" width="24.7109375" customWidth="1"/>
    <col min="2837" max="2837" width="24.140625" customWidth="1"/>
    <col min="2838" max="2838" width="17.5703125" customWidth="1"/>
    <col min="2839" max="2839" width="16.85546875" customWidth="1"/>
    <col min="2840" max="2840" width="24.7109375" customWidth="1"/>
    <col min="2841" max="2841" width="24.140625" customWidth="1"/>
    <col min="2842" max="2842" width="17.5703125" customWidth="1"/>
    <col min="2843" max="2843" width="16.85546875" customWidth="1"/>
    <col min="2844" max="2844" width="24.7109375" customWidth="1"/>
    <col min="2845" max="2845" width="24.140625" customWidth="1"/>
    <col min="2846" max="2846" width="17.5703125" customWidth="1"/>
    <col min="2847" max="2847" width="16.85546875" customWidth="1"/>
    <col min="2848" max="2848" width="23.7109375" customWidth="1"/>
    <col min="2849" max="2849" width="23.140625" customWidth="1"/>
    <col min="2850" max="2850" width="17.5703125" customWidth="1"/>
    <col min="2851" max="2851" width="16.85546875" customWidth="1"/>
    <col min="2852" max="2852" width="24.7109375" customWidth="1"/>
    <col min="2853" max="2853" width="24.140625" customWidth="1"/>
    <col min="2854" max="2854" width="17.5703125" customWidth="1"/>
    <col min="2855" max="2855" width="16.85546875" customWidth="1"/>
    <col min="2856" max="2856" width="24.7109375" customWidth="1"/>
    <col min="2857" max="2857" width="24.140625" customWidth="1"/>
    <col min="2858" max="2858" width="17.5703125" customWidth="1"/>
    <col min="2859" max="2859" width="16.85546875" customWidth="1"/>
    <col min="2860" max="2860" width="24.7109375" customWidth="1"/>
    <col min="2861" max="2861" width="24.140625" customWidth="1"/>
    <col min="2862" max="2862" width="17.5703125" customWidth="1"/>
    <col min="2863" max="2863" width="16.85546875" customWidth="1"/>
    <col min="2864" max="2864" width="24.7109375" customWidth="1"/>
    <col min="2865" max="2865" width="24.140625" customWidth="1"/>
    <col min="2866" max="2866" width="17.5703125" customWidth="1"/>
    <col min="2867" max="2867" width="16.85546875" customWidth="1"/>
    <col min="2868" max="2868" width="24.7109375" customWidth="1"/>
    <col min="2869" max="2869" width="24.140625" customWidth="1"/>
    <col min="2870" max="2870" width="17.5703125" customWidth="1"/>
    <col min="2871" max="2871" width="16.85546875" customWidth="1"/>
    <col min="2872" max="2872" width="24.7109375" customWidth="1"/>
    <col min="2873" max="2873" width="24.140625" customWidth="1"/>
    <col min="2874" max="2874" width="17.5703125" customWidth="1"/>
    <col min="2875" max="2875" width="16.85546875" customWidth="1"/>
    <col min="2876" max="2876" width="24.7109375" customWidth="1"/>
    <col min="2877" max="2877" width="24.140625" customWidth="1"/>
    <col min="2878" max="2878" width="17.5703125" customWidth="1"/>
    <col min="2879" max="2879" width="16.85546875" customWidth="1"/>
    <col min="2880" max="2880" width="24.7109375" customWidth="1"/>
    <col min="2881" max="2881" width="24.140625" customWidth="1"/>
    <col min="2882" max="2882" width="17.5703125" customWidth="1"/>
    <col min="2883" max="2883" width="16.85546875" customWidth="1"/>
    <col min="2884" max="2884" width="24.7109375" customWidth="1"/>
    <col min="2885" max="2885" width="24.140625" customWidth="1"/>
    <col min="2886" max="2886" width="17.5703125" customWidth="1"/>
    <col min="2887" max="2887" width="16.85546875" customWidth="1"/>
    <col min="2888" max="2888" width="24.7109375" customWidth="1"/>
    <col min="2889" max="2889" width="24.140625" customWidth="1"/>
    <col min="2890" max="2890" width="17.5703125" customWidth="1"/>
    <col min="2891" max="2891" width="16.85546875" customWidth="1"/>
    <col min="2892" max="2892" width="24.7109375" customWidth="1"/>
    <col min="2893" max="2893" width="24.140625" customWidth="1"/>
    <col min="2894" max="2894" width="17.5703125" customWidth="1"/>
    <col min="2895" max="2895" width="16.85546875" customWidth="1"/>
    <col min="2896" max="2896" width="24.7109375" customWidth="1"/>
    <col min="2897" max="2897" width="24.140625" customWidth="1"/>
    <col min="2898" max="2898" width="17.5703125" customWidth="1"/>
    <col min="2899" max="2899" width="16.85546875" customWidth="1"/>
    <col min="2900" max="2900" width="24.7109375" customWidth="1"/>
    <col min="2901" max="2901" width="24.140625" customWidth="1"/>
    <col min="2902" max="2902" width="17.5703125" customWidth="1"/>
    <col min="2903" max="2903" width="16.85546875" customWidth="1"/>
    <col min="2904" max="2904" width="24.7109375" customWidth="1"/>
    <col min="2905" max="2905" width="24.140625" customWidth="1"/>
    <col min="2906" max="2906" width="17.5703125" customWidth="1"/>
    <col min="2907" max="2907" width="16.85546875" customWidth="1"/>
    <col min="2908" max="2908" width="24.7109375" customWidth="1"/>
    <col min="2909" max="2909" width="24.140625" customWidth="1"/>
    <col min="2910" max="2910" width="17.5703125" customWidth="1"/>
    <col min="2911" max="2911" width="16.85546875" customWidth="1"/>
    <col min="2912" max="2912" width="24.7109375" customWidth="1"/>
    <col min="2913" max="2913" width="24.140625" customWidth="1"/>
    <col min="2914" max="2914" width="17.5703125" customWidth="1"/>
    <col min="2915" max="2915" width="16.85546875" customWidth="1"/>
    <col min="2916" max="2916" width="24.7109375" customWidth="1"/>
    <col min="2917" max="2917" width="24.140625" customWidth="1"/>
    <col min="2918" max="2918" width="17.5703125" customWidth="1"/>
    <col min="2919" max="2919" width="16.85546875" customWidth="1"/>
    <col min="2920" max="2920" width="24.7109375" customWidth="1"/>
    <col min="2921" max="2921" width="24.140625" customWidth="1"/>
    <col min="2922" max="2922" width="17.5703125" customWidth="1"/>
    <col min="2923" max="2923" width="16.85546875" customWidth="1"/>
    <col min="2924" max="2924" width="24.7109375" customWidth="1"/>
    <col min="2925" max="2925" width="24.140625" customWidth="1"/>
    <col min="2926" max="2926" width="17.5703125" customWidth="1"/>
    <col min="2927" max="2927" width="16.85546875" customWidth="1"/>
    <col min="2928" max="2928" width="24.7109375" customWidth="1"/>
    <col min="2929" max="2929" width="24.140625" customWidth="1"/>
    <col min="2930" max="2930" width="17.5703125" customWidth="1"/>
    <col min="2931" max="2931" width="16.85546875" customWidth="1"/>
    <col min="2932" max="2932" width="24.7109375" customWidth="1"/>
    <col min="2933" max="2933" width="24.140625" customWidth="1"/>
    <col min="2934" max="2934" width="17.5703125" customWidth="1"/>
    <col min="2935" max="2935" width="16.85546875" customWidth="1"/>
    <col min="2936" max="2936" width="24.7109375" customWidth="1"/>
    <col min="2937" max="2937" width="24.140625" customWidth="1"/>
    <col min="2938" max="2938" width="17.5703125" customWidth="1"/>
    <col min="2939" max="2939" width="16.85546875" customWidth="1"/>
    <col min="2940" max="2940" width="24.7109375" customWidth="1"/>
    <col min="2941" max="2941" width="24.140625" customWidth="1"/>
    <col min="2942" max="2942" width="17.5703125" customWidth="1"/>
    <col min="2943" max="2943" width="16.85546875" customWidth="1"/>
    <col min="2944" max="2944" width="24.7109375" customWidth="1"/>
    <col min="2945" max="2945" width="24.140625" customWidth="1"/>
    <col min="2946" max="2946" width="17.5703125" customWidth="1"/>
    <col min="2947" max="2947" width="16.85546875" customWidth="1"/>
    <col min="2948" max="2948" width="24.7109375" customWidth="1"/>
    <col min="2949" max="2949" width="24.140625" customWidth="1"/>
    <col min="2950" max="2950" width="17.5703125" customWidth="1"/>
    <col min="2951" max="2951" width="16.85546875" customWidth="1"/>
    <col min="2952" max="2952" width="24.7109375" customWidth="1"/>
    <col min="2953" max="2953" width="24.140625" customWidth="1"/>
    <col min="2954" max="2954" width="17.5703125" customWidth="1"/>
    <col min="2955" max="2955" width="16.85546875" customWidth="1"/>
    <col min="2956" max="2956" width="24.7109375" customWidth="1"/>
    <col min="2957" max="2957" width="24.140625" customWidth="1"/>
    <col min="2958" max="2958" width="17.5703125" customWidth="1"/>
    <col min="2959" max="2959" width="16.85546875" customWidth="1"/>
    <col min="2960" max="2960" width="24.7109375" customWidth="1"/>
    <col min="2961" max="2961" width="24.140625" customWidth="1"/>
    <col min="2962" max="2962" width="17.5703125" customWidth="1"/>
    <col min="2963" max="2963" width="16.85546875" customWidth="1"/>
    <col min="2964" max="2964" width="24.7109375" customWidth="1"/>
    <col min="2965" max="2965" width="24.140625" customWidth="1"/>
    <col min="2966" max="2966" width="17.5703125" customWidth="1"/>
    <col min="2967" max="2967" width="16.85546875" customWidth="1"/>
    <col min="2968" max="2968" width="23.7109375" customWidth="1"/>
    <col min="2969" max="2969" width="23.140625" customWidth="1"/>
    <col min="2970" max="2970" width="17.5703125" customWidth="1"/>
    <col min="2971" max="2971" width="16.85546875" customWidth="1"/>
    <col min="2972" max="2972" width="24.7109375" customWidth="1"/>
    <col min="2973" max="2973" width="24.140625" customWidth="1"/>
    <col min="2974" max="2974" width="17.5703125" customWidth="1"/>
    <col min="2975" max="2975" width="16.85546875" customWidth="1"/>
    <col min="2976" max="2976" width="24.7109375" customWidth="1"/>
    <col min="2977" max="2977" width="24.140625" customWidth="1"/>
    <col min="2978" max="2978" width="17.5703125" customWidth="1"/>
    <col min="2979" max="2979" width="16.85546875" customWidth="1"/>
    <col min="2980" max="2980" width="24.7109375" customWidth="1"/>
    <col min="2981" max="2981" width="24.140625" customWidth="1"/>
    <col min="2982" max="2982" width="17.5703125" customWidth="1"/>
    <col min="2983" max="2983" width="16.85546875" customWidth="1"/>
    <col min="2984" max="2984" width="24.7109375" customWidth="1"/>
    <col min="2985" max="2985" width="24.140625" customWidth="1"/>
    <col min="2986" max="2986" width="17.5703125" customWidth="1"/>
    <col min="2987" max="2987" width="16.85546875" customWidth="1"/>
    <col min="2988" max="2988" width="24.7109375" customWidth="1"/>
    <col min="2989" max="2989" width="24.140625" customWidth="1"/>
    <col min="2990" max="2990" width="17.5703125" customWidth="1"/>
    <col min="2991" max="2991" width="16.85546875" customWidth="1"/>
    <col min="2992" max="2992" width="24.7109375" customWidth="1"/>
    <col min="2993" max="2993" width="24.140625" customWidth="1"/>
    <col min="2994" max="2994" width="17.5703125" customWidth="1"/>
    <col min="2995" max="2995" width="16.85546875" customWidth="1"/>
    <col min="2996" max="2996" width="24.7109375" customWidth="1"/>
    <col min="2997" max="2997" width="24.140625" customWidth="1"/>
    <col min="2998" max="2998" width="17.5703125" customWidth="1"/>
    <col min="2999" max="2999" width="16.85546875" customWidth="1"/>
    <col min="3000" max="3000" width="24.7109375" customWidth="1"/>
    <col min="3001" max="3001" width="24.140625" customWidth="1"/>
    <col min="3002" max="3002" width="17.5703125" customWidth="1"/>
    <col min="3003" max="3003" width="16.85546875" customWidth="1"/>
    <col min="3004" max="3004" width="24.7109375" customWidth="1"/>
    <col min="3005" max="3005" width="24.140625" customWidth="1"/>
    <col min="3006" max="3006" width="17.5703125" customWidth="1"/>
    <col min="3007" max="3007" width="16.85546875" customWidth="1"/>
    <col min="3008" max="3008" width="24.7109375" customWidth="1"/>
    <col min="3009" max="3009" width="24.140625" customWidth="1"/>
    <col min="3010" max="3010" width="17.5703125" customWidth="1"/>
    <col min="3011" max="3011" width="16.85546875" customWidth="1"/>
    <col min="3012" max="3012" width="24.7109375" customWidth="1"/>
    <col min="3013" max="3013" width="24.140625" customWidth="1"/>
    <col min="3014" max="3014" width="17.5703125" customWidth="1"/>
    <col min="3015" max="3015" width="16.85546875" customWidth="1"/>
    <col min="3016" max="3016" width="24.7109375" customWidth="1"/>
    <col min="3017" max="3017" width="24.140625" customWidth="1"/>
    <col min="3018" max="3018" width="17.5703125" customWidth="1"/>
    <col min="3019" max="3019" width="16.85546875" customWidth="1"/>
    <col min="3020" max="3020" width="24.7109375" customWidth="1"/>
    <col min="3021" max="3021" width="24.140625" customWidth="1"/>
    <col min="3022" max="3022" width="17.5703125" customWidth="1"/>
    <col min="3023" max="3023" width="16.85546875" customWidth="1"/>
    <col min="3024" max="3024" width="23.7109375" customWidth="1"/>
    <col min="3025" max="3025" width="23.140625" customWidth="1"/>
    <col min="3026" max="3026" width="17.5703125" customWidth="1"/>
    <col min="3027" max="3027" width="16.85546875" customWidth="1"/>
    <col min="3028" max="3028" width="24.7109375" customWidth="1"/>
    <col min="3029" max="3029" width="24.140625" customWidth="1"/>
    <col min="3030" max="3030" width="17.5703125" customWidth="1"/>
    <col min="3031" max="3031" width="16.85546875" customWidth="1"/>
    <col min="3032" max="3032" width="24.7109375" customWidth="1"/>
    <col min="3033" max="3033" width="24.140625" customWidth="1"/>
    <col min="3034" max="3034" width="17.5703125" customWidth="1"/>
    <col min="3035" max="3035" width="16.85546875" customWidth="1"/>
    <col min="3036" max="3036" width="24.7109375" customWidth="1"/>
    <col min="3037" max="3037" width="24.140625" customWidth="1"/>
    <col min="3038" max="3038" width="17.5703125" customWidth="1"/>
    <col min="3039" max="3039" width="16.85546875" customWidth="1"/>
    <col min="3040" max="3040" width="24.7109375" customWidth="1"/>
    <col min="3041" max="3041" width="24.140625" customWidth="1"/>
    <col min="3042" max="3042" width="17.5703125" customWidth="1"/>
    <col min="3043" max="3043" width="16.85546875" customWidth="1"/>
    <col min="3044" max="3044" width="24.7109375" customWidth="1"/>
    <col min="3045" max="3045" width="24.140625" customWidth="1"/>
    <col min="3046" max="3046" width="17.5703125" customWidth="1"/>
    <col min="3047" max="3047" width="16.85546875" customWidth="1"/>
    <col min="3048" max="3048" width="24.7109375" customWidth="1"/>
    <col min="3049" max="3049" width="24.140625" customWidth="1"/>
    <col min="3050" max="3050" width="17.5703125" customWidth="1"/>
    <col min="3051" max="3051" width="16.85546875" customWidth="1"/>
    <col min="3052" max="3052" width="23.7109375" customWidth="1"/>
    <col min="3053" max="3053" width="23.140625" customWidth="1"/>
    <col min="3054" max="3054" width="17.5703125" customWidth="1"/>
    <col min="3055" max="3055" width="16.85546875" customWidth="1"/>
    <col min="3056" max="3056" width="24.7109375" customWidth="1"/>
    <col min="3057" max="3057" width="24.140625" customWidth="1"/>
    <col min="3058" max="3058" width="17.5703125" customWidth="1"/>
    <col min="3059" max="3059" width="16.85546875" customWidth="1"/>
    <col min="3060" max="3060" width="24.7109375" customWidth="1"/>
    <col min="3061" max="3061" width="24.140625" customWidth="1"/>
    <col min="3062" max="3062" width="17.5703125" customWidth="1"/>
    <col min="3063" max="3063" width="16.85546875" customWidth="1"/>
    <col min="3064" max="3064" width="24.7109375" customWidth="1"/>
    <col min="3065" max="3065" width="24.140625" customWidth="1"/>
    <col min="3066" max="3066" width="17.5703125" customWidth="1"/>
    <col min="3067" max="3067" width="16.85546875" customWidth="1"/>
    <col min="3068" max="3068" width="24.7109375" customWidth="1"/>
    <col min="3069" max="3069" width="24.140625" customWidth="1"/>
    <col min="3070" max="3070" width="17.5703125" customWidth="1"/>
    <col min="3071" max="3071" width="16.85546875" customWidth="1"/>
    <col min="3072" max="3072" width="24.7109375" customWidth="1"/>
    <col min="3073" max="3073" width="24.140625" customWidth="1"/>
    <col min="3074" max="3074" width="17.5703125" customWidth="1"/>
    <col min="3075" max="3075" width="16.85546875" customWidth="1"/>
    <col min="3076" max="3076" width="24.7109375" customWidth="1"/>
    <col min="3077" max="3077" width="24.140625" customWidth="1"/>
    <col min="3078" max="3078" width="17.5703125" customWidth="1"/>
    <col min="3079" max="3079" width="16.85546875" customWidth="1"/>
    <col min="3080" max="3080" width="23.7109375" customWidth="1"/>
    <col min="3081" max="3081" width="23.140625" customWidth="1"/>
    <col min="3082" max="3082" width="17.5703125" customWidth="1"/>
    <col min="3083" max="3083" width="16.85546875" customWidth="1"/>
    <col min="3084" max="3084" width="24.7109375" customWidth="1"/>
    <col min="3085" max="3085" width="24.140625" customWidth="1"/>
    <col min="3086" max="3086" width="17.5703125" customWidth="1"/>
    <col min="3087" max="3087" width="16.85546875" customWidth="1"/>
    <col min="3088" max="3088" width="24.7109375" customWidth="1"/>
    <col min="3089" max="3089" width="24.140625" customWidth="1"/>
    <col min="3090" max="3090" width="17.5703125" customWidth="1"/>
    <col min="3091" max="3091" width="16.85546875" customWidth="1"/>
    <col min="3092" max="3092" width="24.7109375" customWidth="1"/>
    <col min="3093" max="3093" width="24.140625" customWidth="1"/>
    <col min="3094" max="3094" width="17.5703125" customWidth="1"/>
    <col min="3095" max="3095" width="16.85546875" customWidth="1"/>
    <col min="3096" max="3096" width="23.7109375" customWidth="1"/>
    <col min="3097" max="3097" width="23.140625" customWidth="1"/>
    <col min="3098" max="3098" width="17.5703125" customWidth="1"/>
    <col min="3099" max="3099" width="16.85546875" customWidth="1"/>
    <col min="3100" max="3100" width="24.7109375" customWidth="1"/>
    <col min="3101" max="3101" width="24.140625" customWidth="1"/>
    <col min="3102" max="3102" width="17.5703125" customWidth="1"/>
    <col min="3103" max="3103" width="16.85546875" customWidth="1"/>
    <col min="3104" max="3104" width="24.7109375" customWidth="1"/>
    <col min="3105" max="3105" width="24.140625" customWidth="1"/>
    <col min="3106" max="3106" width="17.5703125" customWidth="1"/>
    <col min="3107" max="3107" width="16.85546875" customWidth="1"/>
    <col min="3108" max="3108" width="24.7109375" customWidth="1"/>
    <col min="3109" max="3109" width="24.140625" customWidth="1"/>
    <col min="3110" max="3110" width="17.5703125" customWidth="1"/>
    <col min="3111" max="3111" width="16.85546875" customWidth="1"/>
    <col min="3112" max="3112" width="24.7109375" customWidth="1"/>
    <col min="3113" max="3113" width="24.140625" customWidth="1"/>
    <col min="3114" max="3114" width="17.5703125" customWidth="1"/>
    <col min="3115" max="3115" width="16.85546875" customWidth="1"/>
    <col min="3116" max="3116" width="24.7109375" customWidth="1"/>
    <col min="3117" max="3117" width="24.140625" customWidth="1"/>
    <col min="3118" max="3118" width="17.5703125" customWidth="1"/>
    <col min="3119" max="3119" width="16.85546875" customWidth="1"/>
    <col min="3120" max="3120" width="24.7109375" customWidth="1"/>
    <col min="3121" max="3121" width="24.140625" customWidth="1"/>
    <col min="3122" max="3122" width="17.5703125" customWidth="1"/>
    <col min="3123" max="3123" width="16.85546875" customWidth="1"/>
    <col min="3124" max="3124" width="24.7109375" customWidth="1"/>
    <col min="3125" max="3125" width="24.140625" customWidth="1"/>
    <col min="3126" max="3126" width="17.5703125" customWidth="1"/>
    <col min="3127" max="3127" width="16.85546875" customWidth="1"/>
    <col min="3128" max="3128" width="24.7109375" customWidth="1"/>
    <col min="3129" max="3129" width="24.140625" customWidth="1"/>
    <col min="3130" max="3130" width="17.5703125" customWidth="1"/>
    <col min="3131" max="3131" width="16.85546875" customWidth="1"/>
    <col min="3132" max="3132" width="24.7109375" customWidth="1"/>
    <col min="3133" max="3133" width="24.140625" customWidth="1"/>
    <col min="3134" max="3134" width="17.5703125" customWidth="1"/>
    <col min="3135" max="3135" width="16.85546875" customWidth="1"/>
    <col min="3136" max="3136" width="24.7109375" customWidth="1"/>
    <col min="3137" max="3137" width="24.140625" customWidth="1"/>
    <col min="3138" max="3138" width="17.5703125" customWidth="1"/>
    <col min="3139" max="3139" width="16.85546875" customWidth="1"/>
    <col min="3140" max="3140" width="24.7109375" customWidth="1"/>
    <col min="3141" max="3141" width="24.140625" customWidth="1"/>
    <col min="3142" max="3142" width="17.5703125" customWidth="1"/>
    <col min="3143" max="3143" width="16.85546875" customWidth="1"/>
    <col min="3144" max="3144" width="24.7109375" customWidth="1"/>
    <col min="3145" max="3145" width="24.140625" customWidth="1"/>
    <col min="3146" max="3146" width="17.5703125" customWidth="1"/>
    <col min="3147" max="3147" width="16.85546875" customWidth="1"/>
    <col min="3148" max="3148" width="24.7109375" customWidth="1"/>
    <col min="3149" max="3149" width="24.140625" customWidth="1"/>
    <col min="3150" max="3150" width="17.5703125" customWidth="1"/>
    <col min="3151" max="3151" width="16.85546875" customWidth="1"/>
    <col min="3152" max="3152" width="24.7109375" customWidth="1"/>
    <col min="3153" max="3153" width="24.140625" customWidth="1"/>
    <col min="3154" max="3154" width="17.5703125" customWidth="1"/>
    <col min="3155" max="3155" width="16.85546875" customWidth="1"/>
    <col min="3156" max="3156" width="23.7109375" customWidth="1"/>
    <col min="3157" max="3157" width="23.140625" customWidth="1"/>
    <col min="3158" max="3158" width="17.5703125" customWidth="1"/>
    <col min="3159" max="3159" width="16.85546875" customWidth="1"/>
    <col min="3160" max="3160" width="23.7109375" customWidth="1"/>
    <col min="3161" max="3161" width="23.140625" customWidth="1"/>
    <col min="3162" max="3162" width="17.5703125" customWidth="1"/>
    <col min="3163" max="3163" width="16.85546875" customWidth="1"/>
    <col min="3164" max="3164" width="24.7109375" customWidth="1"/>
    <col min="3165" max="3165" width="24.140625" customWidth="1"/>
    <col min="3166" max="3166" width="17.5703125" customWidth="1"/>
    <col min="3167" max="3167" width="16.85546875" customWidth="1"/>
    <col min="3168" max="3168" width="24.7109375" customWidth="1"/>
    <col min="3169" max="3169" width="24.140625" customWidth="1"/>
    <col min="3170" max="3170" width="17.5703125" customWidth="1"/>
    <col min="3171" max="3171" width="16.85546875" customWidth="1"/>
    <col min="3172" max="3172" width="24.7109375" customWidth="1"/>
    <col min="3173" max="3173" width="24.140625" customWidth="1"/>
    <col min="3174" max="3174" width="17.5703125" customWidth="1"/>
    <col min="3175" max="3175" width="16.85546875" customWidth="1"/>
    <col min="3176" max="3176" width="24.7109375" customWidth="1"/>
    <col min="3177" max="3177" width="24.140625" customWidth="1"/>
    <col min="3178" max="3178" width="17.5703125" customWidth="1"/>
    <col min="3179" max="3179" width="16.85546875" customWidth="1"/>
    <col min="3180" max="3180" width="24.7109375" customWidth="1"/>
    <col min="3181" max="3181" width="24.140625" customWidth="1"/>
    <col min="3182" max="3182" width="17.5703125" customWidth="1"/>
    <col min="3183" max="3183" width="16.85546875" customWidth="1"/>
    <col min="3184" max="3184" width="24.7109375" customWidth="1"/>
    <col min="3185" max="3185" width="24.140625" customWidth="1"/>
    <col min="3186" max="3186" width="17.5703125" customWidth="1"/>
    <col min="3187" max="3187" width="16.85546875" customWidth="1"/>
    <col min="3188" max="3188" width="24.7109375" customWidth="1"/>
    <col min="3189" max="3189" width="24.140625" customWidth="1"/>
    <col min="3190" max="3190" width="17.5703125" customWidth="1"/>
    <col min="3191" max="3191" width="16.85546875" customWidth="1"/>
    <col min="3192" max="3192" width="24.7109375" customWidth="1"/>
    <col min="3193" max="3193" width="24.140625" customWidth="1"/>
    <col min="3194" max="3194" width="17.5703125" customWidth="1"/>
    <col min="3195" max="3195" width="16.85546875" customWidth="1"/>
    <col min="3196" max="3196" width="24.7109375" customWidth="1"/>
    <col min="3197" max="3197" width="24.140625" customWidth="1"/>
    <col min="3198" max="3198" width="22.5703125" customWidth="1"/>
    <col min="3199" max="3199" width="22" customWidth="1"/>
    <col min="3200" max="3200" width="19" customWidth="1"/>
    <col min="3201" max="3201" width="18.42578125" customWidth="1"/>
    <col min="3202" max="3202" width="18.85546875" customWidth="1"/>
    <col min="3203" max="3203" width="19" customWidth="1"/>
    <col min="3204" max="3204" width="18.42578125" customWidth="1"/>
    <col min="3205" max="3205" width="18.85546875" customWidth="1"/>
    <col min="3206" max="3206" width="19" customWidth="1"/>
    <col min="3207" max="3207" width="18.42578125" customWidth="1"/>
    <col min="3208" max="3208" width="18.85546875" customWidth="1"/>
    <col min="3209" max="3209" width="19" customWidth="1"/>
    <col min="3210" max="3210" width="18.42578125" customWidth="1"/>
    <col min="3211" max="3211" width="18.85546875" customWidth="1"/>
    <col min="3212" max="3212" width="19" customWidth="1"/>
    <col min="3213" max="3213" width="18.42578125" customWidth="1"/>
    <col min="3214" max="3214" width="18.85546875" customWidth="1"/>
    <col min="3215" max="3215" width="19" customWidth="1"/>
    <col min="3216" max="3216" width="18.42578125" customWidth="1"/>
    <col min="3217" max="3217" width="18.85546875" customWidth="1"/>
    <col min="3218" max="3218" width="19" customWidth="1"/>
    <col min="3219" max="3219" width="18.42578125" customWidth="1"/>
    <col min="3220" max="3220" width="18.85546875" customWidth="1"/>
    <col min="3221" max="3221" width="19" customWidth="1"/>
    <col min="3222" max="3222" width="18.42578125" customWidth="1"/>
    <col min="3223" max="3223" width="18.85546875" customWidth="1"/>
    <col min="3224" max="3224" width="19" customWidth="1"/>
    <col min="3225" max="3225" width="18.42578125" customWidth="1"/>
    <col min="3226" max="3226" width="18.85546875" customWidth="1"/>
    <col min="3227" max="3227" width="19" customWidth="1"/>
    <col min="3228" max="3228" width="18.42578125" customWidth="1"/>
    <col min="3229" max="3229" width="18.85546875" customWidth="1"/>
    <col min="3230" max="3230" width="19" customWidth="1"/>
    <col min="3231" max="3231" width="18.42578125" customWidth="1"/>
    <col min="3232" max="3232" width="18.85546875" customWidth="1"/>
    <col min="3233" max="3233" width="19" customWidth="1"/>
    <col min="3234" max="3234" width="18.42578125" customWidth="1"/>
    <col min="3235" max="3235" width="18.85546875" customWidth="1"/>
    <col min="3236" max="3236" width="19" customWidth="1"/>
    <col min="3237" max="3237" width="18.42578125" customWidth="1"/>
    <col min="3238" max="3238" width="18.85546875" customWidth="1"/>
    <col min="3239" max="3239" width="19" customWidth="1"/>
    <col min="3240" max="3240" width="18.42578125" customWidth="1"/>
    <col min="3241" max="3241" width="18.85546875" customWidth="1"/>
    <col min="3242" max="3242" width="19" customWidth="1"/>
    <col min="3243" max="3243" width="18.42578125" customWidth="1"/>
    <col min="3244" max="3244" width="18.85546875" customWidth="1"/>
    <col min="3245" max="3245" width="19" customWidth="1"/>
    <col min="3246" max="3246" width="18.42578125" customWidth="1"/>
    <col min="3247" max="3247" width="18.85546875" customWidth="1"/>
    <col min="3248" max="3248" width="19" customWidth="1"/>
    <col min="3249" max="3249" width="18.42578125" customWidth="1"/>
    <col min="3250" max="3250" width="18.85546875" customWidth="1"/>
    <col min="3251" max="3251" width="19" customWidth="1"/>
    <col min="3252" max="3252" width="18.42578125" customWidth="1"/>
    <col min="3253" max="3253" width="18.85546875" customWidth="1"/>
    <col min="3254" max="3254" width="19" customWidth="1"/>
    <col min="3255" max="3255" width="18.42578125" customWidth="1"/>
    <col min="3256" max="3256" width="18.85546875" customWidth="1"/>
    <col min="3257" max="3257" width="19" customWidth="1"/>
    <col min="3258" max="3258" width="18.42578125" customWidth="1"/>
    <col min="3259" max="3259" width="18.85546875" customWidth="1"/>
    <col min="3260" max="3260" width="19" customWidth="1"/>
    <col min="3261" max="3261" width="18.42578125" customWidth="1"/>
    <col min="3262" max="3262" width="18.85546875" customWidth="1"/>
    <col min="3263" max="3263" width="19" customWidth="1"/>
    <col min="3264" max="3264" width="18.42578125" customWidth="1"/>
    <col min="3265" max="3265" width="18.85546875" customWidth="1"/>
    <col min="3266" max="3266" width="19" customWidth="1"/>
    <col min="3267" max="3267" width="18.42578125" customWidth="1"/>
    <col min="3268" max="3268" width="18.85546875" customWidth="1"/>
    <col min="3269" max="3269" width="19" customWidth="1"/>
    <col min="3270" max="3270" width="18.42578125" customWidth="1"/>
    <col min="3271" max="3271" width="18.85546875" customWidth="1"/>
    <col min="3272" max="3272" width="19" customWidth="1"/>
    <col min="3273" max="3273" width="18.42578125" customWidth="1"/>
    <col min="3274" max="3274" width="18.85546875" customWidth="1"/>
    <col min="3275" max="3275" width="19" customWidth="1"/>
    <col min="3276" max="3276" width="18.42578125" customWidth="1"/>
    <col min="3277" max="3277" width="18.85546875" customWidth="1"/>
    <col min="3278" max="3278" width="19" customWidth="1"/>
    <col min="3279" max="3279" width="18.42578125" customWidth="1"/>
    <col min="3280" max="3280" width="18.85546875" customWidth="1"/>
    <col min="3281" max="3281" width="19" customWidth="1"/>
    <col min="3282" max="3282" width="18.42578125" customWidth="1"/>
    <col min="3283" max="3283" width="18.85546875" customWidth="1"/>
    <col min="3284" max="3284" width="19" customWidth="1"/>
    <col min="3285" max="3285" width="18.42578125" customWidth="1"/>
    <col min="3286" max="3286" width="18.85546875" customWidth="1"/>
    <col min="3287" max="3287" width="19" customWidth="1"/>
    <col min="3288" max="3288" width="18.42578125" customWidth="1"/>
    <col min="3289" max="3289" width="18.85546875" customWidth="1"/>
    <col min="3290" max="3290" width="19" customWidth="1"/>
    <col min="3291" max="3291" width="18.42578125" customWidth="1"/>
    <col min="3292" max="3292" width="18.85546875" customWidth="1"/>
    <col min="3293" max="3293" width="19" customWidth="1"/>
    <col min="3294" max="3294" width="18.42578125" customWidth="1"/>
    <col min="3295" max="3295" width="18.85546875" customWidth="1"/>
    <col min="3296" max="3296" width="19" customWidth="1"/>
    <col min="3297" max="3297" width="18.42578125" customWidth="1"/>
    <col min="3298" max="3298" width="18.85546875" customWidth="1"/>
    <col min="3299" max="3299" width="19" customWidth="1"/>
    <col min="3300" max="3300" width="18.42578125" customWidth="1"/>
    <col min="3301" max="3301" width="18.85546875" customWidth="1"/>
    <col min="3302" max="3302" width="19" customWidth="1"/>
    <col min="3303" max="3303" width="18.42578125" customWidth="1"/>
    <col min="3304" max="3304" width="18.85546875" customWidth="1"/>
    <col min="3305" max="3305" width="19" customWidth="1"/>
    <col min="3306" max="3306" width="18.42578125" customWidth="1"/>
    <col min="3307" max="3307" width="18.85546875" customWidth="1"/>
    <col min="3308" max="3308" width="19" customWidth="1"/>
    <col min="3309" max="3309" width="18.42578125" customWidth="1"/>
    <col min="3310" max="3310" width="18.85546875" customWidth="1"/>
    <col min="3311" max="3311" width="19" customWidth="1"/>
    <col min="3312" max="3312" width="18.42578125" customWidth="1"/>
    <col min="3313" max="3313" width="18.85546875" customWidth="1"/>
    <col min="3314" max="3314" width="19" customWidth="1"/>
    <col min="3315" max="3315" width="18.42578125" customWidth="1"/>
    <col min="3316" max="3316" width="18.85546875" customWidth="1"/>
    <col min="3317" max="3317" width="19" customWidth="1"/>
    <col min="3318" max="3318" width="18.42578125" customWidth="1"/>
    <col min="3319" max="3319" width="18.85546875" customWidth="1"/>
    <col min="3320" max="3320" width="19" customWidth="1"/>
    <col min="3321" max="3321" width="18.42578125" customWidth="1"/>
    <col min="3322" max="3322" width="18.85546875" customWidth="1"/>
    <col min="3323" max="3323" width="19" customWidth="1"/>
    <col min="3324" max="3324" width="18.42578125" customWidth="1"/>
    <col min="3325" max="3325" width="18.85546875" customWidth="1"/>
    <col min="3326" max="3326" width="19" customWidth="1"/>
    <col min="3327" max="3327" width="18.42578125" customWidth="1"/>
    <col min="3328" max="3328" width="18.85546875" customWidth="1"/>
    <col min="3329" max="3329" width="19" customWidth="1"/>
    <col min="3330" max="3330" width="18.42578125" customWidth="1"/>
    <col min="3331" max="3331" width="18.85546875" customWidth="1"/>
    <col min="3332" max="3332" width="19" customWidth="1"/>
    <col min="3333" max="3333" width="18.42578125" customWidth="1"/>
    <col min="3334" max="3334" width="18.85546875" customWidth="1"/>
    <col min="3335" max="3335" width="19" customWidth="1"/>
    <col min="3336" max="3336" width="18.42578125" customWidth="1"/>
    <col min="3337" max="3337" width="18.85546875" customWidth="1"/>
    <col min="3338" max="3338" width="19" customWidth="1"/>
    <col min="3339" max="3339" width="18.42578125" customWidth="1"/>
    <col min="3340" max="3340" width="18.85546875" customWidth="1"/>
    <col min="3341" max="3341" width="19" customWidth="1"/>
    <col min="3342" max="3342" width="18.42578125" customWidth="1"/>
    <col min="3343" max="3343" width="18.85546875" customWidth="1"/>
    <col min="3344" max="3344" width="19" customWidth="1"/>
    <col min="3345" max="3345" width="18.42578125" customWidth="1"/>
    <col min="3346" max="3346" width="18.85546875" customWidth="1"/>
    <col min="3347" max="3347" width="19" customWidth="1"/>
    <col min="3348" max="3348" width="18.42578125" customWidth="1"/>
    <col min="3349" max="3349" width="18.85546875" customWidth="1"/>
    <col min="3350" max="3350" width="19" customWidth="1"/>
    <col min="3351" max="3351" width="18.42578125" customWidth="1"/>
    <col min="3352" max="3352" width="18.85546875" customWidth="1"/>
    <col min="3353" max="3353" width="19" customWidth="1"/>
    <col min="3354" max="3354" width="18.42578125" customWidth="1"/>
    <col min="3355" max="3355" width="18.85546875" customWidth="1"/>
    <col min="3356" max="3356" width="19" customWidth="1"/>
    <col min="3357" max="3357" width="18.42578125" customWidth="1"/>
    <col min="3358" max="3358" width="18.85546875" customWidth="1"/>
    <col min="3359" max="3359" width="19" customWidth="1"/>
    <col min="3360" max="3360" width="18.42578125" customWidth="1"/>
    <col min="3361" max="3361" width="18.85546875" customWidth="1"/>
    <col min="3362" max="3362" width="19" customWidth="1"/>
    <col min="3363" max="3363" width="18.42578125" customWidth="1"/>
    <col min="3364" max="3364" width="18.85546875" customWidth="1"/>
    <col min="3365" max="3365" width="19" customWidth="1"/>
    <col min="3366" max="3366" width="18.42578125" customWidth="1"/>
    <col min="3367" max="3367" width="18.85546875" customWidth="1"/>
    <col min="3368" max="3368" width="19" customWidth="1"/>
    <col min="3369" max="3369" width="18.42578125" customWidth="1"/>
    <col min="3370" max="3370" width="18.85546875" customWidth="1"/>
    <col min="3371" max="3371" width="19" customWidth="1"/>
    <col min="3372" max="3372" width="18.42578125" customWidth="1"/>
    <col min="3373" max="3373" width="18.85546875" customWidth="1"/>
    <col min="3374" max="3374" width="19" customWidth="1"/>
    <col min="3375" max="3375" width="18.42578125" customWidth="1"/>
    <col min="3376" max="3376" width="18.85546875" customWidth="1"/>
    <col min="3377" max="3377" width="19" customWidth="1"/>
    <col min="3378" max="3378" width="18.42578125" customWidth="1"/>
    <col min="3379" max="3379" width="18.85546875" customWidth="1"/>
    <col min="3380" max="3380" width="19" customWidth="1"/>
    <col min="3381" max="3381" width="18.42578125" customWidth="1"/>
    <col min="3382" max="3382" width="18.85546875" customWidth="1"/>
    <col min="3383" max="3383" width="19" customWidth="1"/>
    <col min="3384" max="3384" width="18.42578125" customWidth="1"/>
    <col min="3385" max="3385" width="18.85546875" customWidth="1"/>
    <col min="3386" max="3386" width="19" customWidth="1"/>
    <col min="3387" max="3387" width="18.42578125" customWidth="1"/>
    <col min="3388" max="3388" width="18.85546875" customWidth="1"/>
    <col min="3389" max="3389" width="19" customWidth="1"/>
    <col min="3390" max="3390" width="18.42578125" customWidth="1"/>
    <col min="3391" max="3391" width="18.85546875" customWidth="1"/>
    <col min="3392" max="3392" width="19" customWidth="1"/>
    <col min="3393" max="3393" width="18.42578125" customWidth="1"/>
    <col min="3394" max="3394" width="18.85546875" customWidth="1"/>
    <col min="3395" max="3395" width="19" customWidth="1"/>
    <col min="3396" max="3396" width="18.42578125" customWidth="1"/>
    <col min="3397" max="3397" width="18.85546875" customWidth="1"/>
    <col min="3398" max="3398" width="19" customWidth="1"/>
    <col min="3399" max="3399" width="18.42578125" customWidth="1"/>
    <col min="3400" max="3400" width="18.85546875" customWidth="1"/>
    <col min="3401" max="3401" width="19" customWidth="1"/>
    <col min="3402" max="3402" width="18.42578125" customWidth="1"/>
    <col min="3403" max="3403" width="18.85546875" customWidth="1"/>
    <col min="3404" max="3404" width="19" customWidth="1"/>
    <col min="3405" max="3405" width="18.42578125" customWidth="1"/>
    <col min="3406" max="3406" width="18.85546875" customWidth="1"/>
    <col min="3407" max="3407" width="19" customWidth="1"/>
    <col min="3408" max="3408" width="18.42578125" customWidth="1"/>
    <col min="3409" max="3409" width="18.85546875" customWidth="1"/>
    <col min="3410" max="3410" width="19" customWidth="1"/>
    <col min="3411" max="3411" width="18.42578125" customWidth="1"/>
    <col min="3412" max="3412" width="18.85546875" customWidth="1"/>
    <col min="3413" max="3413" width="19" customWidth="1"/>
    <col min="3414" max="3414" width="18.42578125" customWidth="1"/>
    <col min="3415" max="3415" width="18.85546875" customWidth="1"/>
    <col min="3416" max="3416" width="19" customWidth="1"/>
    <col min="3417" max="3417" width="18.42578125" customWidth="1"/>
    <col min="3418" max="3418" width="18.85546875" customWidth="1"/>
    <col min="3419" max="3419" width="19" customWidth="1"/>
    <col min="3420" max="3420" width="18.42578125" customWidth="1"/>
    <col min="3421" max="3421" width="18.85546875" customWidth="1"/>
    <col min="3422" max="3422" width="19" customWidth="1"/>
    <col min="3423" max="3423" width="18.42578125" customWidth="1"/>
    <col min="3424" max="3424" width="18.85546875" customWidth="1"/>
    <col min="3425" max="3425" width="19" customWidth="1"/>
    <col min="3426" max="3426" width="18.42578125" customWidth="1"/>
    <col min="3427" max="3427" width="18.85546875" customWidth="1"/>
    <col min="3428" max="3428" width="19" customWidth="1"/>
    <col min="3429" max="3429" width="18.42578125" customWidth="1"/>
    <col min="3430" max="3430" width="18.85546875" customWidth="1"/>
    <col min="3431" max="3431" width="19" customWidth="1"/>
    <col min="3432" max="3432" width="18.42578125" customWidth="1"/>
    <col min="3433" max="3433" width="18.85546875" customWidth="1"/>
    <col min="3434" max="3434" width="19" customWidth="1"/>
    <col min="3435" max="3435" width="18.42578125" customWidth="1"/>
    <col min="3436" max="3436" width="18.85546875" customWidth="1"/>
    <col min="3437" max="3437" width="19" customWidth="1"/>
    <col min="3438" max="3438" width="18.42578125" customWidth="1"/>
    <col min="3439" max="3439" width="18.85546875" customWidth="1"/>
    <col min="3440" max="3440" width="19" customWidth="1"/>
    <col min="3441" max="3441" width="18.42578125" customWidth="1"/>
    <col min="3442" max="3442" width="18.85546875" customWidth="1"/>
    <col min="3443" max="3443" width="19" customWidth="1"/>
    <col min="3444" max="3444" width="18.42578125" customWidth="1"/>
    <col min="3445" max="3445" width="18.85546875" customWidth="1"/>
    <col min="3446" max="3446" width="19" customWidth="1"/>
    <col min="3447" max="3447" width="18.42578125" customWidth="1"/>
    <col min="3448" max="3448" width="18.85546875" customWidth="1"/>
    <col min="3449" max="3449" width="19" customWidth="1"/>
    <col min="3450" max="3450" width="18.42578125" customWidth="1"/>
    <col min="3451" max="3451" width="18.85546875" customWidth="1"/>
    <col min="3452" max="3452" width="19" customWidth="1"/>
    <col min="3453" max="3453" width="18.42578125" customWidth="1"/>
    <col min="3454" max="3454" width="18.85546875" customWidth="1"/>
    <col min="3455" max="3455" width="19" customWidth="1"/>
    <col min="3456" max="3456" width="18.42578125" customWidth="1"/>
    <col min="3457" max="3457" width="18.85546875" customWidth="1"/>
    <col min="3458" max="3458" width="19" customWidth="1"/>
    <col min="3459" max="3459" width="18.42578125" customWidth="1"/>
    <col min="3460" max="3460" width="18.85546875" customWidth="1"/>
    <col min="3461" max="3461" width="19" customWidth="1"/>
    <col min="3462" max="3462" width="18.42578125" customWidth="1"/>
    <col min="3463" max="3463" width="18.85546875" customWidth="1"/>
    <col min="3464" max="3464" width="19" customWidth="1"/>
    <col min="3465" max="3465" width="18.42578125" customWidth="1"/>
    <col min="3466" max="3466" width="18.85546875" customWidth="1"/>
    <col min="3467" max="3467" width="19" customWidth="1"/>
    <col min="3468" max="3468" width="18.42578125" customWidth="1"/>
    <col min="3469" max="3469" width="18.85546875" customWidth="1"/>
    <col min="3470" max="3470" width="19" customWidth="1"/>
    <col min="3471" max="3471" width="18.42578125" customWidth="1"/>
    <col min="3472" max="3472" width="18.85546875" customWidth="1"/>
    <col min="3473" max="3473" width="19" customWidth="1"/>
    <col min="3474" max="3474" width="18.42578125" customWidth="1"/>
    <col min="3475" max="3475" width="18.85546875" customWidth="1"/>
    <col min="3476" max="3476" width="19" customWidth="1"/>
    <col min="3477" max="3477" width="18.42578125" customWidth="1"/>
    <col min="3478" max="3478" width="18.85546875" customWidth="1"/>
    <col min="3479" max="3479" width="19" customWidth="1"/>
    <col min="3480" max="3480" width="18.42578125" customWidth="1"/>
    <col min="3481" max="3481" width="18.85546875" customWidth="1"/>
    <col min="3482" max="3482" width="19" customWidth="1"/>
    <col min="3483" max="3483" width="18.42578125" customWidth="1"/>
    <col min="3484" max="3484" width="18.85546875" customWidth="1"/>
    <col min="3485" max="3485" width="19" customWidth="1"/>
    <col min="3486" max="3486" width="18.42578125" customWidth="1"/>
    <col min="3487" max="3487" width="18.85546875" customWidth="1"/>
    <col min="3488" max="3488" width="19" customWidth="1"/>
    <col min="3489" max="3489" width="18.42578125" customWidth="1"/>
    <col min="3490" max="3490" width="18.85546875" customWidth="1"/>
    <col min="3491" max="3491" width="19" customWidth="1"/>
    <col min="3492" max="3492" width="18.42578125" customWidth="1"/>
    <col min="3493" max="3493" width="18.85546875" customWidth="1"/>
    <col min="3494" max="3494" width="19" customWidth="1"/>
    <col min="3495" max="3495" width="18.42578125" customWidth="1"/>
    <col min="3496" max="3496" width="18.85546875" customWidth="1"/>
    <col min="3497" max="3497" width="19" customWidth="1"/>
    <col min="3498" max="3498" width="18.42578125" customWidth="1"/>
    <col min="3499" max="3499" width="18.85546875" customWidth="1"/>
    <col min="3500" max="3500" width="19" customWidth="1"/>
    <col min="3501" max="3501" width="18.42578125" customWidth="1"/>
    <col min="3502" max="3502" width="18.85546875" customWidth="1"/>
    <col min="3503" max="3503" width="19" customWidth="1"/>
    <col min="3504" max="3504" width="18.42578125" customWidth="1"/>
    <col min="3505" max="3505" width="18.85546875" customWidth="1"/>
    <col min="3506" max="3506" width="19" customWidth="1"/>
    <col min="3507" max="3507" width="18.42578125" customWidth="1"/>
    <col min="3508" max="3508" width="18.85546875" customWidth="1"/>
    <col min="3509" max="3509" width="19" customWidth="1"/>
    <col min="3510" max="3510" width="18.42578125" customWidth="1"/>
    <col min="3511" max="3511" width="18.85546875" customWidth="1"/>
    <col min="3512" max="3512" width="19" customWidth="1"/>
    <col min="3513" max="3513" width="18.42578125" customWidth="1"/>
    <col min="3514" max="3514" width="18.85546875" customWidth="1"/>
    <col min="3515" max="3515" width="19" customWidth="1"/>
    <col min="3516" max="3516" width="18.42578125" customWidth="1"/>
    <col min="3517" max="3517" width="18.85546875" customWidth="1"/>
    <col min="3518" max="3518" width="19" customWidth="1"/>
    <col min="3519" max="3519" width="18.42578125" customWidth="1"/>
    <col min="3520" max="3520" width="18.85546875" customWidth="1"/>
    <col min="3521" max="3521" width="19" customWidth="1"/>
    <col min="3522" max="3522" width="18.42578125" customWidth="1"/>
    <col min="3523" max="3523" width="18.85546875" customWidth="1"/>
    <col min="3524" max="3524" width="19" customWidth="1"/>
    <col min="3525" max="3525" width="18.42578125" customWidth="1"/>
    <col min="3526" max="3526" width="18.85546875" customWidth="1"/>
    <col min="3527" max="3527" width="19" customWidth="1"/>
    <col min="3528" max="3528" width="18.42578125" customWidth="1"/>
    <col min="3529" max="3529" width="18.85546875" customWidth="1"/>
    <col min="3530" max="3530" width="19" customWidth="1"/>
    <col min="3531" max="3531" width="18.42578125" customWidth="1"/>
    <col min="3532" max="3532" width="18.85546875" customWidth="1"/>
    <col min="3533" max="3533" width="19" customWidth="1"/>
    <col min="3534" max="3534" width="18.42578125" customWidth="1"/>
    <col min="3535" max="3535" width="18.85546875" customWidth="1"/>
    <col min="3536" max="3536" width="19" customWidth="1"/>
    <col min="3537" max="3537" width="18.42578125" customWidth="1"/>
    <col min="3538" max="3538" width="18.85546875" customWidth="1"/>
    <col min="3539" max="3539" width="19" customWidth="1"/>
    <col min="3540" max="3540" width="18.42578125" customWidth="1"/>
    <col min="3541" max="3541" width="18.85546875" customWidth="1"/>
    <col min="3542" max="3542" width="19" customWidth="1"/>
    <col min="3543" max="3543" width="18.42578125" customWidth="1"/>
    <col min="3544" max="3544" width="18.85546875" customWidth="1"/>
    <col min="3545" max="3545" width="19" customWidth="1"/>
    <col min="3546" max="3546" width="18.42578125" customWidth="1"/>
    <col min="3547" max="3547" width="18.85546875" customWidth="1"/>
    <col min="3548" max="3548" width="19" customWidth="1"/>
    <col min="3549" max="3549" width="18.42578125" customWidth="1"/>
    <col min="3550" max="3550" width="18.85546875" customWidth="1"/>
    <col min="3551" max="3551" width="19" customWidth="1"/>
    <col min="3552" max="3552" width="18.42578125" customWidth="1"/>
    <col min="3553" max="3553" width="18.85546875" customWidth="1"/>
    <col min="3554" max="3554" width="19" customWidth="1"/>
    <col min="3555" max="3555" width="18.42578125" customWidth="1"/>
    <col min="3556" max="3556" width="18.85546875" customWidth="1"/>
    <col min="3557" max="3557" width="19" customWidth="1"/>
    <col min="3558" max="3558" width="18.42578125" customWidth="1"/>
    <col min="3559" max="3559" width="18.85546875" customWidth="1"/>
    <col min="3560" max="3560" width="19" customWidth="1"/>
    <col min="3561" max="3561" width="18.42578125" customWidth="1"/>
    <col min="3562" max="3562" width="18.85546875" customWidth="1"/>
    <col min="3563" max="3563" width="19" customWidth="1"/>
    <col min="3564" max="3564" width="18.42578125" customWidth="1"/>
    <col min="3565" max="3565" width="18.85546875" customWidth="1"/>
    <col min="3566" max="3566" width="19" customWidth="1"/>
    <col min="3567" max="3567" width="18.42578125" customWidth="1"/>
    <col min="3568" max="3568" width="18.85546875" customWidth="1"/>
    <col min="3569" max="3569" width="19" customWidth="1"/>
    <col min="3570" max="3570" width="18.42578125" customWidth="1"/>
    <col min="3571" max="3571" width="18.85546875" customWidth="1"/>
    <col min="3572" max="3572" width="19" customWidth="1"/>
    <col min="3573" max="3573" width="18.42578125" customWidth="1"/>
    <col min="3574" max="3574" width="18.85546875" customWidth="1"/>
    <col min="3575" max="3575" width="19" customWidth="1"/>
    <col min="3576" max="3576" width="18.42578125" customWidth="1"/>
    <col min="3577" max="3577" width="18.85546875" customWidth="1"/>
    <col min="3578" max="3578" width="19" customWidth="1"/>
    <col min="3579" max="3579" width="18.42578125" customWidth="1"/>
    <col min="3580" max="3580" width="18.85546875" customWidth="1"/>
    <col min="3581" max="3581" width="19" customWidth="1"/>
    <col min="3582" max="3582" width="18.42578125" customWidth="1"/>
    <col min="3583" max="3583" width="18.85546875" customWidth="1"/>
    <col min="3584" max="3584" width="19" customWidth="1"/>
    <col min="3585" max="3585" width="18.42578125" customWidth="1"/>
    <col min="3586" max="3586" width="18.85546875" customWidth="1"/>
    <col min="3587" max="3587" width="19" customWidth="1"/>
    <col min="3588" max="3588" width="18.42578125" customWidth="1"/>
    <col min="3589" max="3589" width="18.85546875" customWidth="1"/>
    <col min="3590" max="3590" width="19" customWidth="1"/>
    <col min="3591" max="3591" width="18.42578125" customWidth="1"/>
    <col min="3592" max="3592" width="18.85546875" customWidth="1"/>
    <col min="3593" max="3593" width="19" customWidth="1"/>
    <col min="3594" max="3594" width="18.42578125" customWidth="1"/>
    <col min="3595" max="3595" width="18.85546875" customWidth="1"/>
    <col min="3596" max="3596" width="19" customWidth="1"/>
    <col min="3597" max="3597" width="18.42578125" customWidth="1"/>
    <col min="3598" max="3598" width="18.85546875" customWidth="1"/>
    <col min="3599" max="3599" width="19" customWidth="1"/>
    <col min="3600" max="3600" width="18.42578125" customWidth="1"/>
    <col min="3601" max="3601" width="18.85546875" customWidth="1"/>
    <col min="3602" max="3602" width="19" customWidth="1"/>
    <col min="3603" max="3603" width="18.42578125" customWidth="1"/>
    <col min="3604" max="3604" width="18.85546875" customWidth="1"/>
    <col min="3605" max="3605" width="19" customWidth="1"/>
    <col min="3606" max="3606" width="18.42578125" customWidth="1"/>
    <col min="3607" max="3607" width="18.85546875" customWidth="1"/>
    <col min="3608" max="3608" width="19" customWidth="1"/>
    <col min="3609" max="3609" width="18.42578125" customWidth="1"/>
    <col min="3610" max="3610" width="18.85546875" customWidth="1"/>
    <col min="3611" max="3611" width="19" customWidth="1"/>
    <col min="3612" max="3612" width="18.42578125" customWidth="1"/>
    <col min="3613" max="3613" width="18.85546875" customWidth="1"/>
    <col min="3614" max="3614" width="19" customWidth="1"/>
    <col min="3615" max="3615" width="18.42578125" customWidth="1"/>
    <col min="3616" max="3616" width="18.85546875" customWidth="1"/>
    <col min="3617" max="3617" width="19" customWidth="1"/>
    <col min="3618" max="3618" width="18.42578125" customWidth="1"/>
    <col min="3619" max="3619" width="18.85546875" customWidth="1"/>
    <col min="3620" max="3620" width="19" customWidth="1"/>
    <col min="3621" max="3621" width="18.42578125" customWidth="1"/>
    <col min="3622" max="3622" width="18.85546875" customWidth="1"/>
    <col min="3623" max="3623" width="19" customWidth="1"/>
    <col min="3624" max="3624" width="18.42578125" customWidth="1"/>
    <col min="3625" max="3625" width="18.85546875" customWidth="1"/>
    <col min="3626" max="3626" width="19" customWidth="1"/>
    <col min="3627" max="3627" width="18.42578125" customWidth="1"/>
    <col min="3628" max="3628" width="18.85546875" customWidth="1"/>
    <col min="3629" max="3629" width="19" customWidth="1"/>
    <col min="3630" max="3630" width="18.42578125" customWidth="1"/>
    <col min="3631" max="3631" width="18.85546875" customWidth="1"/>
    <col min="3632" max="3632" width="19" customWidth="1"/>
    <col min="3633" max="3633" width="18.42578125" customWidth="1"/>
    <col min="3634" max="3634" width="18.85546875" customWidth="1"/>
    <col min="3635" max="3635" width="19" customWidth="1"/>
    <col min="3636" max="3636" width="18.42578125" customWidth="1"/>
    <col min="3637" max="3637" width="18.85546875" customWidth="1"/>
    <col min="3638" max="3638" width="19" customWidth="1"/>
    <col min="3639" max="3639" width="18.42578125" customWidth="1"/>
    <col min="3640" max="3640" width="18.85546875" customWidth="1"/>
    <col min="3641" max="3641" width="19" customWidth="1"/>
    <col min="3642" max="3642" width="18.42578125" customWidth="1"/>
    <col min="3643" max="3643" width="18.85546875" customWidth="1"/>
    <col min="3644" max="3644" width="19" customWidth="1"/>
    <col min="3645" max="3645" width="18.42578125" customWidth="1"/>
    <col min="3646" max="3646" width="18.85546875" customWidth="1"/>
    <col min="3647" max="3647" width="19" customWidth="1"/>
    <col min="3648" max="3648" width="18.42578125" customWidth="1"/>
    <col min="3649" max="3649" width="18.85546875" customWidth="1"/>
    <col min="3650" max="3650" width="19" customWidth="1"/>
    <col min="3651" max="3651" width="18.42578125" customWidth="1"/>
    <col min="3652" max="3652" width="18.85546875" customWidth="1"/>
    <col min="3653" max="3653" width="19" customWidth="1"/>
    <col min="3654" max="3654" width="18.42578125" customWidth="1"/>
    <col min="3655" max="3655" width="18.85546875" customWidth="1"/>
    <col min="3656" max="3656" width="19" customWidth="1"/>
    <col min="3657" max="3657" width="18.42578125" customWidth="1"/>
    <col min="3658" max="3658" width="18.85546875" customWidth="1"/>
    <col min="3659" max="3659" width="19" customWidth="1"/>
    <col min="3660" max="3660" width="18.42578125" customWidth="1"/>
    <col min="3661" max="3661" width="18.85546875" customWidth="1"/>
    <col min="3662" max="3662" width="19" customWidth="1"/>
    <col min="3663" max="3663" width="18.42578125" customWidth="1"/>
    <col min="3664" max="3664" width="18.85546875" customWidth="1"/>
    <col min="3665" max="3665" width="19" customWidth="1"/>
    <col min="3666" max="3666" width="18.42578125" customWidth="1"/>
    <col min="3667" max="3667" width="18.85546875" customWidth="1"/>
    <col min="3668" max="3668" width="19" customWidth="1"/>
    <col min="3669" max="3669" width="18.42578125" customWidth="1"/>
    <col min="3670" max="3670" width="18.85546875" customWidth="1"/>
    <col min="3671" max="3671" width="19" customWidth="1"/>
    <col min="3672" max="3672" width="18.42578125" customWidth="1"/>
    <col min="3673" max="3673" width="18.85546875" customWidth="1"/>
    <col min="3674" max="3674" width="19" customWidth="1"/>
    <col min="3675" max="3675" width="18.42578125" customWidth="1"/>
    <col min="3676" max="3676" width="18.85546875" customWidth="1"/>
    <col min="3677" max="3677" width="19" customWidth="1"/>
    <col min="3678" max="3678" width="18.42578125" customWidth="1"/>
    <col min="3679" max="3679" width="18.85546875" customWidth="1"/>
    <col min="3680" max="3680" width="19" customWidth="1"/>
    <col min="3681" max="3681" width="18.42578125" customWidth="1"/>
    <col min="3682" max="3682" width="18.85546875" customWidth="1"/>
    <col min="3683" max="3683" width="19" customWidth="1"/>
    <col min="3684" max="3684" width="18.42578125" customWidth="1"/>
    <col min="3685" max="3685" width="18.85546875" customWidth="1"/>
    <col min="3686" max="3686" width="19" customWidth="1"/>
    <col min="3687" max="3687" width="18.42578125" customWidth="1"/>
    <col min="3688" max="3688" width="18.85546875" customWidth="1"/>
    <col min="3689" max="3689" width="19" customWidth="1"/>
    <col min="3690" max="3690" width="18.42578125" customWidth="1"/>
    <col min="3691" max="3691" width="18.85546875" customWidth="1"/>
    <col min="3692" max="3692" width="19" customWidth="1"/>
    <col min="3693" max="3693" width="18.42578125" customWidth="1"/>
    <col min="3694" max="3694" width="18.85546875" customWidth="1"/>
    <col min="3695" max="3695" width="19" customWidth="1"/>
    <col min="3696" max="3696" width="18.42578125" customWidth="1"/>
    <col min="3697" max="3697" width="18.85546875" customWidth="1"/>
    <col min="3698" max="3698" width="19" customWidth="1"/>
    <col min="3699" max="3699" width="18.42578125" customWidth="1"/>
    <col min="3700" max="3700" width="18.85546875" customWidth="1"/>
    <col min="3701" max="3701" width="19" customWidth="1"/>
    <col min="3702" max="3702" width="18.42578125" customWidth="1"/>
    <col min="3703" max="3703" width="18.85546875" customWidth="1"/>
    <col min="3704" max="3704" width="19" customWidth="1"/>
    <col min="3705" max="3705" width="18.42578125" customWidth="1"/>
    <col min="3706" max="3706" width="18.85546875" customWidth="1"/>
    <col min="3707" max="3707" width="19" customWidth="1"/>
    <col min="3708" max="3708" width="18.42578125" customWidth="1"/>
    <col min="3709" max="3709" width="18.85546875" customWidth="1"/>
    <col min="3710" max="3710" width="19" customWidth="1"/>
    <col min="3711" max="3711" width="18.42578125" customWidth="1"/>
    <col min="3712" max="3712" width="18.85546875" customWidth="1"/>
    <col min="3713" max="3713" width="19" customWidth="1"/>
    <col min="3714" max="3714" width="18.42578125" customWidth="1"/>
    <col min="3715" max="3715" width="18.85546875" customWidth="1"/>
    <col min="3716" max="3716" width="19" customWidth="1"/>
    <col min="3717" max="3717" width="18.42578125" customWidth="1"/>
    <col min="3718" max="3718" width="18.85546875" customWidth="1"/>
    <col min="3719" max="3719" width="19" customWidth="1"/>
    <col min="3720" max="3720" width="18.42578125" customWidth="1"/>
    <col min="3721" max="3721" width="18.85546875" customWidth="1"/>
    <col min="3722" max="3722" width="19" customWidth="1"/>
    <col min="3723" max="3723" width="18.42578125" customWidth="1"/>
    <col min="3724" max="3724" width="18.85546875" customWidth="1"/>
    <col min="3725" max="3725" width="19" customWidth="1"/>
    <col min="3726" max="3726" width="18.42578125" customWidth="1"/>
    <col min="3727" max="3727" width="18.85546875" customWidth="1"/>
    <col min="3728" max="3728" width="19" customWidth="1"/>
    <col min="3729" max="3729" width="18.42578125" customWidth="1"/>
    <col min="3730" max="3730" width="18.85546875" customWidth="1"/>
    <col min="3731" max="3731" width="19" customWidth="1"/>
    <col min="3732" max="3732" width="18.42578125" customWidth="1"/>
    <col min="3733" max="3733" width="18.85546875" customWidth="1"/>
    <col min="3734" max="3734" width="19" customWidth="1"/>
    <col min="3735" max="3735" width="18.42578125" customWidth="1"/>
    <col min="3736" max="3736" width="18.85546875" customWidth="1"/>
    <col min="3737" max="3737" width="19" customWidth="1"/>
    <col min="3738" max="3738" width="18.42578125" customWidth="1"/>
    <col min="3739" max="3739" width="18.85546875" customWidth="1"/>
    <col min="3740" max="3740" width="19" customWidth="1"/>
    <col min="3741" max="3741" width="18.42578125" customWidth="1"/>
    <col min="3742" max="3742" width="18.85546875" customWidth="1"/>
    <col min="3743" max="3743" width="19" customWidth="1"/>
    <col min="3744" max="3744" width="18.42578125" customWidth="1"/>
    <col min="3745" max="3745" width="18.85546875" customWidth="1"/>
    <col min="3746" max="3746" width="19" customWidth="1"/>
    <col min="3747" max="3747" width="18.42578125" customWidth="1"/>
    <col min="3748" max="3748" width="18.85546875" customWidth="1"/>
    <col min="3749" max="3749" width="19" customWidth="1"/>
    <col min="3750" max="3750" width="18.42578125" customWidth="1"/>
    <col min="3751" max="3751" width="18.85546875" customWidth="1"/>
    <col min="3752" max="3752" width="19" customWidth="1"/>
    <col min="3753" max="3753" width="18.42578125" customWidth="1"/>
    <col min="3754" max="3754" width="18.85546875" customWidth="1"/>
    <col min="3755" max="3755" width="19" customWidth="1"/>
    <col min="3756" max="3756" width="18.42578125" customWidth="1"/>
    <col min="3757" max="3757" width="18.85546875" customWidth="1"/>
    <col min="3758" max="3758" width="19" customWidth="1"/>
    <col min="3759" max="3759" width="18.42578125" customWidth="1"/>
    <col min="3760" max="3760" width="18.85546875" customWidth="1"/>
    <col min="3761" max="3761" width="19" customWidth="1"/>
    <col min="3762" max="3762" width="18.42578125" customWidth="1"/>
    <col min="3763" max="3763" width="18.85546875" customWidth="1"/>
    <col min="3764" max="3764" width="19" customWidth="1"/>
    <col min="3765" max="3765" width="18.42578125" customWidth="1"/>
    <col min="3766" max="3766" width="18.85546875" customWidth="1"/>
    <col min="3767" max="3767" width="19" customWidth="1"/>
    <col min="3768" max="3768" width="18.42578125" customWidth="1"/>
    <col min="3769" max="3769" width="18.85546875" customWidth="1"/>
    <col min="3770" max="3770" width="19" customWidth="1"/>
    <col min="3771" max="3771" width="18.42578125" customWidth="1"/>
    <col min="3772" max="3772" width="18.85546875" customWidth="1"/>
    <col min="3773" max="3773" width="19" customWidth="1"/>
    <col min="3774" max="3774" width="18.42578125" customWidth="1"/>
    <col min="3775" max="3775" width="18.85546875" customWidth="1"/>
    <col min="3776" max="3776" width="19" customWidth="1"/>
    <col min="3777" max="3777" width="18.42578125" customWidth="1"/>
    <col min="3778" max="3778" width="18.85546875" customWidth="1"/>
    <col min="3779" max="3779" width="19" customWidth="1"/>
    <col min="3780" max="3780" width="18.42578125" customWidth="1"/>
    <col min="3781" max="3781" width="18.85546875" customWidth="1"/>
    <col min="3782" max="3782" width="19" customWidth="1"/>
    <col min="3783" max="3783" width="18.42578125" customWidth="1"/>
    <col min="3784" max="3784" width="18.85546875" customWidth="1"/>
    <col min="3785" max="3785" width="19" customWidth="1"/>
    <col min="3786" max="3786" width="18.42578125" customWidth="1"/>
    <col min="3787" max="3787" width="18.85546875" customWidth="1"/>
    <col min="3788" max="3788" width="19" customWidth="1"/>
    <col min="3789" max="3789" width="18.42578125" customWidth="1"/>
    <col min="3790" max="3790" width="18.85546875" customWidth="1"/>
    <col min="3791" max="3791" width="19" customWidth="1"/>
    <col min="3792" max="3792" width="18.42578125" customWidth="1"/>
    <col min="3793" max="3793" width="18.85546875" customWidth="1"/>
    <col min="3794" max="3794" width="19" customWidth="1"/>
    <col min="3795" max="3795" width="18.42578125" customWidth="1"/>
    <col min="3796" max="3796" width="18.85546875" customWidth="1"/>
    <col min="3797" max="3797" width="19" customWidth="1"/>
    <col min="3798" max="3798" width="18.42578125" customWidth="1"/>
    <col min="3799" max="3799" width="18.85546875" customWidth="1"/>
    <col min="3800" max="3800" width="19" customWidth="1"/>
    <col min="3801" max="3801" width="18.42578125" customWidth="1"/>
    <col min="3802" max="3802" width="18.85546875" customWidth="1"/>
    <col min="3803" max="3803" width="19" customWidth="1"/>
    <col min="3804" max="3804" width="18.42578125" customWidth="1"/>
    <col min="3805" max="3805" width="18.85546875" customWidth="1"/>
    <col min="3806" max="3806" width="19" customWidth="1"/>
    <col min="3807" max="3807" width="18.42578125" customWidth="1"/>
    <col min="3808" max="3808" width="18.85546875" customWidth="1"/>
    <col min="3809" max="3809" width="19" customWidth="1"/>
    <col min="3810" max="3810" width="18.42578125" customWidth="1"/>
    <col min="3811" max="3811" width="18.85546875" customWidth="1"/>
    <col min="3812" max="3812" width="19" customWidth="1"/>
    <col min="3813" max="3813" width="18.42578125" customWidth="1"/>
    <col min="3814" max="3814" width="18.85546875" customWidth="1"/>
    <col min="3815" max="3815" width="19" customWidth="1"/>
    <col min="3816" max="3816" width="18.42578125" customWidth="1"/>
    <col min="3817" max="3817" width="18.85546875" customWidth="1"/>
    <col min="3818" max="3818" width="19" customWidth="1"/>
    <col min="3819" max="3819" width="18.42578125" customWidth="1"/>
    <col min="3820" max="3820" width="18.85546875" customWidth="1"/>
    <col min="3821" max="3821" width="19" customWidth="1"/>
    <col min="3822" max="3822" width="18.42578125" customWidth="1"/>
    <col min="3823" max="3823" width="18.85546875" customWidth="1"/>
    <col min="3824" max="3824" width="19" customWidth="1"/>
    <col min="3825" max="3825" width="18.42578125" customWidth="1"/>
    <col min="3826" max="3826" width="18.85546875" customWidth="1"/>
    <col min="3827" max="3827" width="19" customWidth="1"/>
    <col min="3828" max="3828" width="18.42578125" customWidth="1"/>
    <col min="3829" max="3829" width="18.85546875" customWidth="1"/>
    <col min="3830" max="3830" width="19" customWidth="1"/>
    <col min="3831" max="3831" width="18.42578125" customWidth="1"/>
    <col min="3832" max="3832" width="18.85546875" customWidth="1"/>
    <col min="3833" max="3833" width="19" customWidth="1"/>
    <col min="3834" max="3834" width="18.42578125" customWidth="1"/>
    <col min="3835" max="3835" width="18.85546875" customWidth="1"/>
    <col min="3836" max="3836" width="19" customWidth="1"/>
    <col min="3837" max="3837" width="18.42578125" customWidth="1"/>
    <col min="3838" max="3838" width="18.85546875" customWidth="1"/>
    <col min="3839" max="3839" width="19" customWidth="1"/>
    <col min="3840" max="3840" width="18.42578125" customWidth="1"/>
    <col min="3841" max="3841" width="18.85546875" customWidth="1"/>
    <col min="3842" max="3842" width="19" customWidth="1"/>
    <col min="3843" max="3843" width="18.42578125" customWidth="1"/>
    <col min="3844" max="3844" width="18.85546875" customWidth="1"/>
    <col min="3845" max="3845" width="19" customWidth="1"/>
    <col min="3846" max="3846" width="18.42578125" customWidth="1"/>
    <col min="3847" max="3847" width="18.85546875" customWidth="1"/>
    <col min="3848" max="3848" width="19" customWidth="1"/>
    <col min="3849" max="3849" width="18.42578125" customWidth="1"/>
    <col min="3850" max="3850" width="18.85546875" customWidth="1"/>
    <col min="3851" max="3851" width="19" customWidth="1"/>
    <col min="3852" max="3852" width="18.42578125" customWidth="1"/>
    <col min="3853" max="3853" width="18.85546875" customWidth="1"/>
    <col min="3854" max="3854" width="19" customWidth="1"/>
    <col min="3855" max="3855" width="18.42578125" customWidth="1"/>
    <col min="3856" max="3856" width="18.85546875" customWidth="1"/>
    <col min="3857" max="3857" width="19" customWidth="1"/>
    <col min="3858" max="3858" width="18.42578125" customWidth="1"/>
    <col min="3859" max="3859" width="18.85546875" customWidth="1"/>
    <col min="3860" max="3860" width="19" customWidth="1"/>
    <col min="3861" max="3861" width="18.42578125" customWidth="1"/>
    <col min="3862" max="3862" width="18.85546875" customWidth="1"/>
    <col min="3863" max="3863" width="19" customWidth="1"/>
    <col min="3864" max="3864" width="18.42578125" customWidth="1"/>
    <col min="3865" max="3865" width="18.85546875" customWidth="1"/>
    <col min="3866" max="3866" width="19" customWidth="1"/>
    <col min="3867" max="3867" width="18.42578125" customWidth="1"/>
    <col min="3868" max="3868" width="18.85546875" customWidth="1"/>
    <col min="3869" max="3869" width="19" customWidth="1"/>
    <col min="3870" max="3870" width="18.42578125" customWidth="1"/>
    <col min="3871" max="3871" width="18.85546875" customWidth="1"/>
    <col min="3872" max="3872" width="19" customWidth="1"/>
    <col min="3873" max="3873" width="18.42578125" customWidth="1"/>
    <col min="3874" max="3874" width="18.85546875" customWidth="1"/>
    <col min="3875" max="3875" width="19" customWidth="1"/>
    <col min="3876" max="3876" width="18.42578125" customWidth="1"/>
    <col min="3877" max="3877" width="18.85546875" customWidth="1"/>
    <col min="3878" max="3878" width="19" customWidth="1"/>
    <col min="3879" max="3879" width="18.42578125" customWidth="1"/>
    <col min="3880" max="3880" width="18.85546875" customWidth="1"/>
    <col min="3881" max="3881" width="19" customWidth="1"/>
    <col min="3882" max="3882" width="18.42578125" customWidth="1"/>
    <col min="3883" max="3883" width="18.85546875" customWidth="1"/>
    <col min="3884" max="3884" width="19" customWidth="1"/>
    <col min="3885" max="3885" width="18.42578125" customWidth="1"/>
    <col min="3886" max="3886" width="18.85546875" customWidth="1"/>
    <col min="3887" max="3887" width="19" customWidth="1"/>
    <col min="3888" max="3888" width="18.42578125" customWidth="1"/>
    <col min="3889" max="3889" width="18.85546875" customWidth="1"/>
    <col min="3890" max="3890" width="19" customWidth="1"/>
    <col min="3891" max="3891" width="18.42578125" customWidth="1"/>
    <col min="3892" max="3892" width="18.85546875" customWidth="1"/>
    <col min="3893" max="3893" width="19" customWidth="1"/>
    <col min="3894" max="3894" width="18.42578125" customWidth="1"/>
    <col min="3895" max="3895" width="18.85546875" customWidth="1"/>
    <col min="3896" max="3896" width="19" customWidth="1"/>
    <col min="3897" max="3897" width="18.42578125" customWidth="1"/>
    <col min="3898" max="3898" width="18.85546875" customWidth="1"/>
    <col min="3899" max="3899" width="19" customWidth="1"/>
    <col min="3900" max="3900" width="18.42578125" customWidth="1"/>
    <col min="3901" max="3901" width="18.85546875" customWidth="1"/>
    <col min="3902" max="3902" width="19" customWidth="1"/>
    <col min="3903" max="3903" width="18.42578125" customWidth="1"/>
    <col min="3904" max="3904" width="18.85546875" customWidth="1"/>
    <col min="3905" max="3905" width="19" customWidth="1"/>
    <col min="3906" max="3906" width="18.42578125" customWidth="1"/>
    <col min="3907" max="3907" width="18.85546875" customWidth="1"/>
    <col min="3908" max="3908" width="19" customWidth="1"/>
    <col min="3909" max="3909" width="18.42578125" customWidth="1"/>
    <col min="3910" max="3910" width="18.85546875" customWidth="1"/>
    <col min="3911" max="3911" width="19" customWidth="1"/>
    <col min="3912" max="3912" width="18.42578125" customWidth="1"/>
    <col min="3913" max="3913" width="18.85546875" customWidth="1"/>
    <col min="3914" max="3914" width="19" customWidth="1"/>
    <col min="3915" max="3915" width="18.42578125" customWidth="1"/>
    <col min="3916" max="3916" width="18.85546875" customWidth="1"/>
    <col min="3917" max="3917" width="19" customWidth="1"/>
    <col min="3918" max="3918" width="18.42578125" customWidth="1"/>
    <col min="3919" max="3919" width="18.85546875" customWidth="1"/>
    <col min="3920" max="3920" width="19" customWidth="1"/>
    <col min="3921" max="3921" width="18.42578125" customWidth="1"/>
    <col min="3922" max="3922" width="18.85546875" customWidth="1"/>
    <col min="3923" max="3923" width="19" customWidth="1"/>
    <col min="3924" max="3924" width="18.42578125" customWidth="1"/>
    <col min="3925" max="3925" width="18.85546875" customWidth="1"/>
    <col min="3926" max="3926" width="19" customWidth="1"/>
    <col min="3927" max="3927" width="18.42578125" customWidth="1"/>
    <col min="3928" max="3928" width="18.85546875" customWidth="1"/>
    <col min="3929" max="3929" width="19" customWidth="1"/>
    <col min="3930" max="3930" width="18.42578125" customWidth="1"/>
    <col min="3931" max="3931" width="18.85546875" customWidth="1"/>
    <col min="3932" max="3932" width="19" customWidth="1"/>
    <col min="3933" max="3933" width="18.42578125" customWidth="1"/>
    <col min="3934" max="3934" width="18.85546875" customWidth="1"/>
    <col min="3935" max="3935" width="19" customWidth="1"/>
    <col min="3936" max="3936" width="18.42578125" customWidth="1"/>
    <col min="3937" max="3937" width="18.85546875" customWidth="1"/>
    <col min="3938" max="3938" width="19" customWidth="1"/>
    <col min="3939" max="3939" width="18.42578125" customWidth="1"/>
    <col min="3940" max="3940" width="18.85546875" customWidth="1"/>
    <col min="3941" max="3941" width="19" customWidth="1"/>
    <col min="3942" max="3942" width="18.42578125" customWidth="1"/>
    <col min="3943" max="3943" width="18.85546875" customWidth="1"/>
    <col min="3944" max="3944" width="19" customWidth="1"/>
    <col min="3945" max="3945" width="18.42578125" customWidth="1"/>
    <col min="3946" max="3946" width="18.85546875" customWidth="1"/>
    <col min="3947" max="3947" width="19" customWidth="1"/>
    <col min="3948" max="3948" width="18.42578125" customWidth="1"/>
    <col min="3949" max="3949" width="18.85546875" customWidth="1"/>
    <col min="3950" max="3950" width="19" customWidth="1"/>
    <col min="3951" max="3951" width="18.42578125" customWidth="1"/>
    <col min="3952" max="3952" width="18.85546875" customWidth="1"/>
    <col min="3953" max="3953" width="19" customWidth="1"/>
    <col min="3954" max="3954" width="18.42578125" customWidth="1"/>
    <col min="3955" max="3955" width="18.85546875" customWidth="1"/>
    <col min="3956" max="3956" width="19" customWidth="1"/>
    <col min="3957" max="3957" width="18.42578125" customWidth="1"/>
    <col min="3958" max="3958" width="18.85546875" customWidth="1"/>
    <col min="3959" max="3959" width="19" customWidth="1"/>
    <col min="3960" max="3960" width="18.42578125" customWidth="1"/>
    <col min="3961" max="3961" width="18.85546875" customWidth="1"/>
    <col min="3962" max="3962" width="19" customWidth="1"/>
    <col min="3963" max="3963" width="18.42578125" customWidth="1"/>
    <col min="3964" max="3964" width="18.85546875" customWidth="1"/>
    <col min="3965" max="3965" width="19" customWidth="1"/>
    <col min="3966" max="3966" width="18.42578125" customWidth="1"/>
    <col min="3967" max="3967" width="18.85546875" customWidth="1"/>
    <col min="3968" max="3968" width="19" customWidth="1"/>
    <col min="3969" max="3969" width="18.42578125" customWidth="1"/>
    <col min="3970" max="3970" width="18.85546875" customWidth="1"/>
    <col min="3971" max="3971" width="19" customWidth="1"/>
    <col min="3972" max="3972" width="18.42578125" customWidth="1"/>
    <col min="3973" max="3973" width="18.85546875" customWidth="1"/>
    <col min="3974" max="3974" width="19" customWidth="1"/>
    <col min="3975" max="3975" width="18.42578125" customWidth="1"/>
    <col min="3976" max="3976" width="18.85546875" customWidth="1"/>
    <col min="3977" max="3977" width="19" customWidth="1"/>
    <col min="3978" max="3978" width="18.42578125" customWidth="1"/>
    <col min="3979" max="3979" width="18.85546875" customWidth="1"/>
    <col min="3980" max="3980" width="19" customWidth="1"/>
    <col min="3981" max="3981" width="18.42578125" customWidth="1"/>
    <col min="3982" max="3982" width="18.85546875" customWidth="1"/>
    <col min="3983" max="3983" width="19" customWidth="1"/>
    <col min="3984" max="3984" width="18.42578125" customWidth="1"/>
    <col min="3985" max="3985" width="18.85546875" customWidth="1"/>
    <col min="3986" max="3986" width="19" customWidth="1"/>
    <col min="3987" max="3987" width="18.42578125" customWidth="1"/>
    <col min="3988" max="3988" width="18.85546875" customWidth="1"/>
    <col min="3989" max="3989" width="19" customWidth="1"/>
    <col min="3990" max="3990" width="18.42578125" customWidth="1"/>
    <col min="3991" max="3991" width="18.85546875" customWidth="1"/>
    <col min="3992" max="3992" width="19" customWidth="1"/>
    <col min="3993" max="3993" width="18.42578125" customWidth="1"/>
    <col min="3994" max="3994" width="18.85546875" customWidth="1"/>
    <col min="3995" max="3995" width="19" customWidth="1"/>
    <col min="3996" max="3996" width="18.42578125" customWidth="1"/>
    <col min="3997" max="3997" width="18.85546875" customWidth="1"/>
    <col min="3998" max="3998" width="19" customWidth="1"/>
    <col min="3999" max="3999" width="18.42578125" customWidth="1"/>
    <col min="4000" max="4000" width="18.85546875" customWidth="1"/>
    <col min="4001" max="4001" width="19" customWidth="1"/>
    <col min="4002" max="4002" width="18.42578125" customWidth="1"/>
    <col min="4003" max="4003" width="18.85546875" customWidth="1"/>
    <col min="4004" max="4004" width="19" customWidth="1"/>
    <col min="4005" max="4005" width="18.42578125" customWidth="1"/>
    <col min="4006" max="4006" width="18.85546875" customWidth="1"/>
    <col min="4007" max="4007" width="19" customWidth="1"/>
    <col min="4008" max="4008" width="18.42578125" customWidth="1"/>
    <col min="4009" max="4009" width="18.85546875" customWidth="1"/>
    <col min="4010" max="4010" width="19" customWidth="1"/>
    <col min="4011" max="4011" width="18.42578125" customWidth="1"/>
    <col min="4012" max="4012" width="18.85546875" customWidth="1"/>
    <col min="4013" max="4013" width="19" customWidth="1"/>
    <col min="4014" max="4014" width="18.42578125" customWidth="1"/>
    <col min="4015" max="4015" width="18.85546875" customWidth="1"/>
    <col min="4016" max="4016" width="19" customWidth="1"/>
    <col min="4017" max="4017" width="18.42578125" customWidth="1"/>
    <col min="4018" max="4018" width="18.85546875" customWidth="1"/>
    <col min="4019" max="4019" width="19" customWidth="1"/>
    <col min="4020" max="4020" width="18.42578125" customWidth="1"/>
    <col min="4021" max="4021" width="18.85546875" customWidth="1"/>
    <col min="4022" max="4022" width="19" customWidth="1"/>
    <col min="4023" max="4023" width="18.42578125" customWidth="1"/>
    <col min="4024" max="4024" width="18.85546875" customWidth="1"/>
    <col min="4025" max="4025" width="19" customWidth="1"/>
    <col min="4026" max="4026" width="18.42578125" customWidth="1"/>
    <col min="4027" max="4027" width="18.85546875" customWidth="1"/>
    <col min="4028" max="4028" width="19" customWidth="1"/>
    <col min="4029" max="4029" width="18.42578125" customWidth="1"/>
    <col min="4030" max="4030" width="18.85546875" customWidth="1"/>
    <col min="4031" max="4031" width="19" customWidth="1"/>
    <col min="4032" max="4032" width="18.42578125" customWidth="1"/>
    <col min="4033" max="4033" width="18.85546875" customWidth="1"/>
    <col min="4034" max="4034" width="19" customWidth="1"/>
    <col min="4035" max="4035" width="18.42578125" customWidth="1"/>
    <col min="4036" max="4036" width="18.85546875" customWidth="1"/>
    <col min="4037" max="4037" width="19" customWidth="1"/>
    <col min="4038" max="4038" width="18.42578125" customWidth="1"/>
    <col min="4039" max="4039" width="18.85546875" customWidth="1"/>
    <col min="4040" max="4040" width="19" customWidth="1"/>
    <col min="4041" max="4041" width="18.42578125" customWidth="1"/>
    <col min="4042" max="4042" width="18.85546875" customWidth="1"/>
    <col min="4043" max="4043" width="19" customWidth="1"/>
    <col min="4044" max="4044" width="18.42578125" customWidth="1"/>
    <col min="4045" max="4045" width="18.85546875" customWidth="1"/>
    <col min="4046" max="4046" width="19" customWidth="1"/>
    <col min="4047" max="4047" width="18.42578125" customWidth="1"/>
    <col min="4048" max="4048" width="18.85546875" customWidth="1"/>
    <col min="4049" max="4049" width="19" customWidth="1"/>
    <col min="4050" max="4050" width="18.42578125" customWidth="1"/>
    <col min="4051" max="4051" width="18.85546875" customWidth="1"/>
    <col min="4052" max="4052" width="19" customWidth="1"/>
    <col min="4053" max="4053" width="18.42578125" customWidth="1"/>
    <col min="4054" max="4054" width="18.85546875" customWidth="1"/>
    <col min="4055" max="4055" width="19" customWidth="1"/>
    <col min="4056" max="4056" width="18.42578125" customWidth="1"/>
    <col min="4057" max="4057" width="18.85546875" customWidth="1"/>
    <col min="4058" max="4058" width="19" customWidth="1"/>
    <col min="4059" max="4059" width="18.42578125" customWidth="1"/>
    <col min="4060" max="4060" width="18.85546875" customWidth="1"/>
    <col min="4061" max="4061" width="19" customWidth="1"/>
    <col min="4062" max="4062" width="18.42578125" customWidth="1"/>
    <col min="4063" max="4063" width="18.85546875" customWidth="1"/>
    <col min="4064" max="4064" width="19" customWidth="1"/>
    <col min="4065" max="4065" width="18.42578125" customWidth="1"/>
    <col min="4066" max="4066" width="18.85546875" customWidth="1"/>
    <col min="4067" max="4067" width="19" customWidth="1"/>
    <col min="4068" max="4068" width="18.42578125" customWidth="1"/>
    <col min="4069" max="4069" width="18.85546875" customWidth="1"/>
    <col min="4070" max="4070" width="19" customWidth="1"/>
    <col min="4071" max="4071" width="18.42578125" customWidth="1"/>
    <col min="4072" max="4072" width="18.85546875" customWidth="1"/>
    <col min="4073" max="4073" width="19" customWidth="1"/>
    <col min="4074" max="4074" width="18.42578125" customWidth="1"/>
    <col min="4075" max="4075" width="18.85546875" customWidth="1"/>
    <col min="4076" max="4076" width="19" customWidth="1"/>
    <col min="4077" max="4077" width="18.42578125" customWidth="1"/>
    <col min="4078" max="4078" width="18.85546875" customWidth="1"/>
    <col min="4079" max="4079" width="19" customWidth="1"/>
    <col min="4080" max="4080" width="18.42578125" customWidth="1"/>
    <col min="4081" max="4081" width="18.85546875" customWidth="1"/>
    <col min="4082" max="4082" width="19" customWidth="1"/>
    <col min="4083" max="4083" width="18.42578125" customWidth="1"/>
    <col min="4084" max="4084" width="18.85546875" customWidth="1"/>
    <col min="4085" max="4085" width="19" customWidth="1"/>
    <col min="4086" max="4086" width="18.42578125" customWidth="1"/>
    <col min="4087" max="4087" width="18.85546875" customWidth="1"/>
    <col min="4088" max="4088" width="19" customWidth="1"/>
    <col min="4089" max="4089" width="18.42578125" customWidth="1"/>
    <col min="4090" max="4090" width="18.85546875" customWidth="1"/>
    <col min="4091" max="4091" width="19" customWidth="1"/>
    <col min="4092" max="4092" width="18.42578125" customWidth="1"/>
    <col min="4093" max="4093" width="18.85546875" customWidth="1"/>
    <col min="4094" max="4094" width="19" customWidth="1"/>
    <col min="4095" max="4095" width="18.42578125" customWidth="1"/>
    <col min="4096" max="4096" width="18.85546875" customWidth="1"/>
    <col min="4097" max="4097" width="19" customWidth="1"/>
    <col min="4098" max="4098" width="18.42578125" customWidth="1"/>
    <col min="4099" max="4099" width="18.85546875" customWidth="1"/>
    <col min="4100" max="4100" width="19" customWidth="1"/>
    <col min="4101" max="4101" width="18.42578125" customWidth="1"/>
    <col min="4102" max="4102" width="18.85546875" customWidth="1"/>
    <col min="4103" max="4103" width="19" customWidth="1"/>
    <col min="4104" max="4104" width="18.42578125" customWidth="1"/>
    <col min="4105" max="4105" width="18.85546875" customWidth="1"/>
    <col min="4106" max="4106" width="19" customWidth="1"/>
    <col min="4107" max="4107" width="18.42578125" customWidth="1"/>
    <col min="4108" max="4108" width="18.85546875" customWidth="1"/>
    <col min="4109" max="4109" width="19" customWidth="1"/>
    <col min="4110" max="4110" width="18.42578125" customWidth="1"/>
    <col min="4111" max="4111" width="18.85546875" customWidth="1"/>
    <col min="4112" max="4112" width="19" customWidth="1"/>
    <col min="4113" max="4113" width="18.42578125" customWidth="1"/>
    <col min="4114" max="4114" width="18.85546875" customWidth="1"/>
    <col min="4115" max="4115" width="19" customWidth="1"/>
    <col min="4116" max="4116" width="18.42578125" customWidth="1"/>
    <col min="4117" max="4117" width="18.85546875" customWidth="1"/>
    <col min="4118" max="4118" width="19" customWidth="1"/>
    <col min="4119" max="4119" width="18.42578125" customWidth="1"/>
    <col min="4120" max="4120" width="18.85546875" customWidth="1"/>
    <col min="4121" max="4121" width="19" customWidth="1"/>
    <col min="4122" max="4122" width="18.42578125" customWidth="1"/>
    <col min="4123" max="4123" width="18.85546875" customWidth="1"/>
    <col min="4124" max="4124" width="19" customWidth="1"/>
    <col min="4125" max="4125" width="18.42578125" customWidth="1"/>
    <col min="4126" max="4126" width="18.85546875" customWidth="1"/>
    <col min="4127" max="4127" width="19" customWidth="1"/>
    <col min="4128" max="4128" width="18.42578125" customWidth="1"/>
    <col min="4129" max="4129" width="18.85546875" customWidth="1"/>
    <col min="4130" max="4130" width="19" customWidth="1"/>
    <col min="4131" max="4131" width="18.42578125" customWidth="1"/>
    <col min="4132" max="4132" width="18.85546875" customWidth="1"/>
    <col min="4133" max="4133" width="19" customWidth="1"/>
    <col min="4134" max="4134" width="18.42578125" customWidth="1"/>
    <col min="4135" max="4135" width="18.85546875" customWidth="1"/>
    <col min="4136" max="4136" width="19" customWidth="1"/>
    <col min="4137" max="4137" width="18.42578125" customWidth="1"/>
    <col min="4138" max="4138" width="18.85546875" customWidth="1"/>
    <col min="4139" max="4139" width="19" customWidth="1"/>
    <col min="4140" max="4140" width="18.42578125" customWidth="1"/>
    <col min="4141" max="4141" width="18.85546875" customWidth="1"/>
    <col min="4142" max="4142" width="19" customWidth="1"/>
    <col min="4143" max="4143" width="18.42578125" customWidth="1"/>
    <col min="4144" max="4144" width="18.85546875" customWidth="1"/>
    <col min="4145" max="4145" width="19" customWidth="1"/>
    <col min="4146" max="4146" width="18.42578125" customWidth="1"/>
    <col min="4147" max="4147" width="18.85546875" customWidth="1"/>
    <col min="4148" max="4148" width="19" customWidth="1"/>
    <col min="4149" max="4149" width="18.42578125" customWidth="1"/>
    <col min="4150" max="4150" width="18.85546875" customWidth="1"/>
    <col min="4151" max="4151" width="19" customWidth="1"/>
    <col min="4152" max="4152" width="18.42578125" customWidth="1"/>
    <col min="4153" max="4153" width="18.85546875" customWidth="1"/>
    <col min="4154" max="4154" width="19" customWidth="1"/>
    <col min="4155" max="4155" width="18.42578125" customWidth="1"/>
    <col min="4156" max="4156" width="18.85546875" customWidth="1"/>
    <col min="4157" max="4157" width="19" customWidth="1"/>
    <col min="4158" max="4158" width="18.42578125" customWidth="1"/>
    <col min="4159" max="4159" width="18.85546875" customWidth="1"/>
    <col min="4160" max="4160" width="19" customWidth="1"/>
    <col min="4161" max="4161" width="18.42578125" customWidth="1"/>
    <col min="4162" max="4162" width="18.85546875" customWidth="1"/>
    <col min="4163" max="4163" width="19" customWidth="1"/>
    <col min="4164" max="4164" width="18.42578125" customWidth="1"/>
    <col min="4165" max="4165" width="18.85546875" customWidth="1"/>
    <col min="4166" max="4166" width="19" customWidth="1"/>
    <col min="4167" max="4167" width="18.42578125" customWidth="1"/>
    <col min="4168" max="4168" width="18.85546875" customWidth="1"/>
    <col min="4169" max="4169" width="19" customWidth="1"/>
    <col min="4170" max="4170" width="18.42578125" customWidth="1"/>
    <col min="4171" max="4171" width="18.85546875" customWidth="1"/>
    <col min="4172" max="4172" width="19" customWidth="1"/>
    <col min="4173" max="4173" width="18.42578125" customWidth="1"/>
    <col min="4174" max="4174" width="18.85546875" customWidth="1"/>
    <col min="4175" max="4175" width="19" customWidth="1"/>
    <col min="4176" max="4176" width="18.42578125" customWidth="1"/>
    <col min="4177" max="4177" width="18.85546875" customWidth="1"/>
    <col min="4178" max="4178" width="19" customWidth="1"/>
    <col min="4179" max="4179" width="18.42578125" customWidth="1"/>
    <col min="4180" max="4180" width="18.85546875" customWidth="1"/>
    <col min="4181" max="4181" width="19" customWidth="1"/>
    <col min="4182" max="4182" width="18.42578125" customWidth="1"/>
    <col min="4183" max="4183" width="18.85546875" customWidth="1"/>
    <col min="4184" max="4184" width="19" customWidth="1"/>
    <col min="4185" max="4185" width="18.42578125" customWidth="1"/>
    <col min="4186" max="4186" width="18.85546875" customWidth="1"/>
    <col min="4187" max="4187" width="19" customWidth="1"/>
    <col min="4188" max="4188" width="18.42578125" customWidth="1"/>
    <col min="4189" max="4189" width="18.85546875" customWidth="1"/>
    <col min="4190" max="4190" width="19" customWidth="1"/>
    <col min="4191" max="4191" width="18.42578125" customWidth="1"/>
    <col min="4192" max="4192" width="18.85546875" customWidth="1"/>
    <col min="4193" max="4193" width="19" customWidth="1"/>
    <col min="4194" max="4194" width="18.42578125" customWidth="1"/>
    <col min="4195" max="4195" width="18.85546875" customWidth="1"/>
    <col min="4196" max="4196" width="19" customWidth="1"/>
    <col min="4197" max="4197" width="18.42578125" customWidth="1"/>
    <col min="4198" max="4198" width="18.85546875" customWidth="1"/>
    <col min="4199" max="4199" width="19" customWidth="1"/>
    <col min="4200" max="4200" width="18.42578125" customWidth="1"/>
    <col min="4201" max="4201" width="18.85546875" customWidth="1"/>
    <col min="4202" max="4202" width="19" customWidth="1"/>
    <col min="4203" max="4203" width="18.42578125" customWidth="1"/>
    <col min="4204" max="4204" width="18.85546875" customWidth="1"/>
    <col min="4205" max="4205" width="19" customWidth="1"/>
    <col min="4206" max="4206" width="18.42578125" customWidth="1"/>
    <col min="4207" max="4207" width="18.85546875" customWidth="1"/>
    <col min="4208" max="4208" width="19" customWidth="1"/>
    <col min="4209" max="4209" width="18.42578125" customWidth="1"/>
    <col min="4210" max="4210" width="18.85546875" customWidth="1"/>
    <col min="4211" max="4211" width="19" customWidth="1"/>
    <col min="4212" max="4212" width="18.42578125" customWidth="1"/>
    <col min="4213" max="4213" width="18.85546875" customWidth="1"/>
    <col min="4214" max="4214" width="19" customWidth="1"/>
    <col min="4215" max="4215" width="18.42578125" customWidth="1"/>
    <col min="4216" max="4216" width="18.85546875" customWidth="1"/>
    <col min="4217" max="4217" width="19" customWidth="1"/>
    <col min="4218" max="4218" width="18.42578125" customWidth="1"/>
    <col min="4219" max="4219" width="18.85546875" customWidth="1"/>
    <col min="4220" max="4220" width="19" customWidth="1"/>
    <col min="4221" max="4221" width="18.42578125" customWidth="1"/>
    <col min="4222" max="4222" width="18.85546875" customWidth="1"/>
    <col min="4223" max="4223" width="19" customWidth="1"/>
    <col min="4224" max="4224" width="18.42578125" customWidth="1"/>
    <col min="4225" max="4225" width="18.85546875" customWidth="1"/>
    <col min="4226" max="4226" width="19" customWidth="1"/>
    <col min="4227" max="4227" width="18.42578125" customWidth="1"/>
    <col min="4228" max="4228" width="18.85546875" customWidth="1"/>
    <col min="4229" max="4229" width="19" customWidth="1"/>
    <col min="4230" max="4230" width="18.42578125" customWidth="1"/>
    <col min="4231" max="4231" width="18.85546875" customWidth="1"/>
    <col min="4232" max="4232" width="19" customWidth="1"/>
    <col min="4233" max="4233" width="18.42578125" customWidth="1"/>
    <col min="4234" max="4234" width="18.85546875" customWidth="1"/>
    <col min="4235" max="4235" width="19" customWidth="1"/>
    <col min="4236" max="4236" width="18.42578125" customWidth="1"/>
    <col min="4237" max="4237" width="18.85546875" customWidth="1"/>
    <col min="4238" max="4238" width="19" customWidth="1"/>
    <col min="4239" max="4239" width="18.42578125" customWidth="1"/>
    <col min="4240" max="4240" width="18.85546875" customWidth="1"/>
    <col min="4241" max="4241" width="19" customWidth="1"/>
    <col min="4242" max="4242" width="18.42578125" customWidth="1"/>
    <col min="4243" max="4243" width="18.85546875" customWidth="1"/>
    <col min="4244" max="4244" width="19" customWidth="1"/>
    <col min="4245" max="4245" width="18.42578125" customWidth="1"/>
    <col min="4246" max="4246" width="18.85546875" customWidth="1"/>
    <col min="4247" max="4247" width="19" customWidth="1"/>
    <col min="4248" max="4248" width="18.42578125" customWidth="1"/>
    <col min="4249" max="4249" width="18.85546875" customWidth="1"/>
    <col min="4250" max="4250" width="19" customWidth="1"/>
    <col min="4251" max="4251" width="18.42578125" customWidth="1"/>
    <col min="4252" max="4252" width="18.85546875" customWidth="1"/>
    <col min="4253" max="4253" width="19" customWidth="1"/>
    <col min="4254" max="4254" width="18.42578125" customWidth="1"/>
    <col min="4255" max="4255" width="18.85546875" customWidth="1"/>
    <col min="4256" max="4256" width="19" customWidth="1"/>
    <col min="4257" max="4257" width="18.42578125" customWidth="1"/>
    <col min="4258" max="4258" width="18.85546875" customWidth="1"/>
    <col min="4259" max="4259" width="19" customWidth="1"/>
    <col min="4260" max="4260" width="18.42578125" customWidth="1"/>
    <col min="4261" max="4261" width="18.85546875" customWidth="1"/>
    <col min="4262" max="4262" width="19" customWidth="1"/>
    <col min="4263" max="4263" width="18.42578125" customWidth="1"/>
    <col min="4264" max="4264" width="18.85546875" customWidth="1"/>
    <col min="4265" max="4265" width="19" customWidth="1"/>
    <col min="4266" max="4266" width="18.42578125" customWidth="1"/>
    <col min="4267" max="4267" width="18.85546875" customWidth="1"/>
    <col min="4268" max="4268" width="19" customWidth="1"/>
    <col min="4269" max="4269" width="18.42578125" customWidth="1"/>
    <col min="4270" max="4270" width="18.85546875" customWidth="1"/>
    <col min="4271" max="4271" width="19" customWidth="1"/>
    <col min="4272" max="4272" width="18.42578125" customWidth="1"/>
    <col min="4273" max="4273" width="18.85546875" customWidth="1"/>
    <col min="4274" max="4274" width="19" customWidth="1"/>
    <col min="4275" max="4275" width="18.42578125" customWidth="1"/>
    <col min="4276" max="4276" width="18.85546875" customWidth="1"/>
    <col min="4277" max="4277" width="19" customWidth="1"/>
    <col min="4278" max="4278" width="18.42578125" customWidth="1"/>
    <col min="4279" max="4279" width="18.85546875" customWidth="1"/>
    <col min="4280" max="4280" width="19" customWidth="1"/>
    <col min="4281" max="4281" width="18.42578125" customWidth="1"/>
    <col min="4282" max="4282" width="18.85546875" customWidth="1"/>
    <col min="4283" max="4283" width="19" customWidth="1"/>
    <col min="4284" max="4284" width="18.42578125" customWidth="1"/>
    <col min="4285" max="4285" width="18.85546875" customWidth="1"/>
    <col min="4286" max="4286" width="19" customWidth="1"/>
    <col min="4287" max="4287" width="18.42578125" customWidth="1"/>
    <col min="4288" max="4288" width="18.85546875" customWidth="1"/>
    <col min="4289" max="4289" width="19" customWidth="1"/>
    <col min="4290" max="4290" width="18.42578125" customWidth="1"/>
    <col min="4291" max="4291" width="18.85546875" customWidth="1"/>
    <col min="4292" max="4292" width="19" customWidth="1"/>
    <col min="4293" max="4293" width="18.42578125" customWidth="1"/>
    <col min="4294" max="4294" width="18.85546875" customWidth="1"/>
    <col min="4295" max="4295" width="19" customWidth="1"/>
    <col min="4296" max="4296" width="18.42578125" customWidth="1"/>
    <col min="4297" max="4297" width="18.85546875" customWidth="1"/>
    <col min="4298" max="4298" width="19" customWidth="1"/>
    <col min="4299" max="4299" width="18.42578125" customWidth="1"/>
    <col min="4300" max="4300" width="18.85546875" customWidth="1"/>
    <col min="4301" max="4301" width="19" customWidth="1"/>
    <col min="4302" max="4302" width="18.42578125" customWidth="1"/>
    <col min="4303" max="4303" width="18.85546875" customWidth="1"/>
    <col min="4304" max="4304" width="19" customWidth="1"/>
    <col min="4305" max="4305" width="18.42578125" customWidth="1"/>
    <col min="4306" max="4306" width="18.85546875" customWidth="1"/>
    <col min="4307" max="4307" width="19" customWidth="1"/>
    <col min="4308" max="4308" width="18.42578125" customWidth="1"/>
    <col min="4309" max="4309" width="18.85546875" customWidth="1"/>
    <col min="4310" max="4310" width="19" customWidth="1"/>
    <col min="4311" max="4311" width="18.42578125" customWidth="1"/>
    <col min="4312" max="4312" width="18.85546875" customWidth="1"/>
    <col min="4313" max="4313" width="19" customWidth="1"/>
    <col min="4314" max="4314" width="18.42578125" customWidth="1"/>
    <col min="4315" max="4315" width="18.85546875" customWidth="1"/>
    <col min="4316" max="4316" width="19" customWidth="1"/>
    <col min="4317" max="4317" width="18.42578125" customWidth="1"/>
    <col min="4318" max="4318" width="18.85546875" customWidth="1"/>
    <col min="4319" max="4319" width="19" customWidth="1"/>
    <col min="4320" max="4320" width="18.42578125" customWidth="1"/>
    <col min="4321" max="4321" width="18.85546875" customWidth="1"/>
    <col min="4322" max="4322" width="19" customWidth="1"/>
    <col min="4323" max="4323" width="18.42578125" customWidth="1"/>
    <col min="4324" max="4324" width="18.85546875" customWidth="1"/>
    <col min="4325" max="4325" width="19" customWidth="1"/>
    <col min="4326" max="4326" width="18.42578125" customWidth="1"/>
    <col min="4327" max="4327" width="18.85546875" customWidth="1"/>
    <col min="4328" max="4328" width="19" customWidth="1"/>
    <col min="4329" max="4329" width="18.42578125" customWidth="1"/>
    <col min="4330" max="4330" width="18.85546875" customWidth="1"/>
    <col min="4331" max="4331" width="19" customWidth="1"/>
    <col min="4332" max="4332" width="18.42578125" customWidth="1"/>
    <col min="4333" max="4333" width="18.85546875" customWidth="1"/>
    <col min="4334" max="4334" width="19" customWidth="1"/>
    <col min="4335" max="4335" width="18.42578125" customWidth="1"/>
    <col min="4336" max="4336" width="18.85546875" customWidth="1"/>
    <col min="4337" max="4337" width="19" customWidth="1"/>
    <col min="4338" max="4338" width="18.42578125" customWidth="1"/>
    <col min="4339" max="4339" width="18.85546875" customWidth="1"/>
    <col min="4340" max="4340" width="19" customWidth="1"/>
    <col min="4341" max="4341" width="18.42578125" customWidth="1"/>
    <col min="4342" max="4342" width="18.85546875" customWidth="1"/>
    <col min="4343" max="4343" width="19" customWidth="1"/>
    <col min="4344" max="4344" width="18.42578125" customWidth="1"/>
    <col min="4345" max="4345" width="18.85546875" customWidth="1"/>
    <col min="4346" max="4346" width="19" customWidth="1"/>
    <col min="4347" max="4347" width="18.42578125" customWidth="1"/>
    <col min="4348" max="4348" width="18.85546875" customWidth="1"/>
    <col min="4349" max="4349" width="19" customWidth="1"/>
    <col min="4350" max="4350" width="18.42578125" customWidth="1"/>
    <col min="4351" max="4351" width="18.85546875" customWidth="1"/>
    <col min="4352" max="4352" width="19" customWidth="1"/>
    <col min="4353" max="4353" width="18.42578125" customWidth="1"/>
    <col min="4354" max="4354" width="18.85546875" customWidth="1"/>
    <col min="4355" max="4355" width="19" customWidth="1"/>
    <col min="4356" max="4356" width="18.42578125" customWidth="1"/>
    <col min="4357" max="4357" width="18.85546875" customWidth="1"/>
    <col min="4358" max="4358" width="19" customWidth="1"/>
    <col min="4359" max="4359" width="18.42578125" customWidth="1"/>
    <col min="4360" max="4360" width="18.85546875" customWidth="1"/>
    <col min="4361" max="4361" width="19" customWidth="1"/>
    <col min="4362" max="4362" width="18.42578125" customWidth="1"/>
    <col min="4363" max="4363" width="18.85546875" customWidth="1"/>
    <col min="4364" max="4364" width="19" customWidth="1"/>
    <col min="4365" max="4365" width="18.42578125" customWidth="1"/>
    <col min="4366" max="4366" width="18.85546875" customWidth="1"/>
    <col min="4367" max="4367" width="19" customWidth="1"/>
    <col min="4368" max="4368" width="18.42578125" customWidth="1"/>
    <col min="4369" max="4369" width="18.85546875" customWidth="1"/>
    <col min="4370" max="4370" width="19" customWidth="1"/>
    <col min="4371" max="4371" width="18.42578125" customWidth="1"/>
    <col min="4372" max="4372" width="18.85546875" customWidth="1"/>
    <col min="4373" max="4373" width="19" customWidth="1"/>
    <col min="4374" max="4374" width="18.42578125" customWidth="1"/>
    <col min="4375" max="4375" width="18.85546875" customWidth="1"/>
    <col min="4376" max="4376" width="19" customWidth="1"/>
    <col min="4377" max="4377" width="18.42578125" customWidth="1"/>
    <col min="4378" max="4378" width="18.85546875" customWidth="1"/>
    <col min="4379" max="4379" width="19" customWidth="1"/>
    <col min="4380" max="4380" width="18.42578125" customWidth="1"/>
    <col min="4381" max="4381" width="18.85546875" customWidth="1"/>
    <col min="4382" max="4382" width="19" customWidth="1"/>
    <col min="4383" max="4383" width="18.42578125" customWidth="1"/>
    <col min="4384" max="4384" width="18.85546875" customWidth="1"/>
    <col min="4385" max="4385" width="19" customWidth="1"/>
    <col min="4386" max="4386" width="18.42578125" customWidth="1"/>
    <col min="4387" max="4387" width="18.85546875" customWidth="1"/>
    <col min="4388" max="4388" width="19" customWidth="1"/>
    <col min="4389" max="4389" width="18.42578125" customWidth="1"/>
    <col min="4390" max="4390" width="18.85546875" customWidth="1"/>
    <col min="4391" max="4391" width="19" customWidth="1"/>
    <col min="4392" max="4392" width="18.42578125" customWidth="1"/>
    <col min="4393" max="4393" width="18.85546875" customWidth="1"/>
    <col min="4394" max="4394" width="19" customWidth="1"/>
    <col min="4395" max="4395" width="18.42578125" customWidth="1"/>
    <col min="4396" max="4396" width="18.85546875" customWidth="1"/>
    <col min="4397" max="4397" width="19" customWidth="1"/>
    <col min="4398" max="4398" width="18.42578125" customWidth="1"/>
    <col min="4399" max="4399" width="18.85546875" customWidth="1"/>
    <col min="4400" max="4400" width="19" customWidth="1"/>
    <col min="4401" max="4401" width="18.42578125" customWidth="1"/>
    <col min="4402" max="4402" width="18.85546875" customWidth="1"/>
    <col min="4403" max="4403" width="19" customWidth="1"/>
    <col min="4404" max="4404" width="18.42578125" customWidth="1"/>
    <col min="4405" max="4405" width="18.85546875" customWidth="1"/>
    <col min="4406" max="4406" width="19" customWidth="1"/>
    <col min="4407" max="4407" width="18.42578125" customWidth="1"/>
    <col min="4408" max="4408" width="18.85546875" customWidth="1"/>
    <col min="4409" max="4409" width="19" customWidth="1"/>
    <col min="4410" max="4410" width="18.42578125" customWidth="1"/>
    <col min="4411" max="4411" width="18.85546875" customWidth="1"/>
    <col min="4412" max="4412" width="19" customWidth="1"/>
    <col min="4413" max="4413" width="18.42578125" customWidth="1"/>
    <col min="4414" max="4414" width="18.85546875" customWidth="1"/>
    <col min="4415" max="4415" width="19" customWidth="1"/>
    <col min="4416" max="4416" width="18.42578125" customWidth="1"/>
    <col min="4417" max="4417" width="18.85546875" customWidth="1"/>
    <col min="4418" max="4418" width="19" customWidth="1"/>
    <col min="4419" max="4419" width="18.42578125" customWidth="1"/>
    <col min="4420" max="4420" width="18.85546875" customWidth="1"/>
    <col min="4421" max="4421" width="19" customWidth="1"/>
    <col min="4422" max="4422" width="18.42578125" customWidth="1"/>
    <col min="4423" max="4423" width="18.85546875" customWidth="1"/>
    <col min="4424" max="4424" width="19" customWidth="1"/>
    <col min="4425" max="4425" width="18.42578125" customWidth="1"/>
    <col min="4426" max="4426" width="18.85546875" customWidth="1"/>
    <col min="4427" max="4427" width="19" customWidth="1"/>
    <col min="4428" max="4428" width="18.42578125" customWidth="1"/>
    <col min="4429" max="4429" width="18.85546875" customWidth="1"/>
    <col min="4430" max="4430" width="19" customWidth="1"/>
    <col min="4431" max="4431" width="18.42578125" customWidth="1"/>
    <col min="4432" max="4432" width="18.85546875" customWidth="1"/>
    <col min="4433" max="4433" width="19" customWidth="1"/>
    <col min="4434" max="4434" width="18.42578125" customWidth="1"/>
    <col min="4435" max="4435" width="18.85546875" customWidth="1"/>
    <col min="4436" max="4436" width="19" customWidth="1"/>
    <col min="4437" max="4437" width="18.42578125" customWidth="1"/>
    <col min="4438" max="4438" width="18.85546875" customWidth="1"/>
    <col min="4439" max="4439" width="19" customWidth="1"/>
    <col min="4440" max="4440" width="18.42578125" customWidth="1"/>
    <col min="4441" max="4441" width="18.85546875" customWidth="1"/>
    <col min="4442" max="4442" width="19" customWidth="1"/>
    <col min="4443" max="4443" width="18.42578125" customWidth="1"/>
    <col min="4444" max="4444" width="18.85546875" customWidth="1"/>
    <col min="4445" max="4445" width="19" customWidth="1"/>
    <col min="4446" max="4446" width="18.42578125" customWidth="1"/>
    <col min="4447" max="4447" width="18.85546875" customWidth="1"/>
    <col min="4448" max="4448" width="19" customWidth="1"/>
    <col min="4449" max="4449" width="18.42578125" customWidth="1"/>
    <col min="4450" max="4450" width="18.85546875" customWidth="1"/>
    <col min="4451" max="4451" width="19" customWidth="1"/>
    <col min="4452" max="4452" width="18.42578125" customWidth="1"/>
    <col min="4453" max="4453" width="18.85546875" customWidth="1"/>
    <col min="4454" max="4454" width="19" customWidth="1"/>
    <col min="4455" max="4455" width="18.42578125" customWidth="1"/>
    <col min="4456" max="4456" width="18.85546875" customWidth="1"/>
    <col min="4457" max="4457" width="19" customWidth="1"/>
    <col min="4458" max="4458" width="18.42578125" customWidth="1"/>
    <col min="4459" max="4459" width="18.85546875" customWidth="1"/>
    <col min="4460" max="4460" width="19" customWidth="1"/>
    <col min="4461" max="4461" width="18.42578125" customWidth="1"/>
    <col min="4462" max="4462" width="18.85546875" customWidth="1"/>
    <col min="4463" max="4463" width="19" customWidth="1"/>
    <col min="4464" max="4464" width="18.42578125" customWidth="1"/>
    <col min="4465" max="4465" width="18.85546875" customWidth="1"/>
    <col min="4466" max="4466" width="19" customWidth="1"/>
    <col min="4467" max="4467" width="18.42578125" customWidth="1"/>
    <col min="4468" max="4468" width="18.85546875" customWidth="1"/>
    <col min="4469" max="4469" width="19" customWidth="1"/>
    <col min="4470" max="4470" width="18.42578125" customWidth="1"/>
    <col min="4471" max="4471" width="18.85546875" customWidth="1"/>
    <col min="4472" max="4472" width="19" customWidth="1"/>
    <col min="4473" max="4473" width="18.42578125" customWidth="1"/>
    <col min="4474" max="4474" width="18.85546875" customWidth="1"/>
    <col min="4475" max="4475" width="19" customWidth="1"/>
    <col min="4476" max="4476" width="18.42578125" customWidth="1"/>
    <col min="4477" max="4477" width="18.85546875" customWidth="1"/>
    <col min="4478" max="4478" width="19" customWidth="1"/>
    <col min="4479" max="4479" width="18.42578125" customWidth="1"/>
    <col min="4480" max="4480" width="18.85546875" customWidth="1"/>
    <col min="4481" max="4481" width="19" customWidth="1"/>
    <col min="4482" max="4482" width="18.42578125" customWidth="1"/>
    <col min="4483" max="4483" width="18.85546875" customWidth="1"/>
    <col min="4484" max="4484" width="19" customWidth="1"/>
    <col min="4485" max="4485" width="18.42578125" customWidth="1"/>
    <col min="4486" max="4486" width="18.85546875" customWidth="1"/>
    <col min="4487" max="4487" width="19" customWidth="1"/>
    <col min="4488" max="4488" width="18.42578125" customWidth="1"/>
    <col min="4489" max="4489" width="18.85546875" customWidth="1"/>
    <col min="4490" max="4490" width="19" customWidth="1"/>
    <col min="4491" max="4491" width="18.42578125" customWidth="1"/>
    <col min="4492" max="4492" width="18.85546875" customWidth="1"/>
    <col min="4493" max="4493" width="19" customWidth="1"/>
    <col min="4494" max="4494" width="18.42578125" customWidth="1"/>
    <col min="4495" max="4495" width="18.85546875" customWidth="1"/>
    <col min="4496" max="4496" width="19" customWidth="1"/>
    <col min="4497" max="4497" width="18.42578125" customWidth="1"/>
    <col min="4498" max="4498" width="18.85546875" customWidth="1"/>
    <col min="4499" max="4499" width="19" customWidth="1"/>
    <col min="4500" max="4500" width="18.42578125" customWidth="1"/>
    <col min="4501" max="4501" width="18.85546875" customWidth="1"/>
    <col min="4502" max="4502" width="19" customWidth="1"/>
    <col min="4503" max="4503" width="18.42578125" customWidth="1"/>
    <col min="4504" max="4504" width="18.85546875" customWidth="1"/>
    <col min="4505" max="4505" width="19" customWidth="1"/>
    <col min="4506" max="4506" width="18.42578125" customWidth="1"/>
    <col min="4507" max="4507" width="18.85546875" customWidth="1"/>
    <col min="4508" max="4508" width="19" customWidth="1"/>
    <col min="4509" max="4509" width="18.42578125" customWidth="1"/>
    <col min="4510" max="4510" width="18.85546875" customWidth="1"/>
    <col min="4511" max="4511" width="19" customWidth="1"/>
    <col min="4512" max="4512" width="18.42578125" customWidth="1"/>
    <col min="4513" max="4513" width="18.85546875" customWidth="1"/>
    <col min="4514" max="4514" width="19" customWidth="1"/>
    <col min="4515" max="4515" width="18.42578125" customWidth="1"/>
    <col min="4516" max="4516" width="18.85546875" customWidth="1"/>
    <col min="4517" max="4517" width="19" customWidth="1"/>
    <col min="4518" max="4518" width="18.42578125" customWidth="1"/>
    <col min="4519" max="4519" width="18.85546875" customWidth="1"/>
    <col min="4520" max="4520" width="19" customWidth="1"/>
    <col min="4521" max="4521" width="18.42578125" customWidth="1"/>
    <col min="4522" max="4522" width="18.85546875" customWidth="1"/>
    <col min="4523" max="4523" width="19" customWidth="1"/>
    <col min="4524" max="4524" width="18.42578125" customWidth="1"/>
    <col min="4525" max="4525" width="18.85546875" customWidth="1"/>
    <col min="4526" max="4526" width="19" customWidth="1"/>
    <col min="4527" max="4527" width="18.42578125" customWidth="1"/>
    <col min="4528" max="4528" width="18.85546875" customWidth="1"/>
    <col min="4529" max="4529" width="19" customWidth="1"/>
    <col min="4530" max="4530" width="18.42578125" customWidth="1"/>
    <col min="4531" max="4531" width="18.85546875" customWidth="1"/>
    <col min="4532" max="4532" width="19" customWidth="1"/>
    <col min="4533" max="4533" width="18.42578125" customWidth="1"/>
    <col min="4534" max="4534" width="18.85546875" customWidth="1"/>
    <col min="4535" max="4535" width="19" customWidth="1"/>
    <col min="4536" max="4536" width="18.42578125" customWidth="1"/>
    <col min="4537" max="4537" width="18.85546875" customWidth="1"/>
    <col min="4538" max="4538" width="19" customWidth="1"/>
    <col min="4539" max="4539" width="18.42578125" customWidth="1"/>
    <col min="4540" max="4540" width="18.85546875" customWidth="1"/>
    <col min="4541" max="4541" width="19" customWidth="1"/>
    <col min="4542" max="4542" width="18.42578125" customWidth="1"/>
    <col min="4543" max="4543" width="18.85546875" customWidth="1"/>
    <col min="4544" max="4544" width="19" customWidth="1"/>
    <col min="4545" max="4545" width="18.42578125" customWidth="1"/>
    <col min="4546" max="4546" width="18.85546875" customWidth="1"/>
    <col min="4547" max="4547" width="19" customWidth="1"/>
    <col min="4548" max="4548" width="18.42578125" customWidth="1"/>
    <col min="4549" max="4549" width="18.85546875" customWidth="1"/>
    <col min="4550" max="4550" width="19" customWidth="1"/>
    <col min="4551" max="4551" width="18.42578125" customWidth="1"/>
    <col min="4552" max="4552" width="18.85546875" customWidth="1"/>
    <col min="4553" max="4553" width="19" customWidth="1"/>
    <col min="4554" max="4554" width="18.42578125" customWidth="1"/>
    <col min="4555" max="4555" width="18.85546875" customWidth="1"/>
    <col min="4556" max="4556" width="19" customWidth="1"/>
    <col min="4557" max="4557" width="18.42578125" customWidth="1"/>
    <col min="4558" max="4558" width="18.85546875" customWidth="1"/>
    <col min="4559" max="4559" width="19" customWidth="1"/>
    <col min="4560" max="4560" width="18.42578125" customWidth="1"/>
    <col min="4561" max="4561" width="18.85546875" customWidth="1"/>
    <col min="4562" max="4562" width="19" customWidth="1"/>
    <col min="4563" max="4563" width="18.42578125" customWidth="1"/>
    <col min="4564" max="4564" width="18.85546875" customWidth="1"/>
    <col min="4565" max="4565" width="19" customWidth="1"/>
    <col min="4566" max="4566" width="18.42578125" customWidth="1"/>
    <col min="4567" max="4567" width="18.85546875" customWidth="1"/>
    <col min="4568" max="4568" width="19" customWidth="1"/>
    <col min="4569" max="4569" width="18.42578125" customWidth="1"/>
    <col min="4570" max="4570" width="18.85546875" customWidth="1"/>
    <col min="4571" max="4571" width="19" customWidth="1"/>
    <col min="4572" max="4572" width="18.42578125" customWidth="1"/>
    <col min="4573" max="4573" width="18.85546875" customWidth="1"/>
    <col min="4574" max="4574" width="19" customWidth="1"/>
    <col min="4575" max="4575" width="18.42578125" customWidth="1"/>
    <col min="4576" max="4576" width="18.85546875" customWidth="1"/>
    <col min="4577" max="4577" width="19" customWidth="1"/>
    <col min="4578" max="4578" width="18.42578125" customWidth="1"/>
    <col min="4579" max="4579" width="18.85546875" customWidth="1"/>
    <col min="4580" max="4580" width="19" customWidth="1"/>
    <col min="4581" max="4581" width="18.42578125" customWidth="1"/>
    <col min="4582" max="4582" width="18.85546875" customWidth="1"/>
    <col min="4583" max="4583" width="19" customWidth="1"/>
    <col min="4584" max="4584" width="18.42578125" customWidth="1"/>
    <col min="4585" max="4585" width="18.85546875" customWidth="1"/>
    <col min="4586" max="4586" width="19" customWidth="1"/>
    <col min="4587" max="4587" width="18.42578125" customWidth="1"/>
    <col min="4588" max="4588" width="18.85546875" customWidth="1"/>
    <col min="4589" max="4589" width="19" customWidth="1"/>
    <col min="4590" max="4590" width="18.42578125" customWidth="1"/>
    <col min="4591" max="4591" width="18.85546875" customWidth="1"/>
    <col min="4592" max="4592" width="19" customWidth="1"/>
    <col min="4593" max="4593" width="18.42578125" customWidth="1"/>
    <col min="4594" max="4594" width="18.85546875" customWidth="1"/>
    <col min="4595" max="4595" width="19" customWidth="1"/>
    <col min="4596" max="4596" width="18.42578125" customWidth="1"/>
    <col min="4597" max="4597" width="18.85546875" customWidth="1"/>
    <col min="4598" max="4598" width="19" customWidth="1"/>
    <col min="4599" max="4599" width="18.42578125" customWidth="1"/>
    <col min="4600" max="4600" width="18.85546875" customWidth="1"/>
    <col min="4601" max="4601" width="19" customWidth="1"/>
    <col min="4602" max="4602" width="18.42578125" customWidth="1"/>
    <col min="4603" max="4603" width="18.85546875" customWidth="1"/>
    <col min="4604" max="4604" width="19" customWidth="1"/>
    <col min="4605" max="4605" width="18.42578125" customWidth="1"/>
    <col min="4606" max="4606" width="18.85546875" customWidth="1"/>
    <col min="4607" max="4607" width="19" customWidth="1"/>
    <col min="4608" max="4608" width="18.42578125" customWidth="1"/>
    <col min="4609" max="4609" width="18.85546875" customWidth="1"/>
    <col min="4610" max="4610" width="19" customWidth="1"/>
    <col min="4611" max="4611" width="18.42578125" customWidth="1"/>
    <col min="4612" max="4612" width="18.85546875" customWidth="1"/>
    <col min="4613" max="4613" width="19" customWidth="1"/>
    <col min="4614" max="4614" width="18.42578125" customWidth="1"/>
    <col min="4615" max="4615" width="18.85546875" customWidth="1"/>
    <col min="4616" max="4616" width="19" customWidth="1"/>
    <col min="4617" max="4617" width="18.42578125" customWidth="1"/>
    <col min="4618" max="4618" width="18.85546875" customWidth="1"/>
    <col min="4619" max="4619" width="19" customWidth="1"/>
    <col min="4620" max="4620" width="18.42578125" customWidth="1"/>
    <col min="4621" max="4621" width="18.85546875" customWidth="1"/>
    <col min="4622" max="4622" width="19" customWidth="1"/>
    <col min="4623" max="4623" width="18.42578125" customWidth="1"/>
    <col min="4624" max="4624" width="18.85546875" customWidth="1"/>
    <col min="4625" max="4625" width="19" customWidth="1"/>
    <col min="4626" max="4626" width="18.42578125" customWidth="1"/>
    <col min="4627" max="4627" width="18.85546875" customWidth="1"/>
    <col min="4628" max="4628" width="19" customWidth="1"/>
    <col min="4629" max="4629" width="18.42578125" customWidth="1"/>
    <col min="4630" max="4630" width="18.85546875" customWidth="1"/>
    <col min="4631" max="4631" width="19" customWidth="1"/>
    <col min="4632" max="4632" width="18.42578125" customWidth="1"/>
    <col min="4633" max="4633" width="18.85546875" customWidth="1"/>
    <col min="4634" max="4634" width="19" customWidth="1"/>
    <col min="4635" max="4635" width="18.42578125" customWidth="1"/>
    <col min="4636" max="4636" width="18.85546875" customWidth="1"/>
    <col min="4637" max="4637" width="19" customWidth="1"/>
    <col min="4638" max="4638" width="18.42578125" customWidth="1"/>
    <col min="4639" max="4639" width="18.85546875" customWidth="1"/>
    <col min="4640" max="4640" width="19" customWidth="1"/>
    <col min="4641" max="4641" width="18.42578125" customWidth="1"/>
    <col min="4642" max="4642" width="18.85546875" customWidth="1"/>
    <col min="4643" max="4643" width="19" customWidth="1"/>
    <col min="4644" max="4644" width="18.42578125" customWidth="1"/>
    <col min="4645" max="4645" width="18.85546875" customWidth="1"/>
    <col min="4646" max="4646" width="19" customWidth="1"/>
    <col min="4647" max="4647" width="18.42578125" customWidth="1"/>
    <col min="4648" max="4648" width="18.85546875" customWidth="1"/>
    <col min="4649" max="4649" width="19" customWidth="1"/>
    <col min="4650" max="4650" width="18.42578125" customWidth="1"/>
    <col min="4651" max="4651" width="18.85546875" customWidth="1"/>
    <col min="4652" max="4652" width="19" customWidth="1"/>
    <col min="4653" max="4653" width="18.42578125" customWidth="1"/>
    <col min="4654" max="4654" width="18.85546875" customWidth="1"/>
    <col min="4655" max="4655" width="19" customWidth="1"/>
    <col min="4656" max="4656" width="18.42578125" customWidth="1"/>
    <col min="4657" max="4657" width="18.85546875" customWidth="1"/>
    <col min="4658" max="4658" width="19" customWidth="1"/>
    <col min="4659" max="4659" width="18.42578125" customWidth="1"/>
    <col min="4660" max="4660" width="18.85546875" customWidth="1"/>
    <col min="4661" max="4661" width="19" customWidth="1"/>
    <col min="4662" max="4662" width="18.42578125" customWidth="1"/>
    <col min="4663" max="4663" width="18.85546875" customWidth="1"/>
    <col min="4664" max="4664" width="19" customWidth="1"/>
    <col min="4665" max="4665" width="18.42578125" customWidth="1"/>
    <col min="4666" max="4666" width="18.85546875" customWidth="1"/>
    <col min="4667" max="4667" width="19" customWidth="1"/>
    <col min="4668" max="4668" width="18.42578125" customWidth="1"/>
    <col min="4669" max="4669" width="18.85546875" customWidth="1"/>
    <col min="4670" max="4670" width="19" customWidth="1"/>
    <col min="4671" max="4671" width="18.42578125" customWidth="1"/>
    <col min="4672" max="4672" width="18.85546875" customWidth="1"/>
    <col min="4673" max="4673" width="19" customWidth="1"/>
    <col min="4674" max="4674" width="18.42578125" customWidth="1"/>
    <col min="4675" max="4675" width="18.85546875" customWidth="1"/>
    <col min="4676" max="4676" width="19" customWidth="1"/>
    <col min="4677" max="4677" width="18.42578125" customWidth="1"/>
    <col min="4678" max="4678" width="18.85546875" customWidth="1"/>
    <col min="4679" max="4679" width="19" customWidth="1"/>
    <col min="4680" max="4680" width="18.42578125" customWidth="1"/>
    <col min="4681" max="4681" width="18.85546875" customWidth="1"/>
    <col min="4682" max="4682" width="19" customWidth="1"/>
    <col min="4683" max="4683" width="18.42578125" customWidth="1"/>
    <col min="4684" max="4684" width="18.85546875" customWidth="1"/>
    <col min="4685" max="4685" width="19" customWidth="1"/>
    <col min="4686" max="4686" width="18.42578125" customWidth="1"/>
    <col min="4687" max="4687" width="18.85546875" customWidth="1"/>
    <col min="4688" max="4688" width="19" customWidth="1"/>
    <col min="4689" max="4689" width="18.42578125" customWidth="1"/>
    <col min="4690" max="4690" width="18.85546875" customWidth="1"/>
    <col min="4691" max="4691" width="19" customWidth="1"/>
    <col min="4692" max="4692" width="18.42578125" customWidth="1"/>
    <col min="4693" max="4693" width="18.85546875" customWidth="1"/>
    <col min="4694" max="4694" width="19" customWidth="1"/>
    <col min="4695" max="4695" width="18.42578125" customWidth="1"/>
    <col min="4696" max="4696" width="18.85546875" customWidth="1"/>
    <col min="4697" max="4697" width="19" customWidth="1"/>
    <col min="4698" max="4698" width="18.42578125" customWidth="1"/>
    <col min="4699" max="4699" width="18.85546875" customWidth="1"/>
    <col min="4700" max="4700" width="19" customWidth="1"/>
    <col min="4701" max="4701" width="18.42578125" customWidth="1"/>
    <col min="4702" max="4702" width="18.85546875" customWidth="1"/>
    <col min="4703" max="4703" width="19" customWidth="1"/>
    <col min="4704" max="4704" width="18.42578125" customWidth="1"/>
    <col min="4705" max="4705" width="18.85546875" customWidth="1"/>
    <col min="4706" max="4706" width="19" customWidth="1"/>
    <col min="4707" max="4707" width="18.42578125" customWidth="1"/>
    <col min="4708" max="4708" width="18.85546875" customWidth="1"/>
    <col min="4709" max="4709" width="19" customWidth="1"/>
    <col min="4710" max="4710" width="18.42578125" customWidth="1"/>
    <col min="4711" max="4711" width="18.85546875" customWidth="1"/>
    <col min="4712" max="4712" width="19" customWidth="1"/>
    <col min="4713" max="4713" width="18.42578125" customWidth="1"/>
    <col min="4714" max="4714" width="18.85546875" customWidth="1"/>
    <col min="4715" max="4715" width="19" customWidth="1"/>
    <col min="4716" max="4716" width="18.42578125" customWidth="1"/>
    <col min="4717" max="4717" width="18.85546875" customWidth="1"/>
    <col min="4718" max="4718" width="19" customWidth="1"/>
    <col min="4719" max="4719" width="18.42578125" customWidth="1"/>
    <col min="4720" max="4720" width="18.85546875" customWidth="1"/>
    <col min="4721" max="4721" width="19" customWidth="1"/>
    <col min="4722" max="4722" width="18.42578125" customWidth="1"/>
    <col min="4723" max="4723" width="18.85546875" customWidth="1"/>
    <col min="4724" max="4724" width="19" customWidth="1"/>
    <col min="4725" max="4725" width="18.42578125" customWidth="1"/>
    <col min="4726" max="4726" width="18.85546875" customWidth="1"/>
    <col min="4727" max="4727" width="19" customWidth="1"/>
    <col min="4728" max="4728" width="18.42578125" customWidth="1"/>
    <col min="4729" max="4729" width="18.85546875" customWidth="1"/>
    <col min="4730" max="4730" width="19" customWidth="1"/>
    <col min="4731" max="4731" width="18.42578125" customWidth="1"/>
    <col min="4732" max="4732" width="18.85546875" customWidth="1"/>
    <col min="4733" max="4733" width="19" customWidth="1"/>
    <col min="4734" max="4734" width="18.42578125" customWidth="1"/>
    <col min="4735" max="4735" width="18.85546875" customWidth="1"/>
    <col min="4736" max="4736" width="19" customWidth="1"/>
    <col min="4737" max="4737" width="18.42578125" customWidth="1"/>
    <col min="4738" max="4738" width="18.85546875" customWidth="1"/>
    <col min="4739" max="4739" width="19" customWidth="1"/>
    <col min="4740" max="4740" width="18.42578125" customWidth="1"/>
    <col min="4741" max="4741" width="18.85546875" customWidth="1"/>
    <col min="4742" max="4742" width="19" customWidth="1"/>
    <col min="4743" max="4743" width="18.42578125" customWidth="1"/>
    <col min="4744" max="4744" width="18.85546875" customWidth="1"/>
    <col min="4745" max="4745" width="19" customWidth="1"/>
    <col min="4746" max="4746" width="18.42578125" customWidth="1"/>
    <col min="4747" max="4747" width="18.85546875" customWidth="1"/>
    <col min="4748" max="4748" width="19" customWidth="1"/>
    <col min="4749" max="4749" width="18.42578125" customWidth="1"/>
    <col min="4750" max="4750" width="18.85546875" customWidth="1"/>
    <col min="4751" max="4751" width="19" customWidth="1"/>
    <col min="4752" max="4752" width="18.42578125" customWidth="1"/>
    <col min="4753" max="4753" width="18.85546875" customWidth="1"/>
    <col min="4754" max="4754" width="19" customWidth="1"/>
    <col min="4755" max="4755" width="18.42578125" customWidth="1"/>
    <col min="4756" max="4756" width="18.85546875" customWidth="1"/>
    <col min="4757" max="4757" width="19" customWidth="1"/>
    <col min="4758" max="4758" width="18.42578125" customWidth="1"/>
    <col min="4759" max="4759" width="18.85546875" customWidth="1"/>
    <col min="4760" max="4760" width="19" customWidth="1"/>
    <col min="4761" max="4761" width="18.42578125" customWidth="1"/>
    <col min="4762" max="4762" width="18.85546875" customWidth="1"/>
    <col min="4763" max="4763" width="19" customWidth="1"/>
    <col min="4764" max="4764" width="18.42578125" customWidth="1"/>
    <col min="4765" max="4765" width="18.85546875" customWidth="1"/>
    <col min="4766" max="4766" width="19" customWidth="1"/>
    <col min="4767" max="4767" width="18.42578125" customWidth="1"/>
    <col min="4768" max="4768" width="18.85546875" customWidth="1"/>
    <col min="4769" max="4769" width="19" customWidth="1"/>
    <col min="4770" max="4770" width="18.42578125" customWidth="1"/>
    <col min="4771" max="4771" width="18.85546875" customWidth="1"/>
    <col min="4772" max="4772" width="19" customWidth="1"/>
    <col min="4773" max="4773" width="18.42578125" customWidth="1"/>
    <col min="4774" max="4774" width="18.85546875" customWidth="1"/>
    <col min="4775" max="4775" width="19" customWidth="1"/>
    <col min="4776" max="4776" width="18.42578125" customWidth="1"/>
    <col min="4777" max="4777" width="18.85546875" customWidth="1"/>
    <col min="4778" max="4778" width="19" customWidth="1"/>
    <col min="4779" max="4779" width="18.42578125" customWidth="1"/>
    <col min="4780" max="4780" width="18.85546875" customWidth="1"/>
    <col min="4781" max="4781" width="19" customWidth="1"/>
    <col min="4782" max="4782" width="18.42578125" customWidth="1"/>
    <col min="4783" max="4783" width="18.85546875" customWidth="1"/>
    <col min="4784" max="4784" width="19" customWidth="1"/>
    <col min="4785" max="4785" width="18.42578125" customWidth="1"/>
    <col min="4786" max="4786" width="18.85546875" customWidth="1"/>
    <col min="4787" max="4787" width="19" customWidth="1"/>
    <col min="4788" max="4788" width="18.42578125" customWidth="1"/>
    <col min="4789" max="4789" width="18.85546875" customWidth="1"/>
    <col min="4790" max="4790" width="19" customWidth="1"/>
    <col min="4791" max="4791" width="18.42578125" customWidth="1"/>
    <col min="4792" max="4792" width="18.85546875" customWidth="1"/>
    <col min="4793" max="4793" width="19" customWidth="1"/>
    <col min="4794" max="4794" width="18.42578125" customWidth="1"/>
    <col min="4795" max="4795" width="18.85546875" customWidth="1"/>
    <col min="4796" max="4796" width="19" customWidth="1"/>
    <col min="4797" max="4797" width="18.42578125" customWidth="1"/>
    <col min="4798" max="4798" width="18.85546875" customWidth="1"/>
    <col min="4799" max="4799" width="19" customWidth="1"/>
    <col min="4800" max="4800" width="18.42578125" customWidth="1"/>
    <col min="4801" max="4801" width="18.85546875" customWidth="1"/>
    <col min="4802" max="4802" width="19" customWidth="1"/>
    <col min="4803" max="4803" width="18.42578125" customWidth="1"/>
    <col min="4804" max="4804" width="18.85546875" customWidth="1"/>
    <col min="4805" max="4805" width="19" customWidth="1"/>
    <col min="4806" max="4806" width="18.42578125" customWidth="1"/>
    <col min="4807" max="4807" width="18.85546875" customWidth="1"/>
    <col min="4808" max="4808" width="19" customWidth="1"/>
    <col min="4809" max="4809" width="18.42578125" customWidth="1"/>
    <col min="4810" max="4810" width="18.85546875" customWidth="1"/>
    <col min="4811" max="4811" width="19" customWidth="1"/>
    <col min="4812" max="4812" width="18.42578125" customWidth="1"/>
    <col min="4813" max="4813" width="18.85546875" customWidth="1"/>
    <col min="4814" max="4814" width="19" customWidth="1"/>
    <col min="4815" max="4815" width="18.42578125" customWidth="1"/>
    <col min="4816" max="4816" width="18.85546875" customWidth="1"/>
    <col min="4817" max="4817" width="19" customWidth="1"/>
    <col min="4818" max="4818" width="18.42578125" customWidth="1"/>
    <col min="4819" max="4819" width="18.85546875" customWidth="1"/>
    <col min="4820" max="4820" width="19" customWidth="1"/>
    <col min="4821" max="4821" width="18.42578125" customWidth="1"/>
    <col min="4822" max="4822" width="18.85546875" customWidth="1"/>
    <col min="4823" max="4823" width="19" customWidth="1"/>
    <col min="4824" max="4824" width="18.42578125" customWidth="1"/>
    <col min="4825" max="4825" width="18.85546875" customWidth="1"/>
    <col min="4826" max="4826" width="19" customWidth="1"/>
    <col min="4827" max="4827" width="18.42578125" customWidth="1"/>
    <col min="4828" max="4828" width="18.85546875" customWidth="1"/>
    <col min="4829" max="4829" width="19" customWidth="1"/>
    <col min="4830" max="4830" width="18.42578125" customWidth="1"/>
    <col min="4831" max="4831" width="18.85546875" customWidth="1"/>
    <col min="4832" max="4832" width="19" customWidth="1"/>
    <col min="4833" max="4833" width="18.42578125" customWidth="1"/>
    <col min="4834" max="4834" width="18.85546875" customWidth="1"/>
    <col min="4835" max="4835" width="19" customWidth="1"/>
    <col min="4836" max="4836" width="18.42578125" customWidth="1"/>
    <col min="4837" max="4837" width="18.85546875" customWidth="1"/>
    <col min="4838" max="4838" width="19" customWidth="1"/>
    <col min="4839" max="4839" width="18.42578125" customWidth="1"/>
    <col min="4840" max="4840" width="18.85546875" customWidth="1"/>
    <col min="4841" max="4841" width="19" customWidth="1"/>
    <col min="4842" max="4842" width="18.42578125" customWidth="1"/>
    <col min="4843" max="4843" width="18.85546875" customWidth="1"/>
    <col min="4844" max="4844" width="19" customWidth="1"/>
    <col min="4845" max="4845" width="18.42578125" customWidth="1"/>
    <col min="4846" max="4846" width="18.85546875" customWidth="1"/>
    <col min="4847" max="4847" width="19" customWidth="1"/>
    <col min="4848" max="4848" width="18.42578125" customWidth="1"/>
    <col min="4849" max="4849" width="18.85546875" customWidth="1"/>
    <col min="4850" max="4850" width="19" customWidth="1"/>
    <col min="4851" max="4851" width="18.42578125" customWidth="1"/>
    <col min="4852" max="4852" width="18.85546875" customWidth="1"/>
    <col min="4853" max="4853" width="19" customWidth="1"/>
    <col min="4854" max="4854" width="18.42578125" customWidth="1"/>
    <col min="4855" max="4855" width="18.85546875" customWidth="1"/>
    <col min="4856" max="4856" width="19" customWidth="1"/>
    <col min="4857" max="4857" width="18.42578125" customWidth="1"/>
    <col min="4858" max="4858" width="18.85546875" customWidth="1"/>
    <col min="4859" max="4859" width="19" customWidth="1"/>
    <col min="4860" max="4860" width="18.42578125" customWidth="1"/>
    <col min="4861" max="4861" width="18.85546875" customWidth="1"/>
    <col min="4862" max="4862" width="19" customWidth="1"/>
    <col min="4863" max="4863" width="18.42578125" customWidth="1"/>
    <col min="4864" max="4864" width="18.85546875" customWidth="1"/>
    <col min="4865" max="4865" width="19" customWidth="1"/>
    <col min="4866" max="4866" width="18.42578125" customWidth="1"/>
    <col min="4867" max="4867" width="18.85546875" customWidth="1"/>
    <col min="4868" max="4868" width="19" customWidth="1"/>
    <col min="4869" max="4869" width="18.42578125" customWidth="1"/>
    <col min="4870" max="4870" width="18.85546875" customWidth="1"/>
    <col min="4871" max="4871" width="19" customWidth="1"/>
    <col min="4872" max="4872" width="18.42578125" customWidth="1"/>
    <col min="4873" max="4873" width="18.85546875" customWidth="1"/>
    <col min="4874" max="4874" width="19" customWidth="1"/>
    <col min="4875" max="4875" width="18.42578125" customWidth="1"/>
    <col min="4876" max="4876" width="18.85546875" customWidth="1"/>
    <col min="4877" max="4877" width="19" customWidth="1"/>
    <col min="4878" max="4878" width="18.42578125" customWidth="1"/>
    <col min="4879" max="4879" width="18.85546875" customWidth="1"/>
    <col min="4880" max="4880" width="19" customWidth="1"/>
    <col min="4881" max="4881" width="18.42578125" customWidth="1"/>
    <col min="4882" max="4882" width="18.85546875" customWidth="1"/>
    <col min="4883" max="4883" width="19" customWidth="1"/>
    <col min="4884" max="4884" width="18.42578125" customWidth="1"/>
    <col min="4885" max="4885" width="18.85546875" customWidth="1"/>
    <col min="4886" max="4886" width="19" customWidth="1"/>
    <col min="4887" max="4887" width="18.42578125" customWidth="1"/>
    <col min="4888" max="4888" width="18.85546875" customWidth="1"/>
    <col min="4889" max="4889" width="19" customWidth="1"/>
    <col min="4890" max="4890" width="18.42578125" customWidth="1"/>
    <col min="4891" max="4891" width="18.85546875" customWidth="1"/>
    <col min="4892" max="4892" width="19" customWidth="1"/>
    <col min="4893" max="4893" width="18.42578125" customWidth="1"/>
    <col min="4894" max="4894" width="18.85546875" customWidth="1"/>
    <col min="4895" max="4895" width="19" customWidth="1"/>
    <col min="4896" max="4896" width="18.42578125" customWidth="1"/>
    <col min="4897" max="4897" width="18.85546875" customWidth="1"/>
    <col min="4898" max="4898" width="19" customWidth="1"/>
    <col min="4899" max="4899" width="18.42578125" customWidth="1"/>
    <col min="4900" max="4900" width="18.85546875" customWidth="1"/>
    <col min="4901" max="4901" width="19" customWidth="1"/>
    <col min="4902" max="4902" width="18.42578125" customWidth="1"/>
    <col min="4903" max="4903" width="18.85546875" customWidth="1"/>
    <col min="4904" max="4904" width="19" customWidth="1"/>
    <col min="4905" max="4905" width="18.42578125" customWidth="1"/>
    <col min="4906" max="4906" width="18.85546875" customWidth="1"/>
    <col min="4907" max="4907" width="19" customWidth="1"/>
    <col min="4908" max="4908" width="18.42578125" customWidth="1"/>
    <col min="4909" max="4909" width="18.85546875" customWidth="1"/>
    <col min="4910" max="4910" width="19" customWidth="1"/>
    <col min="4911" max="4911" width="18.42578125" customWidth="1"/>
    <col min="4912" max="4912" width="18.85546875" customWidth="1"/>
    <col min="4913" max="4913" width="19" customWidth="1"/>
    <col min="4914" max="4914" width="18.42578125" customWidth="1"/>
    <col min="4915" max="4915" width="18.85546875" customWidth="1"/>
    <col min="4916" max="4916" width="19" customWidth="1"/>
    <col min="4917" max="4917" width="18.42578125" customWidth="1"/>
    <col min="4918" max="4918" width="18.85546875" customWidth="1"/>
    <col min="4919" max="4919" width="19" customWidth="1"/>
    <col min="4920" max="4920" width="18.42578125" customWidth="1"/>
    <col min="4921" max="4921" width="18.85546875" customWidth="1"/>
    <col min="4922" max="4922" width="19" customWidth="1"/>
    <col min="4923" max="4923" width="18.42578125" customWidth="1"/>
    <col min="4924" max="4924" width="18.85546875" customWidth="1"/>
    <col min="4925" max="4925" width="19" customWidth="1"/>
    <col min="4926" max="4926" width="18.42578125" customWidth="1"/>
    <col min="4927" max="4927" width="18.85546875" customWidth="1"/>
    <col min="4928" max="4928" width="19" customWidth="1"/>
    <col min="4929" max="4929" width="18.42578125" customWidth="1"/>
    <col min="4930" max="4930" width="18.85546875" customWidth="1"/>
    <col min="4931" max="4931" width="19" customWidth="1"/>
    <col min="4932" max="4932" width="18.42578125" customWidth="1"/>
    <col min="4933" max="4933" width="18.85546875" customWidth="1"/>
    <col min="4934" max="4934" width="19" customWidth="1"/>
    <col min="4935" max="4935" width="18.42578125" customWidth="1"/>
    <col min="4936" max="4936" width="18.85546875" customWidth="1"/>
    <col min="4937" max="4937" width="19" customWidth="1"/>
    <col min="4938" max="4938" width="18.42578125" customWidth="1"/>
    <col min="4939" max="4939" width="18.85546875" customWidth="1"/>
    <col min="4940" max="4940" width="19" customWidth="1"/>
    <col min="4941" max="4941" width="18.42578125" customWidth="1"/>
    <col min="4942" max="4942" width="18.85546875" customWidth="1"/>
    <col min="4943" max="4943" width="19" customWidth="1"/>
    <col min="4944" max="4944" width="18.42578125" customWidth="1"/>
    <col min="4945" max="4945" width="18.85546875" customWidth="1"/>
    <col min="4946" max="4946" width="19" customWidth="1"/>
    <col min="4947" max="4947" width="18.42578125" customWidth="1"/>
    <col min="4948" max="4948" width="18.85546875" customWidth="1"/>
    <col min="4949" max="4949" width="19" customWidth="1"/>
    <col min="4950" max="4950" width="18.42578125" customWidth="1"/>
    <col min="4951" max="4951" width="18.85546875" customWidth="1"/>
    <col min="4952" max="4952" width="19" customWidth="1"/>
    <col min="4953" max="4953" width="18.42578125" customWidth="1"/>
    <col min="4954" max="4954" width="18.85546875" customWidth="1"/>
    <col min="4955" max="4955" width="19" customWidth="1"/>
    <col min="4956" max="4956" width="18.42578125" customWidth="1"/>
    <col min="4957" max="4957" width="18.85546875" customWidth="1"/>
    <col min="4958" max="4958" width="19" customWidth="1"/>
    <col min="4959" max="4959" width="18.42578125" customWidth="1"/>
    <col min="4960" max="4960" width="18.85546875" customWidth="1"/>
    <col min="4961" max="4961" width="19" customWidth="1"/>
    <col min="4962" max="4962" width="18.42578125" customWidth="1"/>
    <col min="4963" max="4963" width="18.85546875" customWidth="1"/>
    <col min="4964" max="4964" width="19" customWidth="1"/>
    <col min="4965" max="4965" width="18.42578125" customWidth="1"/>
    <col min="4966" max="4966" width="18.85546875" customWidth="1"/>
    <col min="4967" max="4967" width="19" customWidth="1"/>
    <col min="4968" max="4968" width="18.42578125" customWidth="1"/>
    <col min="4969" max="4969" width="18.85546875" customWidth="1"/>
    <col min="4970" max="4970" width="19" customWidth="1"/>
    <col min="4971" max="4971" width="18.42578125" customWidth="1"/>
    <col min="4972" max="4972" width="18.85546875" customWidth="1"/>
    <col min="4973" max="4973" width="19" customWidth="1"/>
    <col min="4974" max="4974" width="18.42578125" customWidth="1"/>
    <col min="4975" max="4975" width="18.85546875" customWidth="1"/>
    <col min="4976" max="4976" width="19" customWidth="1"/>
    <col min="4977" max="4977" width="18.42578125" customWidth="1"/>
    <col min="4978" max="4978" width="18.85546875" customWidth="1"/>
    <col min="4979" max="4979" width="19" customWidth="1"/>
    <col min="4980" max="4980" width="18.42578125" customWidth="1"/>
    <col min="4981" max="4981" width="18.85546875" customWidth="1"/>
    <col min="4982" max="4982" width="19" customWidth="1"/>
    <col min="4983" max="4983" width="18.42578125" customWidth="1"/>
    <col min="4984" max="4984" width="18.85546875" customWidth="1"/>
    <col min="4985" max="4985" width="19" customWidth="1"/>
    <col min="4986" max="4986" width="18.42578125" customWidth="1"/>
    <col min="4987" max="4987" width="18.85546875" customWidth="1"/>
    <col min="4988" max="4988" width="19" customWidth="1"/>
    <col min="4989" max="4989" width="18.42578125" customWidth="1"/>
    <col min="4990" max="4990" width="18.85546875" customWidth="1"/>
    <col min="4991" max="4991" width="19" customWidth="1"/>
    <col min="4992" max="4992" width="18.42578125" customWidth="1"/>
    <col min="4993" max="4993" width="18.85546875" customWidth="1"/>
    <col min="4994" max="4994" width="19" customWidth="1"/>
    <col min="4995" max="4995" width="18.42578125" customWidth="1"/>
    <col min="4996" max="4996" width="18.85546875" customWidth="1"/>
    <col min="4997" max="4997" width="19" customWidth="1"/>
    <col min="4998" max="4998" width="18.42578125" customWidth="1"/>
    <col min="4999" max="4999" width="18.85546875" customWidth="1"/>
    <col min="5000" max="5000" width="19" customWidth="1"/>
    <col min="5001" max="5001" width="18.42578125" customWidth="1"/>
    <col min="5002" max="5002" width="18.85546875" customWidth="1"/>
    <col min="5003" max="5003" width="19" customWidth="1"/>
    <col min="5004" max="5004" width="18.42578125" customWidth="1"/>
    <col min="5005" max="5005" width="18.85546875" customWidth="1"/>
    <col min="5006" max="5006" width="19" customWidth="1"/>
    <col min="5007" max="5007" width="18.42578125" customWidth="1"/>
    <col min="5008" max="5008" width="18.85546875" customWidth="1"/>
    <col min="5009" max="5009" width="19" customWidth="1"/>
    <col min="5010" max="5010" width="18.42578125" customWidth="1"/>
    <col min="5011" max="5011" width="18.85546875" customWidth="1"/>
    <col min="5012" max="5012" width="19" customWidth="1"/>
    <col min="5013" max="5013" width="18.42578125" customWidth="1"/>
    <col min="5014" max="5014" width="18.85546875" customWidth="1"/>
    <col min="5015" max="5015" width="19" customWidth="1"/>
    <col min="5016" max="5016" width="18.42578125" customWidth="1"/>
    <col min="5017" max="5017" width="18.85546875" customWidth="1"/>
    <col min="5018" max="5018" width="19" customWidth="1"/>
    <col min="5019" max="5019" width="18.42578125" customWidth="1"/>
    <col min="5020" max="5020" width="18.85546875" customWidth="1"/>
    <col min="5021" max="5021" width="19" customWidth="1"/>
    <col min="5022" max="5022" width="18.42578125" customWidth="1"/>
    <col min="5023" max="5023" width="18.85546875" customWidth="1"/>
    <col min="5024" max="5024" width="19" customWidth="1"/>
    <col min="5025" max="5025" width="18.42578125" customWidth="1"/>
    <col min="5026" max="5026" width="18.85546875" customWidth="1"/>
    <col min="5027" max="5027" width="19" customWidth="1"/>
    <col min="5028" max="5028" width="18.42578125" customWidth="1"/>
    <col min="5029" max="5029" width="18.85546875" customWidth="1"/>
    <col min="5030" max="5030" width="19" customWidth="1"/>
    <col min="5031" max="5031" width="18.42578125" customWidth="1"/>
    <col min="5032" max="5032" width="18.85546875" customWidth="1"/>
    <col min="5033" max="5033" width="19" customWidth="1"/>
    <col min="5034" max="5034" width="18.42578125" customWidth="1"/>
    <col min="5035" max="5035" width="18.85546875" customWidth="1"/>
    <col min="5036" max="5036" width="19" customWidth="1"/>
    <col min="5037" max="5037" width="18.42578125" customWidth="1"/>
    <col min="5038" max="5038" width="18.85546875" customWidth="1"/>
    <col min="5039" max="5039" width="19" customWidth="1"/>
    <col min="5040" max="5040" width="18.42578125" customWidth="1"/>
    <col min="5041" max="5041" width="18.85546875" customWidth="1"/>
    <col min="5042" max="5042" width="19" customWidth="1"/>
    <col min="5043" max="5043" width="18.42578125" customWidth="1"/>
    <col min="5044" max="5044" width="18.85546875" customWidth="1"/>
    <col min="5045" max="5045" width="19" customWidth="1"/>
    <col min="5046" max="5046" width="18.42578125" customWidth="1"/>
    <col min="5047" max="5047" width="18.85546875" customWidth="1"/>
    <col min="5048" max="5048" width="19" customWidth="1"/>
    <col min="5049" max="5049" width="18.42578125" customWidth="1"/>
    <col min="5050" max="5050" width="18.85546875" customWidth="1"/>
    <col min="5051" max="5051" width="19" customWidth="1"/>
    <col min="5052" max="5052" width="18.42578125" customWidth="1"/>
    <col min="5053" max="5053" width="18.85546875" customWidth="1"/>
    <col min="5054" max="5054" width="19" customWidth="1"/>
    <col min="5055" max="5055" width="18.42578125" customWidth="1"/>
    <col min="5056" max="5056" width="18.85546875" customWidth="1"/>
    <col min="5057" max="5057" width="19" customWidth="1"/>
    <col min="5058" max="5058" width="18.42578125" customWidth="1"/>
    <col min="5059" max="5059" width="18.85546875" customWidth="1"/>
    <col min="5060" max="5060" width="19" customWidth="1"/>
    <col min="5061" max="5061" width="18.42578125" customWidth="1"/>
    <col min="5062" max="5062" width="18.85546875" customWidth="1"/>
    <col min="5063" max="5063" width="19" customWidth="1"/>
    <col min="5064" max="5064" width="18.42578125" customWidth="1"/>
    <col min="5065" max="5065" width="18.85546875" customWidth="1"/>
    <col min="5066" max="5066" width="19" customWidth="1"/>
    <col min="5067" max="5067" width="18.42578125" customWidth="1"/>
    <col min="5068" max="5068" width="18.85546875" customWidth="1"/>
    <col min="5069" max="5069" width="19" customWidth="1"/>
    <col min="5070" max="5070" width="18.42578125" customWidth="1"/>
    <col min="5071" max="5071" width="18.85546875" customWidth="1"/>
    <col min="5072" max="5072" width="19" customWidth="1"/>
    <col min="5073" max="5073" width="18.42578125" customWidth="1"/>
    <col min="5074" max="5074" width="18.85546875" customWidth="1"/>
    <col min="5075" max="5075" width="19" customWidth="1"/>
    <col min="5076" max="5076" width="18.42578125" customWidth="1"/>
    <col min="5077" max="5077" width="18.85546875" customWidth="1"/>
    <col min="5078" max="5078" width="19" customWidth="1"/>
    <col min="5079" max="5079" width="18.42578125" customWidth="1"/>
    <col min="5080" max="5080" width="18.85546875" customWidth="1"/>
    <col min="5081" max="5081" width="19" customWidth="1"/>
    <col min="5082" max="5082" width="18.42578125" customWidth="1"/>
    <col min="5083" max="5083" width="18.85546875" customWidth="1"/>
    <col min="5084" max="5084" width="19" customWidth="1"/>
    <col min="5085" max="5085" width="18.42578125" customWidth="1"/>
    <col min="5086" max="5086" width="18.85546875" customWidth="1"/>
    <col min="5087" max="5087" width="19" customWidth="1"/>
    <col min="5088" max="5088" width="18.42578125" customWidth="1"/>
    <col min="5089" max="5089" width="18.85546875" customWidth="1"/>
    <col min="5090" max="5090" width="19" customWidth="1"/>
    <col min="5091" max="5091" width="18.42578125" customWidth="1"/>
    <col min="5092" max="5092" width="18.85546875" customWidth="1"/>
    <col min="5093" max="5093" width="19" customWidth="1"/>
    <col min="5094" max="5094" width="18.42578125" customWidth="1"/>
    <col min="5095" max="5095" width="18.85546875" customWidth="1"/>
    <col min="5096" max="5096" width="19" customWidth="1"/>
    <col min="5097" max="5097" width="18.42578125" customWidth="1"/>
    <col min="5098" max="5098" width="18.85546875" customWidth="1"/>
    <col min="5099" max="5099" width="19" customWidth="1"/>
    <col min="5100" max="5100" width="18.42578125" customWidth="1"/>
    <col min="5101" max="5101" width="18.85546875" customWidth="1"/>
    <col min="5102" max="5102" width="19" customWidth="1"/>
    <col min="5103" max="5103" width="18.42578125" customWidth="1"/>
    <col min="5104" max="5104" width="18.85546875" customWidth="1"/>
    <col min="5105" max="5105" width="19" customWidth="1"/>
    <col min="5106" max="5106" width="18.42578125" customWidth="1"/>
    <col min="5107" max="5107" width="18.85546875" customWidth="1"/>
    <col min="5108" max="5108" width="19" customWidth="1"/>
    <col min="5109" max="5109" width="18.42578125" customWidth="1"/>
    <col min="5110" max="5110" width="18.85546875" customWidth="1"/>
    <col min="5111" max="5111" width="19" customWidth="1"/>
    <col min="5112" max="5112" width="18.42578125" customWidth="1"/>
    <col min="5113" max="5113" width="18.85546875" customWidth="1"/>
    <col min="5114" max="5114" width="19" customWidth="1"/>
    <col min="5115" max="5115" width="18.42578125" customWidth="1"/>
    <col min="5116" max="5116" width="18.85546875" customWidth="1"/>
    <col min="5117" max="5117" width="19" customWidth="1"/>
    <col min="5118" max="5118" width="18.42578125" customWidth="1"/>
    <col min="5119" max="5119" width="18.85546875" customWidth="1"/>
    <col min="5120" max="5120" width="19" customWidth="1"/>
    <col min="5121" max="5121" width="18.42578125" customWidth="1"/>
    <col min="5122" max="5122" width="18.85546875" customWidth="1"/>
    <col min="5123" max="5123" width="19" customWidth="1"/>
    <col min="5124" max="5124" width="18.42578125" customWidth="1"/>
    <col min="5125" max="5125" width="18.85546875" customWidth="1"/>
    <col min="5126" max="5126" width="19" customWidth="1"/>
    <col min="5127" max="5127" width="18.42578125" customWidth="1"/>
    <col min="5128" max="5128" width="18.85546875" customWidth="1"/>
    <col min="5129" max="5129" width="19" customWidth="1"/>
    <col min="5130" max="5130" width="18.42578125" customWidth="1"/>
    <col min="5131" max="5131" width="18.85546875" customWidth="1"/>
    <col min="5132" max="5132" width="19" customWidth="1"/>
    <col min="5133" max="5133" width="18.42578125" customWidth="1"/>
    <col min="5134" max="5134" width="18.85546875" customWidth="1"/>
    <col min="5135" max="5135" width="19" customWidth="1"/>
    <col min="5136" max="5136" width="18.42578125" customWidth="1"/>
    <col min="5137" max="5137" width="18.85546875" customWidth="1"/>
    <col min="5138" max="5138" width="19" customWidth="1"/>
    <col min="5139" max="5139" width="18.42578125" customWidth="1"/>
    <col min="5140" max="5140" width="18.85546875" customWidth="1"/>
    <col min="5141" max="5141" width="19" customWidth="1"/>
    <col min="5142" max="5142" width="18.42578125" customWidth="1"/>
    <col min="5143" max="5143" width="18.85546875" customWidth="1"/>
    <col min="5144" max="5144" width="19" customWidth="1"/>
    <col min="5145" max="5145" width="18.42578125" customWidth="1"/>
    <col min="5146" max="5146" width="18.85546875" customWidth="1"/>
    <col min="5147" max="5147" width="19" customWidth="1"/>
    <col min="5148" max="5148" width="18.42578125" customWidth="1"/>
    <col min="5149" max="5149" width="18.85546875" customWidth="1"/>
    <col min="5150" max="5150" width="19" customWidth="1"/>
    <col min="5151" max="5151" width="18.42578125" customWidth="1"/>
    <col min="5152" max="5152" width="18.85546875" customWidth="1"/>
    <col min="5153" max="5153" width="19" customWidth="1"/>
    <col min="5154" max="5154" width="18.42578125" customWidth="1"/>
    <col min="5155" max="5155" width="18.85546875" customWidth="1"/>
    <col min="5156" max="5156" width="19" customWidth="1"/>
    <col min="5157" max="5157" width="18.42578125" customWidth="1"/>
    <col min="5158" max="5158" width="18.85546875" customWidth="1"/>
    <col min="5159" max="5159" width="19" customWidth="1"/>
    <col min="5160" max="5160" width="18.42578125" customWidth="1"/>
    <col min="5161" max="5161" width="18.85546875" customWidth="1"/>
    <col min="5162" max="5162" width="19" customWidth="1"/>
    <col min="5163" max="5163" width="18.42578125" customWidth="1"/>
    <col min="5164" max="5164" width="18.85546875" customWidth="1"/>
    <col min="5165" max="5165" width="19" customWidth="1"/>
    <col min="5166" max="5166" width="18.42578125" customWidth="1"/>
    <col min="5167" max="5167" width="18.85546875" customWidth="1"/>
    <col min="5168" max="5168" width="19" customWidth="1"/>
    <col min="5169" max="5169" width="18.42578125" customWidth="1"/>
    <col min="5170" max="5170" width="18.85546875" customWidth="1"/>
    <col min="5171" max="5171" width="19" customWidth="1"/>
    <col min="5172" max="5172" width="18.42578125" customWidth="1"/>
    <col min="5173" max="5173" width="18.85546875" customWidth="1"/>
    <col min="5174" max="5174" width="19" customWidth="1"/>
    <col min="5175" max="5175" width="18.42578125" customWidth="1"/>
    <col min="5176" max="5176" width="18.85546875" customWidth="1"/>
    <col min="5177" max="5177" width="19" customWidth="1"/>
    <col min="5178" max="5178" width="18.42578125" customWidth="1"/>
    <col min="5179" max="5179" width="18.85546875" customWidth="1"/>
    <col min="5180" max="5180" width="19" customWidth="1"/>
    <col min="5181" max="5181" width="18.42578125" customWidth="1"/>
    <col min="5182" max="5182" width="18.85546875" customWidth="1"/>
    <col min="5183" max="5183" width="19" customWidth="1"/>
    <col min="5184" max="5184" width="18.42578125" customWidth="1"/>
    <col min="5185" max="5185" width="18.85546875" customWidth="1"/>
    <col min="5186" max="5186" width="19" customWidth="1"/>
    <col min="5187" max="5187" width="18.42578125" customWidth="1"/>
    <col min="5188" max="5188" width="18.85546875" customWidth="1"/>
    <col min="5189" max="5189" width="19" customWidth="1"/>
    <col min="5190" max="5190" width="18.42578125" customWidth="1"/>
    <col min="5191" max="5191" width="18.85546875" customWidth="1"/>
    <col min="5192" max="5192" width="19" customWidth="1"/>
    <col min="5193" max="5193" width="18.42578125" customWidth="1"/>
    <col min="5194" max="5194" width="18.85546875" customWidth="1"/>
    <col min="5195" max="5195" width="19" customWidth="1"/>
    <col min="5196" max="5196" width="18.42578125" customWidth="1"/>
    <col min="5197" max="5197" width="18.85546875" customWidth="1"/>
    <col min="5198" max="5198" width="19" customWidth="1"/>
    <col min="5199" max="5199" width="18.42578125" customWidth="1"/>
    <col min="5200" max="5200" width="18.85546875" customWidth="1"/>
    <col min="5201" max="5201" width="19" customWidth="1"/>
    <col min="5202" max="5202" width="18.42578125" customWidth="1"/>
    <col min="5203" max="5203" width="18.85546875" customWidth="1"/>
    <col min="5204" max="5204" width="19" customWidth="1"/>
    <col min="5205" max="5205" width="18.42578125" customWidth="1"/>
    <col min="5206" max="5206" width="18.85546875" customWidth="1"/>
    <col min="5207" max="5207" width="19" customWidth="1"/>
    <col min="5208" max="5208" width="18.42578125" customWidth="1"/>
    <col min="5209" max="5209" width="18.85546875" customWidth="1"/>
    <col min="5210" max="5210" width="19" customWidth="1"/>
    <col min="5211" max="5211" width="18.42578125" customWidth="1"/>
    <col min="5212" max="5212" width="18.85546875" customWidth="1"/>
    <col min="5213" max="5213" width="19" customWidth="1"/>
    <col min="5214" max="5214" width="18.42578125" customWidth="1"/>
    <col min="5215" max="5215" width="18.85546875" customWidth="1"/>
    <col min="5216" max="5216" width="19" customWidth="1"/>
    <col min="5217" max="5217" width="18.42578125" customWidth="1"/>
    <col min="5218" max="5218" width="18.85546875" customWidth="1"/>
    <col min="5219" max="5219" width="19" customWidth="1"/>
    <col min="5220" max="5220" width="18.42578125" customWidth="1"/>
    <col min="5221" max="5221" width="18.85546875" customWidth="1"/>
    <col min="5222" max="5222" width="19" customWidth="1"/>
    <col min="5223" max="5223" width="18.42578125" customWidth="1"/>
    <col min="5224" max="5224" width="18.85546875" customWidth="1"/>
    <col min="5225" max="5225" width="19" customWidth="1"/>
    <col min="5226" max="5226" width="18.42578125" customWidth="1"/>
    <col min="5227" max="5227" width="18.85546875" customWidth="1"/>
    <col min="5228" max="5228" width="19" customWidth="1"/>
    <col min="5229" max="5229" width="18.42578125" customWidth="1"/>
    <col min="5230" max="5230" width="18.85546875" customWidth="1"/>
    <col min="5231" max="5231" width="19" customWidth="1"/>
    <col min="5232" max="5232" width="18.42578125" customWidth="1"/>
    <col min="5233" max="5233" width="18.85546875" customWidth="1"/>
    <col min="5234" max="5234" width="19" customWidth="1"/>
    <col min="5235" max="5235" width="18.42578125" customWidth="1"/>
    <col min="5236" max="5236" width="18.85546875" customWidth="1"/>
    <col min="5237" max="5237" width="19" customWidth="1"/>
    <col min="5238" max="5238" width="18.42578125" customWidth="1"/>
    <col min="5239" max="5239" width="18.85546875" customWidth="1"/>
    <col min="5240" max="5240" width="19" customWidth="1"/>
    <col min="5241" max="5241" width="18.42578125" customWidth="1"/>
    <col min="5242" max="5242" width="18.85546875" customWidth="1"/>
    <col min="5243" max="5243" width="19" customWidth="1"/>
    <col min="5244" max="5244" width="18.42578125" customWidth="1"/>
    <col min="5245" max="5245" width="18.85546875" customWidth="1"/>
    <col min="5246" max="5246" width="19" customWidth="1"/>
    <col min="5247" max="5247" width="18.42578125" customWidth="1"/>
    <col min="5248" max="5248" width="18.85546875" customWidth="1"/>
    <col min="5249" max="5249" width="19" customWidth="1"/>
    <col min="5250" max="5250" width="18.42578125" customWidth="1"/>
    <col min="5251" max="5251" width="18.85546875" customWidth="1"/>
    <col min="5252" max="5252" width="19" customWidth="1"/>
    <col min="5253" max="5253" width="18.42578125" customWidth="1"/>
    <col min="5254" max="5254" width="18.85546875" customWidth="1"/>
    <col min="5255" max="5255" width="19" customWidth="1"/>
    <col min="5256" max="5256" width="18.42578125" customWidth="1"/>
    <col min="5257" max="5257" width="18.85546875" customWidth="1"/>
    <col min="5258" max="5258" width="19" customWidth="1"/>
    <col min="5259" max="5259" width="18.42578125" customWidth="1"/>
    <col min="5260" max="5260" width="18.85546875" customWidth="1"/>
    <col min="5261" max="5261" width="19" customWidth="1"/>
    <col min="5262" max="5262" width="18.42578125" customWidth="1"/>
    <col min="5263" max="5263" width="18.85546875" customWidth="1"/>
    <col min="5264" max="5264" width="19" customWidth="1"/>
    <col min="5265" max="5265" width="18.42578125" customWidth="1"/>
    <col min="5266" max="5266" width="18.85546875" customWidth="1"/>
    <col min="5267" max="5267" width="19" customWidth="1"/>
    <col min="5268" max="5268" width="18.42578125" customWidth="1"/>
    <col min="5269" max="5269" width="18.85546875" customWidth="1"/>
    <col min="5270" max="5270" width="19" customWidth="1"/>
    <col min="5271" max="5271" width="18.42578125" customWidth="1"/>
    <col min="5272" max="5272" width="18.85546875" customWidth="1"/>
    <col min="5273" max="5273" width="19" customWidth="1"/>
    <col min="5274" max="5274" width="18.42578125" customWidth="1"/>
    <col min="5275" max="5275" width="18.85546875" customWidth="1"/>
    <col min="5276" max="5276" width="19" customWidth="1"/>
    <col min="5277" max="5277" width="18.42578125" customWidth="1"/>
    <col min="5278" max="5278" width="18.85546875" customWidth="1"/>
    <col min="5279" max="5279" width="19" customWidth="1"/>
    <col min="5280" max="5280" width="18.42578125" customWidth="1"/>
    <col min="5281" max="5281" width="18.85546875" customWidth="1"/>
    <col min="5282" max="5282" width="19" customWidth="1"/>
    <col min="5283" max="5283" width="18.42578125" customWidth="1"/>
    <col min="5284" max="5284" width="18.85546875" customWidth="1"/>
    <col min="5285" max="5285" width="19" customWidth="1"/>
    <col min="5286" max="5286" width="18.42578125" customWidth="1"/>
    <col min="5287" max="5287" width="18.85546875" customWidth="1"/>
    <col min="5288" max="5288" width="19" customWidth="1"/>
    <col min="5289" max="5289" width="18.42578125" customWidth="1"/>
    <col min="5290" max="5290" width="18.85546875" customWidth="1"/>
    <col min="5291" max="5291" width="19" customWidth="1"/>
    <col min="5292" max="5292" width="18.42578125" customWidth="1"/>
    <col min="5293" max="5293" width="18.85546875" customWidth="1"/>
    <col min="5294" max="5294" width="19" customWidth="1"/>
    <col min="5295" max="5295" width="18.42578125" customWidth="1"/>
    <col min="5296" max="5296" width="18.85546875" customWidth="1"/>
    <col min="5297" max="5297" width="19" customWidth="1"/>
    <col min="5298" max="5298" width="18.42578125" customWidth="1"/>
    <col min="5299" max="5299" width="18.85546875" customWidth="1"/>
    <col min="5300" max="5300" width="19" customWidth="1"/>
    <col min="5301" max="5301" width="18.42578125" customWidth="1"/>
    <col min="5302" max="5302" width="18.85546875" customWidth="1"/>
    <col min="5303" max="5303" width="19" customWidth="1"/>
    <col min="5304" max="5304" width="18.42578125" customWidth="1"/>
    <col min="5305" max="5305" width="18.85546875" customWidth="1"/>
    <col min="5306" max="5306" width="19" customWidth="1"/>
    <col min="5307" max="5307" width="18.42578125" customWidth="1"/>
    <col min="5308" max="5308" width="18.85546875" customWidth="1"/>
    <col min="5309" max="5309" width="19" customWidth="1"/>
    <col min="5310" max="5310" width="18.42578125" customWidth="1"/>
    <col min="5311" max="5311" width="18.85546875" customWidth="1"/>
    <col min="5312" max="5312" width="19" customWidth="1"/>
    <col min="5313" max="5313" width="18.42578125" customWidth="1"/>
    <col min="5314" max="5314" width="18.85546875" customWidth="1"/>
    <col min="5315" max="5315" width="19" customWidth="1"/>
    <col min="5316" max="5316" width="18.42578125" customWidth="1"/>
    <col min="5317" max="5317" width="18.85546875" customWidth="1"/>
    <col min="5318" max="5318" width="19" customWidth="1"/>
    <col min="5319" max="5319" width="18.42578125" customWidth="1"/>
    <col min="5320" max="5320" width="18.85546875" customWidth="1"/>
    <col min="5321" max="5321" width="19" customWidth="1"/>
    <col min="5322" max="5322" width="18.42578125" customWidth="1"/>
    <col min="5323" max="5323" width="18.85546875" customWidth="1"/>
    <col min="5324" max="5324" width="19" customWidth="1"/>
    <col min="5325" max="5325" width="18.42578125" customWidth="1"/>
    <col min="5326" max="5326" width="18.85546875" customWidth="1"/>
    <col min="5327" max="5327" width="19" customWidth="1"/>
    <col min="5328" max="5328" width="18.42578125" customWidth="1"/>
    <col min="5329" max="5329" width="18.85546875" customWidth="1"/>
    <col min="5330" max="5330" width="19" customWidth="1"/>
    <col min="5331" max="5331" width="18.42578125" customWidth="1"/>
    <col min="5332" max="5332" width="18.85546875" customWidth="1"/>
    <col min="5333" max="5333" width="19" customWidth="1"/>
    <col min="5334" max="5334" width="18.42578125" customWidth="1"/>
    <col min="5335" max="5335" width="18.85546875" customWidth="1"/>
    <col min="5336" max="5336" width="19" customWidth="1"/>
    <col min="5337" max="5337" width="18.42578125" customWidth="1"/>
    <col min="5338" max="5338" width="18.85546875" customWidth="1"/>
    <col min="5339" max="5339" width="19" customWidth="1"/>
    <col min="5340" max="5340" width="18.42578125" customWidth="1"/>
    <col min="5341" max="5341" width="18.85546875" customWidth="1"/>
    <col min="5342" max="5342" width="19" customWidth="1"/>
    <col min="5343" max="5343" width="18.42578125" customWidth="1"/>
    <col min="5344" max="5344" width="18.85546875" customWidth="1"/>
    <col min="5345" max="5345" width="19" customWidth="1"/>
    <col min="5346" max="5346" width="18.42578125" customWidth="1"/>
    <col min="5347" max="5347" width="18.85546875" customWidth="1"/>
    <col min="5348" max="5348" width="19" customWidth="1"/>
    <col min="5349" max="5349" width="18.42578125" customWidth="1"/>
    <col min="5350" max="5350" width="18.85546875" customWidth="1"/>
    <col min="5351" max="5351" width="19" customWidth="1"/>
    <col min="5352" max="5352" width="18.42578125" customWidth="1"/>
    <col min="5353" max="5353" width="18.85546875" customWidth="1"/>
    <col min="5354" max="5354" width="19" customWidth="1"/>
    <col min="5355" max="5355" width="18.42578125" customWidth="1"/>
    <col min="5356" max="5356" width="18.85546875" customWidth="1"/>
    <col min="5357" max="5357" width="19" customWidth="1"/>
    <col min="5358" max="5358" width="18.42578125" customWidth="1"/>
    <col min="5359" max="5359" width="18.85546875" customWidth="1"/>
    <col min="5360" max="5360" width="19" customWidth="1"/>
    <col min="5361" max="5361" width="18.42578125" customWidth="1"/>
    <col min="5362" max="5362" width="18.85546875" customWidth="1"/>
    <col min="5363" max="5363" width="19" customWidth="1"/>
    <col min="5364" max="5364" width="18.42578125" customWidth="1"/>
    <col min="5365" max="5365" width="18.85546875" customWidth="1"/>
    <col min="5366" max="5366" width="19" customWidth="1"/>
    <col min="5367" max="5367" width="18.42578125" customWidth="1"/>
    <col min="5368" max="5368" width="18.85546875" customWidth="1"/>
    <col min="5369" max="5369" width="19" customWidth="1"/>
    <col min="5370" max="5370" width="18.42578125" customWidth="1"/>
    <col min="5371" max="5371" width="18.85546875" customWidth="1"/>
    <col min="5372" max="5372" width="19" customWidth="1"/>
    <col min="5373" max="5373" width="18.42578125" customWidth="1"/>
    <col min="5374" max="5374" width="18.85546875" customWidth="1"/>
    <col min="5375" max="5375" width="19" customWidth="1"/>
    <col min="5376" max="5376" width="18.42578125" customWidth="1"/>
    <col min="5377" max="5377" width="18.85546875" customWidth="1"/>
    <col min="5378" max="5378" width="19" customWidth="1"/>
    <col min="5379" max="5379" width="18.42578125" customWidth="1"/>
    <col min="5380" max="5380" width="18.85546875" customWidth="1"/>
    <col min="5381" max="5381" width="19" customWidth="1"/>
    <col min="5382" max="5382" width="18.42578125" customWidth="1"/>
    <col min="5383" max="5383" width="18.85546875" customWidth="1"/>
    <col min="5384" max="5384" width="19" customWidth="1"/>
    <col min="5385" max="5385" width="18.42578125" customWidth="1"/>
    <col min="5386" max="5386" width="18.85546875" customWidth="1"/>
    <col min="5387" max="5387" width="19" customWidth="1"/>
    <col min="5388" max="5388" width="18.42578125" customWidth="1"/>
    <col min="5389" max="5389" width="18.85546875" customWidth="1"/>
    <col min="5390" max="5390" width="19" customWidth="1"/>
    <col min="5391" max="5391" width="18.42578125" customWidth="1"/>
    <col min="5392" max="5392" width="18.85546875" customWidth="1"/>
    <col min="5393" max="5393" width="19" customWidth="1"/>
    <col min="5394" max="5394" width="18.42578125" customWidth="1"/>
    <col min="5395" max="5395" width="18.85546875" customWidth="1"/>
    <col min="5396" max="5396" width="19" customWidth="1"/>
    <col min="5397" max="5397" width="18.42578125" customWidth="1"/>
    <col min="5398" max="5398" width="18.85546875" customWidth="1"/>
    <col min="5399" max="5399" width="19" customWidth="1"/>
    <col min="5400" max="5400" width="18.42578125" customWidth="1"/>
    <col min="5401" max="5401" width="18.85546875" customWidth="1"/>
    <col min="5402" max="5402" width="19" customWidth="1"/>
    <col min="5403" max="5403" width="18.42578125" customWidth="1"/>
    <col min="5404" max="5404" width="18.85546875" customWidth="1"/>
    <col min="5405" max="5405" width="19" customWidth="1"/>
    <col min="5406" max="5406" width="18.42578125" customWidth="1"/>
    <col min="5407" max="5407" width="18.85546875" customWidth="1"/>
    <col min="5408" max="5408" width="19" customWidth="1"/>
    <col min="5409" max="5409" width="18.42578125" customWidth="1"/>
    <col min="5410" max="5410" width="18.85546875" customWidth="1"/>
    <col min="5411" max="5411" width="19" customWidth="1"/>
    <col min="5412" max="5412" width="18.42578125" customWidth="1"/>
    <col min="5413" max="5413" width="18.85546875" customWidth="1"/>
    <col min="5414" max="5414" width="19" customWidth="1"/>
    <col min="5415" max="5415" width="18.42578125" customWidth="1"/>
    <col min="5416" max="5416" width="18.85546875" customWidth="1"/>
    <col min="5417" max="5417" width="19" customWidth="1"/>
    <col min="5418" max="5418" width="18.42578125" customWidth="1"/>
    <col min="5419" max="5419" width="18.85546875" customWidth="1"/>
    <col min="5420" max="5420" width="19" customWidth="1"/>
    <col min="5421" max="5421" width="18.42578125" customWidth="1"/>
    <col min="5422" max="5422" width="18.85546875" customWidth="1"/>
    <col min="5423" max="5423" width="19" customWidth="1"/>
    <col min="5424" max="5424" width="18.42578125" customWidth="1"/>
    <col min="5425" max="5425" width="18.85546875" customWidth="1"/>
    <col min="5426" max="5426" width="19" customWidth="1"/>
    <col min="5427" max="5427" width="18.42578125" customWidth="1"/>
    <col min="5428" max="5428" width="18.85546875" customWidth="1"/>
    <col min="5429" max="5429" width="19" customWidth="1"/>
    <col min="5430" max="5430" width="18.42578125" customWidth="1"/>
    <col min="5431" max="5431" width="18.85546875" customWidth="1"/>
    <col min="5432" max="5432" width="19" customWidth="1"/>
    <col min="5433" max="5433" width="18.42578125" customWidth="1"/>
    <col min="5434" max="5434" width="18.85546875" customWidth="1"/>
    <col min="5435" max="5435" width="19" customWidth="1"/>
    <col min="5436" max="5436" width="18.42578125" customWidth="1"/>
    <col min="5437" max="5437" width="18.85546875" customWidth="1"/>
    <col min="5438" max="5438" width="19" customWidth="1"/>
    <col min="5439" max="5439" width="18.42578125" customWidth="1"/>
    <col min="5440" max="5440" width="18.85546875" customWidth="1"/>
    <col min="5441" max="5441" width="19" customWidth="1"/>
    <col min="5442" max="5442" width="18.42578125" customWidth="1"/>
    <col min="5443" max="5443" width="18.85546875" customWidth="1"/>
    <col min="5444" max="5444" width="19" customWidth="1"/>
    <col min="5445" max="5445" width="18.42578125" customWidth="1"/>
    <col min="5446" max="5446" width="18.85546875" customWidth="1"/>
    <col min="5447" max="5447" width="19" customWidth="1"/>
    <col min="5448" max="5448" width="18.42578125" customWidth="1"/>
    <col min="5449" max="5449" width="18.85546875" customWidth="1"/>
    <col min="5450" max="5450" width="19" customWidth="1"/>
    <col min="5451" max="5451" width="18.42578125" customWidth="1"/>
    <col min="5452" max="5452" width="18.85546875" customWidth="1"/>
    <col min="5453" max="5453" width="19" customWidth="1"/>
    <col min="5454" max="5454" width="18.42578125" customWidth="1"/>
    <col min="5455" max="5455" width="18.85546875" customWidth="1"/>
    <col min="5456" max="5456" width="19" customWidth="1"/>
    <col min="5457" max="5457" width="18.42578125" customWidth="1"/>
    <col min="5458" max="5458" width="18.85546875" customWidth="1"/>
    <col min="5459" max="5459" width="19" customWidth="1"/>
    <col min="5460" max="5460" width="18.42578125" customWidth="1"/>
    <col min="5461" max="5461" width="18.85546875" customWidth="1"/>
    <col min="5462" max="5462" width="19" customWidth="1"/>
    <col min="5463" max="5463" width="18.42578125" customWidth="1"/>
    <col min="5464" max="5464" width="18.85546875" customWidth="1"/>
    <col min="5465" max="5465" width="19" customWidth="1"/>
    <col min="5466" max="5466" width="18.42578125" customWidth="1"/>
    <col min="5467" max="5467" width="18.85546875" customWidth="1"/>
    <col min="5468" max="5468" width="19" customWidth="1"/>
    <col min="5469" max="5469" width="18.42578125" customWidth="1"/>
    <col min="5470" max="5470" width="18.85546875" customWidth="1"/>
    <col min="5471" max="5471" width="19" customWidth="1"/>
    <col min="5472" max="5472" width="18.42578125" customWidth="1"/>
    <col min="5473" max="5473" width="18.85546875" customWidth="1"/>
    <col min="5474" max="5474" width="19" customWidth="1"/>
    <col min="5475" max="5475" width="18.42578125" customWidth="1"/>
    <col min="5476" max="5476" width="18.85546875" customWidth="1"/>
    <col min="5477" max="5477" width="19" customWidth="1"/>
    <col min="5478" max="5478" width="18.42578125" customWidth="1"/>
    <col min="5479" max="5479" width="18.85546875" customWidth="1"/>
    <col min="5480" max="5480" width="19" customWidth="1"/>
    <col min="5481" max="5481" width="18.42578125" customWidth="1"/>
    <col min="5482" max="5482" width="18.85546875" customWidth="1"/>
    <col min="5483" max="5483" width="19" customWidth="1"/>
    <col min="5484" max="5484" width="18.42578125" customWidth="1"/>
    <col min="5485" max="5485" width="18.85546875" customWidth="1"/>
    <col min="5486" max="5486" width="19" customWidth="1"/>
    <col min="5487" max="5487" width="18.42578125" customWidth="1"/>
    <col min="5488" max="5488" width="18.85546875" customWidth="1"/>
    <col min="5489" max="5489" width="19" customWidth="1"/>
    <col min="5490" max="5490" width="18.42578125" customWidth="1"/>
    <col min="5491" max="5491" width="18.85546875" customWidth="1"/>
    <col min="5492" max="5492" width="19" customWidth="1"/>
    <col min="5493" max="5493" width="18.42578125" customWidth="1"/>
    <col min="5494" max="5494" width="18.85546875" customWidth="1"/>
    <col min="5495" max="5495" width="19" customWidth="1"/>
    <col min="5496" max="5496" width="18.42578125" customWidth="1"/>
    <col min="5497" max="5497" width="18.85546875" customWidth="1"/>
    <col min="5498" max="5498" width="19" customWidth="1"/>
    <col min="5499" max="5499" width="18.42578125" customWidth="1"/>
    <col min="5500" max="5500" width="18.85546875" customWidth="1"/>
    <col min="5501" max="5501" width="19" customWidth="1"/>
    <col min="5502" max="5502" width="18.42578125" customWidth="1"/>
    <col min="5503" max="5503" width="18.85546875" customWidth="1"/>
    <col min="5504" max="5504" width="19" customWidth="1"/>
    <col min="5505" max="5505" width="18.42578125" customWidth="1"/>
    <col min="5506" max="5506" width="18.85546875" customWidth="1"/>
    <col min="5507" max="5507" width="19" customWidth="1"/>
    <col min="5508" max="5508" width="18.42578125" customWidth="1"/>
    <col min="5509" max="5509" width="18.85546875" customWidth="1"/>
    <col min="5510" max="5510" width="19" customWidth="1"/>
    <col min="5511" max="5511" width="18.42578125" customWidth="1"/>
    <col min="5512" max="5512" width="18.85546875" customWidth="1"/>
    <col min="5513" max="5513" width="19" customWidth="1"/>
    <col min="5514" max="5514" width="18.42578125" customWidth="1"/>
    <col min="5515" max="5515" width="18.85546875" customWidth="1"/>
    <col min="5516" max="5516" width="19" customWidth="1"/>
    <col min="5517" max="5517" width="18.42578125" customWidth="1"/>
    <col min="5518" max="5518" width="18.85546875" customWidth="1"/>
    <col min="5519" max="5519" width="19" customWidth="1"/>
    <col min="5520" max="5520" width="18.42578125" customWidth="1"/>
    <col min="5521" max="5521" width="18.85546875" customWidth="1"/>
    <col min="5522" max="5522" width="19" customWidth="1"/>
    <col min="5523" max="5523" width="18.42578125" customWidth="1"/>
    <col min="5524" max="5524" width="18.85546875" customWidth="1"/>
    <col min="5525" max="5525" width="19" customWidth="1"/>
    <col min="5526" max="5526" width="18.42578125" customWidth="1"/>
    <col min="5527" max="5527" width="18.85546875" customWidth="1"/>
    <col min="5528" max="5528" width="19" customWidth="1"/>
    <col min="5529" max="5529" width="18.42578125" customWidth="1"/>
    <col min="5530" max="5530" width="18.85546875" customWidth="1"/>
    <col min="5531" max="5531" width="19" customWidth="1"/>
    <col min="5532" max="5532" width="18.42578125" customWidth="1"/>
    <col min="5533" max="5533" width="18.85546875" customWidth="1"/>
    <col min="5534" max="5534" width="19" customWidth="1"/>
    <col min="5535" max="5535" width="18.42578125" customWidth="1"/>
    <col min="5536" max="5536" width="18.85546875" customWidth="1"/>
    <col min="5537" max="5537" width="19" customWidth="1"/>
    <col min="5538" max="5538" width="18.42578125" customWidth="1"/>
    <col min="5539" max="5539" width="18.85546875" customWidth="1"/>
    <col min="5540" max="5540" width="19" customWidth="1"/>
    <col min="5541" max="5541" width="18.42578125" customWidth="1"/>
    <col min="5542" max="5542" width="18.85546875" customWidth="1"/>
    <col min="5543" max="5543" width="19" customWidth="1"/>
    <col min="5544" max="5544" width="18.42578125" customWidth="1"/>
    <col min="5545" max="5545" width="18.85546875" customWidth="1"/>
    <col min="5546" max="5546" width="19" customWidth="1"/>
    <col min="5547" max="5547" width="18.42578125" customWidth="1"/>
    <col min="5548" max="5548" width="18.85546875" customWidth="1"/>
    <col min="5549" max="5549" width="19" customWidth="1"/>
    <col min="5550" max="5550" width="18.42578125" customWidth="1"/>
    <col min="5551" max="5551" width="18.85546875" customWidth="1"/>
    <col min="5552" max="5552" width="19" customWidth="1"/>
    <col min="5553" max="5553" width="18.42578125" customWidth="1"/>
    <col min="5554" max="5554" width="18.85546875" customWidth="1"/>
    <col min="5555" max="5555" width="19" customWidth="1"/>
    <col min="5556" max="5556" width="18.42578125" customWidth="1"/>
    <col min="5557" max="5557" width="18.85546875" customWidth="1"/>
    <col min="5558" max="5558" width="19" customWidth="1"/>
    <col min="5559" max="5559" width="18.42578125" customWidth="1"/>
    <col min="5560" max="5560" width="18.85546875" customWidth="1"/>
    <col min="5561" max="5561" width="19" customWidth="1"/>
    <col min="5562" max="5562" width="18.42578125" customWidth="1"/>
    <col min="5563" max="5563" width="18.85546875" customWidth="1"/>
    <col min="5564" max="5564" width="19" customWidth="1"/>
    <col min="5565" max="5565" width="18.42578125" customWidth="1"/>
    <col min="5566" max="5566" width="18.85546875" customWidth="1"/>
    <col min="5567" max="5567" width="19" customWidth="1"/>
    <col min="5568" max="5568" width="18.42578125" customWidth="1"/>
    <col min="5569" max="5569" width="18.85546875" customWidth="1"/>
    <col min="5570" max="5570" width="19" customWidth="1"/>
    <col min="5571" max="5571" width="18.42578125" customWidth="1"/>
    <col min="5572" max="5572" width="18.85546875" customWidth="1"/>
    <col min="5573" max="5573" width="19" customWidth="1"/>
    <col min="5574" max="5574" width="18.42578125" customWidth="1"/>
    <col min="5575" max="5575" width="18.85546875" customWidth="1"/>
    <col min="5576" max="5576" width="19" customWidth="1"/>
    <col min="5577" max="5577" width="18.42578125" customWidth="1"/>
    <col min="5578" max="5578" width="18.85546875" customWidth="1"/>
    <col min="5579" max="5579" width="19" customWidth="1"/>
    <col min="5580" max="5580" width="18.42578125" customWidth="1"/>
    <col min="5581" max="5581" width="18.85546875" customWidth="1"/>
    <col min="5582" max="5582" width="19" customWidth="1"/>
    <col min="5583" max="5583" width="18.42578125" customWidth="1"/>
    <col min="5584" max="5584" width="18.85546875" customWidth="1"/>
    <col min="5585" max="5585" width="19" customWidth="1"/>
    <col min="5586" max="5586" width="18.42578125" customWidth="1"/>
    <col min="5587" max="5587" width="18.85546875" customWidth="1"/>
    <col min="5588" max="5588" width="19" customWidth="1"/>
    <col min="5589" max="5589" width="18.42578125" customWidth="1"/>
    <col min="5590" max="5590" width="18.85546875" customWidth="1"/>
    <col min="5591" max="5591" width="19" customWidth="1"/>
    <col min="5592" max="5592" width="18.42578125" customWidth="1"/>
    <col min="5593" max="5593" width="18.85546875" customWidth="1"/>
    <col min="5594" max="5594" width="19" customWidth="1"/>
    <col min="5595" max="5595" width="18.42578125" customWidth="1"/>
    <col min="5596" max="5596" width="18.85546875" customWidth="1"/>
    <col min="5597" max="5597" width="19" customWidth="1"/>
    <col min="5598" max="5598" width="18.42578125" customWidth="1"/>
    <col min="5599" max="5599" width="18.85546875" customWidth="1"/>
    <col min="5600" max="5600" width="19" customWidth="1"/>
    <col min="5601" max="5601" width="18.42578125" customWidth="1"/>
    <col min="5602" max="5602" width="18.85546875" customWidth="1"/>
    <col min="5603" max="5603" width="19" customWidth="1"/>
    <col min="5604" max="5604" width="18.42578125" customWidth="1"/>
    <col min="5605" max="5605" width="18.85546875" customWidth="1"/>
    <col min="5606" max="5606" width="19" customWidth="1"/>
    <col min="5607" max="5607" width="18.42578125" customWidth="1"/>
    <col min="5608" max="5608" width="18.85546875" customWidth="1"/>
    <col min="5609" max="5609" width="19" customWidth="1"/>
    <col min="5610" max="5610" width="18.42578125" customWidth="1"/>
    <col min="5611" max="5611" width="18.85546875" customWidth="1"/>
    <col min="5612" max="5612" width="19" customWidth="1"/>
    <col min="5613" max="5613" width="18.42578125" customWidth="1"/>
    <col min="5614" max="5614" width="18.85546875" customWidth="1"/>
    <col min="5615" max="5615" width="19" customWidth="1"/>
    <col min="5616" max="5616" width="18.42578125" customWidth="1"/>
    <col min="5617" max="5617" width="18.85546875" customWidth="1"/>
    <col min="5618" max="5618" width="19" customWidth="1"/>
    <col min="5619" max="5619" width="18.42578125" customWidth="1"/>
    <col min="5620" max="5620" width="18.85546875" customWidth="1"/>
    <col min="5621" max="5621" width="19" customWidth="1"/>
    <col min="5622" max="5622" width="18.42578125" customWidth="1"/>
    <col min="5623" max="5623" width="18.85546875" customWidth="1"/>
    <col min="5624" max="5624" width="19" customWidth="1"/>
    <col min="5625" max="5625" width="18.42578125" customWidth="1"/>
    <col min="5626" max="5626" width="18.85546875" customWidth="1"/>
    <col min="5627" max="5627" width="19" customWidth="1"/>
    <col min="5628" max="5628" width="18.42578125" customWidth="1"/>
    <col min="5629" max="5629" width="18.85546875" customWidth="1"/>
    <col min="5630" max="5630" width="19" customWidth="1"/>
    <col min="5631" max="5631" width="18.42578125" customWidth="1"/>
    <col min="5632" max="5632" width="18.85546875" customWidth="1"/>
    <col min="5633" max="5633" width="19" customWidth="1"/>
    <col min="5634" max="5634" width="18.42578125" customWidth="1"/>
    <col min="5635" max="5635" width="18.85546875" customWidth="1"/>
    <col min="5636" max="5636" width="19" customWidth="1"/>
    <col min="5637" max="5637" width="18.42578125" customWidth="1"/>
    <col min="5638" max="5638" width="18.85546875" customWidth="1"/>
    <col min="5639" max="5639" width="19" customWidth="1"/>
    <col min="5640" max="5640" width="18.42578125" customWidth="1"/>
    <col min="5641" max="5641" width="18.85546875" customWidth="1"/>
    <col min="5642" max="5642" width="19" customWidth="1"/>
    <col min="5643" max="5643" width="18.42578125" customWidth="1"/>
    <col min="5644" max="5644" width="18.85546875" customWidth="1"/>
    <col min="5645" max="5645" width="19" customWidth="1"/>
    <col min="5646" max="5646" width="18.42578125" customWidth="1"/>
    <col min="5647" max="5647" width="18.85546875" customWidth="1"/>
    <col min="5648" max="5648" width="19" customWidth="1"/>
    <col min="5649" max="5649" width="18.42578125" customWidth="1"/>
    <col min="5650" max="5650" width="18.85546875" customWidth="1"/>
    <col min="5651" max="5651" width="19" customWidth="1"/>
    <col min="5652" max="5652" width="18.42578125" customWidth="1"/>
    <col min="5653" max="5653" width="18.85546875" customWidth="1"/>
    <col min="5654" max="5654" width="19" customWidth="1"/>
    <col min="5655" max="5655" width="18.42578125" customWidth="1"/>
    <col min="5656" max="5656" width="18.85546875" customWidth="1"/>
    <col min="5657" max="5657" width="19" customWidth="1"/>
    <col min="5658" max="5658" width="18.42578125" customWidth="1"/>
    <col min="5659" max="5659" width="18.85546875" customWidth="1"/>
    <col min="5660" max="5660" width="19" customWidth="1"/>
    <col min="5661" max="5661" width="18.42578125" customWidth="1"/>
    <col min="5662" max="5662" width="18.85546875" customWidth="1"/>
    <col min="5663" max="5663" width="19" customWidth="1"/>
    <col min="5664" max="5664" width="18.42578125" customWidth="1"/>
    <col min="5665" max="5665" width="18.85546875" customWidth="1"/>
    <col min="5666" max="5666" width="19" customWidth="1"/>
    <col min="5667" max="5667" width="18.42578125" customWidth="1"/>
    <col min="5668" max="5668" width="18.85546875" customWidth="1"/>
    <col min="5669" max="5669" width="19" customWidth="1"/>
    <col min="5670" max="5670" width="18.42578125" customWidth="1"/>
    <col min="5671" max="5671" width="18.85546875" customWidth="1"/>
    <col min="5672" max="5672" width="19" customWidth="1"/>
    <col min="5673" max="5673" width="18.42578125" customWidth="1"/>
    <col min="5674" max="5674" width="18.85546875" customWidth="1"/>
    <col min="5675" max="5675" width="19" customWidth="1"/>
    <col min="5676" max="5676" width="18.42578125" customWidth="1"/>
    <col min="5677" max="5677" width="18.85546875" customWidth="1"/>
    <col min="5678" max="5678" width="19" customWidth="1"/>
    <col min="5679" max="5679" width="18.42578125" customWidth="1"/>
    <col min="5680" max="5680" width="18.85546875" customWidth="1"/>
    <col min="5681" max="5681" width="19" customWidth="1"/>
    <col min="5682" max="5682" width="18.42578125" customWidth="1"/>
    <col min="5683" max="5683" width="18.85546875" customWidth="1"/>
    <col min="5684" max="5684" width="19" customWidth="1"/>
    <col min="5685" max="5685" width="18.42578125" customWidth="1"/>
    <col min="5686" max="5686" width="18.85546875" customWidth="1"/>
    <col min="5687" max="5687" width="19" customWidth="1"/>
    <col min="5688" max="5688" width="18.42578125" customWidth="1"/>
    <col min="5689" max="5689" width="18.85546875" customWidth="1"/>
    <col min="5690" max="5690" width="19" customWidth="1"/>
    <col min="5691" max="5691" width="18.42578125" customWidth="1"/>
    <col min="5692" max="5692" width="18.85546875" customWidth="1"/>
    <col min="5693" max="5693" width="19" customWidth="1"/>
    <col min="5694" max="5694" width="18.42578125" customWidth="1"/>
    <col min="5695" max="5695" width="18.85546875" customWidth="1"/>
    <col min="5696" max="5696" width="19" customWidth="1"/>
    <col min="5697" max="5697" width="18.42578125" customWidth="1"/>
    <col min="5698" max="5698" width="18.85546875" customWidth="1"/>
    <col min="5699" max="5699" width="19" customWidth="1"/>
    <col min="5700" max="5700" width="18.42578125" customWidth="1"/>
    <col min="5701" max="5701" width="18.85546875" customWidth="1"/>
    <col min="5702" max="5702" width="19" customWidth="1"/>
    <col min="5703" max="5703" width="18.42578125" customWidth="1"/>
    <col min="5704" max="5704" width="18.85546875" customWidth="1"/>
    <col min="5705" max="5705" width="19" customWidth="1"/>
    <col min="5706" max="5706" width="18.42578125" customWidth="1"/>
    <col min="5707" max="5707" width="18.85546875" customWidth="1"/>
    <col min="5708" max="5708" width="19" customWidth="1"/>
    <col min="5709" max="5709" width="18.42578125" customWidth="1"/>
    <col min="5710" max="5710" width="18.85546875" customWidth="1"/>
    <col min="5711" max="5711" width="19" customWidth="1"/>
    <col min="5712" max="5712" width="18.42578125" customWidth="1"/>
    <col min="5713" max="5713" width="18.85546875" customWidth="1"/>
    <col min="5714" max="5714" width="19" customWidth="1"/>
    <col min="5715" max="5715" width="18.42578125" customWidth="1"/>
    <col min="5716" max="5716" width="18.85546875" customWidth="1"/>
    <col min="5717" max="5717" width="19" customWidth="1"/>
    <col min="5718" max="5718" width="18.42578125" customWidth="1"/>
    <col min="5719" max="5719" width="18.85546875" customWidth="1"/>
    <col min="5720" max="5720" width="19" customWidth="1"/>
    <col min="5721" max="5721" width="18.42578125" customWidth="1"/>
    <col min="5722" max="5722" width="18.85546875" customWidth="1"/>
    <col min="5723" max="5723" width="19" customWidth="1"/>
    <col min="5724" max="5724" width="18.42578125" customWidth="1"/>
    <col min="5725" max="5725" width="18.85546875" customWidth="1"/>
    <col min="5726" max="5726" width="19" customWidth="1"/>
    <col min="5727" max="5727" width="18.42578125" customWidth="1"/>
    <col min="5728" max="5728" width="18.85546875" customWidth="1"/>
    <col min="5729" max="5729" width="19" customWidth="1"/>
    <col min="5730" max="5730" width="18.42578125" customWidth="1"/>
    <col min="5731" max="5731" width="18.85546875" customWidth="1"/>
    <col min="5732" max="5732" width="19" customWidth="1"/>
    <col min="5733" max="5733" width="18.42578125" customWidth="1"/>
    <col min="5734" max="5734" width="18.85546875" customWidth="1"/>
    <col min="5735" max="5735" width="19" customWidth="1"/>
    <col min="5736" max="5736" width="18.42578125" customWidth="1"/>
    <col min="5737" max="5737" width="18.85546875" customWidth="1"/>
    <col min="5738" max="5738" width="19" customWidth="1"/>
    <col min="5739" max="5739" width="18.42578125" customWidth="1"/>
    <col min="5740" max="5740" width="18.85546875" customWidth="1"/>
    <col min="5741" max="5741" width="19" customWidth="1"/>
    <col min="5742" max="5742" width="18.42578125" customWidth="1"/>
    <col min="5743" max="5743" width="18.85546875" customWidth="1"/>
    <col min="5744" max="5744" width="19" customWidth="1"/>
    <col min="5745" max="5745" width="18.42578125" customWidth="1"/>
    <col min="5746" max="5746" width="18.85546875" customWidth="1"/>
    <col min="5747" max="5747" width="19" customWidth="1"/>
    <col min="5748" max="5748" width="18.42578125" customWidth="1"/>
    <col min="5749" max="5749" width="18.85546875" customWidth="1"/>
    <col min="5750" max="5750" width="19" customWidth="1"/>
    <col min="5751" max="5751" width="18.42578125" customWidth="1"/>
    <col min="5752" max="5752" width="18.85546875" customWidth="1"/>
    <col min="5753" max="5753" width="19" customWidth="1"/>
    <col min="5754" max="5754" width="18.42578125" customWidth="1"/>
    <col min="5755" max="5755" width="18.85546875" customWidth="1"/>
    <col min="5756" max="5756" width="19" customWidth="1"/>
    <col min="5757" max="5757" width="18.42578125" customWidth="1"/>
    <col min="5758" max="5758" width="18.85546875" customWidth="1"/>
    <col min="5759" max="5759" width="19" customWidth="1"/>
    <col min="5760" max="5760" width="18.42578125" customWidth="1"/>
    <col min="5761" max="5761" width="18.85546875" customWidth="1"/>
    <col min="5762" max="5762" width="19" customWidth="1"/>
    <col min="5763" max="5763" width="18.42578125" customWidth="1"/>
    <col min="5764" max="5764" width="18.85546875" customWidth="1"/>
    <col min="5765" max="5765" width="19" customWidth="1"/>
    <col min="5766" max="5766" width="18.42578125" customWidth="1"/>
    <col min="5767" max="5767" width="18.85546875" customWidth="1"/>
    <col min="5768" max="5768" width="19" customWidth="1"/>
    <col min="5769" max="5769" width="18.42578125" customWidth="1"/>
    <col min="5770" max="5770" width="18.85546875" customWidth="1"/>
    <col min="5771" max="5771" width="19" customWidth="1"/>
    <col min="5772" max="5772" width="18.42578125" customWidth="1"/>
    <col min="5773" max="5773" width="18.85546875" customWidth="1"/>
    <col min="5774" max="5774" width="19" customWidth="1"/>
    <col min="5775" max="5775" width="18.42578125" customWidth="1"/>
    <col min="5776" max="5776" width="18.85546875" customWidth="1"/>
    <col min="5777" max="5777" width="19" customWidth="1"/>
    <col min="5778" max="5778" width="18.42578125" customWidth="1"/>
    <col min="5779" max="5779" width="18.85546875" customWidth="1"/>
    <col min="5780" max="5780" width="19" customWidth="1"/>
    <col min="5781" max="5781" width="18.42578125" customWidth="1"/>
    <col min="5782" max="5782" width="18.85546875" customWidth="1"/>
    <col min="5783" max="5783" width="19" customWidth="1"/>
    <col min="5784" max="5784" width="18.42578125" customWidth="1"/>
    <col min="5785" max="5785" width="18.85546875" customWidth="1"/>
    <col min="5786" max="5786" width="19" customWidth="1"/>
    <col min="5787" max="5787" width="18.42578125" customWidth="1"/>
    <col min="5788" max="5788" width="18.85546875" customWidth="1"/>
    <col min="5789" max="5789" width="19" customWidth="1"/>
    <col min="5790" max="5790" width="18.42578125" customWidth="1"/>
    <col min="5791" max="5791" width="18.85546875" customWidth="1"/>
    <col min="5792" max="5792" width="19" customWidth="1"/>
    <col min="5793" max="5793" width="18.42578125" customWidth="1"/>
    <col min="5794" max="5794" width="18.85546875" customWidth="1"/>
    <col min="5795" max="5795" width="19" customWidth="1"/>
    <col min="5796" max="5796" width="18.42578125" customWidth="1"/>
    <col min="5797" max="5797" width="18.85546875" customWidth="1"/>
    <col min="5798" max="5798" width="19" customWidth="1"/>
    <col min="5799" max="5799" width="18.42578125" customWidth="1"/>
    <col min="5800" max="5800" width="18.85546875" customWidth="1"/>
    <col min="5801" max="5801" width="19" customWidth="1"/>
    <col min="5802" max="5802" width="18.42578125" customWidth="1"/>
    <col min="5803" max="5803" width="18.85546875" customWidth="1"/>
    <col min="5804" max="5804" width="19" customWidth="1"/>
    <col min="5805" max="5805" width="18.42578125" customWidth="1"/>
    <col min="5806" max="5806" width="18.85546875" customWidth="1"/>
    <col min="5807" max="5807" width="19" customWidth="1"/>
    <col min="5808" max="5808" width="18.42578125" customWidth="1"/>
    <col min="5809" max="5809" width="18.85546875" customWidth="1"/>
    <col min="5810" max="5810" width="19" customWidth="1"/>
    <col min="5811" max="5811" width="18.42578125" customWidth="1"/>
    <col min="5812" max="5812" width="18.85546875" customWidth="1"/>
    <col min="5813" max="5813" width="19" customWidth="1"/>
    <col min="5814" max="5814" width="18.42578125" customWidth="1"/>
    <col min="5815" max="5815" width="18.85546875" customWidth="1"/>
    <col min="5816" max="5816" width="19" customWidth="1"/>
    <col min="5817" max="5817" width="18.42578125" customWidth="1"/>
    <col min="5818" max="5818" width="18.85546875" customWidth="1"/>
    <col min="5819" max="5819" width="19" customWidth="1"/>
    <col min="5820" max="5820" width="18.42578125" customWidth="1"/>
    <col min="5821" max="5821" width="18.85546875" customWidth="1"/>
    <col min="5822" max="5822" width="19" customWidth="1"/>
    <col min="5823" max="5823" width="18.42578125" customWidth="1"/>
    <col min="5824" max="5824" width="18.85546875" customWidth="1"/>
    <col min="5825" max="5825" width="19" customWidth="1"/>
    <col min="5826" max="5826" width="18.42578125" customWidth="1"/>
    <col min="5827" max="5827" width="18.85546875" customWidth="1"/>
    <col min="5828" max="5828" width="19" customWidth="1"/>
    <col min="5829" max="5829" width="18.42578125" customWidth="1"/>
    <col min="5830" max="5830" width="18.85546875" customWidth="1"/>
    <col min="5831" max="5831" width="19" customWidth="1"/>
    <col min="5832" max="5832" width="18.42578125" customWidth="1"/>
    <col min="5833" max="5833" width="18.85546875" customWidth="1"/>
    <col min="5834" max="5834" width="19" customWidth="1"/>
    <col min="5835" max="5835" width="18.42578125" customWidth="1"/>
    <col min="5836" max="5836" width="18.85546875" customWidth="1"/>
    <col min="5837" max="5837" width="19" customWidth="1"/>
    <col min="5838" max="5838" width="18.42578125" customWidth="1"/>
    <col min="5839" max="5839" width="18.85546875" customWidth="1"/>
    <col min="5840" max="5840" width="19" customWidth="1"/>
    <col min="5841" max="5841" width="18.42578125" customWidth="1"/>
    <col min="5842" max="5842" width="18.85546875" customWidth="1"/>
    <col min="5843" max="5843" width="19" customWidth="1"/>
    <col min="5844" max="5844" width="18.42578125" customWidth="1"/>
    <col min="5845" max="5845" width="18.85546875" customWidth="1"/>
    <col min="5846" max="5846" width="19" customWidth="1"/>
    <col min="5847" max="5847" width="18.42578125" customWidth="1"/>
    <col min="5848" max="5848" width="18.85546875" customWidth="1"/>
    <col min="5849" max="5849" width="19" customWidth="1"/>
    <col min="5850" max="5850" width="18.42578125" customWidth="1"/>
    <col min="5851" max="5851" width="18.85546875" customWidth="1"/>
    <col min="5852" max="5852" width="19" customWidth="1"/>
    <col min="5853" max="5853" width="18.42578125" customWidth="1"/>
    <col min="5854" max="5854" width="18.85546875" customWidth="1"/>
    <col min="5855" max="5855" width="19" customWidth="1"/>
    <col min="5856" max="5856" width="18.42578125" customWidth="1"/>
    <col min="5857" max="5857" width="18.85546875" customWidth="1"/>
    <col min="5858" max="5858" width="19" customWidth="1"/>
    <col min="5859" max="5859" width="18.42578125" customWidth="1"/>
    <col min="5860" max="5860" width="18.85546875" customWidth="1"/>
    <col min="5861" max="5861" width="19" customWidth="1"/>
    <col min="5862" max="5862" width="18.42578125" customWidth="1"/>
    <col min="5863" max="5863" width="18.85546875" customWidth="1"/>
    <col min="5864" max="5864" width="19" customWidth="1"/>
    <col min="5865" max="5865" width="18.42578125" customWidth="1"/>
    <col min="5866" max="5866" width="18.85546875" customWidth="1"/>
    <col min="5867" max="5867" width="19" customWidth="1"/>
    <col min="5868" max="5868" width="18.42578125" customWidth="1"/>
    <col min="5869" max="5869" width="18.85546875" customWidth="1"/>
    <col min="5870" max="5870" width="19" customWidth="1"/>
    <col min="5871" max="5871" width="18.42578125" customWidth="1"/>
    <col min="5872" max="5872" width="18.85546875" customWidth="1"/>
    <col min="5873" max="5873" width="19" customWidth="1"/>
    <col min="5874" max="5874" width="18.42578125" customWidth="1"/>
    <col min="5875" max="5875" width="18.85546875" customWidth="1"/>
    <col min="5876" max="5876" width="19" customWidth="1"/>
    <col min="5877" max="5877" width="18.42578125" customWidth="1"/>
    <col min="5878" max="5878" width="18.85546875" customWidth="1"/>
    <col min="5879" max="5879" width="19" customWidth="1"/>
    <col min="5880" max="5880" width="18.42578125" customWidth="1"/>
    <col min="5881" max="5881" width="18.85546875" customWidth="1"/>
    <col min="5882" max="5882" width="19" customWidth="1"/>
    <col min="5883" max="5883" width="18.42578125" customWidth="1"/>
    <col min="5884" max="5884" width="18.85546875" customWidth="1"/>
    <col min="5885" max="5885" width="19" customWidth="1"/>
    <col min="5886" max="5886" width="18.42578125" customWidth="1"/>
    <col min="5887" max="5887" width="18.85546875" customWidth="1"/>
    <col min="5888" max="5888" width="19" customWidth="1"/>
    <col min="5889" max="5889" width="18.42578125" customWidth="1"/>
    <col min="5890" max="5890" width="18.85546875" customWidth="1"/>
    <col min="5891" max="5891" width="19" customWidth="1"/>
    <col min="5892" max="5892" width="18.42578125" customWidth="1"/>
    <col min="5893" max="5893" width="18.85546875" customWidth="1"/>
    <col min="5894" max="5894" width="19" customWidth="1"/>
    <col min="5895" max="5895" width="18.42578125" customWidth="1"/>
    <col min="5896" max="5896" width="18.85546875" customWidth="1"/>
    <col min="5897" max="5897" width="19" customWidth="1"/>
    <col min="5898" max="5898" width="18.42578125" customWidth="1"/>
    <col min="5899" max="5899" width="18.85546875" customWidth="1"/>
    <col min="5900" max="5900" width="19" customWidth="1"/>
    <col min="5901" max="5901" width="18.42578125" customWidth="1"/>
    <col min="5902" max="5902" width="18.85546875" customWidth="1"/>
    <col min="5903" max="5903" width="19" customWidth="1"/>
    <col min="5904" max="5904" width="18.42578125" customWidth="1"/>
    <col min="5905" max="5905" width="18.85546875" customWidth="1"/>
    <col min="5906" max="5906" width="19" customWidth="1"/>
    <col min="5907" max="5907" width="18.42578125" customWidth="1"/>
    <col min="5908" max="5908" width="18.85546875" customWidth="1"/>
    <col min="5909" max="5909" width="19" customWidth="1"/>
    <col min="5910" max="5910" width="18.42578125" customWidth="1"/>
    <col min="5911" max="5911" width="18.85546875" customWidth="1"/>
    <col min="5912" max="5912" width="19" customWidth="1"/>
    <col min="5913" max="5913" width="18.42578125" customWidth="1"/>
    <col min="5914" max="5914" width="18.85546875" customWidth="1"/>
    <col min="5915" max="5915" width="19" customWidth="1"/>
    <col min="5916" max="5916" width="18.42578125" customWidth="1"/>
    <col min="5917" max="5917" width="18.85546875" customWidth="1"/>
    <col min="5918" max="5918" width="19" customWidth="1"/>
    <col min="5919" max="5919" width="18.42578125" customWidth="1"/>
    <col min="5920" max="5920" width="18.85546875" customWidth="1"/>
    <col min="5921" max="5921" width="19" customWidth="1"/>
    <col min="5922" max="5922" width="18.42578125" customWidth="1"/>
    <col min="5923" max="5923" width="18.85546875" customWidth="1"/>
    <col min="5924" max="5924" width="19" customWidth="1"/>
    <col min="5925" max="5925" width="18.42578125" customWidth="1"/>
    <col min="5926" max="5926" width="18.85546875" customWidth="1"/>
    <col min="5927" max="5927" width="19" customWidth="1"/>
    <col min="5928" max="5928" width="18.42578125" customWidth="1"/>
    <col min="5929" max="5929" width="18.85546875" customWidth="1"/>
    <col min="5930" max="5930" width="19" customWidth="1"/>
    <col min="5931" max="5931" width="18.42578125" customWidth="1"/>
    <col min="5932" max="5932" width="18.85546875" customWidth="1"/>
    <col min="5933" max="5933" width="19" customWidth="1"/>
    <col min="5934" max="5934" width="18.42578125" customWidth="1"/>
    <col min="5935" max="5935" width="18.85546875" customWidth="1"/>
    <col min="5936" max="5936" width="19" customWidth="1"/>
    <col min="5937" max="5937" width="18.42578125" customWidth="1"/>
    <col min="5938" max="5938" width="18.85546875" customWidth="1"/>
    <col min="5939" max="5939" width="19" customWidth="1"/>
    <col min="5940" max="5940" width="18.42578125" customWidth="1"/>
    <col min="5941" max="5941" width="18.85546875" customWidth="1"/>
    <col min="5942" max="5942" width="19" customWidth="1"/>
    <col min="5943" max="5943" width="18.42578125" customWidth="1"/>
    <col min="5944" max="5944" width="18.85546875" customWidth="1"/>
    <col min="5945" max="5945" width="19" customWidth="1"/>
    <col min="5946" max="5946" width="18.42578125" customWidth="1"/>
    <col min="5947" max="5947" width="18.85546875" customWidth="1"/>
    <col min="5948" max="5948" width="19" customWidth="1"/>
    <col min="5949" max="5949" width="18.42578125" customWidth="1"/>
    <col min="5950" max="5950" width="18.85546875" customWidth="1"/>
    <col min="5951" max="5951" width="19" customWidth="1"/>
    <col min="5952" max="5952" width="18.42578125" customWidth="1"/>
    <col min="5953" max="5953" width="18.85546875" customWidth="1"/>
    <col min="5954" max="5954" width="19" customWidth="1"/>
    <col min="5955" max="5955" width="18.42578125" customWidth="1"/>
    <col min="5956" max="5956" width="18.85546875" customWidth="1"/>
    <col min="5957" max="5957" width="19" customWidth="1"/>
    <col min="5958" max="5958" width="18.42578125" customWidth="1"/>
    <col min="5959" max="5959" width="18.85546875" customWidth="1"/>
    <col min="5960" max="5960" width="19" customWidth="1"/>
    <col min="5961" max="5961" width="18.42578125" customWidth="1"/>
    <col min="5962" max="5962" width="18.85546875" customWidth="1"/>
    <col min="5963" max="5963" width="19" customWidth="1"/>
    <col min="5964" max="5964" width="18.42578125" customWidth="1"/>
    <col min="5965" max="5965" width="18.85546875" customWidth="1"/>
    <col min="5966" max="5966" width="19" customWidth="1"/>
    <col min="5967" max="5967" width="18.42578125" customWidth="1"/>
    <col min="5968" max="5968" width="18.85546875" customWidth="1"/>
    <col min="5969" max="5969" width="19" customWidth="1"/>
    <col min="5970" max="5970" width="18.42578125" customWidth="1"/>
    <col min="5971" max="5971" width="18.85546875" customWidth="1"/>
    <col min="5972" max="5972" width="19" customWidth="1"/>
    <col min="5973" max="5973" width="18.42578125" customWidth="1"/>
    <col min="5974" max="5974" width="18.85546875" customWidth="1"/>
    <col min="5975" max="5975" width="19" customWidth="1"/>
    <col min="5976" max="5976" width="18.42578125" customWidth="1"/>
    <col min="5977" max="5977" width="18.85546875" customWidth="1"/>
    <col min="5978" max="5978" width="19" customWidth="1"/>
    <col min="5979" max="5979" width="18.42578125" customWidth="1"/>
    <col min="5980" max="5980" width="18.85546875" customWidth="1"/>
    <col min="5981" max="5981" width="19" customWidth="1"/>
    <col min="5982" max="5982" width="18.42578125" customWidth="1"/>
    <col min="5983" max="5983" width="18.85546875" customWidth="1"/>
    <col min="5984" max="5984" width="19" customWidth="1"/>
    <col min="5985" max="5985" width="18.42578125" customWidth="1"/>
    <col min="5986" max="5986" width="18.85546875" customWidth="1"/>
    <col min="5987" max="5987" width="19" customWidth="1"/>
    <col min="5988" max="5988" width="18.42578125" customWidth="1"/>
    <col min="5989" max="5989" width="18.85546875" customWidth="1"/>
    <col min="5990" max="5990" width="19" customWidth="1"/>
    <col min="5991" max="5991" width="18.42578125" customWidth="1"/>
    <col min="5992" max="5992" width="18.85546875" customWidth="1"/>
    <col min="5993" max="5993" width="19" customWidth="1"/>
    <col min="5994" max="5994" width="18.42578125" customWidth="1"/>
    <col min="5995" max="5995" width="18.85546875" customWidth="1"/>
    <col min="5996" max="5996" width="19" customWidth="1"/>
    <col min="5997" max="5997" width="18.42578125" customWidth="1"/>
    <col min="5998" max="5998" width="18.85546875" customWidth="1"/>
    <col min="5999" max="5999" width="19" customWidth="1"/>
    <col min="6000" max="6000" width="18.42578125" customWidth="1"/>
    <col min="6001" max="6001" width="18.85546875" customWidth="1"/>
    <col min="6002" max="6002" width="19" customWidth="1"/>
    <col min="6003" max="6003" width="18.42578125" customWidth="1"/>
    <col min="6004" max="6004" width="18.85546875" customWidth="1"/>
    <col min="6005" max="6005" width="19" customWidth="1"/>
    <col min="6006" max="6006" width="18.42578125" customWidth="1"/>
    <col min="6007" max="6007" width="18.85546875" customWidth="1"/>
    <col min="6008" max="6008" width="19" customWidth="1"/>
    <col min="6009" max="6009" width="18.42578125" customWidth="1"/>
    <col min="6010" max="6010" width="18.85546875" customWidth="1"/>
    <col min="6011" max="6011" width="19" customWidth="1"/>
    <col min="6012" max="6012" width="18.42578125" customWidth="1"/>
    <col min="6013" max="6013" width="18.85546875" customWidth="1"/>
    <col min="6014" max="6014" width="19" customWidth="1"/>
    <col min="6015" max="6015" width="18.42578125" customWidth="1"/>
    <col min="6016" max="6016" width="18.85546875" customWidth="1"/>
    <col min="6017" max="6017" width="19" customWidth="1"/>
    <col min="6018" max="6018" width="18.42578125" customWidth="1"/>
    <col min="6019" max="6019" width="18.85546875" customWidth="1"/>
    <col min="6020" max="6020" width="19" customWidth="1"/>
    <col min="6021" max="6021" width="18.42578125" customWidth="1"/>
    <col min="6022" max="6022" width="18.85546875" customWidth="1"/>
    <col min="6023" max="6023" width="19" customWidth="1"/>
    <col min="6024" max="6024" width="18.42578125" customWidth="1"/>
    <col min="6025" max="6025" width="18.85546875" customWidth="1"/>
    <col min="6026" max="6026" width="19" customWidth="1"/>
    <col min="6027" max="6027" width="18.42578125" customWidth="1"/>
    <col min="6028" max="6028" width="18.85546875" customWidth="1"/>
    <col min="6029" max="6029" width="19" customWidth="1"/>
    <col min="6030" max="6030" width="18.42578125" customWidth="1"/>
    <col min="6031" max="6031" width="18.85546875" customWidth="1"/>
    <col min="6032" max="6032" width="19" customWidth="1"/>
    <col min="6033" max="6033" width="18.42578125" customWidth="1"/>
    <col min="6034" max="6034" width="18.85546875" customWidth="1"/>
    <col min="6035" max="6035" width="19" customWidth="1"/>
    <col min="6036" max="6036" width="18.42578125" customWidth="1"/>
    <col min="6037" max="6037" width="18.85546875" customWidth="1"/>
    <col min="6038" max="6038" width="19" customWidth="1"/>
    <col min="6039" max="6039" width="18.42578125" customWidth="1"/>
    <col min="6040" max="6040" width="18.85546875" customWidth="1"/>
    <col min="6041" max="6041" width="19" customWidth="1"/>
    <col min="6042" max="6042" width="18.42578125" customWidth="1"/>
    <col min="6043" max="6043" width="18.85546875" customWidth="1"/>
    <col min="6044" max="6044" width="19" customWidth="1"/>
    <col min="6045" max="6045" width="18.42578125" customWidth="1"/>
    <col min="6046" max="6046" width="18.85546875" customWidth="1"/>
    <col min="6047" max="6047" width="19" customWidth="1"/>
    <col min="6048" max="6048" width="18.42578125" customWidth="1"/>
    <col min="6049" max="6049" width="18.85546875" customWidth="1"/>
    <col min="6050" max="6050" width="19" customWidth="1"/>
    <col min="6051" max="6051" width="18.42578125" customWidth="1"/>
    <col min="6052" max="6052" width="18.85546875" customWidth="1"/>
    <col min="6053" max="6053" width="19" customWidth="1"/>
    <col min="6054" max="6054" width="18.42578125" customWidth="1"/>
    <col min="6055" max="6055" width="18.85546875" customWidth="1"/>
    <col min="6056" max="6056" width="19" customWidth="1"/>
    <col min="6057" max="6057" width="18.42578125" customWidth="1"/>
    <col min="6058" max="6058" width="18.85546875" customWidth="1"/>
    <col min="6059" max="6059" width="19" customWidth="1"/>
    <col min="6060" max="6060" width="18.42578125" customWidth="1"/>
    <col min="6061" max="6061" width="18.85546875" customWidth="1"/>
    <col min="6062" max="6062" width="19" customWidth="1"/>
    <col min="6063" max="6063" width="18.42578125" customWidth="1"/>
    <col min="6064" max="6064" width="18.85546875" customWidth="1"/>
    <col min="6065" max="6065" width="19" customWidth="1"/>
    <col min="6066" max="6066" width="18.42578125" customWidth="1"/>
    <col min="6067" max="6067" width="18.85546875" customWidth="1"/>
    <col min="6068" max="6068" width="19" customWidth="1"/>
    <col min="6069" max="6069" width="18.42578125" customWidth="1"/>
    <col min="6070" max="6070" width="18.85546875" customWidth="1"/>
    <col min="6071" max="6071" width="19" customWidth="1"/>
    <col min="6072" max="6072" width="18.42578125" customWidth="1"/>
    <col min="6073" max="6073" width="18.85546875" customWidth="1"/>
    <col min="6074" max="6074" width="19" customWidth="1"/>
    <col min="6075" max="6075" width="18.42578125" customWidth="1"/>
    <col min="6076" max="6076" width="18.85546875" customWidth="1"/>
    <col min="6077" max="6077" width="19" customWidth="1"/>
    <col min="6078" max="6078" width="18.42578125" customWidth="1"/>
    <col min="6079" max="6079" width="18.85546875" customWidth="1"/>
    <col min="6080" max="6080" width="19" customWidth="1"/>
    <col min="6081" max="6081" width="18.42578125" customWidth="1"/>
    <col min="6082" max="6082" width="18.85546875" customWidth="1"/>
    <col min="6083" max="6083" width="19" customWidth="1"/>
    <col min="6084" max="6084" width="18.42578125" customWidth="1"/>
    <col min="6085" max="6085" width="18.85546875" customWidth="1"/>
    <col min="6086" max="6086" width="19" customWidth="1"/>
    <col min="6087" max="6087" width="18.42578125" customWidth="1"/>
    <col min="6088" max="6088" width="18.85546875" customWidth="1"/>
    <col min="6089" max="6089" width="19" customWidth="1"/>
    <col min="6090" max="6090" width="18.42578125" customWidth="1"/>
    <col min="6091" max="6091" width="18.85546875" customWidth="1"/>
    <col min="6092" max="6092" width="19" customWidth="1"/>
    <col min="6093" max="6093" width="18.42578125" customWidth="1"/>
    <col min="6094" max="6094" width="18.85546875" customWidth="1"/>
    <col min="6095" max="6095" width="19" customWidth="1"/>
    <col min="6096" max="6096" width="18.42578125" customWidth="1"/>
    <col min="6097" max="6097" width="18.85546875" customWidth="1"/>
    <col min="6098" max="6098" width="19" customWidth="1"/>
    <col min="6099" max="6099" width="18.42578125" customWidth="1"/>
    <col min="6100" max="6100" width="18.85546875" customWidth="1"/>
    <col min="6101" max="6101" width="19" customWidth="1"/>
    <col min="6102" max="6102" width="18.42578125" customWidth="1"/>
    <col min="6103" max="6103" width="18.85546875" customWidth="1"/>
    <col min="6104" max="6104" width="19" customWidth="1"/>
    <col min="6105" max="6105" width="18.42578125" customWidth="1"/>
    <col min="6106" max="6106" width="18.85546875" customWidth="1"/>
    <col min="6107" max="6107" width="19" customWidth="1"/>
    <col min="6108" max="6108" width="18.42578125" customWidth="1"/>
    <col min="6109" max="6109" width="18.85546875" customWidth="1"/>
    <col min="6110" max="6110" width="19" customWidth="1"/>
    <col min="6111" max="6111" width="18.42578125" customWidth="1"/>
    <col min="6112" max="6112" width="18.85546875" customWidth="1"/>
    <col min="6113" max="6113" width="19" customWidth="1"/>
    <col min="6114" max="6114" width="18.42578125" customWidth="1"/>
    <col min="6115" max="6115" width="18.85546875" customWidth="1"/>
    <col min="6116" max="6116" width="19" customWidth="1"/>
    <col min="6117" max="6117" width="18.42578125" customWidth="1"/>
    <col min="6118" max="6118" width="18.85546875" customWidth="1"/>
    <col min="6119" max="6119" width="19" customWidth="1"/>
    <col min="6120" max="6120" width="18.42578125" customWidth="1"/>
    <col min="6121" max="6121" width="18.85546875" customWidth="1"/>
    <col min="6122" max="6122" width="19" customWidth="1"/>
    <col min="6123" max="6123" width="18.42578125" customWidth="1"/>
    <col min="6124" max="6124" width="18.85546875" customWidth="1"/>
    <col min="6125" max="6125" width="19" customWidth="1"/>
    <col min="6126" max="6126" width="18.42578125" customWidth="1"/>
    <col min="6127" max="6127" width="18.85546875" customWidth="1"/>
    <col min="6128" max="6128" width="19" customWidth="1"/>
    <col min="6129" max="6129" width="18.42578125" customWidth="1"/>
    <col min="6130" max="6130" width="18.85546875" customWidth="1"/>
    <col min="6131" max="6131" width="19" customWidth="1"/>
    <col min="6132" max="6132" width="18.42578125" customWidth="1"/>
    <col min="6133" max="6133" width="18.85546875" customWidth="1"/>
    <col min="6134" max="6134" width="19" customWidth="1"/>
    <col min="6135" max="6135" width="18.42578125" customWidth="1"/>
    <col min="6136" max="6136" width="18.85546875" customWidth="1"/>
    <col min="6137" max="6137" width="19" customWidth="1"/>
    <col min="6138" max="6138" width="18.42578125" customWidth="1"/>
    <col min="6139" max="6139" width="18.85546875" customWidth="1"/>
    <col min="6140" max="6140" width="19" customWidth="1"/>
    <col min="6141" max="6141" width="18.42578125" customWidth="1"/>
    <col min="6142" max="6142" width="18.85546875" customWidth="1"/>
    <col min="6143" max="6143" width="19" customWidth="1"/>
    <col min="6144" max="6144" width="18.42578125" customWidth="1"/>
    <col min="6145" max="6145" width="18.85546875" customWidth="1"/>
    <col min="6146" max="6146" width="19" customWidth="1"/>
    <col min="6147" max="6147" width="18.42578125" customWidth="1"/>
    <col min="6148" max="6148" width="18.85546875" customWidth="1"/>
    <col min="6149" max="6149" width="19" customWidth="1"/>
    <col min="6150" max="6150" width="18.42578125" customWidth="1"/>
    <col min="6151" max="6151" width="18.85546875" customWidth="1"/>
    <col min="6152" max="6152" width="19" customWidth="1"/>
    <col min="6153" max="6153" width="18.42578125" customWidth="1"/>
    <col min="6154" max="6154" width="18.85546875" customWidth="1"/>
    <col min="6155" max="6155" width="19" customWidth="1"/>
    <col min="6156" max="6156" width="18.42578125" customWidth="1"/>
    <col min="6157" max="6157" width="18.85546875" customWidth="1"/>
    <col min="6158" max="6158" width="19" customWidth="1"/>
    <col min="6159" max="6159" width="18.42578125" customWidth="1"/>
    <col min="6160" max="6160" width="18.85546875" customWidth="1"/>
    <col min="6161" max="6161" width="19" customWidth="1"/>
    <col min="6162" max="6162" width="18.42578125" customWidth="1"/>
    <col min="6163" max="6163" width="18.85546875" customWidth="1"/>
    <col min="6164" max="6164" width="19" customWidth="1"/>
    <col min="6165" max="6165" width="18.42578125" customWidth="1"/>
    <col min="6166" max="6166" width="18.85546875" customWidth="1"/>
    <col min="6167" max="6167" width="19" customWidth="1"/>
    <col min="6168" max="6168" width="18.42578125" customWidth="1"/>
    <col min="6169" max="6169" width="18.85546875" customWidth="1"/>
    <col min="6170" max="6170" width="19" customWidth="1"/>
    <col min="6171" max="6171" width="18.42578125" customWidth="1"/>
    <col min="6172" max="6172" width="18.85546875" customWidth="1"/>
    <col min="6173" max="6173" width="19" customWidth="1"/>
    <col min="6174" max="6174" width="18.42578125" customWidth="1"/>
    <col min="6175" max="6175" width="18.85546875" customWidth="1"/>
    <col min="6176" max="6176" width="19" customWidth="1"/>
    <col min="6177" max="6177" width="18.42578125" customWidth="1"/>
    <col min="6178" max="6178" width="18.85546875" customWidth="1"/>
    <col min="6179" max="6179" width="19" customWidth="1"/>
    <col min="6180" max="6180" width="18.42578125" customWidth="1"/>
    <col min="6181" max="6181" width="18.85546875" customWidth="1"/>
    <col min="6182" max="6182" width="19" customWidth="1"/>
    <col min="6183" max="6183" width="18.42578125" customWidth="1"/>
    <col min="6184" max="6184" width="18.85546875" customWidth="1"/>
    <col min="6185" max="6185" width="19" customWidth="1"/>
    <col min="6186" max="6186" width="18.42578125" customWidth="1"/>
    <col min="6187" max="6187" width="18.85546875" customWidth="1"/>
    <col min="6188" max="6188" width="19" customWidth="1"/>
    <col min="6189" max="6189" width="18.42578125" customWidth="1"/>
    <col min="6190" max="6190" width="18.85546875" customWidth="1"/>
    <col min="6191" max="6191" width="19" customWidth="1"/>
    <col min="6192" max="6192" width="18.42578125" customWidth="1"/>
    <col min="6193" max="6193" width="18.85546875" customWidth="1"/>
    <col min="6194" max="6194" width="19" customWidth="1"/>
    <col min="6195" max="6195" width="18.42578125" customWidth="1"/>
    <col min="6196" max="6196" width="18.85546875" customWidth="1"/>
    <col min="6197" max="6197" width="19" customWidth="1"/>
    <col min="6198" max="6198" width="18.42578125" customWidth="1"/>
    <col min="6199" max="6199" width="18.85546875" customWidth="1"/>
    <col min="6200" max="6200" width="19" customWidth="1"/>
    <col min="6201" max="6201" width="18.42578125" customWidth="1"/>
    <col min="6202" max="6202" width="18.85546875" customWidth="1"/>
    <col min="6203" max="6203" width="19" customWidth="1"/>
    <col min="6204" max="6204" width="18.42578125" customWidth="1"/>
    <col min="6205" max="6205" width="18.85546875" customWidth="1"/>
    <col min="6206" max="6206" width="19" customWidth="1"/>
    <col min="6207" max="6207" width="18.42578125" customWidth="1"/>
    <col min="6208" max="6208" width="18.85546875" customWidth="1"/>
    <col min="6209" max="6209" width="19" customWidth="1"/>
    <col min="6210" max="6210" width="18.42578125" customWidth="1"/>
    <col min="6211" max="6211" width="18.85546875" customWidth="1"/>
    <col min="6212" max="6212" width="19" customWidth="1"/>
    <col min="6213" max="6213" width="18.42578125" customWidth="1"/>
    <col min="6214" max="6214" width="18.85546875" customWidth="1"/>
    <col min="6215" max="6215" width="19" customWidth="1"/>
    <col min="6216" max="6216" width="18.42578125" customWidth="1"/>
    <col min="6217" max="6217" width="18.85546875" customWidth="1"/>
    <col min="6218" max="6218" width="19" customWidth="1"/>
    <col min="6219" max="6219" width="18.42578125" customWidth="1"/>
    <col min="6220" max="6220" width="18.85546875" customWidth="1"/>
    <col min="6221" max="6221" width="19" customWidth="1"/>
    <col min="6222" max="6222" width="18.42578125" customWidth="1"/>
    <col min="6223" max="6223" width="18.85546875" customWidth="1"/>
    <col min="6224" max="6224" width="19" customWidth="1"/>
    <col min="6225" max="6225" width="18.42578125" customWidth="1"/>
    <col min="6226" max="6226" width="18.85546875" customWidth="1"/>
    <col min="6227" max="6227" width="19" customWidth="1"/>
    <col min="6228" max="6228" width="18.42578125" customWidth="1"/>
    <col min="6229" max="6229" width="18.85546875" customWidth="1"/>
    <col min="6230" max="6230" width="19" customWidth="1"/>
    <col min="6231" max="6231" width="18.42578125" customWidth="1"/>
    <col min="6232" max="6232" width="18.85546875" customWidth="1"/>
    <col min="6233" max="6233" width="19" customWidth="1"/>
    <col min="6234" max="6234" width="18.42578125" customWidth="1"/>
    <col min="6235" max="6235" width="18.85546875" customWidth="1"/>
    <col min="6236" max="6236" width="19" customWidth="1"/>
    <col min="6237" max="6237" width="18.42578125" customWidth="1"/>
    <col min="6238" max="6238" width="18.85546875" customWidth="1"/>
    <col min="6239" max="6239" width="19" customWidth="1"/>
    <col min="6240" max="6240" width="18.42578125" customWidth="1"/>
    <col min="6241" max="6241" width="18.85546875" customWidth="1"/>
    <col min="6242" max="6242" width="19" customWidth="1"/>
    <col min="6243" max="6243" width="18.42578125" customWidth="1"/>
    <col min="6244" max="6244" width="18.85546875" customWidth="1"/>
    <col min="6245" max="6245" width="19" customWidth="1"/>
    <col min="6246" max="6246" width="18.42578125" customWidth="1"/>
    <col min="6247" max="6247" width="18.85546875" customWidth="1"/>
    <col min="6248" max="6248" width="19" customWidth="1"/>
    <col min="6249" max="6249" width="18.42578125" customWidth="1"/>
    <col min="6250" max="6250" width="18.85546875" customWidth="1"/>
    <col min="6251" max="6251" width="19" customWidth="1"/>
    <col min="6252" max="6252" width="18.42578125" customWidth="1"/>
    <col min="6253" max="6253" width="18.85546875" customWidth="1"/>
    <col min="6254" max="6254" width="19" customWidth="1"/>
    <col min="6255" max="6255" width="18.42578125" customWidth="1"/>
    <col min="6256" max="6256" width="18.85546875" customWidth="1"/>
    <col min="6257" max="6257" width="19" customWidth="1"/>
    <col min="6258" max="6258" width="18.42578125" customWidth="1"/>
    <col min="6259" max="6259" width="18.85546875" customWidth="1"/>
    <col min="6260" max="6260" width="19" customWidth="1"/>
    <col min="6261" max="6261" width="18.42578125" customWidth="1"/>
    <col min="6262" max="6262" width="18.85546875" customWidth="1"/>
    <col min="6263" max="6263" width="19" customWidth="1"/>
    <col min="6264" max="6264" width="18.42578125" customWidth="1"/>
    <col min="6265" max="6265" width="18.85546875" customWidth="1"/>
    <col min="6266" max="6266" width="19" customWidth="1"/>
    <col min="6267" max="6267" width="18.42578125" customWidth="1"/>
    <col min="6268" max="6268" width="18.85546875" customWidth="1"/>
    <col min="6269" max="6269" width="19" customWidth="1"/>
    <col min="6270" max="6270" width="18.42578125" customWidth="1"/>
    <col min="6271" max="6271" width="18.85546875" customWidth="1"/>
    <col min="6272" max="6272" width="19" customWidth="1"/>
    <col min="6273" max="6273" width="18.42578125" customWidth="1"/>
    <col min="6274" max="6274" width="18.85546875" customWidth="1"/>
    <col min="6275" max="6275" width="19" customWidth="1"/>
    <col min="6276" max="6276" width="18.42578125" customWidth="1"/>
    <col min="6277" max="6277" width="18.85546875" customWidth="1"/>
    <col min="6278" max="6278" width="19" customWidth="1"/>
    <col min="6279" max="6279" width="18.42578125" customWidth="1"/>
    <col min="6280" max="6280" width="18.85546875" customWidth="1"/>
    <col min="6281" max="6281" width="19" customWidth="1"/>
    <col min="6282" max="6282" width="18.42578125" customWidth="1"/>
    <col min="6283" max="6283" width="18.85546875" customWidth="1"/>
    <col min="6284" max="6284" width="19" customWidth="1"/>
    <col min="6285" max="6285" width="18.42578125" customWidth="1"/>
    <col min="6286" max="6286" width="18.85546875" customWidth="1"/>
    <col min="6287" max="6287" width="19" customWidth="1"/>
    <col min="6288" max="6288" width="18.42578125" customWidth="1"/>
    <col min="6289" max="6289" width="18.85546875" customWidth="1"/>
    <col min="6290" max="6290" width="19" customWidth="1"/>
    <col min="6291" max="6291" width="18.42578125" customWidth="1"/>
    <col min="6292" max="6292" width="18.85546875" customWidth="1"/>
    <col min="6293" max="6293" width="19" customWidth="1"/>
    <col min="6294" max="6294" width="18.42578125" customWidth="1"/>
    <col min="6295" max="6295" width="18.85546875" customWidth="1"/>
    <col min="6296" max="6296" width="19" customWidth="1"/>
    <col min="6297" max="6297" width="18.42578125" customWidth="1"/>
    <col min="6298" max="6298" width="18.85546875" customWidth="1"/>
    <col min="6299" max="6299" width="19" customWidth="1"/>
    <col min="6300" max="6300" width="18.42578125" customWidth="1"/>
    <col min="6301" max="6301" width="18.85546875" customWidth="1"/>
    <col min="6302" max="6302" width="19" customWidth="1"/>
    <col min="6303" max="6303" width="18.42578125" customWidth="1"/>
    <col min="6304" max="6304" width="18.85546875" customWidth="1"/>
    <col min="6305" max="6305" width="19" customWidth="1"/>
    <col min="6306" max="6306" width="18.42578125" customWidth="1"/>
    <col min="6307" max="6307" width="18.85546875" customWidth="1"/>
    <col min="6308" max="6308" width="19" customWidth="1"/>
    <col min="6309" max="6309" width="18.42578125" customWidth="1"/>
    <col min="6310" max="6310" width="18.85546875" customWidth="1"/>
    <col min="6311" max="6311" width="19" customWidth="1"/>
    <col min="6312" max="6312" width="18.42578125" customWidth="1"/>
    <col min="6313" max="6313" width="18.85546875" customWidth="1"/>
    <col min="6314" max="6314" width="19" customWidth="1"/>
    <col min="6315" max="6315" width="18.42578125" customWidth="1"/>
    <col min="6316" max="6316" width="18.85546875" customWidth="1"/>
    <col min="6317" max="6317" width="19" customWidth="1"/>
    <col min="6318" max="6318" width="18.42578125" customWidth="1"/>
    <col min="6319" max="6319" width="18.85546875" customWidth="1"/>
    <col min="6320" max="6320" width="19" customWidth="1"/>
    <col min="6321" max="6321" width="18.42578125" customWidth="1"/>
    <col min="6322" max="6322" width="18.85546875" customWidth="1"/>
    <col min="6323" max="6323" width="19" customWidth="1"/>
    <col min="6324" max="6324" width="18.42578125" customWidth="1"/>
    <col min="6325" max="6325" width="18.85546875" customWidth="1"/>
    <col min="6326" max="6326" width="19" customWidth="1"/>
    <col min="6327" max="6327" width="18.42578125" customWidth="1"/>
    <col min="6328" max="6328" width="18.85546875" customWidth="1"/>
    <col min="6329" max="6329" width="19" customWidth="1"/>
    <col min="6330" max="6330" width="18.42578125" customWidth="1"/>
    <col min="6331" max="6331" width="18.85546875" customWidth="1"/>
    <col min="6332" max="6332" width="19" customWidth="1"/>
    <col min="6333" max="6333" width="18.42578125" customWidth="1"/>
    <col min="6334" max="6334" width="18.85546875" customWidth="1"/>
    <col min="6335" max="6335" width="19" customWidth="1"/>
    <col min="6336" max="6336" width="18.42578125" customWidth="1"/>
    <col min="6337" max="6337" width="18.85546875" customWidth="1"/>
    <col min="6338" max="6338" width="19" customWidth="1"/>
    <col min="6339" max="6339" width="18.42578125" customWidth="1"/>
    <col min="6340" max="6340" width="18.85546875" customWidth="1"/>
    <col min="6341" max="6341" width="19" customWidth="1"/>
    <col min="6342" max="6342" width="18.42578125" customWidth="1"/>
    <col min="6343" max="6343" width="18.85546875" customWidth="1"/>
    <col min="6344" max="6344" width="19" customWidth="1"/>
    <col min="6345" max="6345" width="18.42578125" customWidth="1"/>
    <col min="6346" max="6346" width="18.85546875" customWidth="1"/>
    <col min="6347" max="6347" width="19" customWidth="1"/>
    <col min="6348" max="6348" width="18.42578125" customWidth="1"/>
    <col min="6349" max="6349" width="18.85546875" customWidth="1"/>
    <col min="6350" max="6350" width="19" customWidth="1"/>
    <col min="6351" max="6351" width="18.42578125" customWidth="1"/>
    <col min="6352" max="6352" width="18.85546875" customWidth="1"/>
    <col min="6353" max="6353" width="19" customWidth="1"/>
    <col min="6354" max="6354" width="18.42578125" customWidth="1"/>
    <col min="6355" max="6355" width="18.85546875" customWidth="1"/>
    <col min="6356" max="6356" width="19" customWidth="1"/>
    <col min="6357" max="6357" width="18.42578125" customWidth="1"/>
    <col min="6358" max="6358" width="18.85546875" customWidth="1"/>
    <col min="6359" max="6359" width="19" customWidth="1"/>
    <col min="6360" max="6360" width="18.42578125" customWidth="1"/>
    <col min="6361" max="6361" width="18.85546875" customWidth="1"/>
    <col min="6362" max="6362" width="19" customWidth="1"/>
    <col min="6363" max="6363" width="18.42578125" customWidth="1"/>
    <col min="6364" max="6364" width="18.85546875" customWidth="1"/>
    <col min="6365" max="6365" width="19" customWidth="1"/>
    <col min="6366" max="6366" width="18.42578125" customWidth="1"/>
    <col min="6367" max="6367" width="18.85546875" customWidth="1"/>
    <col min="6368" max="6368" width="19" customWidth="1"/>
    <col min="6369" max="6369" width="18.42578125" customWidth="1"/>
    <col min="6370" max="6370" width="18.85546875" customWidth="1"/>
    <col min="6371" max="6371" width="19" customWidth="1"/>
    <col min="6372" max="6372" width="18.42578125" customWidth="1"/>
    <col min="6373" max="6373" width="18.85546875" customWidth="1"/>
    <col min="6374" max="6374" width="19" customWidth="1"/>
    <col min="6375" max="6375" width="18.42578125" customWidth="1"/>
    <col min="6376" max="6376" width="18.85546875" customWidth="1"/>
    <col min="6377" max="6377" width="19" customWidth="1"/>
    <col min="6378" max="6378" width="18.42578125" customWidth="1"/>
    <col min="6379" max="6379" width="18.85546875" customWidth="1"/>
    <col min="6380" max="6380" width="19" customWidth="1"/>
    <col min="6381" max="6381" width="18.42578125" customWidth="1"/>
    <col min="6382" max="6382" width="18.85546875" customWidth="1"/>
    <col min="6383" max="6383" width="19" customWidth="1"/>
    <col min="6384" max="6384" width="18.42578125" customWidth="1"/>
    <col min="6385" max="6385" width="18.85546875" customWidth="1"/>
    <col min="6386" max="6386" width="19" customWidth="1"/>
    <col min="6387" max="6387" width="18.42578125" customWidth="1"/>
    <col min="6388" max="6388" width="18.85546875" customWidth="1"/>
    <col min="6389" max="6389" width="19" customWidth="1"/>
    <col min="6390" max="6390" width="18.42578125" customWidth="1"/>
    <col min="6391" max="6391" width="18.85546875" customWidth="1"/>
    <col min="6392" max="6392" width="19" customWidth="1"/>
    <col min="6393" max="6393" width="18.42578125" customWidth="1"/>
    <col min="6394" max="6394" width="18.85546875" customWidth="1"/>
    <col min="6395" max="6395" width="19" customWidth="1"/>
    <col min="6396" max="6396" width="18.42578125" customWidth="1"/>
    <col min="6397" max="6397" width="18.85546875" customWidth="1"/>
    <col min="6398" max="6398" width="19" customWidth="1"/>
    <col min="6399" max="6399" width="18.42578125" customWidth="1"/>
    <col min="6400" max="6400" width="18.85546875" customWidth="1"/>
    <col min="6401" max="6401" width="19" customWidth="1"/>
    <col min="6402" max="6402" width="18.42578125" customWidth="1"/>
    <col min="6403" max="6403" width="18.85546875" customWidth="1"/>
    <col min="6404" max="6404" width="19" customWidth="1"/>
    <col min="6405" max="6405" width="18.42578125" customWidth="1"/>
    <col min="6406" max="6406" width="18.85546875" customWidth="1"/>
    <col min="6407" max="6407" width="19" customWidth="1"/>
    <col min="6408" max="6408" width="18.42578125" customWidth="1"/>
    <col min="6409" max="6409" width="18.85546875" customWidth="1"/>
    <col min="6410" max="6410" width="19" customWidth="1"/>
    <col min="6411" max="6411" width="18.42578125" customWidth="1"/>
    <col min="6412" max="6412" width="18.85546875" customWidth="1"/>
    <col min="6413" max="6413" width="19" customWidth="1"/>
    <col min="6414" max="6414" width="18.42578125" customWidth="1"/>
    <col min="6415" max="6415" width="18.85546875" customWidth="1"/>
    <col min="6416" max="6416" width="19" customWidth="1"/>
    <col min="6417" max="6417" width="18.42578125" customWidth="1"/>
    <col min="6418" max="6418" width="18.85546875" customWidth="1"/>
    <col min="6419" max="6419" width="19" customWidth="1"/>
    <col min="6420" max="6420" width="18.42578125" customWidth="1"/>
    <col min="6421" max="6421" width="18.85546875" customWidth="1"/>
    <col min="6422" max="6422" width="19" customWidth="1"/>
    <col min="6423" max="6423" width="18.42578125" customWidth="1"/>
    <col min="6424" max="6424" width="18.85546875" customWidth="1"/>
    <col min="6425" max="6425" width="19" customWidth="1"/>
    <col min="6426" max="6426" width="18.42578125" customWidth="1"/>
    <col min="6427" max="6427" width="18.85546875" customWidth="1"/>
    <col min="6428" max="6428" width="19" customWidth="1"/>
    <col min="6429" max="6429" width="18.42578125" customWidth="1"/>
    <col min="6430" max="6430" width="18.85546875" customWidth="1"/>
    <col min="6431" max="6431" width="19" customWidth="1"/>
    <col min="6432" max="6432" width="18.42578125" customWidth="1"/>
    <col min="6433" max="6433" width="18.85546875" customWidth="1"/>
    <col min="6434" max="6434" width="19" customWidth="1"/>
    <col min="6435" max="6435" width="18.42578125" customWidth="1"/>
    <col min="6436" max="6436" width="18.85546875" customWidth="1"/>
    <col min="6437" max="6437" width="19" customWidth="1"/>
    <col min="6438" max="6438" width="18.42578125" customWidth="1"/>
    <col min="6439" max="6439" width="18.85546875" customWidth="1"/>
    <col min="6440" max="6440" width="19" customWidth="1"/>
    <col min="6441" max="6441" width="18.42578125" customWidth="1"/>
    <col min="6442" max="6442" width="18.85546875" customWidth="1"/>
    <col min="6443" max="6443" width="19" customWidth="1"/>
    <col min="6444" max="6444" width="18.42578125" customWidth="1"/>
    <col min="6445" max="6445" width="18.85546875" customWidth="1"/>
    <col min="6446" max="6446" width="19" customWidth="1"/>
    <col min="6447" max="6447" width="18.42578125" customWidth="1"/>
    <col min="6448" max="6448" width="18.85546875" customWidth="1"/>
    <col min="6449" max="6449" width="19" customWidth="1"/>
    <col min="6450" max="6450" width="18.42578125" customWidth="1"/>
    <col min="6451" max="6451" width="18.85546875" customWidth="1"/>
    <col min="6452" max="6452" width="19" customWidth="1"/>
    <col min="6453" max="6453" width="18.42578125" customWidth="1"/>
    <col min="6454" max="6454" width="18.85546875" customWidth="1"/>
    <col min="6455" max="6455" width="19" customWidth="1"/>
    <col min="6456" max="6456" width="18.42578125" customWidth="1"/>
    <col min="6457" max="6457" width="18.85546875" customWidth="1"/>
    <col min="6458" max="6458" width="19" customWidth="1"/>
    <col min="6459" max="6459" width="18.42578125" customWidth="1"/>
    <col min="6460" max="6460" width="18.85546875" customWidth="1"/>
    <col min="6461" max="6461" width="19" customWidth="1"/>
    <col min="6462" max="6462" width="18.42578125" customWidth="1"/>
    <col min="6463" max="6463" width="18.85546875" customWidth="1"/>
    <col min="6464" max="6464" width="19" customWidth="1"/>
    <col min="6465" max="6465" width="18.42578125" customWidth="1"/>
    <col min="6466" max="6466" width="18.85546875" customWidth="1"/>
    <col min="6467" max="6467" width="19" customWidth="1"/>
    <col min="6468" max="6468" width="18.42578125" customWidth="1"/>
    <col min="6469" max="6469" width="18.85546875" customWidth="1"/>
    <col min="6470" max="6470" width="19" customWidth="1"/>
    <col min="6471" max="6471" width="18.42578125" customWidth="1"/>
    <col min="6472" max="6472" width="18.85546875" customWidth="1"/>
    <col min="6473" max="6473" width="19" customWidth="1"/>
    <col min="6474" max="6474" width="18.42578125" customWidth="1"/>
    <col min="6475" max="6475" width="18.85546875" customWidth="1"/>
    <col min="6476" max="6476" width="19" customWidth="1"/>
    <col min="6477" max="6477" width="18.42578125" customWidth="1"/>
    <col min="6478" max="6478" width="18.85546875" customWidth="1"/>
    <col min="6479" max="6479" width="19" customWidth="1"/>
    <col min="6480" max="6480" width="18.42578125" customWidth="1"/>
    <col min="6481" max="6481" width="18.85546875" customWidth="1"/>
    <col min="6482" max="6482" width="19" customWidth="1"/>
    <col min="6483" max="6483" width="18.42578125" customWidth="1"/>
    <col min="6484" max="6484" width="18.85546875" customWidth="1"/>
    <col min="6485" max="6485" width="19" customWidth="1"/>
    <col min="6486" max="6486" width="18.42578125" customWidth="1"/>
    <col min="6487" max="6487" width="18.85546875" customWidth="1"/>
    <col min="6488" max="6488" width="19" customWidth="1"/>
    <col min="6489" max="6489" width="18.42578125" customWidth="1"/>
    <col min="6490" max="6490" width="18.85546875" customWidth="1"/>
    <col min="6491" max="6491" width="19" customWidth="1"/>
    <col min="6492" max="6492" width="18.42578125" customWidth="1"/>
    <col min="6493" max="6493" width="18.85546875" customWidth="1"/>
    <col min="6494" max="6494" width="19" customWidth="1"/>
    <col min="6495" max="6495" width="18.42578125" customWidth="1"/>
    <col min="6496" max="6496" width="18.85546875" customWidth="1"/>
    <col min="6497" max="6497" width="19" customWidth="1"/>
    <col min="6498" max="6498" width="18.42578125" customWidth="1"/>
    <col min="6499" max="6499" width="18.85546875" customWidth="1"/>
    <col min="6500" max="6500" width="19" customWidth="1"/>
    <col min="6501" max="6501" width="18.42578125" customWidth="1"/>
    <col min="6502" max="6502" width="18.85546875" customWidth="1"/>
    <col min="6503" max="6503" width="19" customWidth="1"/>
    <col min="6504" max="6504" width="18.42578125" customWidth="1"/>
    <col min="6505" max="6505" width="18.85546875" customWidth="1"/>
    <col min="6506" max="6506" width="19" customWidth="1"/>
    <col min="6507" max="6507" width="18.42578125" customWidth="1"/>
    <col min="6508" max="6508" width="18.85546875" customWidth="1"/>
    <col min="6509" max="6509" width="19" customWidth="1"/>
    <col min="6510" max="6510" width="18.42578125" customWidth="1"/>
    <col min="6511" max="6511" width="18.85546875" customWidth="1"/>
    <col min="6512" max="6512" width="19" customWidth="1"/>
    <col min="6513" max="6513" width="18.42578125" customWidth="1"/>
    <col min="6514" max="6514" width="18.85546875" customWidth="1"/>
    <col min="6515" max="6515" width="19" customWidth="1"/>
    <col min="6516" max="6516" width="18.42578125" customWidth="1"/>
    <col min="6517" max="6517" width="18.85546875" customWidth="1"/>
    <col min="6518" max="6518" width="19" customWidth="1"/>
    <col min="6519" max="6519" width="18.42578125" customWidth="1"/>
    <col min="6520" max="6520" width="18.85546875" customWidth="1"/>
    <col min="6521" max="6521" width="19" customWidth="1"/>
    <col min="6522" max="6522" width="18.42578125" customWidth="1"/>
    <col min="6523" max="6523" width="18.85546875" customWidth="1"/>
    <col min="6524" max="6524" width="19" customWidth="1"/>
    <col min="6525" max="6525" width="18.42578125" customWidth="1"/>
    <col min="6526" max="6526" width="18.85546875" customWidth="1"/>
    <col min="6527" max="6527" width="19" customWidth="1"/>
    <col min="6528" max="6528" width="18.42578125" customWidth="1"/>
    <col min="6529" max="6529" width="18.85546875" customWidth="1"/>
    <col min="6530" max="6530" width="19" customWidth="1"/>
    <col min="6531" max="6531" width="18.42578125" customWidth="1"/>
    <col min="6532" max="6532" width="18.85546875" customWidth="1"/>
    <col min="6533" max="6533" width="19" customWidth="1"/>
    <col min="6534" max="6534" width="18.42578125" customWidth="1"/>
    <col min="6535" max="6535" width="18.85546875" customWidth="1"/>
    <col min="6536" max="6536" width="19" customWidth="1"/>
    <col min="6537" max="6537" width="18.42578125" customWidth="1"/>
    <col min="6538" max="6538" width="18.85546875" customWidth="1"/>
    <col min="6539" max="6539" width="19" customWidth="1"/>
    <col min="6540" max="6540" width="18.42578125" customWidth="1"/>
    <col min="6541" max="6541" width="18.85546875" customWidth="1"/>
    <col min="6542" max="6542" width="19" customWidth="1"/>
    <col min="6543" max="6543" width="18.42578125" customWidth="1"/>
    <col min="6544" max="6544" width="18.85546875" customWidth="1"/>
    <col min="6545" max="6545" width="19" customWidth="1"/>
    <col min="6546" max="6546" width="18.42578125" customWidth="1"/>
    <col min="6547" max="6547" width="18.85546875" customWidth="1"/>
    <col min="6548" max="6548" width="19" customWidth="1"/>
    <col min="6549" max="6549" width="18.42578125" customWidth="1"/>
    <col min="6550" max="6550" width="18.85546875" customWidth="1"/>
    <col min="6551" max="6551" width="19" customWidth="1"/>
    <col min="6552" max="6552" width="18.42578125" customWidth="1"/>
    <col min="6553" max="6553" width="18.85546875" customWidth="1"/>
    <col min="6554" max="6554" width="19" customWidth="1"/>
    <col min="6555" max="6555" width="18.42578125" customWidth="1"/>
    <col min="6556" max="6556" width="18.85546875" customWidth="1"/>
    <col min="6557" max="6557" width="19" customWidth="1"/>
    <col min="6558" max="6558" width="18.42578125" customWidth="1"/>
    <col min="6559" max="6559" width="18.85546875" customWidth="1"/>
    <col min="6560" max="6560" width="19" customWidth="1"/>
    <col min="6561" max="6561" width="18.42578125" customWidth="1"/>
    <col min="6562" max="6562" width="18.85546875" customWidth="1"/>
    <col min="6563" max="6563" width="19" customWidth="1"/>
    <col min="6564" max="6564" width="18.42578125" customWidth="1"/>
    <col min="6565" max="6565" width="18.85546875" customWidth="1"/>
    <col min="6566" max="6566" width="19" customWidth="1"/>
    <col min="6567" max="6567" width="18.42578125" customWidth="1"/>
    <col min="6568" max="6568" width="18.85546875" customWidth="1"/>
    <col min="6569" max="6569" width="19" customWidth="1"/>
    <col min="6570" max="6570" width="18.42578125" customWidth="1"/>
    <col min="6571" max="6571" width="18.85546875" customWidth="1"/>
    <col min="6572" max="6572" width="19" customWidth="1"/>
    <col min="6573" max="6573" width="18.42578125" customWidth="1"/>
    <col min="6574" max="6574" width="18.85546875" customWidth="1"/>
    <col min="6575" max="6575" width="19" customWidth="1"/>
    <col min="6576" max="6576" width="18.42578125" customWidth="1"/>
    <col min="6577" max="6577" width="18.85546875" customWidth="1"/>
    <col min="6578" max="6578" width="19" customWidth="1"/>
    <col min="6579" max="6579" width="18.42578125" customWidth="1"/>
    <col min="6580" max="6580" width="18.85546875" customWidth="1"/>
    <col min="6581" max="6581" width="19" customWidth="1"/>
    <col min="6582" max="6582" width="18.42578125" customWidth="1"/>
    <col min="6583" max="6583" width="18.85546875" customWidth="1"/>
    <col min="6584" max="6584" width="19" customWidth="1"/>
    <col min="6585" max="6585" width="18.42578125" customWidth="1"/>
    <col min="6586" max="6586" width="18.85546875" customWidth="1"/>
    <col min="6587" max="6587" width="19" customWidth="1"/>
    <col min="6588" max="6588" width="18.42578125" customWidth="1"/>
    <col min="6589" max="6589" width="18.85546875" customWidth="1"/>
    <col min="6590" max="6590" width="19" customWidth="1"/>
    <col min="6591" max="6591" width="18.42578125" customWidth="1"/>
    <col min="6592" max="6592" width="18.85546875" customWidth="1"/>
    <col min="6593" max="6593" width="19" customWidth="1"/>
    <col min="6594" max="6594" width="18.42578125" customWidth="1"/>
    <col min="6595" max="6595" width="18.85546875" customWidth="1"/>
    <col min="6596" max="6596" width="19" customWidth="1"/>
    <col min="6597" max="6597" width="18.42578125" customWidth="1"/>
    <col min="6598" max="6598" width="18.85546875" customWidth="1"/>
    <col min="6599" max="6599" width="19" customWidth="1"/>
    <col min="6600" max="6600" width="18.42578125" customWidth="1"/>
    <col min="6601" max="6601" width="18.85546875" customWidth="1"/>
    <col min="6602" max="6602" width="19" customWidth="1"/>
    <col min="6603" max="6603" width="18.42578125" customWidth="1"/>
    <col min="6604" max="6604" width="18.85546875" customWidth="1"/>
    <col min="6605" max="6605" width="19" customWidth="1"/>
    <col min="6606" max="6606" width="18.42578125" customWidth="1"/>
    <col min="6607" max="6607" width="18.85546875" customWidth="1"/>
    <col min="6608" max="6608" width="19" customWidth="1"/>
    <col min="6609" max="6609" width="18.42578125" customWidth="1"/>
    <col min="6610" max="6610" width="18.85546875" customWidth="1"/>
    <col min="6611" max="6611" width="19" customWidth="1"/>
    <col min="6612" max="6612" width="18.42578125" customWidth="1"/>
    <col min="6613" max="6613" width="18.85546875" customWidth="1"/>
    <col min="6614" max="6614" width="19" customWidth="1"/>
    <col min="6615" max="6615" width="18.42578125" customWidth="1"/>
    <col min="6616" max="6616" width="18.85546875" customWidth="1"/>
    <col min="6617" max="6617" width="19" customWidth="1"/>
    <col min="6618" max="6618" width="18.42578125" customWidth="1"/>
    <col min="6619" max="6619" width="18.85546875" customWidth="1"/>
    <col min="6620" max="6620" width="19" customWidth="1"/>
    <col min="6621" max="6621" width="18.42578125" customWidth="1"/>
    <col min="6622" max="6622" width="18.85546875" customWidth="1"/>
    <col min="6623" max="6623" width="19" customWidth="1"/>
    <col min="6624" max="6624" width="18.42578125" customWidth="1"/>
    <col min="6625" max="6625" width="18.85546875" customWidth="1"/>
    <col min="6626" max="6626" width="19" customWidth="1"/>
    <col min="6627" max="6627" width="18.42578125" customWidth="1"/>
    <col min="6628" max="6628" width="18.85546875" customWidth="1"/>
    <col min="6629" max="6629" width="19" customWidth="1"/>
    <col min="6630" max="6630" width="18.42578125" customWidth="1"/>
    <col min="6631" max="6631" width="18.85546875" customWidth="1"/>
    <col min="6632" max="6632" width="19" customWidth="1"/>
    <col min="6633" max="6633" width="18.42578125" customWidth="1"/>
    <col min="6634" max="6634" width="18.85546875" customWidth="1"/>
    <col min="6635" max="6635" width="19" customWidth="1"/>
    <col min="6636" max="6636" width="18.42578125" customWidth="1"/>
    <col min="6637" max="6637" width="18.85546875" customWidth="1"/>
    <col min="6638" max="6638" width="19" customWidth="1"/>
    <col min="6639" max="6639" width="18.42578125" customWidth="1"/>
    <col min="6640" max="6640" width="18.85546875" customWidth="1"/>
    <col min="6641" max="6641" width="19" customWidth="1"/>
    <col min="6642" max="6642" width="18.42578125" customWidth="1"/>
    <col min="6643" max="6643" width="18.85546875" customWidth="1"/>
    <col min="6644" max="6644" width="19" customWidth="1"/>
    <col min="6645" max="6645" width="18.42578125" customWidth="1"/>
    <col min="6646" max="6646" width="18.85546875" customWidth="1"/>
    <col min="6647" max="6647" width="19" customWidth="1"/>
    <col min="6648" max="6648" width="18.42578125" customWidth="1"/>
    <col min="6649" max="6649" width="18.85546875" customWidth="1"/>
    <col min="6650" max="6650" width="19" customWidth="1"/>
    <col min="6651" max="6651" width="18.42578125" customWidth="1"/>
    <col min="6652" max="6652" width="18.85546875" customWidth="1"/>
    <col min="6653" max="6653" width="19" customWidth="1"/>
    <col min="6654" max="6654" width="18.42578125" customWidth="1"/>
    <col min="6655" max="6655" width="18.85546875" customWidth="1"/>
    <col min="6656" max="6656" width="19" customWidth="1"/>
    <col min="6657" max="6657" width="18.42578125" customWidth="1"/>
    <col min="6658" max="6658" width="18.85546875" customWidth="1"/>
    <col min="6659" max="6659" width="19" customWidth="1"/>
    <col min="6660" max="6660" width="18.42578125" customWidth="1"/>
    <col min="6661" max="6661" width="18.85546875" customWidth="1"/>
    <col min="6662" max="6662" width="19" customWidth="1"/>
    <col min="6663" max="6663" width="18.42578125" customWidth="1"/>
    <col min="6664" max="6664" width="18.85546875" customWidth="1"/>
    <col min="6665" max="6665" width="19" customWidth="1"/>
    <col min="6666" max="6666" width="18.42578125" customWidth="1"/>
    <col min="6667" max="6667" width="18.85546875" customWidth="1"/>
    <col min="6668" max="6668" width="19" customWidth="1"/>
    <col min="6669" max="6669" width="18.42578125" customWidth="1"/>
    <col min="6670" max="6670" width="18.85546875" customWidth="1"/>
    <col min="6671" max="6671" width="19" customWidth="1"/>
    <col min="6672" max="6672" width="18.42578125" customWidth="1"/>
    <col min="6673" max="6673" width="18.85546875" customWidth="1"/>
    <col min="6674" max="6674" width="19" customWidth="1"/>
    <col min="6675" max="6675" width="18.42578125" customWidth="1"/>
    <col min="6676" max="6676" width="18.85546875" customWidth="1"/>
    <col min="6677" max="6677" width="19" customWidth="1"/>
    <col min="6678" max="6678" width="18.42578125" customWidth="1"/>
    <col min="6679" max="6679" width="18.85546875" customWidth="1"/>
    <col min="6680" max="6680" width="19" customWidth="1"/>
    <col min="6681" max="6681" width="18.42578125" customWidth="1"/>
    <col min="6682" max="6682" width="18.85546875" customWidth="1"/>
    <col min="6683" max="6683" width="19" customWidth="1"/>
    <col min="6684" max="6684" width="18.42578125" customWidth="1"/>
    <col min="6685" max="6685" width="18.85546875" customWidth="1"/>
    <col min="6686" max="6686" width="19" customWidth="1"/>
    <col min="6687" max="6687" width="18.42578125" customWidth="1"/>
    <col min="6688" max="6688" width="18.85546875" customWidth="1"/>
    <col min="6689" max="6689" width="19" customWidth="1"/>
    <col min="6690" max="6690" width="18.42578125" customWidth="1"/>
    <col min="6691" max="6691" width="18.85546875" customWidth="1"/>
    <col min="6692" max="6692" width="19" customWidth="1"/>
    <col min="6693" max="6693" width="18.42578125" customWidth="1"/>
    <col min="6694" max="6694" width="18.85546875" customWidth="1"/>
    <col min="6695" max="6695" width="19" customWidth="1"/>
    <col min="6696" max="6696" width="18.42578125" customWidth="1"/>
    <col min="6697" max="6697" width="18.85546875" customWidth="1"/>
    <col min="6698" max="6698" width="19" customWidth="1"/>
    <col min="6699" max="6699" width="18.42578125" customWidth="1"/>
    <col min="6700" max="6700" width="18.85546875" customWidth="1"/>
    <col min="6701" max="6701" width="19" customWidth="1"/>
    <col min="6702" max="6702" width="18.42578125" customWidth="1"/>
    <col min="6703" max="6703" width="18.85546875" customWidth="1"/>
    <col min="6704" max="6704" width="19" customWidth="1"/>
    <col min="6705" max="6705" width="18.42578125" customWidth="1"/>
    <col min="6706" max="6706" width="18.85546875" customWidth="1"/>
    <col min="6707" max="6707" width="19" customWidth="1"/>
    <col min="6708" max="6708" width="18.42578125" customWidth="1"/>
    <col min="6709" max="6709" width="18.85546875" customWidth="1"/>
    <col min="6710" max="6710" width="19" customWidth="1"/>
    <col min="6711" max="6711" width="18.42578125" customWidth="1"/>
    <col min="6712" max="6712" width="18.85546875" customWidth="1"/>
    <col min="6713" max="6713" width="19" customWidth="1"/>
    <col min="6714" max="6714" width="18.42578125" customWidth="1"/>
    <col min="6715" max="6715" width="18.85546875" customWidth="1"/>
    <col min="6716" max="6716" width="19" customWidth="1"/>
    <col min="6717" max="6717" width="18.42578125" customWidth="1"/>
    <col min="6718" max="6718" width="18.85546875" customWidth="1"/>
    <col min="6719" max="6719" width="19" customWidth="1"/>
    <col min="6720" max="6720" width="18.42578125" customWidth="1"/>
    <col min="6721" max="6721" width="18.85546875" customWidth="1"/>
    <col min="6722" max="6722" width="19" customWidth="1"/>
    <col min="6723" max="6723" width="18.42578125" customWidth="1"/>
    <col min="6724" max="6724" width="18.85546875" customWidth="1"/>
    <col min="6725" max="6725" width="19" customWidth="1"/>
    <col min="6726" max="6726" width="18.42578125" customWidth="1"/>
    <col min="6727" max="6727" width="18.85546875" customWidth="1"/>
    <col min="6728" max="6728" width="19" customWidth="1"/>
    <col min="6729" max="6729" width="18.42578125" customWidth="1"/>
    <col min="6730" max="6730" width="18.85546875" customWidth="1"/>
    <col min="6731" max="6731" width="19" customWidth="1"/>
    <col min="6732" max="6732" width="18.42578125" customWidth="1"/>
    <col min="6733" max="6733" width="18.85546875" customWidth="1"/>
    <col min="6734" max="6734" width="19" customWidth="1"/>
    <col min="6735" max="6735" width="18.42578125" customWidth="1"/>
    <col min="6736" max="6736" width="18.85546875" customWidth="1"/>
    <col min="6737" max="6737" width="19" customWidth="1"/>
    <col min="6738" max="6738" width="18.42578125" customWidth="1"/>
    <col min="6739" max="6739" width="18.85546875" customWidth="1"/>
    <col min="6740" max="6740" width="19" customWidth="1"/>
    <col min="6741" max="6741" width="18.42578125" customWidth="1"/>
    <col min="6742" max="6742" width="18.85546875" customWidth="1"/>
    <col min="6743" max="6743" width="19" customWidth="1"/>
    <col min="6744" max="6744" width="18.42578125" customWidth="1"/>
    <col min="6745" max="6745" width="18.85546875" customWidth="1"/>
    <col min="6746" max="6746" width="19" customWidth="1"/>
    <col min="6747" max="6747" width="18.42578125" customWidth="1"/>
    <col min="6748" max="6748" width="18.85546875" customWidth="1"/>
    <col min="6749" max="6749" width="19" customWidth="1"/>
    <col min="6750" max="6750" width="18.42578125" customWidth="1"/>
    <col min="6751" max="6751" width="18.85546875" customWidth="1"/>
    <col min="6752" max="6752" width="19" customWidth="1"/>
    <col min="6753" max="6753" width="18.42578125" customWidth="1"/>
    <col min="6754" max="6754" width="18.85546875" customWidth="1"/>
    <col min="6755" max="6755" width="19" customWidth="1"/>
    <col min="6756" max="6756" width="18.42578125" customWidth="1"/>
    <col min="6757" max="6757" width="18.85546875" customWidth="1"/>
    <col min="6758" max="6758" width="19" customWidth="1"/>
    <col min="6759" max="6759" width="18.42578125" customWidth="1"/>
    <col min="6760" max="6760" width="18.85546875" customWidth="1"/>
    <col min="6761" max="6761" width="19" customWidth="1"/>
    <col min="6762" max="6762" width="18.42578125" customWidth="1"/>
    <col min="6763" max="6763" width="18.85546875" customWidth="1"/>
    <col min="6764" max="6764" width="19" customWidth="1"/>
    <col min="6765" max="6765" width="18.42578125" customWidth="1"/>
    <col min="6766" max="6766" width="18.85546875" customWidth="1"/>
    <col min="6767" max="6767" width="19" customWidth="1"/>
    <col min="6768" max="6768" width="18.42578125" customWidth="1"/>
    <col min="6769" max="6769" width="18.85546875" customWidth="1"/>
    <col min="6770" max="6770" width="19" customWidth="1"/>
    <col min="6771" max="6771" width="18.42578125" customWidth="1"/>
    <col min="6772" max="6772" width="18.85546875" customWidth="1"/>
    <col min="6773" max="6773" width="19" customWidth="1"/>
    <col min="6774" max="6774" width="18.42578125" customWidth="1"/>
    <col min="6775" max="6775" width="18.85546875" customWidth="1"/>
    <col min="6776" max="6776" width="19" customWidth="1"/>
    <col min="6777" max="6777" width="18.42578125" customWidth="1"/>
    <col min="6778" max="6778" width="18.85546875" customWidth="1"/>
    <col min="6779" max="6779" width="19" customWidth="1"/>
    <col min="6780" max="6780" width="18.42578125" customWidth="1"/>
    <col min="6781" max="6781" width="18.85546875" customWidth="1"/>
    <col min="6782" max="6782" width="19" customWidth="1"/>
    <col min="6783" max="6783" width="18.42578125" customWidth="1"/>
    <col min="6784" max="6784" width="18.85546875" customWidth="1"/>
    <col min="6785" max="6785" width="19" customWidth="1"/>
    <col min="6786" max="6786" width="18.42578125" customWidth="1"/>
    <col min="6787" max="6787" width="18.85546875" customWidth="1"/>
    <col min="6788" max="6788" width="19" customWidth="1"/>
    <col min="6789" max="6789" width="18.42578125" customWidth="1"/>
    <col min="6790" max="6790" width="18.85546875" customWidth="1"/>
    <col min="6791" max="6791" width="19" customWidth="1"/>
    <col min="6792" max="6792" width="18.42578125" customWidth="1"/>
    <col min="6793" max="6793" width="18.85546875" customWidth="1"/>
    <col min="6794" max="6794" width="19" customWidth="1"/>
    <col min="6795" max="6795" width="18.42578125" customWidth="1"/>
    <col min="6796" max="6796" width="18.85546875" customWidth="1"/>
    <col min="6797" max="6797" width="19" customWidth="1"/>
    <col min="6798" max="6798" width="18.42578125" customWidth="1"/>
    <col min="6799" max="6799" width="18.85546875" customWidth="1"/>
    <col min="6800" max="6800" width="19" customWidth="1"/>
    <col min="6801" max="6801" width="18.42578125" customWidth="1"/>
    <col min="6802" max="6802" width="18.85546875" customWidth="1"/>
    <col min="6803" max="6803" width="19" customWidth="1"/>
    <col min="6804" max="6804" width="18.42578125" customWidth="1"/>
    <col min="6805" max="6805" width="18.85546875" customWidth="1"/>
    <col min="6806" max="6806" width="19" customWidth="1"/>
    <col min="6807" max="6807" width="18.42578125" customWidth="1"/>
    <col min="6808" max="6808" width="18.85546875" customWidth="1"/>
    <col min="6809" max="6809" width="19" customWidth="1"/>
    <col min="6810" max="6810" width="18.42578125" customWidth="1"/>
    <col min="6811" max="6811" width="18.85546875" customWidth="1"/>
    <col min="6812" max="6812" width="19" customWidth="1"/>
    <col min="6813" max="6813" width="18.42578125" customWidth="1"/>
    <col min="6814" max="6814" width="18.85546875" customWidth="1"/>
    <col min="6815" max="6815" width="19" customWidth="1"/>
    <col min="6816" max="6816" width="18.42578125" customWidth="1"/>
    <col min="6817" max="6817" width="18.85546875" customWidth="1"/>
    <col min="6818" max="6818" width="19" customWidth="1"/>
    <col min="6819" max="6819" width="18.42578125" customWidth="1"/>
    <col min="6820" max="6820" width="18.85546875" customWidth="1"/>
    <col min="6821" max="6821" width="19" customWidth="1"/>
    <col min="6822" max="6822" width="18.42578125" customWidth="1"/>
    <col min="6823" max="6823" width="18.85546875" customWidth="1"/>
    <col min="6824" max="6824" width="19" customWidth="1"/>
    <col min="6825" max="6825" width="18.42578125" customWidth="1"/>
    <col min="6826" max="6826" width="18.85546875" customWidth="1"/>
    <col min="6827" max="6827" width="19" customWidth="1"/>
    <col min="6828" max="6828" width="18.42578125" customWidth="1"/>
    <col min="6829" max="6829" width="18.85546875" customWidth="1"/>
    <col min="6830" max="6830" width="19" customWidth="1"/>
    <col min="6831" max="6831" width="18.42578125" customWidth="1"/>
    <col min="6832" max="6832" width="18.85546875" customWidth="1"/>
    <col min="6833" max="6833" width="19" customWidth="1"/>
    <col min="6834" max="6834" width="18.42578125" customWidth="1"/>
    <col min="6835" max="6835" width="18.85546875" customWidth="1"/>
    <col min="6836" max="6836" width="19" customWidth="1"/>
    <col min="6837" max="6837" width="18.42578125" customWidth="1"/>
    <col min="6838" max="6838" width="18.85546875" customWidth="1"/>
    <col min="6839" max="6839" width="19" customWidth="1"/>
    <col min="6840" max="6840" width="18.42578125" customWidth="1"/>
    <col min="6841" max="6841" width="18.85546875" customWidth="1"/>
    <col min="6842" max="6842" width="19" customWidth="1"/>
    <col min="6843" max="6843" width="18.42578125" customWidth="1"/>
    <col min="6844" max="6844" width="18.85546875" customWidth="1"/>
    <col min="6845" max="6845" width="19" customWidth="1"/>
    <col min="6846" max="6846" width="18.42578125" customWidth="1"/>
    <col min="6847" max="6847" width="18.85546875" customWidth="1"/>
    <col min="6848" max="6848" width="19" customWidth="1"/>
    <col min="6849" max="6849" width="18.42578125" customWidth="1"/>
    <col min="6850" max="6850" width="18.85546875" customWidth="1"/>
    <col min="6851" max="6851" width="19" customWidth="1"/>
    <col min="6852" max="6852" width="18.42578125" customWidth="1"/>
    <col min="6853" max="6853" width="18.85546875" customWidth="1"/>
    <col min="6854" max="6854" width="19" customWidth="1"/>
    <col min="6855" max="6855" width="18.42578125" customWidth="1"/>
    <col min="6856" max="6856" width="18.85546875" customWidth="1"/>
    <col min="6857" max="6857" width="19" customWidth="1"/>
    <col min="6858" max="6858" width="18.42578125" customWidth="1"/>
    <col min="6859" max="6859" width="18.85546875" customWidth="1"/>
    <col min="6860" max="6860" width="19" customWidth="1"/>
    <col min="6861" max="6861" width="18.42578125" customWidth="1"/>
    <col min="6862" max="6862" width="18.85546875" customWidth="1"/>
    <col min="6863" max="6863" width="19" customWidth="1"/>
    <col min="6864" max="6864" width="18.42578125" customWidth="1"/>
    <col min="6865" max="6865" width="18.85546875" customWidth="1"/>
    <col min="6866" max="6866" width="19" customWidth="1"/>
    <col min="6867" max="6867" width="18.42578125" customWidth="1"/>
    <col min="6868" max="6868" width="18.85546875" customWidth="1"/>
    <col min="6869" max="6869" width="19" customWidth="1"/>
    <col min="6870" max="6870" width="18.42578125" customWidth="1"/>
    <col min="6871" max="6871" width="18.85546875" customWidth="1"/>
    <col min="6872" max="6872" width="19" customWidth="1"/>
    <col min="6873" max="6873" width="18.42578125" customWidth="1"/>
    <col min="6874" max="6874" width="18.85546875" customWidth="1"/>
    <col min="6875" max="6875" width="19" customWidth="1"/>
    <col min="6876" max="6876" width="18.42578125" customWidth="1"/>
    <col min="6877" max="6877" width="18.85546875" customWidth="1"/>
    <col min="6878" max="6878" width="19" customWidth="1"/>
    <col min="6879" max="6879" width="18.42578125" customWidth="1"/>
    <col min="6880" max="6880" width="18.85546875" customWidth="1"/>
    <col min="6881" max="6881" width="19" customWidth="1"/>
    <col min="6882" max="6882" width="18.42578125" customWidth="1"/>
    <col min="6883" max="6883" width="18.85546875" customWidth="1"/>
    <col min="6884" max="6884" width="19" customWidth="1"/>
    <col min="6885" max="6885" width="18.42578125" customWidth="1"/>
    <col min="6886" max="6886" width="18.85546875" customWidth="1"/>
    <col min="6887" max="6887" width="19" customWidth="1"/>
    <col min="6888" max="6888" width="18.42578125" customWidth="1"/>
    <col min="6889" max="6889" width="18.85546875" customWidth="1"/>
    <col min="6890" max="6890" width="19" customWidth="1"/>
    <col min="6891" max="6891" width="18.42578125" customWidth="1"/>
    <col min="6892" max="6892" width="18.85546875" customWidth="1"/>
    <col min="6893" max="6893" width="19" customWidth="1"/>
    <col min="6894" max="6894" width="18.42578125" customWidth="1"/>
    <col min="6895" max="6895" width="18.85546875" customWidth="1"/>
    <col min="6896" max="6896" width="19" customWidth="1"/>
    <col min="6897" max="6897" width="18.42578125" customWidth="1"/>
    <col min="6898" max="6898" width="18.85546875" customWidth="1"/>
    <col min="6899" max="6899" width="19" customWidth="1"/>
    <col min="6900" max="6900" width="18.42578125" customWidth="1"/>
    <col min="6901" max="6901" width="18.85546875" customWidth="1"/>
    <col min="6902" max="6902" width="19" customWidth="1"/>
    <col min="6903" max="6903" width="18.42578125" customWidth="1"/>
    <col min="6904" max="6904" width="18.85546875" customWidth="1"/>
    <col min="6905" max="6905" width="19" customWidth="1"/>
    <col min="6906" max="6906" width="18.42578125" customWidth="1"/>
    <col min="6907" max="6907" width="18.85546875" customWidth="1"/>
    <col min="6908" max="6908" width="19" customWidth="1"/>
    <col min="6909" max="6909" width="18.42578125" customWidth="1"/>
    <col min="6910" max="6910" width="18.85546875" customWidth="1"/>
    <col min="6911" max="6911" width="19" customWidth="1"/>
    <col min="6912" max="6912" width="18.42578125" customWidth="1"/>
    <col min="6913" max="6913" width="18.85546875" customWidth="1"/>
    <col min="6914" max="6914" width="19" customWidth="1"/>
    <col min="6915" max="6915" width="18.42578125" customWidth="1"/>
    <col min="6916" max="6916" width="18.85546875" customWidth="1"/>
    <col min="6917" max="6917" width="19" customWidth="1"/>
    <col min="6918" max="6918" width="18.42578125" customWidth="1"/>
    <col min="6919" max="6919" width="18.85546875" customWidth="1"/>
    <col min="6920" max="6920" width="19" customWidth="1"/>
    <col min="6921" max="6921" width="18.42578125" customWidth="1"/>
    <col min="6922" max="6922" width="18.85546875" customWidth="1"/>
    <col min="6923" max="6923" width="19" customWidth="1"/>
    <col min="6924" max="6924" width="18.42578125" customWidth="1"/>
    <col min="6925" max="6925" width="18.85546875" customWidth="1"/>
    <col min="6926" max="6926" width="19" customWidth="1"/>
    <col min="6927" max="6927" width="18.42578125" customWidth="1"/>
    <col min="6928" max="6928" width="18.85546875" customWidth="1"/>
    <col min="6929" max="6929" width="19" customWidth="1"/>
    <col min="6930" max="6930" width="18.42578125" customWidth="1"/>
    <col min="6931" max="6931" width="18.85546875" customWidth="1"/>
    <col min="6932" max="6932" width="19" customWidth="1"/>
    <col min="6933" max="6933" width="18.42578125" customWidth="1"/>
    <col min="6934" max="6934" width="18.85546875" customWidth="1"/>
    <col min="6935" max="6935" width="19" customWidth="1"/>
    <col min="6936" max="6936" width="18.42578125" customWidth="1"/>
    <col min="6937" max="6937" width="18.85546875" customWidth="1"/>
    <col min="6938" max="6938" width="19" customWidth="1"/>
    <col min="6939" max="6939" width="18.42578125" customWidth="1"/>
    <col min="6940" max="6940" width="18.85546875" customWidth="1"/>
    <col min="6941" max="6941" width="19" customWidth="1"/>
    <col min="6942" max="6942" width="18.42578125" customWidth="1"/>
    <col min="6943" max="6943" width="18.85546875" customWidth="1"/>
    <col min="6944" max="6944" width="19" customWidth="1"/>
    <col min="6945" max="6945" width="18.42578125" customWidth="1"/>
    <col min="6946" max="6946" width="18.85546875" customWidth="1"/>
    <col min="6947" max="6947" width="19" customWidth="1"/>
    <col min="6948" max="6948" width="18.42578125" customWidth="1"/>
    <col min="6949" max="6949" width="18.85546875" customWidth="1"/>
    <col min="6950" max="6950" width="19" customWidth="1"/>
    <col min="6951" max="6951" width="18.42578125" customWidth="1"/>
    <col min="6952" max="6952" width="18.85546875" customWidth="1"/>
    <col min="6953" max="6953" width="19" customWidth="1"/>
    <col min="6954" max="6954" width="18.42578125" customWidth="1"/>
    <col min="6955" max="6955" width="18.85546875" customWidth="1"/>
    <col min="6956" max="6956" width="19" customWidth="1"/>
    <col min="6957" max="6957" width="18.42578125" customWidth="1"/>
    <col min="6958" max="6958" width="18.85546875" customWidth="1"/>
    <col min="6959" max="6959" width="19" customWidth="1"/>
    <col min="6960" max="6960" width="18.42578125" customWidth="1"/>
    <col min="6961" max="6961" width="18.85546875" customWidth="1"/>
    <col min="6962" max="6962" width="19" customWidth="1"/>
    <col min="6963" max="6963" width="18.42578125" customWidth="1"/>
    <col min="6964" max="6964" width="18.85546875" customWidth="1"/>
    <col min="6965" max="6965" width="19" customWidth="1"/>
    <col min="6966" max="6966" width="18.42578125" customWidth="1"/>
    <col min="6967" max="6967" width="18.85546875" customWidth="1"/>
    <col min="6968" max="6968" width="19" customWidth="1"/>
    <col min="6969" max="6969" width="18.42578125" customWidth="1"/>
    <col min="6970" max="6970" width="18.85546875" customWidth="1"/>
    <col min="6971" max="6971" width="19" customWidth="1"/>
    <col min="6972" max="6972" width="18.42578125" customWidth="1"/>
    <col min="6973" max="6973" width="18.85546875" customWidth="1"/>
    <col min="6974" max="6974" width="19" customWidth="1"/>
    <col min="6975" max="6975" width="18.42578125" customWidth="1"/>
    <col min="6976" max="6976" width="18.85546875" customWidth="1"/>
    <col min="6977" max="6977" width="19" customWidth="1"/>
    <col min="6978" max="6978" width="18.42578125" customWidth="1"/>
    <col min="6979" max="6979" width="18.85546875" customWidth="1"/>
    <col min="6980" max="6980" width="19" customWidth="1"/>
    <col min="6981" max="6981" width="18.42578125" customWidth="1"/>
    <col min="6982" max="6982" width="18.85546875" customWidth="1"/>
    <col min="6983" max="6983" width="19" customWidth="1"/>
    <col min="6984" max="6984" width="18.42578125" customWidth="1"/>
    <col min="6985" max="6985" width="18.85546875" customWidth="1"/>
    <col min="6986" max="6986" width="19" customWidth="1"/>
    <col min="6987" max="6987" width="18.42578125" customWidth="1"/>
    <col min="6988" max="6988" width="18.85546875" customWidth="1"/>
    <col min="6989" max="6989" width="19" customWidth="1"/>
    <col min="6990" max="6990" width="18.42578125" customWidth="1"/>
    <col min="6991" max="6991" width="18.85546875" customWidth="1"/>
    <col min="6992" max="6992" width="19" customWidth="1"/>
    <col min="6993" max="6993" width="18.42578125" customWidth="1"/>
    <col min="6994" max="6994" width="18.85546875" customWidth="1"/>
    <col min="6995" max="6995" width="19" customWidth="1"/>
    <col min="6996" max="6996" width="18.42578125" customWidth="1"/>
    <col min="6997" max="6997" width="18.85546875" customWidth="1"/>
    <col min="6998" max="6998" width="19" customWidth="1"/>
    <col min="6999" max="6999" width="18.42578125" customWidth="1"/>
    <col min="7000" max="7000" width="18.85546875" customWidth="1"/>
    <col min="7001" max="7001" width="19" customWidth="1"/>
    <col min="7002" max="7002" width="18.42578125" customWidth="1"/>
    <col min="7003" max="7003" width="18.85546875" customWidth="1"/>
    <col min="7004" max="7004" width="19" customWidth="1"/>
    <col min="7005" max="7005" width="18.42578125" customWidth="1"/>
    <col min="7006" max="7006" width="18.85546875" customWidth="1"/>
    <col min="7007" max="7007" width="19" customWidth="1"/>
    <col min="7008" max="7008" width="18.42578125" customWidth="1"/>
    <col min="7009" max="7009" width="18.85546875" customWidth="1"/>
    <col min="7010" max="7010" width="19" customWidth="1"/>
    <col min="7011" max="7011" width="18.42578125" customWidth="1"/>
    <col min="7012" max="7012" width="18.85546875" customWidth="1"/>
    <col min="7013" max="7013" width="19" customWidth="1"/>
    <col min="7014" max="7014" width="18.42578125" customWidth="1"/>
    <col min="7015" max="7015" width="18.85546875" customWidth="1"/>
    <col min="7016" max="7016" width="19" customWidth="1"/>
    <col min="7017" max="7017" width="18.42578125" customWidth="1"/>
    <col min="7018" max="7018" width="18.85546875" customWidth="1"/>
    <col min="7019" max="7019" width="19" customWidth="1"/>
    <col min="7020" max="7020" width="18.42578125" customWidth="1"/>
    <col min="7021" max="7021" width="18.85546875" customWidth="1"/>
    <col min="7022" max="7022" width="19" customWidth="1"/>
    <col min="7023" max="7023" width="18.42578125" customWidth="1"/>
    <col min="7024" max="7024" width="18.85546875" customWidth="1"/>
    <col min="7025" max="7025" width="19" customWidth="1"/>
    <col min="7026" max="7026" width="18.42578125" customWidth="1"/>
    <col min="7027" max="7027" width="18.85546875" customWidth="1"/>
    <col min="7028" max="7028" width="19" customWidth="1"/>
    <col min="7029" max="7029" width="18.42578125" customWidth="1"/>
    <col min="7030" max="7030" width="18.85546875" customWidth="1"/>
    <col min="7031" max="7031" width="19" customWidth="1"/>
    <col min="7032" max="7032" width="18.42578125" customWidth="1"/>
    <col min="7033" max="7033" width="18.85546875" customWidth="1"/>
    <col min="7034" max="7034" width="19" customWidth="1"/>
    <col min="7035" max="7035" width="18.42578125" customWidth="1"/>
    <col min="7036" max="7036" width="18.85546875" customWidth="1"/>
    <col min="7037" max="7037" width="19" customWidth="1"/>
    <col min="7038" max="7038" width="18.42578125" customWidth="1"/>
    <col min="7039" max="7039" width="18.85546875" customWidth="1"/>
    <col min="7040" max="7040" width="19" customWidth="1"/>
    <col min="7041" max="7041" width="18.42578125" customWidth="1"/>
    <col min="7042" max="7042" width="18.85546875" customWidth="1"/>
    <col min="7043" max="7043" width="19" customWidth="1"/>
    <col min="7044" max="7044" width="18.42578125" customWidth="1"/>
    <col min="7045" max="7045" width="18.85546875" customWidth="1"/>
    <col min="7046" max="7046" width="19" customWidth="1"/>
    <col min="7047" max="7047" width="18.42578125" customWidth="1"/>
    <col min="7048" max="7048" width="18.85546875" customWidth="1"/>
    <col min="7049" max="7049" width="19" customWidth="1"/>
    <col min="7050" max="7050" width="18.42578125" customWidth="1"/>
    <col min="7051" max="7051" width="18.85546875" customWidth="1"/>
    <col min="7052" max="7052" width="19" customWidth="1"/>
    <col min="7053" max="7053" width="18.42578125" customWidth="1"/>
    <col min="7054" max="7054" width="18.85546875" customWidth="1"/>
    <col min="7055" max="7055" width="19" customWidth="1"/>
    <col min="7056" max="7056" width="18.42578125" customWidth="1"/>
    <col min="7057" max="7057" width="18.85546875" customWidth="1"/>
    <col min="7058" max="7058" width="19" customWidth="1"/>
    <col min="7059" max="7059" width="18.42578125" customWidth="1"/>
    <col min="7060" max="7060" width="18.85546875" customWidth="1"/>
    <col min="7061" max="7061" width="19" customWidth="1"/>
    <col min="7062" max="7062" width="18.42578125" customWidth="1"/>
    <col min="7063" max="7063" width="18.85546875" customWidth="1"/>
    <col min="7064" max="7064" width="19" customWidth="1"/>
    <col min="7065" max="7065" width="18.42578125" customWidth="1"/>
    <col min="7066" max="7066" width="18.85546875" customWidth="1"/>
    <col min="7067" max="7067" width="19" customWidth="1"/>
    <col min="7068" max="7068" width="18.42578125" customWidth="1"/>
    <col min="7069" max="7069" width="18.85546875" customWidth="1"/>
    <col min="7070" max="7070" width="19" customWidth="1"/>
    <col min="7071" max="7071" width="18.42578125" customWidth="1"/>
    <col min="7072" max="7072" width="18.85546875" customWidth="1"/>
    <col min="7073" max="7073" width="19" customWidth="1"/>
    <col min="7074" max="7074" width="18.42578125" customWidth="1"/>
    <col min="7075" max="7075" width="18.85546875" customWidth="1"/>
    <col min="7076" max="7076" width="19" customWidth="1"/>
    <col min="7077" max="7077" width="18.42578125" customWidth="1"/>
    <col min="7078" max="7078" width="18.85546875" customWidth="1"/>
    <col min="7079" max="7079" width="19" customWidth="1"/>
    <col min="7080" max="7080" width="18.42578125" customWidth="1"/>
    <col min="7081" max="7081" width="18.85546875" customWidth="1"/>
    <col min="7082" max="7082" width="19" customWidth="1"/>
    <col min="7083" max="7083" width="18.42578125" customWidth="1"/>
    <col min="7084" max="7084" width="18.85546875" customWidth="1"/>
    <col min="7085" max="7085" width="19" customWidth="1"/>
    <col min="7086" max="7086" width="18.42578125" customWidth="1"/>
    <col min="7087" max="7087" width="18.85546875" customWidth="1"/>
    <col min="7088" max="7088" width="19" customWidth="1"/>
    <col min="7089" max="7089" width="18.42578125" customWidth="1"/>
    <col min="7090" max="7090" width="18.85546875" customWidth="1"/>
    <col min="7091" max="7091" width="19" customWidth="1"/>
    <col min="7092" max="7092" width="18.42578125" customWidth="1"/>
    <col min="7093" max="7093" width="18.85546875" customWidth="1"/>
    <col min="7094" max="7094" width="19" customWidth="1"/>
    <col min="7095" max="7095" width="18.42578125" customWidth="1"/>
    <col min="7096" max="7096" width="18.85546875" customWidth="1"/>
    <col min="7097" max="7097" width="19" customWidth="1"/>
    <col min="7098" max="7098" width="18.42578125" customWidth="1"/>
    <col min="7099" max="7099" width="18.85546875" customWidth="1"/>
    <col min="7100" max="7100" width="19" customWidth="1"/>
    <col min="7101" max="7101" width="18.42578125" customWidth="1"/>
    <col min="7102" max="7102" width="18.85546875" customWidth="1"/>
    <col min="7103" max="7103" width="19" customWidth="1"/>
    <col min="7104" max="7104" width="18.42578125" customWidth="1"/>
    <col min="7105" max="7105" width="18.85546875" customWidth="1"/>
    <col min="7106" max="7106" width="19" customWidth="1"/>
    <col min="7107" max="7107" width="18.42578125" customWidth="1"/>
    <col min="7108" max="7108" width="18.85546875" customWidth="1"/>
    <col min="7109" max="7109" width="19" customWidth="1"/>
    <col min="7110" max="7110" width="18.42578125" customWidth="1"/>
    <col min="7111" max="7111" width="18.85546875" customWidth="1"/>
    <col min="7112" max="7112" width="19" customWidth="1"/>
    <col min="7113" max="7113" width="18.42578125" customWidth="1"/>
    <col min="7114" max="7114" width="18.85546875" customWidth="1"/>
    <col min="7115" max="7115" width="19" customWidth="1"/>
    <col min="7116" max="7116" width="18.42578125" customWidth="1"/>
    <col min="7117" max="7117" width="18.85546875" customWidth="1"/>
    <col min="7118" max="7118" width="19" customWidth="1"/>
    <col min="7119" max="7119" width="18.42578125" customWidth="1"/>
    <col min="7120" max="7120" width="18.85546875" customWidth="1"/>
    <col min="7121" max="7121" width="19" customWidth="1"/>
    <col min="7122" max="7122" width="18.42578125" customWidth="1"/>
    <col min="7123" max="7123" width="18.85546875" customWidth="1"/>
    <col min="7124" max="7124" width="19" customWidth="1"/>
    <col min="7125" max="7125" width="18.42578125" customWidth="1"/>
    <col min="7126" max="7126" width="18.85546875" customWidth="1"/>
    <col min="7127" max="7127" width="19" customWidth="1"/>
    <col min="7128" max="7128" width="18.42578125" customWidth="1"/>
    <col min="7129" max="7129" width="18.85546875" customWidth="1"/>
    <col min="7130" max="7130" width="19" customWidth="1"/>
    <col min="7131" max="7131" width="18.42578125" customWidth="1"/>
    <col min="7132" max="7132" width="18.85546875" customWidth="1"/>
    <col min="7133" max="7133" width="19" customWidth="1"/>
    <col min="7134" max="7134" width="18.42578125" customWidth="1"/>
    <col min="7135" max="7135" width="18.85546875" customWidth="1"/>
    <col min="7136" max="7136" width="19" customWidth="1"/>
    <col min="7137" max="7137" width="18.42578125" customWidth="1"/>
    <col min="7138" max="7138" width="18.85546875" customWidth="1"/>
    <col min="7139" max="7139" width="19" customWidth="1"/>
    <col min="7140" max="7140" width="18.42578125" customWidth="1"/>
    <col min="7141" max="7141" width="18.85546875" customWidth="1"/>
    <col min="7142" max="7142" width="19" customWidth="1"/>
    <col min="7143" max="7143" width="18.42578125" customWidth="1"/>
    <col min="7144" max="7144" width="18.85546875" customWidth="1"/>
    <col min="7145" max="7145" width="19" customWidth="1"/>
    <col min="7146" max="7146" width="18.42578125" customWidth="1"/>
    <col min="7147" max="7147" width="18.85546875" customWidth="1"/>
    <col min="7148" max="7148" width="19" customWidth="1"/>
    <col min="7149" max="7149" width="18.42578125" customWidth="1"/>
    <col min="7150" max="7150" width="18.85546875" customWidth="1"/>
    <col min="7151" max="7151" width="19" customWidth="1"/>
    <col min="7152" max="7152" width="18.42578125" customWidth="1"/>
    <col min="7153" max="7153" width="18.85546875" customWidth="1"/>
    <col min="7154" max="7154" width="19" customWidth="1"/>
    <col min="7155" max="7155" width="18.42578125" customWidth="1"/>
    <col min="7156" max="7156" width="18.85546875" customWidth="1"/>
    <col min="7157" max="7157" width="19" customWidth="1"/>
    <col min="7158" max="7158" width="18.42578125" customWidth="1"/>
    <col min="7159" max="7159" width="18.85546875" customWidth="1"/>
    <col min="7160" max="7160" width="19" customWidth="1"/>
    <col min="7161" max="7161" width="18.42578125" customWidth="1"/>
    <col min="7162" max="7162" width="18.85546875" customWidth="1"/>
    <col min="7163" max="7163" width="19" customWidth="1"/>
    <col min="7164" max="7164" width="18.42578125" customWidth="1"/>
    <col min="7165" max="7165" width="18.85546875" customWidth="1"/>
    <col min="7166" max="7166" width="19" customWidth="1"/>
    <col min="7167" max="7167" width="18.42578125" customWidth="1"/>
    <col min="7168" max="7168" width="18.85546875" customWidth="1"/>
    <col min="7169" max="7169" width="19" customWidth="1"/>
    <col min="7170" max="7170" width="18.42578125" customWidth="1"/>
    <col min="7171" max="7171" width="18.85546875" customWidth="1"/>
    <col min="7172" max="7172" width="19" customWidth="1"/>
    <col min="7173" max="7173" width="18.42578125" customWidth="1"/>
    <col min="7174" max="7174" width="18.85546875" customWidth="1"/>
    <col min="7175" max="7175" width="19" customWidth="1"/>
    <col min="7176" max="7176" width="18.42578125" customWidth="1"/>
    <col min="7177" max="7177" width="18.85546875" customWidth="1"/>
    <col min="7178" max="7178" width="19" customWidth="1"/>
    <col min="7179" max="7179" width="18.42578125" customWidth="1"/>
    <col min="7180" max="7180" width="18.85546875" customWidth="1"/>
    <col min="7181" max="7181" width="19" customWidth="1"/>
    <col min="7182" max="7182" width="18.42578125" customWidth="1"/>
    <col min="7183" max="7183" width="18.85546875" customWidth="1"/>
    <col min="7184" max="7184" width="19" customWidth="1"/>
    <col min="7185" max="7185" width="18.42578125" customWidth="1"/>
    <col min="7186" max="7186" width="18.85546875" customWidth="1"/>
    <col min="7187" max="7187" width="19" customWidth="1"/>
    <col min="7188" max="7188" width="18.42578125" customWidth="1"/>
    <col min="7189" max="7189" width="18.85546875" customWidth="1"/>
    <col min="7190" max="7190" width="19" customWidth="1"/>
    <col min="7191" max="7191" width="18.42578125" customWidth="1"/>
    <col min="7192" max="7192" width="18.85546875" customWidth="1"/>
    <col min="7193" max="7193" width="19" customWidth="1"/>
    <col min="7194" max="7194" width="18.42578125" customWidth="1"/>
    <col min="7195" max="7195" width="18.85546875" customWidth="1"/>
    <col min="7196" max="7196" width="19" customWidth="1"/>
    <col min="7197" max="7197" width="18.42578125" customWidth="1"/>
    <col min="7198" max="7198" width="18.85546875" customWidth="1"/>
    <col min="7199" max="7199" width="19" customWidth="1"/>
    <col min="7200" max="7200" width="18.42578125" customWidth="1"/>
    <col min="7201" max="7201" width="18.85546875" customWidth="1"/>
    <col min="7202" max="7202" width="19" customWidth="1"/>
    <col min="7203" max="7203" width="18.42578125" customWidth="1"/>
    <col min="7204" max="7204" width="18.85546875" customWidth="1"/>
    <col min="7205" max="7205" width="19" customWidth="1"/>
    <col min="7206" max="7206" width="18.42578125" customWidth="1"/>
    <col min="7207" max="7207" width="18.85546875" customWidth="1"/>
    <col min="7208" max="7208" width="19" customWidth="1"/>
    <col min="7209" max="7209" width="18.42578125" customWidth="1"/>
    <col min="7210" max="7210" width="18.85546875" customWidth="1"/>
    <col min="7211" max="7211" width="19" customWidth="1"/>
    <col min="7212" max="7212" width="18.42578125" customWidth="1"/>
    <col min="7213" max="7213" width="18.85546875" customWidth="1"/>
    <col min="7214" max="7214" width="19" customWidth="1"/>
    <col min="7215" max="7215" width="18.42578125" customWidth="1"/>
    <col min="7216" max="7216" width="18.85546875" customWidth="1"/>
    <col min="7217" max="7217" width="19" customWidth="1"/>
    <col min="7218" max="7218" width="18.42578125" customWidth="1"/>
    <col min="7219" max="7219" width="18.85546875" customWidth="1"/>
    <col min="7220" max="7220" width="19" customWidth="1"/>
    <col min="7221" max="7221" width="18.42578125" customWidth="1"/>
    <col min="7222" max="7222" width="18.85546875" customWidth="1"/>
    <col min="7223" max="7223" width="19" customWidth="1"/>
    <col min="7224" max="7224" width="18.42578125" customWidth="1"/>
    <col min="7225" max="7225" width="18.85546875" customWidth="1"/>
    <col min="7226" max="7226" width="19" customWidth="1"/>
    <col min="7227" max="7227" width="18.42578125" customWidth="1"/>
    <col min="7228" max="7228" width="18.85546875" customWidth="1"/>
    <col min="7229" max="7229" width="19" customWidth="1"/>
    <col min="7230" max="7230" width="18.42578125" customWidth="1"/>
    <col min="7231" max="7231" width="18.85546875" customWidth="1"/>
    <col min="7232" max="7232" width="19" customWidth="1"/>
    <col min="7233" max="7233" width="18.42578125" customWidth="1"/>
    <col min="7234" max="7234" width="18.85546875" customWidth="1"/>
    <col min="7235" max="7235" width="19" customWidth="1"/>
    <col min="7236" max="7236" width="18.42578125" customWidth="1"/>
    <col min="7237" max="7237" width="18.85546875" customWidth="1"/>
    <col min="7238" max="7238" width="19" customWidth="1"/>
    <col min="7239" max="7239" width="18.42578125" customWidth="1"/>
    <col min="7240" max="7240" width="18.85546875" customWidth="1"/>
    <col min="7241" max="7241" width="19" customWidth="1"/>
    <col min="7242" max="7242" width="18.42578125" customWidth="1"/>
    <col min="7243" max="7243" width="18.85546875" customWidth="1"/>
    <col min="7244" max="7244" width="19" customWidth="1"/>
    <col min="7245" max="7245" width="18.42578125" customWidth="1"/>
    <col min="7246" max="7246" width="18.85546875" customWidth="1"/>
    <col min="7247" max="7247" width="19" customWidth="1"/>
    <col min="7248" max="7248" width="18.42578125" customWidth="1"/>
    <col min="7249" max="7249" width="18.85546875" customWidth="1"/>
    <col min="7250" max="7250" width="19" customWidth="1"/>
    <col min="7251" max="7251" width="18.42578125" customWidth="1"/>
    <col min="7252" max="7252" width="18.85546875" customWidth="1"/>
    <col min="7253" max="7253" width="19" customWidth="1"/>
    <col min="7254" max="7254" width="18.42578125" customWidth="1"/>
    <col min="7255" max="7255" width="18.85546875" customWidth="1"/>
    <col min="7256" max="7256" width="19" customWidth="1"/>
    <col min="7257" max="7257" width="18.42578125" customWidth="1"/>
    <col min="7258" max="7258" width="18.85546875" customWidth="1"/>
    <col min="7259" max="7259" width="19" customWidth="1"/>
    <col min="7260" max="7260" width="18.42578125" customWidth="1"/>
    <col min="7261" max="7261" width="18.85546875" customWidth="1"/>
    <col min="7262" max="7262" width="19" customWidth="1"/>
    <col min="7263" max="7263" width="18.42578125" customWidth="1"/>
    <col min="7264" max="7264" width="18.85546875" customWidth="1"/>
    <col min="7265" max="7265" width="19" customWidth="1"/>
    <col min="7266" max="7266" width="18.42578125" customWidth="1"/>
    <col min="7267" max="7267" width="18.85546875" customWidth="1"/>
    <col min="7268" max="7268" width="19" customWidth="1"/>
    <col min="7269" max="7269" width="18.42578125" customWidth="1"/>
    <col min="7270" max="7270" width="18.85546875" customWidth="1"/>
    <col min="7271" max="7271" width="19" customWidth="1"/>
    <col min="7272" max="7272" width="18.42578125" customWidth="1"/>
    <col min="7273" max="7273" width="18.85546875" customWidth="1"/>
    <col min="7274" max="7274" width="19" customWidth="1"/>
    <col min="7275" max="7275" width="18.42578125" customWidth="1"/>
    <col min="7276" max="7276" width="18.85546875" customWidth="1"/>
    <col min="7277" max="7277" width="19" customWidth="1"/>
    <col min="7278" max="7278" width="18.42578125" customWidth="1"/>
    <col min="7279" max="7279" width="18.85546875" customWidth="1"/>
    <col min="7280" max="7280" width="19" customWidth="1"/>
    <col min="7281" max="7281" width="18.42578125" customWidth="1"/>
    <col min="7282" max="7282" width="18.85546875" customWidth="1"/>
    <col min="7283" max="7283" width="19" customWidth="1"/>
    <col min="7284" max="7284" width="18.42578125" customWidth="1"/>
    <col min="7285" max="7285" width="18.85546875" customWidth="1"/>
    <col min="7286" max="7286" width="19" customWidth="1"/>
    <col min="7287" max="7287" width="18.42578125" customWidth="1"/>
    <col min="7288" max="7288" width="18.85546875" customWidth="1"/>
    <col min="7289" max="7289" width="19" customWidth="1"/>
    <col min="7290" max="7290" width="18.42578125" customWidth="1"/>
    <col min="7291" max="7291" width="18.85546875" customWidth="1"/>
    <col min="7292" max="7292" width="19" customWidth="1"/>
    <col min="7293" max="7293" width="18.42578125" customWidth="1"/>
    <col min="7294" max="7294" width="18.85546875" customWidth="1"/>
    <col min="7295" max="7295" width="19" customWidth="1"/>
    <col min="7296" max="7296" width="18.42578125" customWidth="1"/>
    <col min="7297" max="7297" width="18.85546875" customWidth="1"/>
    <col min="7298" max="7298" width="19" customWidth="1"/>
    <col min="7299" max="7299" width="18.42578125" customWidth="1"/>
    <col min="7300" max="7300" width="18.85546875" customWidth="1"/>
    <col min="7301" max="7301" width="19" customWidth="1"/>
    <col min="7302" max="7302" width="18.42578125" customWidth="1"/>
    <col min="7303" max="7303" width="18.85546875" customWidth="1"/>
    <col min="7304" max="7304" width="19" customWidth="1"/>
    <col min="7305" max="7305" width="18.42578125" customWidth="1"/>
    <col min="7306" max="7306" width="18.85546875" customWidth="1"/>
    <col min="7307" max="7307" width="19" customWidth="1"/>
    <col min="7308" max="7308" width="18.42578125" customWidth="1"/>
    <col min="7309" max="7309" width="18.85546875" customWidth="1"/>
    <col min="7310" max="7310" width="19" customWidth="1"/>
    <col min="7311" max="7311" width="18.42578125" customWidth="1"/>
    <col min="7312" max="7312" width="18.85546875" customWidth="1"/>
    <col min="7313" max="7313" width="19" customWidth="1"/>
    <col min="7314" max="7314" width="18.42578125" customWidth="1"/>
    <col min="7315" max="7315" width="18.85546875" customWidth="1"/>
    <col min="7316" max="7316" width="19" customWidth="1"/>
    <col min="7317" max="7317" width="18.42578125" customWidth="1"/>
    <col min="7318" max="7318" width="18.85546875" customWidth="1"/>
    <col min="7319" max="7319" width="19" customWidth="1"/>
    <col min="7320" max="7320" width="18.42578125" customWidth="1"/>
    <col min="7321" max="7321" width="18.85546875" customWidth="1"/>
    <col min="7322" max="7322" width="19" customWidth="1"/>
    <col min="7323" max="7323" width="18.42578125" customWidth="1"/>
    <col min="7324" max="7324" width="18.85546875" customWidth="1"/>
    <col min="7325" max="7325" width="19" customWidth="1"/>
    <col min="7326" max="7326" width="18.42578125" customWidth="1"/>
    <col min="7327" max="7327" width="18.85546875" customWidth="1"/>
    <col min="7328" max="7328" width="19" customWidth="1"/>
    <col min="7329" max="7329" width="18.42578125" customWidth="1"/>
    <col min="7330" max="7330" width="18.85546875" customWidth="1"/>
    <col min="7331" max="7331" width="19" customWidth="1"/>
    <col min="7332" max="7332" width="18.42578125" customWidth="1"/>
    <col min="7333" max="7333" width="18.85546875" customWidth="1"/>
    <col min="7334" max="7334" width="19" customWidth="1"/>
    <col min="7335" max="7335" width="18.42578125" customWidth="1"/>
    <col min="7336" max="7336" width="18.85546875" customWidth="1"/>
    <col min="7337" max="7337" width="19" customWidth="1"/>
    <col min="7338" max="7338" width="18.42578125" customWidth="1"/>
    <col min="7339" max="7339" width="18.85546875" customWidth="1"/>
    <col min="7340" max="7340" width="19" customWidth="1"/>
    <col min="7341" max="7341" width="18.42578125" customWidth="1"/>
    <col min="7342" max="7342" width="18.85546875" customWidth="1"/>
    <col min="7343" max="7343" width="19" customWidth="1"/>
    <col min="7344" max="7344" width="18.42578125" customWidth="1"/>
    <col min="7345" max="7345" width="18.85546875" customWidth="1"/>
    <col min="7346" max="7346" width="19" customWidth="1"/>
    <col min="7347" max="7347" width="18.42578125" customWidth="1"/>
    <col min="7348" max="7348" width="18.85546875" customWidth="1"/>
    <col min="7349" max="7349" width="19" customWidth="1"/>
    <col min="7350" max="7350" width="18.42578125" customWidth="1"/>
    <col min="7351" max="7351" width="18.85546875" customWidth="1"/>
    <col min="7352" max="7352" width="19" customWidth="1"/>
    <col min="7353" max="7353" width="18.42578125" customWidth="1"/>
    <col min="7354" max="7354" width="18.85546875" customWidth="1"/>
    <col min="7355" max="7355" width="19" customWidth="1"/>
    <col min="7356" max="7356" width="18.42578125" customWidth="1"/>
    <col min="7357" max="7357" width="18.85546875" customWidth="1"/>
    <col min="7358" max="7358" width="19" customWidth="1"/>
    <col min="7359" max="7359" width="18.42578125" customWidth="1"/>
    <col min="7360" max="7360" width="18.85546875" customWidth="1"/>
    <col min="7361" max="7361" width="19" customWidth="1"/>
    <col min="7362" max="7362" width="18.42578125" customWidth="1"/>
    <col min="7363" max="7363" width="18.85546875" customWidth="1"/>
    <col min="7364" max="7364" width="19" customWidth="1"/>
    <col min="7365" max="7365" width="18.42578125" customWidth="1"/>
    <col min="7366" max="7366" width="18.85546875" customWidth="1"/>
    <col min="7367" max="7367" width="19" customWidth="1"/>
    <col min="7368" max="7368" width="18.42578125" customWidth="1"/>
    <col min="7369" max="7369" width="18.85546875" customWidth="1"/>
    <col min="7370" max="7370" width="19" customWidth="1"/>
    <col min="7371" max="7371" width="18.42578125" customWidth="1"/>
    <col min="7372" max="7372" width="18.85546875" customWidth="1"/>
    <col min="7373" max="7373" width="19" customWidth="1"/>
    <col min="7374" max="7374" width="18.42578125" customWidth="1"/>
    <col min="7375" max="7375" width="18.85546875" customWidth="1"/>
    <col min="7376" max="7376" width="19" customWidth="1"/>
    <col min="7377" max="7377" width="18.42578125" customWidth="1"/>
    <col min="7378" max="7378" width="18.85546875" customWidth="1"/>
    <col min="7379" max="7379" width="19" customWidth="1"/>
    <col min="7380" max="7380" width="18.42578125" customWidth="1"/>
    <col min="7381" max="7381" width="18.85546875" customWidth="1"/>
    <col min="7382" max="7382" width="19" customWidth="1"/>
    <col min="7383" max="7383" width="18.42578125" customWidth="1"/>
    <col min="7384" max="7384" width="18.85546875" customWidth="1"/>
    <col min="7385" max="7385" width="19" customWidth="1"/>
    <col min="7386" max="7386" width="18.42578125" customWidth="1"/>
    <col min="7387" max="7387" width="18.85546875" customWidth="1"/>
    <col min="7388" max="7388" width="19" customWidth="1"/>
    <col min="7389" max="7389" width="18.42578125" customWidth="1"/>
    <col min="7390" max="7390" width="18.85546875" customWidth="1"/>
    <col min="7391" max="7391" width="19" customWidth="1"/>
    <col min="7392" max="7392" width="18.42578125" customWidth="1"/>
    <col min="7393" max="7393" width="18.85546875" customWidth="1"/>
    <col min="7394" max="7394" width="19" customWidth="1"/>
    <col min="7395" max="7395" width="18.42578125" customWidth="1"/>
    <col min="7396" max="7396" width="18.85546875" customWidth="1"/>
    <col min="7397" max="7397" width="19" customWidth="1"/>
    <col min="7398" max="7398" width="18.42578125" customWidth="1"/>
    <col min="7399" max="7399" width="18.85546875" customWidth="1"/>
    <col min="7400" max="7400" width="19" customWidth="1"/>
    <col min="7401" max="7401" width="18.42578125" customWidth="1"/>
    <col min="7402" max="7402" width="18.85546875" customWidth="1"/>
    <col min="7403" max="7403" width="19" customWidth="1"/>
    <col min="7404" max="7404" width="18.42578125" customWidth="1"/>
    <col min="7405" max="7405" width="18.85546875" customWidth="1"/>
    <col min="7406" max="7406" width="19" customWidth="1"/>
    <col min="7407" max="7407" width="18.42578125" customWidth="1"/>
    <col min="7408" max="7408" width="18.85546875" customWidth="1"/>
    <col min="7409" max="7409" width="19" customWidth="1"/>
    <col min="7410" max="7410" width="18.42578125" customWidth="1"/>
    <col min="7411" max="7411" width="18.85546875" customWidth="1"/>
    <col min="7412" max="7412" width="19" customWidth="1"/>
    <col min="7413" max="7413" width="18.42578125" customWidth="1"/>
    <col min="7414" max="7414" width="18.85546875" customWidth="1"/>
    <col min="7415" max="7415" width="19" customWidth="1"/>
    <col min="7416" max="7416" width="18.42578125" customWidth="1"/>
    <col min="7417" max="7417" width="18.85546875" customWidth="1"/>
    <col min="7418" max="7418" width="19" customWidth="1"/>
    <col min="7419" max="7419" width="18.42578125" customWidth="1"/>
    <col min="7420" max="7420" width="18.85546875" customWidth="1"/>
    <col min="7421" max="7421" width="19" customWidth="1"/>
    <col min="7422" max="7422" width="18.42578125" customWidth="1"/>
    <col min="7423" max="7423" width="18.85546875" customWidth="1"/>
    <col min="7424" max="7424" width="19" customWidth="1"/>
    <col min="7425" max="7425" width="18.42578125" customWidth="1"/>
    <col min="7426" max="7426" width="18.85546875" customWidth="1"/>
    <col min="7427" max="7427" width="19" customWidth="1"/>
    <col min="7428" max="7428" width="18.42578125" customWidth="1"/>
    <col min="7429" max="7429" width="18.85546875" customWidth="1"/>
    <col min="7430" max="7430" width="19" customWidth="1"/>
    <col min="7431" max="7431" width="18.42578125" customWidth="1"/>
    <col min="7432" max="7432" width="18.85546875" customWidth="1"/>
    <col min="7433" max="7433" width="19" customWidth="1"/>
    <col min="7434" max="7434" width="18.42578125" customWidth="1"/>
    <col min="7435" max="7435" width="18.85546875" customWidth="1"/>
    <col min="7436" max="7436" width="19" customWidth="1"/>
    <col min="7437" max="7437" width="18.42578125" customWidth="1"/>
    <col min="7438" max="7438" width="18.85546875" customWidth="1"/>
    <col min="7439" max="7439" width="19" customWidth="1"/>
    <col min="7440" max="7440" width="18.42578125" customWidth="1"/>
    <col min="7441" max="7441" width="18.85546875" customWidth="1"/>
    <col min="7442" max="7442" width="19" customWidth="1"/>
    <col min="7443" max="7443" width="18.42578125" customWidth="1"/>
    <col min="7444" max="7444" width="18.85546875" customWidth="1"/>
    <col min="7445" max="7445" width="19" customWidth="1"/>
    <col min="7446" max="7446" width="18.42578125" customWidth="1"/>
    <col min="7447" max="7447" width="18.85546875" customWidth="1"/>
    <col min="7448" max="7448" width="19" customWidth="1"/>
    <col min="7449" max="7449" width="18.42578125" customWidth="1"/>
    <col min="7450" max="7450" width="18.85546875" customWidth="1"/>
    <col min="7451" max="7451" width="19" customWidth="1"/>
    <col min="7452" max="7452" width="18.42578125" customWidth="1"/>
    <col min="7453" max="7453" width="18.85546875" customWidth="1"/>
    <col min="7454" max="7454" width="19" customWidth="1"/>
    <col min="7455" max="7455" width="18.42578125" customWidth="1"/>
    <col min="7456" max="7456" width="18.85546875" customWidth="1"/>
    <col min="7457" max="7457" width="19" customWidth="1"/>
    <col min="7458" max="7458" width="18.42578125" customWidth="1"/>
    <col min="7459" max="7459" width="18.85546875" customWidth="1"/>
    <col min="7460" max="7460" width="19" customWidth="1"/>
    <col min="7461" max="7461" width="18.42578125" customWidth="1"/>
    <col min="7462" max="7462" width="18.85546875" customWidth="1"/>
    <col min="7463" max="7463" width="19" customWidth="1"/>
    <col min="7464" max="7464" width="18.42578125" customWidth="1"/>
    <col min="7465" max="7465" width="18.85546875" customWidth="1"/>
    <col min="7466" max="7466" width="19" customWidth="1"/>
    <col min="7467" max="7467" width="18.42578125" customWidth="1"/>
    <col min="7468" max="7468" width="18.85546875" customWidth="1"/>
    <col min="7469" max="7469" width="19" customWidth="1"/>
    <col min="7470" max="7470" width="18.42578125" customWidth="1"/>
    <col min="7471" max="7471" width="18.85546875" customWidth="1"/>
    <col min="7472" max="7472" width="19" customWidth="1"/>
    <col min="7473" max="7473" width="18.42578125" customWidth="1"/>
    <col min="7474" max="7474" width="18.85546875" customWidth="1"/>
    <col min="7475" max="7475" width="19" customWidth="1"/>
    <col min="7476" max="7476" width="18.42578125" customWidth="1"/>
    <col min="7477" max="7477" width="18.85546875" customWidth="1"/>
    <col min="7478" max="7478" width="19" customWidth="1"/>
    <col min="7479" max="7479" width="18.42578125" customWidth="1"/>
    <col min="7480" max="7480" width="18.85546875" customWidth="1"/>
    <col min="7481" max="7481" width="19" customWidth="1"/>
    <col min="7482" max="7482" width="18.42578125" customWidth="1"/>
    <col min="7483" max="7483" width="18.85546875" customWidth="1"/>
    <col min="7484" max="7484" width="19" customWidth="1"/>
    <col min="7485" max="7485" width="18.42578125" customWidth="1"/>
    <col min="7486" max="7486" width="18.85546875" customWidth="1"/>
    <col min="7487" max="7487" width="19" customWidth="1"/>
    <col min="7488" max="7488" width="18.42578125" customWidth="1"/>
    <col min="7489" max="7489" width="18.85546875" customWidth="1"/>
    <col min="7490" max="7490" width="19" customWidth="1"/>
    <col min="7491" max="7491" width="18.42578125" customWidth="1"/>
    <col min="7492" max="7492" width="18.85546875" customWidth="1"/>
    <col min="7493" max="7493" width="19" customWidth="1"/>
    <col min="7494" max="7494" width="18.42578125" customWidth="1"/>
    <col min="7495" max="7495" width="18.85546875" customWidth="1"/>
    <col min="7496" max="7496" width="19" customWidth="1"/>
    <col min="7497" max="7497" width="18.42578125" customWidth="1"/>
    <col min="7498" max="7498" width="18.85546875" customWidth="1"/>
    <col min="7499" max="7499" width="19" customWidth="1"/>
    <col min="7500" max="7500" width="18.42578125" customWidth="1"/>
    <col min="7501" max="7501" width="18.85546875" customWidth="1"/>
    <col min="7502" max="7502" width="19" customWidth="1"/>
    <col min="7503" max="7503" width="18.42578125" customWidth="1"/>
    <col min="7504" max="7504" width="18.85546875" customWidth="1"/>
    <col min="7505" max="7505" width="19" customWidth="1"/>
    <col min="7506" max="7506" width="18.42578125" customWidth="1"/>
    <col min="7507" max="7507" width="18.85546875" customWidth="1"/>
    <col min="7508" max="7508" width="19" customWidth="1"/>
    <col min="7509" max="7509" width="18.42578125" customWidth="1"/>
    <col min="7510" max="7510" width="18.85546875" customWidth="1"/>
    <col min="7511" max="7511" width="19" customWidth="1"/>
    <col min="7512" max="7512" width="18.42578125" customWidth="1"/>
    <col min="7513" max="7513" width="18.85546875" customWidth="1"/>
    <col min="7514" max="7514" width="19" customWidth="1"/>
    <col min="7515" max="7515" width="18.42578125" customWidth="1"/>
    <col min="7516" max="7516" width="18.85546875" customWidth="1"/>
    <col min="7517" max="7517" width="19" customWidth="1"/>
    <col min="7518" max="7518" width="18.42578125" customWidth="1"/>
    <col min="7519" max="7519" width="18.85546875" customWidth="1"/>
    <col min="7520" max="7520" width="19" customWidth="1"/>
    <col min="7521" max="7521" width="18.42578125" customWidth="1"/>
    <col min="7522" max="7522" width="18.85546875" customWidth="1"/>
    <col min="7523" max="7523" width="19" customWidth="1"/>
    <col min="7524" max="7524" width="18.42578125" customWidth="1"/>
    <col min="7525" max="7525" width="18.85546875" customWidth="1"/>
    <col min="7526" max="7526" width="19" customWidth="1"/>
    <col min="7527" max="7527" width="18.42578125" customWidth="1"/>
    <col min="7528" max="7528" width="18.85546875" customWidth="1"/>
    <col min="7529" max="7529" width="19" customWidth="1"/>
    <col min="7530" max="7530" width="18.42578125" customWidth="1"/>
    <col min="7531" max="7531" width="18.85546875" customWidth="1"/>
    <col min="7532" max="7532" width="19" customWidth="1"/>
    <col min="7533" max="7533" width="18.42578125" customWidth="1"/>
    <col min="7534" max="7534" width="18.85546875" customWidth="1"/>
    <col min="7535" max="7535" width="19" customWidth="1"/>
    <col min="7536" max="7536" width="18.42578125" customWidth="1"/>
    <col min="7537" max="7537" width="18.85546875" customWidth="1"/>
    <col min="7538" max="7538" width="19" customWidth="1"/>
    <col min="7539" max="7539" width="18.42578125" customWidth="1"/>
    <col min="7540" max="7540" width="18.85546875" customWidth="1"/>
    <col min="7541" max="7541" width="19" customWidth="1"/>
    <col min="7542" max="7542" width="18.42578125" customWidth="1"/>
    <col min="7543" max="7543" width="18.85546875" customWidth="1"/>
    <col min="7544" max="7544" width="19" customWidth="1"/>
    <col min="7545" max="7545" width="18.42578125" customWidth="1"/>
    <col min="7546" max="7546" width="18.85546875" customWidth="1"/>
    <col min="7547" max="7547" width="19" customWidth="1"/>
    <col min="7548" max="7548" width="18.42578125" customWidth="1"/>
    <col min="7549" max="7549" width="18.85546875" customWidth="1"/>
    <col min="7550" max="7550" width="19" customWidth="1"/>
    <col min="7551" max="7551" width="18.42578125" customWidth="1"/>
    <col min="7552" max="7552" width="18.85546875" customWidth="1"/>
    <col min="7553" max="7553" width="19" customWidth="1"/>
    <col min="7554" max="7554" width="18.42578125" customWidth="1"/>
    <col min="7555" max="7555" width="18.85546875" customWidth="1"/>
    <col min="7556" max="7556" width="19" customWidth="1"/>
    <col min="7557" max="7557" width="18.42578125" customWidth="1"/>
    <col min="7558" max="7558" width="18.85546875" customWidth="1"/>
    <col min="7559" max="7559" width="19" customWidth="1"/>
    <col min="7560" max="7560" width="18.42578125" customWidth="1"/>
    <col min="7561" max="7561" width="18.85546875" customWidth="1"/>
    <col min="7562" max="7562" width="19" customWidth="1"/>
    <col min="7563" max="7563" width="18.42578125" customWidth="1"/>
    <col min="7564" max="7564" width="18.85546875" customWidth="1"/>
    <col min="7565" max="7565" width="19" customWidth="1"/>
    <col min="7566" max="7566" width="18.42578125" customWidth="1"/>
    <col min="7567" max="7567" width="18.85546875" customWidth="1"/>
    <col min="7568" max="7568" width="19" customWidth="1"/>
    <col min="7569" max="7569" width="18.42578125" customWidth="1"/>
    <col min="7570" max="7570" width="18.85546875" customWidth="1"/>
    <col min="7571" max="7571" width="19" customWidth="1"/>
    <col min="7572" max="7572" width="18.42578125" customWidth="1"/>
    <col min="7573" max="7573" width="18.85546875" customWidth="1"/>
    <col min="7574" max="7574" width="19" customWidth="1"/>
    <col min="7575" max="7575" width="18.42578125" customWidth="1"/>
    <col min="7576" max="7576" width="18.85546875" customWidth="1"/>
    <col min="7577" max="7577" width="19" customWidth="1"/>
    <col min="7578" max="7578" width="18.42578125" customWidth="1"/>
    <col min="7579" max="7579" width="18.85546875" customWidth="1"/>
    <col min="7580" max="7580" width="19" customWidth="1"/>
    <col min="7581" max="7581" width="18.42578125" customWidth="1"/>
    <col min="7582" max="7582" width="18.85546875" customWidth="1"/>
    <col min="7583" max="7583" width="19" customWidth="1"/>
    <col min="7584" max="7584" width="18.42578125" customWidth="1"/>
    <col min="7585" max="7585" width="18.85546875" customWidth="1"/>
    <col min="7586" max="7586" width="19" customWidth="1"/>
    <col min="7587" max="7587" width="18.42578125" customWidth="1"/>
    <col min="7588" max="7588" width="18.85546875" customWidth="1"/>
    <col min="7589" max="7589" width="19" customWidth="1"/>
    <col min="7590" max="7590" width="18.42578125" customWidth="1"/>
    <col min="7591" max="7591" width="18.85546875" customWidth="1"/>
    <col min="7592" max="7592" width="19" customWidth="1"/>
    <col min="7593" max="7593" width="18.42578125" customWidth="1"/>
    <col min="7594" max="7594" width="18.85546875" customWidth="1"/>
    <col min="7595" max="7595" width="19" customWidth="1"/>
    <col min="7596" max="7596" width="18.42578125" customWidth="1"/>
    <col min="7597" max="7597" width="18.85546875" customWidth="1"/>
    <col min="7598" max="7598" width="19" customWidth="1"/>
    <col min="7599" max="7599" width="18.42578125" customWidth="1"/>
    <col min="7600" max="7600" width="18.85546875" customWidth="1"/>
    <col min="7601" max="7601" width="19" customWidth="1"/>
    <col min="7602" max="7602" width="18.42578125" customWidth="1"/>
    <col min="7603" max="7603" width="18.85546875" customWidth="1"/>
    <col min="7604" max="7604" width="19" customWidth="1"/>
    <col min="7605" max="7605" width="18.42578125" customWidth="1"/>
    <col min="7606" max="7606" width="18.85546875" customWidth="1"/>
    <col min="7607" max="7607" width="19" customWidth="1"/>
    <col min="7608" max="7608" width="18.42578125" customWidth="1"/>
    <col min="7609" max="7609" width="18.85546875" customWidth="1"/>
    <col min="7610" max="7610" width="19" customWidth="1"/>
    <col min="7611" max="7611" width="18.42578125" customWidth="1"/>
    <col min="7612" max="7612" width="18.85546875" customWidth="1"/>
    <col min="7613" max="7613" width="19" customWidth="1"/>
    <col min="7614" max="7614" width="18.42578125" customWidth="1"/>
    <col min="7615" max="7615" width="18.85546875" customWidth="1"/>
    <col min="7616" max="7616" width="19" customWidth="1"/>
    <col min="7617" max="7617" width="18.42578125" customWidth="1"/>
    <col min="7618" max="7618" width="18.85546875" customWidth="1"/>
    <col min="7619" max="7619" width="19" customWidth="1"/>
    <col min="7620" max="7620" width="18.42578125" customWidth="1"/>
    <col min="7621" max="7621" width="18.85546875" customWidth="1"/>
    <col min="7622" max="7622" width="19" customWidth="1"/>
    <col min="7623" max="7623" width="18.42578125" customWidth="1"/>
    <col min="7624" max="7624" width="18.85546875" customWidth="1"/>
    <col min="7625" max="7625" width="19" customWidth="1"/>
    <col min="7626" max="7626" width="18.42578125" customWidth="1"/>
    <col min="7627" max="7627" width="18.85546875" customWidth="1"/>
    <col min="7628" max="7628" width="19" customWidth="1"/>
    <col min="7629" max="7629" width="18.42578125" customWidth="1"/>
    <col min="7630" max="7630" width="18.85546875" customWidth="1"/>
    <col min="7631" max="7631" width="19" customWidth="1"/>
    <col min="7632" max="7632" width="18.42578125" customWidth="1"/>
    <col min="7633" max="7633" width="18.85546875" customWidth="1"/>
    <col min="7634" max="7634" width="19" customWidth="1"/>
    <col min="7635" max="7635" width="18.42578125" customWidth="1"/>
    <col min="7636" max="7636" width="18.85546875" customWidth="1"/>
    <col min="7637" max="7637" width="19" customWidth="1"/>
    <col min="7638" max="7638" width="18.42578125" customWidth="1"/>
    <col min="7639" max="7639" width="18.85546875" customWidth="1"/>
    <col min="7640" max="7640" width="19" customWidth="1"/>
    <col min="7641" max="7641" width="18.42578125" customWidth="1"/>
    <col min="7642" max="7642" width="18.85546875" customWidth="1"/>
    <col min="7643" max="7643" width="19" customWidth="1"/>
    <col min="7644" max="7644" width="18.42578125" customWidth="1"/>
    <col min="7645" max="7645" width="18.85546875" customWidth="1"/>
    <col min="7646" max="7646" width="19" customWidth="1"/>
    <col min="7647" max="7647" width="18.42578125" customWidth="1"/>
    <col min="7648" max="7648" width="18.85546875" customWidth="1"/>
    <col min="7649" max="7649" width="19" customWidth="1"/>
    <col min="7650" max="7650" width="18.42578125" customWidth="1"/>
    <col min="7651" max="7651" width="18.85546875" customWidth="1"/>
    <col min="7652" max="7652" width="19" customWidth="1"/>
    <col min="7653" max="7653" width="18.42578125" customWidth="1"/>
    <col min="7654" max="7654" width="18.85546875" customWidth="1"/>
    <col min="7655" max="7655" width="19" customWidth="1"/>
    <col min="7656" max="7656" width="18.42578125" customWidth="1"/>
    <col min="7657" max="7657" width="18.85546875" customWidth="1"/>
    <col min="7658" max="7658" width="19" customWidth="1"/>
    <col min="7659" max="7659" width="18.42578125" customWidth="1"/>
    <col min="7660" max="7660" width="18.85546875" customWidth="1"/>
    <col min="7661" max="7661" width="19" customWidth="1"/>
    <col min="7662" max="7662" width="18.42578125" customWidth="1"/>
    <col min="7663" max="7663" width="18.85546875" customWidth="1"/>
    <col min="7664" max="7664" width="19" customWidth="1"/>
    <col min="7665" max="7665" width="18.42578125" customWidth="1"/>
    <col min="7666" max="7666" width="18.85546875" customWidth="1"/>
    <col min="7667" max="7667" width="19" customWidth="1"/>
    <col min="7668" max="7668" width="18.42578125" customWidth="1"/>
    <col min="7669" max="7669" width="18.85546875" customWidth="1"/>
    <col min="7670" max="7670" width="19" customWidth="1"/>
    <col min="7671" max="7671" width="18.42578125" customWidth="1"/>
    <col min="7672" max="7672" width="18.85546875" customWidth="1"/>
    <col min="7673" max="7673" width="19" customWidth="1"/>
    <col min="7674" max="7674" width="18.42578125" customWidth="1"/>
    <col min="7675" max="7675" width="18.85546875" customWidth="1"/>
    <col min="7676" max="7676" width="19" customWidth="1"/>
    <col min="7677" max="7677" width="18.42578125" customWidth="1"/>
    <col min="7678" max="7678" width="18.85546875" customWidth="1"/>
    <col min="7679" max="7679" width="19" customWidth="1"/>
    <col min="7680" max="7680" width="18.42578125" customWidth="1"/>
    <col min="7681" max="7681" width="18.85546875" customWidth="1"/>
    <col min="7682" max="7682" width="19" customWidth="1"/>
    <col min="7683" max="7683" width="18.42578125" customWidth="1"/>
    <col min="7684" max="7684" width="18.85546875" customWidth="1"/>
    <col min="7685" max="7685" width="19" customWidth="1"/>
    <col min="7686" max="7686" width="18.42578125" customWidth="1"/>
    <col min="7687" max="7687" width="18.85546875" customWidth="1"/>
    <col min="7688" max="7688" width="19" customWidth="1"/>
    <col min="7689" max="7689" width="18.42578125" customWidth="1"/>
    <col min="7690" max="7690" width="18.85546875" customWidth="1"/>
    <col min="7691" max="7691" width="19" customWidth="1"/>
    <col min="7692" max="7692" width="18.42578125" customWidth="1"/>
    <col min="7693" max="7693" width="18.85546875" customWidth="1"/>
    <col min="7694" max="7694" width="19" customWidth="1"/>
    <col min="7695" max="7695" width="18.42578125" customWidth="1"/>
    <col min="7696" max="7696" width="18.85546875" customWidth="1"/>
    <col min="7697" max="7697" width="19" customWidth="1"/>
    <col min="7698" max="7698" width="18.42578125" customWidth="1"/>
    <col min="7699" max="7699" width="18.85546875" customWidth="1"/>
    <col min="7700" max="7700" width="19" customWidth="1"/>
    <col min="7701" max="7701" width="18.42578125" customWidth="1"/>
    <col min="7702" max="7702" width="18.85546875" customWidth="1"/>
    <col min="7703" max="7703" width="19" customWidth="1"/>
    <col min="7704" max="7704" width="18.42578125" customWidth="1"/>
    <col min="7705" max="7705" width="18.85546875" customWidth="1"/>
    <col min="7706" max="7706" width="19" customWidth="1"/>
    <col min="7707" max="7707" width="18.42578125" customWidth="1"/>
    <col min="7708" max="7708" width="18.85546875" customWidth="1"/>
    <col min="7709" max="7709" width="19" customWidth="1"/>
    <col min="7710" max="7710" width="18.42578125" customWidth="1"/>
    <col min="7711" max="7711" width="18.85546875" customWidth="1"/>
    <col min="7712" max="7712" width="19" customWidth="1"/>
    <col min="7713" max="7713" width="18.42578125" customWidth="1"/>
    <col min="7714" max="7714" width="18.85546875" customWidth="1"/>
    <col min="7715" max="7715" width="19" customWidth="1"/>
    <col min="7716" max="7716" width="18.42578125" customWidth="1"/>
    <col min="7717" max="7717" width="18.85546875" customWidth="1"/>
    <col min="7718" max="7718" width="19" customWidth="1"/>
    <col min="7719" max="7719" width="18.42578125" customWidth="1"/>
    <col min="7720" max="7720" width="18.85546875" customWidth="1"/>
    <col min="7721" max="7721" width="19" customWidth="1"/>
    <col min="7722" max="7722" width="18.42578125" customWidth="1"/>
    <col min="7723" max="7723" width="18.85546875" customWidth="1"/>
    <col min="7724" max="7724" width="19" customWidth="1"/>
    <col min="7725" max="7725" width="18.42578125" customWidth="1"/>
    <col min="7726" max="7726" width="18.85546875" customWidth="1"/>
    <col min="7727" max="7727" width="19" customWidth="1"/>
    <col min="7728" max="7728" width="18.42578125" customWidth="1"/>
    <col min="7729" max="7729" width="18.85546875" customWidth="1"/>
    <col min="7730" max="7730" width="19" customWidth="1"/>
    <col min="7731" max="7731" width="18.42578125" customWidth="1"/>
    <col min="7732" max="7732" width="18.85546875" customWidth="1"/>
    <col min="7733" max="7733" width="19" customWidth="1"/>
    <col min="7734" max="7734" width="18.42578125" customWidth="1"/>
    <col min="7735" max="7735" width="18.85546875" customWidth="1"/>
    <col min="7736" max="7736" width="19" customWidth="1"/>
    <col min="7737" max="7737" width="18.42578125" customWidth="1"/>
    <col min="7738" max="7738" width="18.85546875" customWidth="1"/>
    <col min="7739" max="7739" width="19" customWidth="1"/>
    <col min="7740" max="7740" width="18.42578125" customWidth="1"/>
    <col min="7741" max="7741" width="18.85546875" customWidth="1"/>
    <col min="7742" max="7742" width="19" customWidth="1"/>
    <col min="7743" max="7743" width="18.42578125" customWidth="1"/>
    <col min="7744" max="7744" width="18.85546875" customWidth="1"/>
    <col min="7745" max="7745" width="19" customWidth="1"/>
    <col min="7746" max="7746" width="18.42578125" customWidth="1"/>
    <col min="7747" max="7747" width="18.85546875" customWidth="1"/>
    <col min="7748" max="7748" width="19" customWidth="1"/>
    <col min="7749" max="7749" width="18.42578125" customWidth="1"/>
    <col min="7750" max="7750" width="18.85546875" customWidth="1"/>
    <col min="7751" max="7751" width="19" customWidth="1"/>
    <col min="7752" max="7752" width="18.42578125" customWidth="1"/>
    <col min="7753" max="7753" width="18.85546875" customWidth="1"/>
    <col min="7754" max="7754" width="19" customWidth="1"/>
    <col min="7755" max="7755" width="18.42578125" customWidth="1"/>
    <col min="7756" max="7756" width="18.85546875" customWidth="1"/>
    <col min="7757" max="7757" width="19" customWidth="1"/>
    <col min="7758" max="7758" width="18.42578125" customWidth="1"/>
    <col min="7759" max="7759" width="18.85546875" customWidth="1"/>
    <col min="7760" max="7760" width="19" customWidth="1"/>
    <col min="7761" max="7761" width="18.42578125" customWidth="1"/>
    <col min="7762" max="7762" width="18.85546875" customWidth="1"/>
    <col min="7763" max="7763" width="19" customWidth="1"/>
    <col min="7764" max="7764" width="18.42578125" customWidth="1"/>
    <col min="7765" max="7765" width="18.85546875" customWidth="1"/>
    <col min="7766" max="7766" width="19" customWidth="1"/>
    <col min="7767" max="7767" width="18.42578125" customWidth="1"/>
    <col min="7768" max="7768" width="18.85546875" customWidth="1"/>
    <col min="7769" max="7769" width="19" customWidth="1"/>
    <col min="7770" max="7770" width="18.42578125" customWidth="1"/>
    <col min="7771" max="7771" width="18.85546875" customWidth="1"/>
    <col min="7772" max="7772" width="19" customWidth="1"/>
    <col min="7773" max="7773" width="18.42578125" customWidth="1"/>
    <col min="7774" max="7774" width="18.85546875" customWidth="1"/>
    <col min="7775" max="7775" width="19" customWidth="1"/>
    <col min="7776" max="7776" width="18.42578125" customWidth="1"/>
    <col min="7777" max="7777" width="18.85546875" customWidth="1"/>
    <col min="7778" max="7778" width="19" customWidth="1"/>
    <col min="7779" max="7779" width="18.42578125" customWidth="1"/>
    <col min="7780" max="7780" width="18.85546875" customWidth="1"/>
    <col min="7781" max="7781" width="19" customWidth="1"/>
    <col min="7782" max="7782" width="18.42578125" customWidth="1"/>
    <col min="7783" max="7783" width="18.85546875" customWidth="1"/>
    <col min="7784" max="7784" width="19" customWidth="1"/>
    <col min="7785" max="7785" width="18.42578125" customWidth="1"/>
    <col min="7786" max="7786" width="18.85546875" customWidth="1"/>
    <col min="7787" max="7787" width="19" customWidth="1"/>
    <col min="7788" max="7788" width="18.42578125" customWidth="1"/>
    <col min="7789" max="7789" width="18.85546875" customWidth="1"/>
    <col min="7790" max="7790" width="19" customWidth="1"/>
    <col min="7791" max="7791" width="18.42578125" customWidth="1"/>
    <col min="7792" max="7792" width="18.85546875" customWidth="1"/>
    <col min="7793" max="7793" width="19" customWidth="1"/>
    <col min="7794" max="7794" width="18.42578125" customWidth="1"/>
    <col min="7795" max="7795" width="18.85546875" customWidth="1"/>
    <col min="7796" max="7796" width="19" customWidth="1"/>
    <col min="7797" max="7797" width="18.42578125" customWidth="1"/>
    <col min="7798" max="7798" width="18.85546875" customWidth="1"/>
    <col min="7799" max="7799" width="19" customWidth="1"/>
    <col min="7800" max="7800" width="18.42578125" customWidth="1"/>
    <col min="7801" max="7801" width="18.85546875" customWidth="1"/>
    <col min="7802" max="7802" width="19" customWidth="1"/>
    <col min="7803" max="7803" width="18.42578125" customWidth="1"/>
    <col min="7804" max="7804" width="18.85546875" customWidth="1"/>
    <col min="7805" max="7805" width="19" customWidth="1"/>
    <col min="7806" max="7806" width="18.42578125" customWidth="1"/>
    <col min="7807" max="7807" width="18.85546875" customWidth="1"/>
    <col min="7808" max="7808" width="19" customWidth="1"/>
    <col min="7809" max="7809" width="18.42578125" customWidth="1"/>
    <col min="7810" max="7810" width="18.85546875" customWidth="1"/>
    <col min="7811" max="7811" width="19" customWidth="1"/>
    <col min="7812" max="7812" width="18.42578125" customWidth="1"/>
    <col min="7813" max="7813" width="18.85546875" customWidth="1"/>
    <col min="7814" max="7814" width="19" customWidth="1"/>
    <col min="7815" max="7815" width="18.42578125" customWidth="1"/>
    <col min="7816" max="7816" width="18.85546875" customWidth="1"/>
    <col min="7817" max="7817" width="19" customWidth="1"/>
    <col min="7818" max="7818" width="18.42578125" customWidth="1"/>
    <col min="7819" max="7819" width="18.85546875" customWidth="1"/>
    <col min="7820" max="7820" width="19" customWidth="1"/>
    <col min="7821" max="7821" width="18.42578125" customWidth="1"/>
    <col min="7822" max="7822" width="18.85546875" customWidth="1"/>
    <col min="7823" max="7823" width="19" customWidth="1"/>
    <col min="7824" max="7824" width="18.42578125" customWidth="1"/>
    <col min="7825" max="7825" width="18.85546875" customWidth="1"/>
    <col min="7826" max="7826" width="19" customWidth="1"/>
    <col min="7827" max="7827" width="18.42578125" customWidth="1"/>
    <col min="7828" max="7828" width="18.85546875" customWidth="1"/>
    <col min="7829" max="7829" width="19" customWidth="1"/>
    <col min="7830" max="7830" width="18.42578125" customWidth="1"/>
    <col min="7831" max="7831" width="18.85546875" customWidth="1"/>
    <col min="7832" max="7832" width="19" customWidth="1"/>
    <col min="7833" max="7833" width="18.42578125" customWidth="1"/>
    <col min="7834" max="7834" width="18.85546875" customWidth="1"/>
    <col min="7835" max="7835" width="19" customWidth="1"/>
    <col min="7836" max="7836" width="18.42578125" customWidth="1"/>
    <col min="7837" max="7837" width="18.85546875" customWidth="1"/>
    <col min="7838" max="7838" width="19" customWidth="1"/>
    <col min="7839" max="7839" width="18.42578125" customWidth="1"/>
    <col min="7840" max="7840" width="18.85546875" customWidth="1"/>
    <col min="7841" max="7841" width="19" customWidth="1"/>
    <col min="7842" max="7842" width="18.42578125" customWidth="1"/>
    <col min="7843" max="7843" width="18.85546875" customWidth="1"/>
    <col min="7844" max="7844" width="19" customWidth="1"/>
    <col min="7845" max="7845" width="18.42578125" customWidth="1"/>
    <col min="7846" max="7846" width="18.85546875" customWidth="1"/>
    <col min="7847" max="7847" width="19" customWidth="1"/>
    <col min="7848" max="7848" width="18.42578125" customWidth="1"/>
    <col min="7849" max="7849" width="18.85546875" customWidth="1"/>
    <col min="7850" max="7850" width="19" customWidth="1"/>
    <col min="7851" max="7851" width="18.42578125" customWidth="1"/>
    <col min="7852" max="7852" width="18.85546875" customWidth="1"/>
    <col min="7853" max="7853" width="19" customWidth="1"/>
    <col min="7854" max="7854" width="18.42578125" customWidth="1"/>
    <col min="7855" max="7855" width="18.85546875" customWidth="1"/>
    <col min="7856" max="7856" width="19" customWidth="1"/>
    <col min="7857" max="7857" width="18.42578125" customWidth="1"/>
    <col min="7858" max="7858" width="18.85546875" customWidth="1"/>
    <col min="7859" max="7859" width="19" customWidth="1"/>
    <col min="7860" max="7860" width="18.42578125" customWidth="1"/>
    <col min="7861" max="7861" width="18.85546875" customWidth="1"/>
    <col min="7862" max="7862" width="19" customWidth="1"/>
    <col min="7863" max="7863" width="18.42578125" customWidth="1"/>
    <col min="7864" max="7864" width="18.85546875" customWidth="1"/>
    <col min="7865" max="7865" width="19" customWidth="1"/>
    <col min="7866" max="7866" width="18.42578125" customWidth="1"/>
    <col min="7867" max="7867" width="18.85546875" customWidth="1"/>
    <col min="7868" max="7868" width="19" customWidth="1"/>
    <col min="7869" max="7869" width="18.42578125" customWidth="1"/>
    <col min="7870" max="7870" width="18.85546875" customWidth="1"/>
    <col min="7871" max="7871" width="19" customWidth="1"/>
    <col min="7872" max="7872" width="18.42578125" customWidth="1"/>
    <col min="7873" max="7873" width="18.85546875" customWidth="1"/>
    <col min="7874" max="7874" width="19" customWidth="1"/>
    <col min="7875" max="7875" width="18.42578125" customWidth="1"/>
    <col min="7876" max="7876" width="18.85546875" customWidth="1"/>
    <col min="7877" max="7877" width="19" customWidth="1"/>
    <col min="7878" max="7878" width="18.42578125" customWidth="1"/>
    <col min="7879" max="7879" width="18.85546875" customWidth="1"/>
    <col min="7880" max="7880" width="19" customWidth="1"/>
    <col min="7881" max="7881" width="18.42578125" customWidth="1"/>
    <col min="7882" max="7882" width="18.85546875" customWidth="1"/>
    <col min="7883" max="7883" width="19" customWidth="1"/>
    <col min="7884" max="7884" width="18.42578125" customWidth="1"/>
    <col min="7885" max="7885" width="18.85546875" customWidth="1"/>
    <col min="7886" max="7886" width="19" customWidth="1"/>
    <col min="7887" max="7887" width="18.42578125" customWidth="1"/>
    <col min="7888" max="7888" width="18.85546875" customWidth="1"/>
    <col min="7889" max="7889" width="19" customWidth="1"/>
    <col min="7890" max="7890" width="18.42578125" customWidth="1"/>
    <col min="7891" max="7891" width="18.85546875" customWidth="1"/>
    <col min="7892" max="7892" width="19" customWidth="1"/>
    <col min="7893" max="7893" width="18.42578125" customWidth="1"/>
    <col min="7894" max="7894" width="18.85546875" customWidth="1"/>
    <col min="7895" max="7895" width="19" customWidth="1"/>
    <col min="7896" max="7896" width="18.42578125" customWidth="1"/>
    <col min="7897" max="7897" width="18.85546875" customWidth="1"/>
    <col min="7898" max="7898" width="19" customWidth="1"/>
    <col min="7899" max="7899" width="18.42578125" customWidth="1"/>
    <col min="7900" max="7900" width="18.85546875" customWidth="1"/>
    <col min="7901" max="7901" width="19" customWidth="1"/>
    <col min="7902" max="7902" width="18.42578125" customWidth="1"/>
    <col min="7903" max="7903" width="18.85546875" customWidth="1"/>
    <col min="7904" max="7904" width="19" customWidth="1"/>
    <col min="7905" max="7905" width="18.42578125" customWidth="1"/>
    <col min="7906" max="7906" width="18.85546875" customWidth="1"/>
    <col min="7907" max="7907" width="19" customWidth="1"/>
    <col min="7908" max="7908" width="18.42578125" customWidth="1"/>
    <col min="7909" max="7909" width="18.85546875" customWidth="1"/>
    <col min="7910" max="7910" width="19" customWidth="1"/>
    <col min="7911" max="7911" width="18.42578125" customWidth="1"/>
    <col min="7912" max="7912" width="18.85546875" customWidth="1"/>
    <col min="7913" max="7913" width="19" customWidth="1"/>
    <col min="7914" max="7914" width="18.42578125" customWidth="1"/>
    <col min="7915" max="7915" width="18.85546875" customWidth="1"/>
    <col min="7916" max="7916" width="19" customWidth="1"/>
    <col min="7917" max="7917" width="18.42578125" customWidth="1"/>
    <col min="7918" max="7918" width="18.85546875" customWidth="1"/>
    <col min="7919" max="7919" width="19" customWidth="1"/>
    <col min="7920" max="7920" width="18.42578125" customWidth="1"/>
    <col min="7921" max="7921" width="18.85546875" customWidth="1"/>
    <col min="7922" max="7922" width="19" customWidth="1"/>
    <col min="7923" max="7923" width="18.42578125" customWidth="1"/>
    <col min="7924" max="7924" width="18.85546875" customWidth="1"/>
    <col min="7925" max="7925" width="19" customWidth="1"/>
    <col min="7926" max="7926" width="18.42578125" customWidth="1"/>
    <col min="7927" max="7927" width="18.85546875" customWidth="1"/>
    <col min="7928" max="7928" width="19" customWidth="1"/>
    <col min="7929" max="7929" width="18.42578125" customWidth="1"/>
    <col min="7930" max="7930" width="18.85546875" customWidth="1"/>
    <col min="7931" max="7931" width="19" customWidth="1"/>
    <col min="7932" max="7932" width="18.42578125" customWidth="1"/>
    <col min="7933" max="7933" width="18.85546875" customWidth="1"/>
    <col min="7934" max="7934" width="19" customWidth="1"/>
    <col min="7935" max="7935" width="18.42578125" customWidth="1"/>
    <col min="7936" max="7936" width="18.85546875" customWidth="1"/>
    <col min="7937" max="7937" width="19" customWidth="1"/>
    <col min="7938" max="7938" width="18.42578125" customWidth="1"/>
    <col min="7939" max="7939" width="18.85546875" customWidth="1"/>
    <col min="7940" max="7940" width="19" customWidth="1"/>
    <col min="7941" max="7941" width="18.42578125" customWidth="1"/>
    <col min="7942" max="7942" width="18.85546875" customWidth="1"/>
    <col min="7943" max="7943" width="19" customWidth="1"/>
    <col min="7944" max="7944" width="18.42578125" customWidth="1"/>
    <col min="7945" max="7945" width="18.85546875" customWidth="1"/>
    <col min="7946" max="7946" width="19" customWidth="1"/>
    <col min="7947" max="7947" width="18.42578125" customWidth="1"/>
    <col min="7948" max="7948" width="18.85546875" customWidth="1"/>
    <col min="7949" max="7949" width="19" customWidth="1"/>
    <col min="7950" max="7950" width="18.42578125" customWidth="1"/>
    <col min="7951" max="7951" width="18.85546875" customWidth="1"/>
    <col min="7952" max="7952" width="19" customWidth="1"/>
    <col min="7953" max="7953" width="18.42578125" customWidth="1"/>
    <col min="7954" max="7954" width="18.85546875" customWidth="1"/>
    <col min="7955" max="7955" width="19" customWidth="1"/>
    <col min="7956" max="7956" width="18.42578125" customWidth="1"/>
    <col min="7957" max="7957" width="18.85546875" customWidth="1"/>
    <col min="7958" max="7958" width="19" customWidth="1"/>
    <col min="7959" max="7959" width="18.42578125" customWidth="1"/>
    <col min="7960" max="7960" width="18.85546875" customWidth="1"/>
    <col min="7961" max="7961" width="19" customWidth="1"/>
    <col min="7962" max="7962" width="18.42578125" customWidth="1"/>
    <col min="7963" max="7963" width="18.85546875" customWidth="1"/>
    <col min="7964" max="7964" width="19" customWidth="1"/>
    <col min="7965" max="7965" width="18.42578125" customWidth="1"/>
    <col min="7966" max="7966" width="18.85546875" customWidth="1"/>
    <col min="7967" max="7967" width="19" customWidth="1"/>
    <col min="7968" max="7968" width="18.42578125" customWidth="1"/>
    <col min="7969" max="7969" width="18.85546875" customWidth="1"/>
    <col min="7970" max="7970" width="19" customWidth="1"/>
    <col min="7971" max="7971" width="18.42578125" customWidth="1"/>
    <col min="7972" max="7972" width="18.85546875" customWidth="1"/>
    <col min="7973" max="7973" width="19" customWidth="1"/>
    <col min="7974" max="7974" width="18.42578125" customWidth="1"/>
    <col min="7975" max="7975" width="18.85546875" customWidth="1"/>
    <col min="7976" max="7976" width="19" customWidth="1"/>
    <col min="7977" max="7977" width="18.42578125" customWidth="1"/>
    <col min="7978" max="7978" width="18.85546875" customWidth="1"/>
    <col min="7979" max="7979" width="19" customWidth="1"/>
    <col min="7980" max="7980" width="18.42578125" customWidth="1"/>
    <col min="7981" max="7981" width="18.85546875" customWidth="1"/>
    <col min="7982" max="7982" width="19" customWidth="1"/>
    <col min="7983" max="7983" width="18.42578125" customWidth="1"/>
    <col min="7984" max="7984" width="18.85546875" customWidth="1"/>
    <col min="7985" max="7985" width="19" customWidth="1"/>
    <col min="7986" max="7986" width="18.42578125" customWidth="1"/>
    <col min="7987" max="7987" width="18.85546875" customWidth="1"/>
    <col min="7988" max="7988" width="19" customWidth="1"/>
    <col min="7989" max="7989" width="18.42578125" customWidth="1"/>
    <col min="7990" max="7990" width="18.85546875" customWidth="1"/>
    <col min="7991" max="7991" width="19" customWidth="1"/>
    <col min="7992" max="7992" width="18.42578125" customWidth="1"/>
    <col min="7993" max="7993" width="18.85546875" customWidth="1"/>
    <col min="7994" max="7994" width="19" customWidth="1"/>
    <col min="7995" max="7995" width="18.42578125" customWidth="1"/>
    <col min="7996" max="7996" width="18.85546875" customWidth="1"/>
    <col min="7997" max="7997" width="19" customWidth="1"/>
    <col min="7998" max="7998" width="18.42578125" customWidth="1"/>
    <col min="7999" max="7999" width="18.85546875" customWidth="1"/>
    <col min="8000" max="8000" width="19" customWidth="1"/>
    <col min="8001" max="8001" width="18.42578125" customWidth="1"/>
    <col min="8002" max="8002" width="18.85546875" customWidth="1"/>
    <col min="8003" max="8003" width="19" customWidth="1"/>
    <col min="8004" max="8004" width="18.42578125" customWidth="1"/>
    <col min="8005" max="8005" width="18.85546875" customWidth="1"/>
    <col min="8006" max="8006" width="19" customWidth="1"/>
    <col min="8007" max="8007" width="18.42578125" customWidth="1"/>
    <col min="8008" max="8008" width="18.85546875" customWidth="1"/>
    <col min="8009" max="8009" width="19" customWidth="1"/>
    <col min="8010" max="8010" width="18.42578125" customWidth="1"/>
    <col min="8011" max="8011" width="18.85546875" customWidth="1"/>
    <col min="8012" max="8012" width="19" customWidth="1"/>
    <col min="8013" max="8013" width="18.42578125" customWidth="1"/>
    <col min="8014" max="8014" width="18.85546875" customWidth="1"/>
    <col min="8015" max="8015" width="19" customWidth="1"/>
    <col min="8016" max="8016" width="18.42578125" customWidth="1"/>
    <col min="8017" max="8017" width="18.85546875" customWidth="1"/>
    <col min="8018" max="8018" width="19" customWidth="1"/>
    <col min="8019" max="8019" width="18.42578125" customWidth="1"/>
    <col min="8020" max="8020" width="18.85546875" customWidth="1"/>
    <col min="8021" max="8021" width="19" customWidth="1"/>
    <col min="8022" max="8022" width="18.42578125" customWidth="1"/>
    <col min="8023" max="8023" width="18.85546875" customWidth="1"/>
    <col min="8024" max="8024" width="19" customWidth="1"/>
    <col min="8025" max="8025" width="18.42578125" customWidth="1"/>
    <col min="8026" max="8026" width="18.85546875" customWidth="1"/>
    <col min="8027" max="8027" width="19" customWidth="1"/>
    <col min="8028" max="8028" width="18.42578125" customWidth="1"/>
    <col min="8029" max="8029" width="18.85546875" customWidth="1"/>
    <col min="8030" max="8030" width="19" customWidth="1"/>
    <col min="8031" max="8031" width="18.42578125" customWidth="1"/>
    <col min="8032" max="8032" width="18.85546875" customWidth="1"/>
    <col min="8033" max="8033" width="19" customWidth="1"/>
    <col min="8034" max="8034" width="18.42578125" customWidth="1"/>
    <col min="8035" max="8035" width="18.85546875" customWidth="1"/>
    <col min="8036" max="8036" width="19" customWidth="1"/>
    <col min="8037" max="8037" width="18.42578125" customWidth="1"/>
    <col min="8038" max="8038" width="18.85546875" customWidth="1"/>
    <col min="8039" max="8039" width="19" customWidth="1"/>
    <col min="8040" max="8040" width="18.42578125" customWidth="1"/>
    <col min="8041" max="8041" width="18.85546875" customWidth="1"/>
    <col min="8042" max="8042" width="19" customWidth="1"/>
    <col min="8043" max="8043" width="18.42578125" customWidth="1"/>
    <col min="8044" max="8044" width="18.85546875" customWidth="1"/>
    <col min="8045" max="8045" width="19" customWidth="1"/>
    <col min="8046" max="8046" width="18.42578125" customWidth="1"/>
    <col min="8047" max="8047" width="18.85546875" customWidth="1"/>
    <col min="8048" max="8048" width="19" customWidth="1"/>
    <col min="8049" max="8049" width="18.42578125" customWidth="1"/>
    <col min="8050" max="8050" width="18.85546875" customWidth="1"/>
    <col min="8051" max="8051" width="19" customWidth="1"/>
    <col min="8052" max="8052" width="18.42578125" customWidth="1"/>
    <col min="8053" max="8053" width="18.85546875" customWidth="1"/>
    <col min="8054" max="8054" width="19" customWidth="1"/>
    <col min="8055" max="8055" width="18.42578125" customWidth="1"/>
    <col min="8056" max="8056" width="18.85546875" customWidth="1"/>
    <col min="8057" max="8057" width="19" customWidth="1"/>
    <col min="8058" max="8058" width="18.42578125" customWidth="1"/>
    <col min="8059" max="8059" width="18.85546875" customWidth="1"/>
    <col min="8060" max="8060" width="19" customWidth="1"/>
    <col min="8061" max="8061" width="18.42578125" customWidth="1"/>
    <col min="8062" max="8062" width="18.85546875" customWidth="1"/>
    <col min="8063" max="8063" width="19" customWidth="1"/>
    <col min="8064" max="8064" width="18.42578125" customWidth="1"/>
    <col min="8065" max="8065" width="18.85546875" customWidth="1"/>
    <col min="8066" max="8066" width="19" customWidth="1"/>
    <col min="8067" max="8067" width="18.42578125" customWidth="1"/>
    <col min="8068" max="8068" width="18.85546875" customWidth="1"/>
    <col min="8069" max="8069" width="19" customWidth="1"/>
    <col min="8070" max="8070" width="18.42578125" customWidth="1"/>
    <col min="8071" max="8071" width="18.85546875" customWidth="1"/>
    <col min="8072" max="8072" width="19" customWidth="1"/>
    <col min="8073" max="8073" width="18.42578125" customWidth="1"/>
    <col min="8074" max="8074" width="18.85546875" customWidth="1"/>
    <col min="8075" max="8075" width="19" customWidth="1"/>
    <col min="8076" max="8076" width="18.42578125" customWidth="1"/>
    <col min="8077" max="8077" width="18.85546875" customWidth="1"/>
    <col min="8078" max="8078" width="19" customWidth="1"/>
    <col min="8079" max="8079" width="18.42578125" customWidth="1"/>
    <col min="8080" max="8080" width="18.85546875" customWidth="1"/>
    <col min="8081" max="8081" width="19" customWidth="1"/>
    <col min="8082" max="8082" width="18.42578125" customWidth="1"/>
    <col min="8083" max="8083" width="18.85546875" customWidth="1"/>
    <col min="8084" max="8084" width="19" customWidth="1"/>
    <col min="8085" max="8085" width="18.42578125" customWidth="1"/>
    <col min="8086" max="8086" width="18.85546875" customWidth="1"/>
    <col min="8087" max="8087" width="19" customWidth="1"/>
    <col min="8088" max="8088" width="18.42578125" customWidth="1"/>
    <col min="8089" max="8089" width="18.85546875" customWidth="1"/>
    <col min="8090" max="8090" width="19" customWidth="1"/>
    <col min="8091" max="8091" width="18.42578125" customWidth="1"/>
    <col min="8092" max="8092" width="18.85546875" customWidth="1"/>
    <col min="8093" max="8093" width="19" customWidth="1"/>
    <col min="8094" max="8094" width="18.42578125" customWidth="1"/>
    <col min="8095" max="8095" width="18.85546875" customWidth="1"/>
    <col min="8096" max="8096" width="19" customWidth="1"/>
    <col min="8097" max="8097" width="18.42578125" customWidth="1"/>
    <col min="8098" max="8098" width="18.85546875" customWidth="1"/>
    <col min="8099" max="8099" width="19" customWidth="1"/>
    <col min="8100" max="8100" width="18.42578125" customWidth="1"/>
    <col min="8101" max="8101" width="18.85546875" customWidth="1"/>
    <col min="8102" max="8102" width="19" customWidth="1"/>
    <col min="8103" max="8103" width="18.42578125" customWidth="1"/>
    <col min="8104" max="8104" width="18.85546875" customWidth="1"/>
    <col min="8105" max="8105" width="19" customWidth="1"/>
    <col min="8106" max="8106" width="18.42578125" customWidth="1"/>
    <col min="8107" max="8107" width="18.85546875" customWidth="1"/>
    <col min="8108" max="8108" width="19" customWidth="1"/>
    <col min="8109" max="8109" width="18.42578125" customWidth="1"/>
    <col min="8110" max="8110" width="18.85546875" customWidth="1"/>
    <col min="8111" max="8111" width="19" customWidth="1"/>
    <col min="8112" max="8112" width="18.42578125" customWidth="1"/>
    <col min="8113" max="8113" width="18.85546875" customWidth="1"/>
    <col min="8114" max="8114" width="19" customWidth="1"/>
    <col min="8115" max="8115" width="18.42578125" customWidth="1"/>
    <col min="8116" max="8116" width="18.85546875" customWidth="1"/>
    <col min="8117" max="8117" width="19" customWidth="1"/>
    <col min="8118" max="8118" width="18.42578125" customWidth="1"/>
    <col min="8119" max="8119" width="18.85546875" customWidth="1"/>
    <col min="8120" max="8120" width="19" customWidth="1"/>
    <col min="8121" max="8121" width="18.42578125" customWidth="1"/>
    <col min="8122" max="8122" width="18.85546875" customWidth="1"/>
    <col min="8123" max="8123" width="19" customWidth="1"/>
    <col min="8124" max="8124" width="18.42578125" customWidth="1"/>
    <col min="8125" max="8125" width="18.85546875" customWidth="1"/>
    <col min="8126" max="8126" width="19" customWidth="1"/>
    <col min="8127" max="8127" width="18.42578125" customWidth="1"/>
    <col min="8128" max="8128" width="18.85546875" customWidth="1"/>
    <col min="8129" max="8129" width="19" customWidth="1"/>
    <col min="8130" max="8130" width="18.42578125" customWidth="1"/>
    <col min="8131" max="8131" width="18.85546875" customWidth="1"/>
    <col min="8132" max="8132" width="19" customWidth="1"/>
    <col min="8133" max="8133" width="18.42578125" customWidth="1"/>
    <col min="8134" max="8134" width="18.85546875" customWidth="1"/>
    <col min="8135" max="8135" width="19" customWidth="1"/>
    <col min="8136" max="8136" width="18.42578125" customWidth="1"/>
    <col min="8137" max="8137" width="18.85546875" customWidth="1"/>
    <col min="8138" max="8138" width="19" customWidth="1"/>
    <col min="8139" max="8139" width="18.42578125" customWidth="1"/>
    <col min="8140" max="8140" width="18.85546875" customWidth="1"/>
    <col min="8141" max="8141" width="19" customWidth="1"/>
    <col min="8142" max="8142" width="18.42578125" customWidth="1"/>
    <col min="8143" max="8143" width="18.85546875" customWidth="1"/>
    <col min="8144" max="8144" width="19" customWidth="1"/>
    <col min="8145" max="8145" width="18.42578125" customWidth="1"/>
    <col min="8146" max="8146" width="18.85546875" customWidth="1"/>
    <col min="8147" max="8147" width="19" customWidth="1"/>
    <col min="8148" max="8148" width="18.42578125" customWidth="1"/>
    <col min="8149" max="8149" width="18.85546875" customWidth="1"/>
    <col min="8150" max="8150" width="19" customWidth="1"/>
    <col min="8151" max="8151" width="18.42578125" customWidth="1"/>
    <col min="8152" max="8152" width="18.85546875" customWidth="1"/>
    <col min="8153" max="8153" width="19" customWidth="1"/>
    <col min="8154" max="8154" width="18.42578125" customWidth="1"/>
    <col min="8155" max="8155" width="18.85546875" customWidth="1"/>
    <col min="8156" max="8156" width="19" customWidth="1"/>
    <col min="8157" max="8157" width="18.42578125" customWidth="1"/>
    <col min="8158" max="8158" width="18.85546875" customWidth="1"/>
    <col min="8159" max="8159" width="19" customWidth="1"/>
    <col min="8160" max="8160" width="18.42578125" customWidth="1"/>
    <col min="8161" max="8161" width="18.85546875" customWidth="1"/>
    <col min="8162" max="8162" width="19" customWidth="1"/>
    <col min="8163" max="8163" width="18.42578125" customWidth="1"/>
    <col min="8164" max="8164" width="18.85546875" customWidth="1"/>
    <col min="8165" max="8165" width="19" customWidth="1"/>
    <col min="8166" max="8166" width="18.42578125" customWidth="1"/>
    <col min="8167" max="8167" width="18.85546875" customWidth="1"/>
    <col min="8168" max="8168" width="19" customWidth="1"/>
    <col min="8169" max="8169" width="18.42578125" customWidth="1"/>
    <col min="8170" max="8170" width="18.85546875" customWidth="1"/>
    <col min="8171" max="8171" width="19" customWidth="1"/>
    <col min="8172" max="8172" width="18.42578125" customWidth="1"/>
    <col min="8173" max="8173" width="18.85546875" customWidth="1"/>
    <col min="8174" max="8174" width="19" customWidth="1"/>
    <col min="8175" max="8175" width="18.42578125" customWidth="1"/>
    <col min="8176" max="8176" width="18.85546875" customWidth="1"/>
    <col min="8177" max="8177" width="19" customWidth="1"/>
    <col min="8178" max="8178" width="18.42578125" customWidth="1"/>
    <col min="8179" max="8179" width="18.85546875" customWidth="1"/>
    <col min="8180" max="8180" width="19" customWidth="1"/>
    <col min="8181" max="8181" width="18.42578125" customWidth="1"/>
    <col min="8182" max="8182" width="18.85546875" customWidth="1"/>
    <col min="8183" max="8183" width="19" customWidth="1"/>
    <col min="8184" max="8184" width="18.42578125" customWidth="1"/>
    <col min="8185" max="8185" width="18.85546875" customWidth="1"/>
    <col min="8186" max="8186" width="19" customWidth="1"/>
    <col min="8187" max="8187" width="18.42578125" customWidth="1"/>
    <col min="8188" max="8188" width="18.85546875" customWidth="1"/>
    <col min="8189" max="8189" width="19" customWidth="1"/>
    <col min="8190" max="8190" width="18.42578125" customWidth="1"/>
    <col min="8191" max="8191" width="18.85546875" customWidth="1"/>
    <col min="8192" max="8192" width="19" customWidth="1"/>
    <col min="8193" max="8193" width="18.42578125" customWidth="1"/>
    <col min="8194" max="8194" width="18.85546875" customWidth="1"/>
    <col min="8195" max="8195" width="19" customWidth="1"/>
    <col min="8196" max="8196" width="18.42578125" customWidth="1"/>
    <col min="8197" max="8197" width="18.85546875" customWidth="1"/>
    <col min="8198" max="8198" width="19" customWidth="1"/>
    <col min="8199" max="8199" width="18.42578125" customWidth="1"/>
    <col min="8200" max="8200" width="18.85546875" customWidth="1"/>
    <col min="8201" max="8201" width="19" customWidth="1"/>
    <col min="8202" max="8202" width="18.42578125" customWidth="1"/>
    <col min="8203" max="8203" width="18.85546875" customWidth="1"/>
    <col min="8204" max="8204" width="19" customWidth="1"/>
    <col min="8205" max="8205" width="18.42578125" customWidth="1"/>
    <col min="8206" max="8206" width="18.85546875" customWidth="1"/>
    <col min="8207" max="8207" width="19" customWidth="1"/>
    <col min="8208" max="8208" width="18.42578125" customWidth="1"/>
    <col min="8209" max="8209" width="18.85546875" customWidth="1"/>
    <col min="8210" max="8210" width="19" customWidth="1"/>
    <col min="8211" max="8211" width="18.42578125" customWidth="1"/>
    <col min="8212" max="8212" width="18.85546875" customWidth="1"/>
    <col min="8213" max="8213" width="19" customWidth="1"/>
    <col min="8214" max="8214" width="18.42578125" customWidth="1"/>
    <col min="8215" max="8215" width="18.85546875" customWidth="1"/>
    <col min="8216" max="8216" width="19" customWidth="1"/>
    <col min="8217" max="8217" width="18.42578125" customWidth="1"/>
    <col min="8218" max="8218" width="18.85546875" customWidth="1"/>
    <col min="8219" max="8219" width="19" customWidth="1"/>
    <col min="8220" max="8220" width="18.42578125" customWidth="1"/>
    <col min="8221" max="8221" width="18.85546875" customWidth="1"/>
    <col min="8222" max="8222" width="19" customWidth="1"/>
    <col min="8223" max="8223" width="18.42578125" customWidth="1"/>
    <col min="8224" max="8224" width="18.85546875" customWidth="1"/>
    <col min="8225" max="8225" width="19" customWidth="1"/>
    <col min="8226" max="8226" width="18.42578125" customWidth="1"/>
    <col min="8227" max="8227" width="18.85546875" customWidth="1"/>
    <col min="8228" max="8228" width="19" customWidth="1"/>
    <col min="8229" max="8229" width="18.42578125" customWidth="1"/>
    <col min="8230" max="8230" width="18.85546875" customWidth="1"/>
    <col min="8231" max="8231" width="19" customWidth="1"/>
    <col min="8232" max="8232" width="18.42578125" customWidth="1"/>
    <col min="8233" max="8233" width="18.85546875" customWidth="1"/>
    <col min="8234" max="8234" width="19" customWidth="1"/>
    <col min="8235" max="8235" width="18.42578125" customWidth="1"/>
    <col min="8236" max="8236" width="18.85546875" customWidth="1"/>
    <col min="8237" max="8237" width="19" customWidth="1"/>
    <col min="8238" max="8238" width="18.42578125" customWidth="1"/>
    <col min="8239" max="8239" width="18.85546875" customWidth="1"/>
    <col min="8240" max="8240" width="19" customWidth="1"/>
    <col min="8241" max="8241" width="18.42578125" customWidth="1"/>
    <col min="8242" max="8242" width="18.85546875" customWidth="1"/>
    <col min="8243" max="8243" width="19" customWidth="1"/>
    <col min="8244" max="8244" width="18.42578125" customWidth="1"/>
    <col min="8245" max="8245" width="18.85546875" customWidth="1"/>
    <col min="8246" max="8246" width="19" customWidth="1"/>
    <col min="8247" max="8247" width="18.42578125" customWidth="1"/>
    <col min="8248" max="8248" width="18.85546875" customWidth="1"/>
    <col min="8249" max="8249" width="19" customWidth="1"/>
    <col min="8250" max="8250" width="18.42578125" customWidth="1"/>
    <col min="8251" max="8251" width="18.85546875" customWidth="1"/>
    <col min="8252" max="8252" width="19" customWidth="1"/>
    <col min="8253" max="8253" width="18.42578125" customWidth="1"/>
    <col min="8254" max="8254" width="18.85546875" customWidth="1"/>
    <col min="8255" max="8255" width="19" customWidth="1"/>
    <col min="8256" max="8256" width="18.42578125" customWidth="1"/>
    <col min="8257" max="8257" width="18.85546875" customWidth="1"/>
    <col min="8258" max="8258" width="19" customWidth="1"/>
    <col min="8259" max="8259" width="18.42578125" customWidth="1"/>
    <col min="8260" max="8260" width="18.85546875" customWidth="1"/>
    <col min="8261" max="8261" width="19" customWidth="1"/>
    <col min="8262" max="8262" width="18.42578125" customWidth="1"/>
    <col min="8263" max="8263" width="18.85546875" customWidth="1"/>
    <col min="8264" max="8264" width="19" customWidth="1"/>
    <col min="8265" max="8265" width="18.42578125" customWidth="1"/>
    <col min="8266" max="8266" width="18.85546875" customWidth="1"/>
    <col min="8267" max="8267" width="19" customWidth="1"/>
    <col min="8268" max="8268" width="18.42578125" customWidth="1"/>
    <col min="8269" max="8269" width="18.85546875" customWidth="1"/>
    <col min="8270" max="8270" width="19" customWidth="1"/>
    <col min="8271" max="8271" width="18.42578125" customWidth="1"/>
    <col min="8272" max="8272" width="18.85546875" customWidth="1"/>
    <col min="8273" max="8273" width="19" customWidth="1"/>
    <col min="8274" max="8274" width="18.42578125" customWidth="1"/>
    <col min="8275" max="8275" width="18.85546875" customWidth="1"/>
    <col min="8276" max="8276" width="19" customWidth="1"/>
    <col min="8277" max="8277" width="18.42578125" customWidth="1"/>
    <col min="8278" max="8278" width="18.85546875" customWidth="1"/>
    <col min="8279" max="8279" width="19" customWidth="1"/>
    <col min="8280" max="8280" width="18.42578125" customWidth="1"/>
    <col min="8281" max="8281" width="18.85546875" customWidth="1"/>
    <col min="8282" max="8282" width="19" customWidth="1"/>
    <col min="8283" max="8283" width="18.42578125" customWidth="1"/>
    <col min="8284" max="8284" width="18.85546875" customWidth="1"/>
    <col min="8285" max="8285" width="19" customWidth="1"/>
    <col min="8286" max="8286" width="18.42578125" customWidth="1"/>
    <col min="8287" max="8287" width="18.85546875" customWidth="1"/>
    <col min="8288" max="8288" width="19" customWidth="1"/>
    <col min="8289" max="8289" width="18.42578125" customWidth="1"/>
    <col min="8290" max="8290" width="18.85546875" customWidth="1"/>
    <col min="8291" max="8291" width="19" customWidth="1"/>
    <col min="8292" max="8292" width="18.42578125" customWidth="1"/>
    <col min="8293" max="8293" width="18.85546875" customWidth="1"/>
    <col min="8294" max="8294" width="19" customWidth="1"/>
    <col min="8295" max="8295" width="18.42578125" customWidth="1"/>
    <col min="8296" max="8296" width="18.85546875" customWidth="1"/>
    <col min="8297" max="8297" width="19" customWidth="1"/>
    <col min="8298" max="8298" width="18.42578125" customWidth="1"/>
    <col min="8299" max="8299" width="18.85546875" customWidth="1"/>
    <col min="8300" max="8300" width="19" customWidth="1"/>
    <col min="8301" max="8301" width="18.42578125" customWidth="1"/>
    <col min="8302" max="8302" width="18.85546875" customWidth="1"/>
    <col min="8303" max="8303" width="19" customWidth="1"/>
    <col min="8304" max="8304" width="18.42578125" customWidth="1"/>
    <col min="8305" max="8305" width="18.85546875" customWidth="1"/>
    <col min="8306" max="8306" width="19" customWidth="1"/>
    <col min="8307" max="8307" width="18.42578125" customWidth="1"/>
    <col min="8308" max="8308" width="18.85546875" customWidth="1"/>
    <col min="8309" max="8309" width="19" customWidth="1"/>
    <col min="8310" max="8310" width="18.42578125" customWidth="1"/>
    <col min="8311" max="8311" width="18.85546875" customWidth="1"/>
    <col min="8312" max="8312" width="19" customWidth="1"/>
    <col min="8313" max="8313" width="18.42578125" customWidth="1"/>
    <col min="8314" max="8314" width="18.85546875" customWidth="1"/>
    <col min="8315" max="8315" width="19" customWidth="1"/>
    <col min="8316" max="8316" width="18.42578125" customWidth="1"/>
    <col min="8317" max="8317" width="18.85546875" customWidth="1"/>
    <col min="8318" max="8318" width="19" customWidth="1"/>
    <col min="8319" max="8319" width="18.42578125" customWidth="1"/>
    <col min="8320" max="8320" width="18.85546875" customWidth="1"/>
    <col min="8321" max="8321" width="19" customWidth="1"/>
    <col min="8322" max="8322" width="18.42578125" customWidth="1"/>
    <col min="8323" max="8323" width="18.85546875" customWidth="1"/>
    <col min="8324" max="8324" width="19" customWidth="1"/>
    <col min="8325" max="8325" width="18.42578125" customWidth="1"/>
    <col min="8326" max="8326" width="18.85546875" customWidth="1"/>
    <col min="8327" max="8327" width="19" customWidth="1"/>
    <col min="8328" max="8328" width="18.42578125" customWidth="1"/>
    <col min="8329" max="8329" width="18.85546875" customWidth="1"/>
    <col min="8330" max="8330" width="19" customWidth="1"/>
    <col min="8331" max="8331" width="18.42578125" customWidth="1"/>
    <col min="8332" max="8332" width="18.85546875" customWidth="1"/>
    <col min="8333" max="8333" width="19" customWidth="1"/>
    <col min="8334" max="8334" width="18.42578125" customWidth="1"/>
    <col min="8335" max="8335" width="18.85546875" customWidth="1"/>
    <col min="8336" max="8336" width="19" customWidth="1"/>
    <col min="8337" max="8337" width="18.42578125" customWidth="1"/>
    <col min="8338" max="8338" width="18.85546875" customWidth="1"/>
    <col min="8339" max="8339" width="19" customWidth="1"/>
    <col min="8340" max="8340" width="18.42578125" customWidth="1"/>
    <col min="8341" max="8341" width="18.85546875" customWidth="1"/>
    <col min="8342" max="8342" width="19" customWidth="1"/>
    <col min="8343" max="8343" width="18.42578125" customWidth="1"/>
    <col min="8344" max="8344" width="18.85546875" customWidth="1"/>
    <col min="8345" max="8345" width="19" customWidth="1"/>
    <col min="8346" max="8346" width="18.42578125" customWidth="1"/>
    <col min="8347" max="8347" width="18.85546875" customWidth="1"/>
    <col min="8348" max="8348" width="19" customWidth="1"/>
    <col min="8349" max="8349" width="18.42578125" customWidth="1"/>
    <col min="8350" max="8350" width="18.85546875" customWidth="1"/>
    <col min="8351" max="8351" width="19" customWidth="1"/>
    <col min="8352" max="8352" width="18.42578125" customWidth="1"/>
    <col min="8353" max="8353" width="18.85546875" customWidth="1"/>
    <col min="8354" max="8354" width="19" customWidth="1"/>
    <col min="8355" max="8355" width="18.42578125" customWidth="1"/>
    <col min="8356" max="8356" width="18.85546875" customWidth="1"/>
    <col min="8357" max="8357" width="19" customWidth="1"/>
    <col min="8358" max="8358" width="18.42578125" customWidth="1"/>
    <col min="8359" max="8359" width="18.85546875" customWidth="1"/>
    <col min="8360" max="8360" width="19" customWidth="1"/>
    <col min="8361" max="8361" width="18.42578125" customWidth="1"/>
    <col min="8362" max="8362" width="18.85546875" customWidth="1"/>
    <col min="8363" max="8363" width="19" bestFit="1" customWidth="1"/>
    <col min="8364" max="8364" width="18.42578125" customWidth="1"/>
    <col min="8365" max="8365" width="18.85546875" customWidth="1"/>
    <col min="8366" max="8366" width="19" customWidth="1"/>
    <col min="8367" max="8367" width="18.42578125" customWidth="1"/>
    <col min="8368" max="8368" width="18.85546875" customWidth="1"/>
    <col min="8369" max="8369" width="19" customWidth="1"/>
    <col min="8370" max="8370" width="18.42578125" customWidth="1"/>
    <col min="8371" max="8371" width="18.85546875" customWidth="1"/>
    <col min="8372" max="8372" width="19" customWidth="1"/>
    <col min="8373" max="8373" width="18.42578125" customWidth="1"/>
    <col min="8374" max="8374" width="18.85546875" customWidth="1"/>
    <col min="8375" max="8375" width="19" customWidth="1"/>
    <col min="8376" max="8376" width="18.42578125" customWidth="1"/>
    <col min="8377" max="8377" width="18.85546875" customWidth="1"/>
    <col min="8378" max="8378" width="19" customWidth="1"/>
    <col min="8379" max="8379" width="18.42578125" customWidth="1"/>
    <col min="8380" max="8380" width="18.85546875" customWidth="1"/>
    <col min="8381" max="8381" width="19" customWidth="1"/>
    <col min="8382" max="8382" width="18.42578125" customWidth="1"/>
    <col min="8383" max="8383" width="18.85546875" customWidth="1"/>
    <col min="8384" max="8384" width="19" customWidth="1"/>
    <col min="8385" max="8385" width="18.42578125" customWidth="1"/>
    <col min="8386" max="8386" width="18.85546875" customWidth="1"/>
    <col min="8387" max="8387" width="19" customWidth="1"/>
    <col min="8388" max="8388" width="18.42578125" customWidth="1"/>
    <col min="8389" max="8389" width="18.85546875" customWidth="1"/>
    <col min="8390" max="8390" width="19" customWidth="1"/>
    <col min="8391" max="8391" width="18.42578125" customWidth="1"/>
    <col min="8392" max="8392" width="18.85546875" customWidth="1"/>
    <col min="8393" max="8393" width="19" customWidth="1"/>
    <col min="8394" max="8394" width="18.42578125" customWidth="1"/>
    <col min="8395" max="8395" width="18.85546875" customWidth="1"/>
    <col min="8396" max="8396" width="19" customWidth="1"/>
    <col min="8397" max="8397" width="18.42578125" customWidth="1"/>
    <col min="8398" max="8398" width="18.85546875" customWidth="1"/>
    <col min="8399" max="8399" width="19" customWidth="1"/>
    <col min="8400" max="8400" width="18.42578125" customWidth="1"/>
    <col min="8401" max="8401" width="18.85546875" customWidth="1"/>
    <col min="8402" max="8402" width="19" customWidth="1"/>
    <col min="8403" max="8403" width="18.42578125" customWidth="1"/>
    <col min="8404" max="8404" width="18.85546875" customWidth="1"/>
    <col min="8405" max="8405" width="19" customWidth="1"/>
    <col min="8406" max="8406" width="18.42578125" customWidth="1"/>
    <col min="8407" max="8407" width="18.85546875" customWidth="1"/>
    <col min="8408" max="8408" width="19" customWidth="1"/>
    <col min="8409" max="8409" width="18.42578125" customWidth="1"/>
    <col min="8410" max="8410" width="18.85546875" customWidth="1"/>
    <col min="8411" max="8411" width="19" bestFit="1" customWidth="1"/>
    <col min="8412" max="8412" width="18.42578125" customWidth="1"/>
    <col min="8413" max="8413" width="18.85546875" customWidth="1"/>
    <col min="8414" max="8414" width="19" customWidth="1"/>
    <col min="8415" max="8415" width="18.42578125" customWidth="1"/>
    <col min="8416" max="8416" width="18.85546875" customWidth="1"/>
    <col min="8417" max="8417" width="19" customWidth="1"/>
    <col min="8418" max="8418" width="18.42578125" customWidth="1"/>
    <col min="8419" max="8419" width="18.85546875" bestFit="1" customWidth="1"/>
    <col min="8420" max="8420" width="19" customWidth="1"/>
    <col min="8421" max="8421" width="18.42578125" customWidth="1"/>
    <col min="8422" max="8422" width="18.85546875" customWidth="1"/>
    <col min="8423" max="8423" width="19" customWidth="1"/>
    <col min="8424" max="8424" width="18.42578125" customWidth="1"/>
    <col min="8425" max="8425" width="18.85546875" customWidth="1"/>
    <col min="8426" max="8426" width="19" customWidth="1"/>
    <col min="8427" max="8427" width="18.42578125" customWidth="1"/>
    <col min="8428" max="8428" width="18.85546875" customWidth="1"/>
    <col min="8429" max="8429" width="19" customWidth="1"/>
    <col min="8430" max="8430" width="18.42578125" customWidth="1"/>
    <col min="8431" max="8431" width="18.85546875" customWidth="1"/>
    <col min="8432" max="8432" width="19" customWidth="1"/>
    <col min="8433" max="8433" width="18.42578125" customWidth="1"/>
    <col min="8434" max="8434" width="18.85546875" customWidth="1"/>
    <col min="8435" max="8435" width="19" customWidth="1"/>
    <col min="8436" max="8436" width="18.42578125" customWidth="1"/>
    <col min="8437" max="8437" width="18.85546875" customWidth="1"/>
    <col min="8438" max="8438" width="19" customWidth="1"/>
    <col min="8439" max="8439" width="18.42578125" customWidth="1"/>
    <col min="8440" max="8440" width="18.85546875" customWidth="1"/>
    <col min="8441" max="8441" width="19" customWidth="1"/>
    <col min="8442" max="8442" width="18.42578125" customWidth="1"/>
    <col min="8443" max="8443" width="18.85546875" customWidth="1"/>
    <col min="8444" max="8444" width="19" customWidth="1"/>
    <col min="8445" max="8445" width="18.42578125" customWidth="1"/>
    <col min="8446" max="8446" width="18.85546875" customWidth="1"/>
    <col min="8447" max="8447" width="19" customWidth="1"/>
    <col min="8448" max="8448" width="18.42578125" customWidth="1"/>
    <col min="8449" max="8449" width="18.85546875" customWidth="1"/>
    <col min="8450" max="8450" width="19" customWidth="1"/>
    <col min="8451" max="8451" width="18.42578125" customWidth="1"/>
    <col min="8452" max="8452" width="18.85546875" customWidth="1"/>
    <col min="8453" max="8453" width="19" customWidth="1"/>
    <col min="8454" max="8454" width="18.42578125" customWidth="1"/>
    <col min="8455" max="8455" width="18.85546875" customWidth="1"/>
    <col min="8456" max="8456" width="19" customWidth="1"/>
    <col min="8457" max="8457" width="18.42578125" customWidth="1"/>
    <col min="8458" max="8458" width="18.85546875" customWidth="1"/>
    <col min="8459" max="8459" width="19" customWidth="1"/>
    <col min="8460" max="8460" width="18.42578125" customWidth="1"/>
    <col min="8461" max="8461" width="18.85546875" customWidth="1"/>
    <col min="8462" max="8462" width="19" customWidth="1"/>
    <col min="8463" max="8463" width="18.42578125" customWidth="1"/>
    <col min="8464" max="8464" width="18.85546875" customWidth="1"/>
    <col min="8465" max="8465" width="19" customWidth="1"/>
    <col min="8466" max="8466" width="18.42578125" customWidth="1"/>
    <col min="8467" max="8467" width="18.85546875" customWidth="1"/>
    <col min="8468" max="8468" width="19" customWidth="1"/>
    <col min="8469" max="8469" width="18.42578125" customWidth="1"/>
    <col min="8470" max="8470" width="18.85546875" customWidth="1"/>
    <col min="8471" max="8471" width="19" customWidth="1"/>
    <col min="8472" max="8472" width="18.42578125" customWidth="1"/>
    <col min="8473" max="8473" width="18.85546875" customWidth="1"/>
    <col min="8474" max="8474" width="19" customWidth="1"/>
    <col min="8475" max="8475" width="18.42578125" customWidth="1"/>
    <col min="8476" max="8476" width="18.85546875" customWidth="1"/>
    <col min="8477" max="8477" width="19" customWidth="1"/>
    <col min="8478" max="8478" width="18.42578125" customWidth="1"/>
    <col min="8479" max="8479" width="18.85546875" customWidth="1"/>
    <col min="8480" max="8480" width="19" customWidth="1"/>
    <col min="8481" max="8481" width="18.42578125" customWidth="1"/>
    <col min="8482" max="8482" width="18.85546875" customWidth="1"/>
    <col min="8483" max="8483" width="19" customWidth="1"/>
    <col min="8484" max="8484" width="18.42578125" customWidth="1"/>
    <col min="8485" max="8485" width="18.85546875" customWidth="1"/>
    <col min="8486" max="8486" width="19" customWidth="1"/>
    <col min="8487" max="8487" width="18.42578125" customWidth="1"/>
    <col min="8488" max="8488" width="18.85546875" customWidth="1"/>
    <col min="8489" max="8489" width="24" customWidth="1"/>
    <col min="8490" max="8490" width="23.42578125" customWidth="1"/>
    <col min="8491" max="8491" width="23.85546875" customWidth="1"/>
    <col min="8492" max="8492" width="27.28515625" customWidth="1"/>
    <col min="8493" max="8493" width="26.7109375" customWidth="1"/>
    <col min="8494" max="8494" width="19" bestFit="1" customWidth="1"/>
    <col min="8495" max="8495" width="18.42578125" bestFit="1" customWidth="1"/>
    <col min="8496" max="8496" width="27.28515625" bestFit="1" customWidth="1"/>
    <col min="8497" max="8497" width="26.7109375" bestFit="1" customWidth="1"/>
    <col min="8498" max="8498" width="19" bestFit="1" customWidth="1"/>
    <col min="8499" max="8499" width="18.42578125" bestFit="1" customWidth="1"/>
    <col min="8500" max="8500" width="27.28515625" bestFit="1" customWidth="1"/>
    <col min="8501" max="8501" width="26.7109375" bestFit="1" customWidth="1"/>
    <col min="8502" max="8502" width="19" bestFit="1" customWidth="1"/>
    <col min="8503" max="8503" width="18.42578125" bestFit="1" customWidth="1"/>
    <col min="8504" max="8504" width="27.28515625" bestFit="1" customWidth="1"/>
    <col min="8505" max="8505" width="26.7109375" bestFit="1" customWidth="1"/>
    <col min="8506" max="8506" width="19" bestFit="1" customWidth="1"/>
    <col min="8507" max="8507" width="18.42578125" bestFit="1" customWidth="1"/>
    <col min="8508" max="8508" width="27.28515625" bestFit="1" customWidth="1"/>
    <col min="8509" max="8509" width="26.7109375" bestFit="1" customWidth="1"/>
    <col min="8510" max="8510" width="19" bestFit="1" customWidth="1"/>
    <col min="8511" max="8511" width="18.42578125" bestFit="1" customWidth="1"/>
    <col min="8512" max="8512" width="29.28515625" bestFit="1" customWidth="1"/>
    <col min="8513" max="8513" width="28.7109375" bestFit="1" customWidth="1"/>
    <col min="8514" max="8514" width="19" bestFit="1" customWidth="1"/>
    <col min="8515" max="8515" width="18.42578125" bestFit="1" customWidth="1"/>
    <col min="8516" max="8516" width="29.28515625" bestFit="1" customWidth="1"/>
    <col min="8517" max="8517" width="28.7109375" bestFit="1" customWidth="1"/>
    <col min="8518" max="8518" width="19" bestFit="1" customWidth="1"/>
    <col min="8519" max="8519" width="18.42578125" bestFit="1" customWidth="1"/>
    <col min="8520" max="8520" width="30.42578125" bestFit="1" customWidth="1"/>
    <col min="8521" max="8521" width="29.85546875" bestFit="1" customWidth="1"/>
    <col min="8522" max="8522" width="19" customWidth="1"/>
    <col min="8523" max="8523" width="18.42578125" bestFit="1" customWidth="1"/>
    <col min="8524" max="8524" width="31.42578125" bestFit="1" customWidth="1"/>
    <col min="8525" max="8525" width="30.85546875" bestFit="1" customWidth="1"/>
    <col min="8526" max="8526" width="19" customWidth="1"/>
    <col min="8527" max="8527" width="18.42578125" bestFit="1" customWidth="1"/>
    <col min="8528" max="8528" width="27.28515625" bestFit="1" customWidth="1"/>
    <col min="8529" max="8529" width="26.7109375" bestFit="1" customWidth="1"/>
    <col min="8530" max="8530" width="19" bestFit="1" customWidth="1"/>
    <col min="8531" max="8531" width="18.42578125" bestFit="1" customWidth="1"/>
    <col min="8532" max="8532" width="27.28515625" bestFit="1" customWidth="1"/>
    <col min="8533" max="8533" width="26.7109375" bestFit="1" customWidth="1"/>
    <col min="8534" max="8534" width="19" bestFit="1" customWidth="1"/>
    <col min="8535" max="8535" width="18.42578125" bestFit="1" customWidth="1"/>
    <col min="8536" max="8536" width="27.28515625" bestFit="1" customWidth="1"/>
    <col min="8537" max="8537" width="26.7109375" bestFit="1" customWidth="1"/>
    <col min="8538" max="8538" width="19" bestFit="1" customWidth="1"/>
    <col min="8539" max="8539" width="18.42578125" bestFit="1" customWidth="1"/>
    <col min="8540" max="8540" width="27.28515625" bestFit="1" customWidth="1"/>
    <col min="8541" max="8541" width="26.7109375" bestFit="1" customWidth="1"/>
    <col min="8542" max="8542" width="19" bestFit="1" customWidth="1"/>
    <col min="8543" max="8543" width="18.42578125" bestFit="1" customWidth="1"/>
    <col min="8544" max="8544" width="30.42578125" bestFit="1" customWidth="1"/>
    <col min="8545" max="8545" width="29.85546875" bestFit="1" customWidth="1"/>
    <col min="8546" max="8546" width="19" bestFit="1" customWidth="1"/>
    <col min="8547" max="8547" width="18.42578125" bestFit="1" customWidth="1"/>
    <col min="8548" max="8548" width="27.28515625" bestFit="1" customWidth="1"/>
    <col min="8549" max="8549" width="26.7109375" bestFit="1" customWidth="1"/>
    <col min="8550" max="8550" width="19" bestFit="1" customWidth="1"/>
    <col min="8551" max="8551" width="18.42578125" bestFit="1" customWidth="1"/>
    <col min="8552" max="8552" width="27.28515625" bestFit="1" customWidth="1"/>
    <col min="8553" max="8553" width="26.7109375" bestFit="1" customWidth="1"/>
    <col min="8554" max="8554" width="19" bestFit="1" customWidth="1"/>
    <col min="8555" max="8555" width="18.42578125" bestFit="1" customWidth="1"/>
    <col min="8556" max="8556" width="26.28515625" bestFit="1" customWidth="1"/>
    <col min="8557" max="8557" width="25.7109375" bestFit="1" customWidth="1"/>
    <col min="8558" max="8558" width="19" bestFit="1" customWidth="1"/>
    <col min="8559" max="8559" width="18.42578125" bestFit="1" customWidth="1"/>
    <col min="8560" max="8560" width="27.28515625" bestFit="1" customWidth="1"/>
    <col min="8561" max="8561" width="26.7109375" bestFit="1" customWidth="1"/>
    <col min="8562" max="8562" width="19" bestFit="1" customWidth="1"/>
    <col min="8563" max="8563" width="18.42578125" bestFit="1" customWidth="1"/>
    <col min="8564" max="8564" width="27.28515625" bestFit="1" customWidth="1"/>
    <col min="8565" max="8565" width="26.7109375" bestFit="1" customWidth="1"/>
    <col min="8566" max="8566" width="19" bestFit="1" customWidth="1"/>
    <col min="8567" max="8567" width="18.42578125" bestFit="1" customWidth="1"/>
    <col min="8568" max="8568" width="31.42578125" bestFit="1" customWidth="1"/>
    <col min="8569" max="8569" width="30.85546875" bestFit="1" customWidth="1"/>
    <col min="8570" max="8570" width="19" bestFit="1" customWidth="1"/>
    <col min="8571" max="8571" width="18.42578125" bestFit="1" customWidth="1"/>
    <col min="8572" max="8572" width="27.28515625" bestFit="1" customWidth="1"/>
    <col min="8573" max="8573" width="26.7109375" bestFit="1" customWidth="1"/>
    <col min="8574" max="8574" width="19" bestFit="1" customWidth="1"/>
    <col min="8575" max="8575" width="18.42578125" bestFit="1" customWidth="1"/>
    <col min="8576" max="8576" width="27.28515625" bestFit="1" customWidth="1"/>
    <col min="8577" max="8577" width="26.7109375" bestFit="1" customWidth="1"/>
    <col min="8578" max="8578" width="19" bestFit="1" customWidth="1"/>
    <col min="8579" max="8579" width="18.42578125" bestFit="1" customWidth="1"/>
    <col min="8580" max="8580" width="27.28515625" bestFit="1" customWidth="1"/>
    <col min="8581" max="8581" width="26.7109375" bestFit="1" customWidth="1"/>
    <col min="8582" max="8582" width="19" bestFit="1" customWidth="1"/>
    <col min="8583" max="8583" width="18.42578125" bestFit="1" customWidth="1"/>
    <col min="8584" max="8584" width="27.28515625" bestFit="1" customWidth="1"/>
    <col min="8585" max="8585" width="26.7109375" bestFit="1" customWidth="1"/>
    <col min="8586" max="8586" width="19" bestFit="1" customWidth="1"/>
    <col min="8587" max="8587" width="18.42578125" bestFit="1" customWidth="1"/>
    <col min="8588" max="8588" width="27.28515625" bestFit="1" customWidth="1"/>
    <col min="8589" max="8589" width="26.7109375" bestFit="1" customWidth="1"/>
    <col min="8590" max="8590" width="19" bestFit="1" customWidth="1"/>
    <col min="8591" max="8591" width="18.42578125" bestFit="1" customWidth="1"/>
    <col min="8592" max="8592" width="27.28515625" bestFit="1" customWidth="1"/>
    <col min="8593" max="8593" width="26.7109375" bestFit="1" customWidth="1"/>
    <col min="8594" max="8594" width="19" bestFit="1" customWidth="1"/>
    <col min="8595" max="8595" width="18.42578125" bestFit="1" customWidth="1"/>
    <col min="8596" max="8596" width="27.28515625" bestFit="1" customWidth="1"/>
    <col min="8597" max="8597" width="26.7109375" bestFit="1" customWidth="1"/>
    <col min="8598" max="8598" width="19" bestFit="1" customWidth="1"/>
    <col min="8599" max="8599" width="18.42578125" bestFit="1" customWidth="1"/>
    <col min="8600" max="8600" width="31.42578125" bestFit="1" customWidth="1"/>
    <col min="8601" max="8601" width="30.85546875" bestFit="1" customWidth="1"/>
    <col min="8602" max="8602" width="19" bestFit="1" customWidth="1"/>
    <col min="8603" max="8603" width="18.42578125" bestFit="1" customWidth="1"/>
    <col min="8604" max="8604" width="27.28515625" bestFit="1" customWidth="1"/>
    <col min="8605" max="8605" width="26.7109375" bestFit="1" customWidth="1"/>
    <col min="8606" max="8606" width="19" bestFit="1" customWidth="1"/>
    <col min="8607" max="8607" width="18.42578125" bestFit="1" customWidth="1"/>
    <col min="8608" max="8608" width="27.28515625" bestFit="1" customWidth="1"/>
    <col min="8609" max="8609" width="26.7109375" bestFit="1" customWidth="1"/>
    <col min="8610" max="8610" width="19" bestFit="1" customWidth="1"/>
    <col min="8611" max="8611" width="18.42578125" bestFit="1" customWidth="1"/>
    <col min="8612" max="8612" width="26.28515625" bestFit="1" customWidth="1"/>
    <col min="8613" max="8613" width="25.7109375" bestFit="1" customWidth="1"/>
    <col min="8614" max="8614" width="19" bestFit="1" customWidth="1"/>
    <col min="8615" max="8615" width="18.42578125" bestFit="1" customWidth="1"/>
    <col min="8616" max="8616" width="27.28515625" bestFit="1" customWidth="1"/>
    <col min="8617" max="8617" width="26.7109375" bestFit="1" customWidth="1"/>
    <col min="8618" max="8618" width="19" bestFit="1" customWidth="1"/>
    <col min="8619" max="8619" width="18.42578125" bestFit="1" customWidth="1"/>
    <col min="8620" max="8620" width="27.28515625" bestFit="1" customWidth="1"/>
    <col min="8621" max="8621" width="26.7109375" bestFit="1" customWidth="1"/>
    <col min="8622" max="8622" width="19" bestFit="1" customWidth="1"/>
    <col min="8623" max="8623" width="18.42578125" bestFit="1" customWidth="1"/>
    <col min="8624" max="8624" width="27.28515625" bestFit="1" customWidth="1"/>
    <col min="8625" max="8625" width="26.7109375" bestFit="1" customWidth="1"/>
    <col min="8626" max="8626" width="19" bestFit="1" customWidth="1"/>
    <col min="8627" max="8627" width="18.42578125" bestFit="1" customWidth="1"/>
    <col min="8628" max="8628" width="27.28515625" bestFit="1" customWidth="1"/>
    <col min="8629" max="8629" width="26.7109375" bestFit="1" customWidth="1"/>
    <col min="8630" max="8630" width="19" bestFit="1" customWidth="1"/>
    <col min="8631" max="8631" width="18.42578125" bestFit="1" customWidth="1"/>
    <col min="8632" max="8632" width="31.42578125" bestFit="1" customWidth="1"/>
    <col min="8633" max="8633" width="30.85546875" bestFit="1" customWidth="1"/>
    <col min="8634" max="8634" width="19" customWidth="1"/>
    <col min="8635" max="8635" width="18.42578125" bestFit="1" customWidth="1"/>
    <col min="8636" max="8636" width="27.28515625" bestFit="1" customWidth="1"/>
    <col min="8637" max="8637" width="26.7109375" bestFit="1" customWidth="1"/>
    <col min="8638" max="8638" width="19" bestFit="1" customWidth="1"/>
    <col min="8639" max="8639" width="18.42578125" bestFit="1" customWidth="1"/>
    <col min="8640" max="8640" width="27.28515625" bestFit="1" customWidth="1"/>
    <col min="8641" max="8641" width="26.7109375" bestFit="1" customWidth="1"/>
    <col min="8642" max="8642" width="19" bestFit="1" customWidth="1"/>
    <col min="8643" max="8643" width="18.42578125" bestFit="1" customWidth="1"/>
    <col min="8644" max="8644" width="27.28515625" bestFit="1" customWidth="1"/>
    <col min="8645" max="8645" width="26.7109375" bestFit="1" customWidth="1"/>
    <col min="8646" max="8646" width="19" bestFit="1" customWidth="1"/>
    <col min="8647" max="8647" width="18.42578125" bestFit="1" customWidth="1"/>
    <col min="8648" max="8648" width="31.42578125" bestFit="1" customWidth="1"/>
    <col min="8649" max="8649" width="30.85546875" bestFit="1" customWidth="1"/>
    <col min="8650" max="8650" width="19" bestFit="1" customWidth="1"/>
    <col min="8651" max="8651" width="18.42578125" bestFit="1" customWidth="1"/>
    <col min="8652" max="8652" width="27.28515625" bestFit="1" customWidth="1"/>
    <col min="8653" max="8653" width="26.7109375" bestFit="1" customWidth="1"/>
    <col min="8654" max="8654" width="19" bestFit="1" customWidth="1"/>
    <col min="8655" max="8655" width="18.42578125" bestFit="1" customWidth="1"/>
    <col min="8656" max="8656" width="29.28515625" bestFit="1" customWidth="1"/>
    <col min="8657" max="8657" width="28.7109375" bestFit="1" customWidth="1"/>
    <col min="8658" max="8658" width="19" bestFit="1" customWidth="1"/>
    <col min="8659" max="8659" width="18.42578125" bestFit="1" customWidth="1"/>
    <col min="8660" max="8660" width="27.28515625" bestFit="1" customWidth="1"/>
    <col min="8661" max="8661" width="26.7109375" bestFit="1" customWidth="1"/>
    <col min="8662" max="8662" width="19" bestFit="1" customWidth="1"/>
    <col min="8663" max="8663" width="18.42578125" bestFit="1" customWidth="1"/>
    <col min="8664" max="8664" width="27.28515625" bestFit="1" customWidth="1"/>
    <col min="8665" max="8665" width="26.7109375" bestFit="1" customWidth="1"/>
    <col min="8666" max="8666" width="19" bestFit="1" customWidth="1"/>
    <col min="8667" max="8667" width="18.42578125" bestFit="1" customWidth="1"/>
    <col min="8668" max="8668" width="27.28515625" bestFit="1" customWidth="1"/>
    <col min="8669" max="8669" width="26.7109375" bestFit="1" customWidth="1"/>
    <col min="8670" max="8670" width="19" bestFit="1" customWidth="1"/>
    <col min="8671" max="8671" width="18.42578125" bestFit="1" customWidth="1"/>
    <col min="8672" max="8672" width="27.28515625" bestFit="1" customWidth="1"/>
    <col min="8673" max="8673" width="26.7109375" bestFit="1" customWidth="1"/>
    <col min="8674" max="8674" width="19" bestFit="1" customWidth="1"/>
    <col min="8675" max="8675" width="18.42578125" bestFit="1" customWidth="1"/>
    <col min="8676" max="8676" width="27.28515625" bestFit="1" customWidth="1"/>
    <col min="8677" max="8677" width="26.7109375" bestFit="1" customWidth="1"/>
    <col min="8678" max="8678" width="19" bestFit="1" customWidth="1"/>
    <col min="8679" max="8679" width="18.42578125" bestFit="1" customWidth="1"/>
    <col min="8680" max="8680" width="27.28515625" bestFit="1" customWidth="1"/>
    <col min="8681" max="8681" width="26.7109375" bestFit="1" customWidth="1"/>
    <col min="8682" max="8682" width="19" bestFit="1" customWidth="1"/>
    <col min="8683" max="8683" width="18.42578125" bestFit="1" customWidth="1"/>
    <col min="8684" max="8684" width="27.28515625" bestFit="1" customWidth="1"/>
    <col min="8685" max="8685" width="26.7109375" bestFit="1" customWidth="1"/>
    <col min="8686" max="8686" width="19" bestFit="1" customWidth="1"/>
    <col min="8687" max="8687" width="18.42578125" bestFit="1" customWidth="1"/>
    <col min="8688" max="8688" width="27.28515625" bestFit="1" customWidth="1"/>
    <col min="8689" max="8689" width="26.7109375" bestFit="1" customWidth="1"/>
    <col min="8690" max="8690" width="19" bestFit="1" customWidth="1"/>
    <col min="8691" max="8691" width="18.42578125" bestFit="1" customWidth="1"/>
    <col min="8692" max="8692" width="27.28515625" bestFit="1" customWidth="1"/>
    <col min="8693" max="8693" width="26.7109375" bestFit="1" customWidth="1"/>
    <col min="8694" max="8694" width="19" bestFit="1" customWidth="1"/>
    <col min="8695" max="8695" width="18.42578125" bestFit="1" customWidth="1"/>
    <col min="8696" max="8696" width="27.28515625" bestFit="1" customWidth="1"/>
    <col min="8697" max="8697" width="26.7109375" bestFit="1" customWidth="1"/>
    <col min="8698" max="8698" width="19" bestFit="1" customWidth="1"/>
    <col min="8699" max="8699" width="18.42578125" bestFit="1" customWidth="1"/>
    <col min="8700" max="8700" width="26.28515625" bestFit="1" customWidth="1"/>
    <col min="8701" max="8701" width="25.7109375" bestFit="1" customWidth="1"/>
    <col min="8702" max="8702" width="19" bestFit="1" customWidth="1"/>
    <col min="8703" max="8703" width="18.42578125" bestFit="1" customWidth="1"/>
    <col min="8704" max="8704" width="27.28515625" bestFit="1" customWidth="1"/>
    <col min="8705" max="8705" width="26.7109375" bestFit="1" customWidth="1"/>
    <col min="8706" max="8706" width="19" bestFit="1" customWidth="1"/>
    <col min="8707" max="8707" width="18.42578125" bestFit="1" customWidth="1"/>
    <col min="8708" max="8708" width="27.28515625" bestFit="1" customWidth="1"/>
    <col min="8709" max="8709" width="26.7109375" bestFit="1" customWidth="1"/>
    <col min="8710" max="8710" width="19" bestFit="1" customWidth="1"/>
    <col min="8711" max="8711" width="18.42578125" bestFit="1" customWidth="1"/>
    <col min="8712" max="8712" width="27.28515625" bestFit="1" customWidth="1"/>
    <col min="8713" max="8713" width="26.7109375" bestFit="1" customWidth="1"/>
    <col min="8714" max="8714" width="19" bestFit="1" customWidth="1"/>
    <col min="8715" max="8715" width="18.42578125" bestFit="1" customWidth="1"/>
    <col min="8716" max="8716" width="27.28515625" bestFit="1" customWidth="1"/>
    <col min="8717" max="8717" width="26.7109375" bestFit="1" customWidth="1"/>
    <col min="8718" max="8718" width="19" bestFit="1" customWidth="1"/>
    <col min="8719" max="8719" width="18.42578125" bestFit="1" customWidth="1"/>
    <col min="8720" max="8720" width="27.28515625" bestFit="1" customWidth="1"/>
    <col min="8721" max="8721" width="26.7109375" bestFit="1" customWidth="1"/>
    <col min="8722" max="8722" width="19" bestFit="1" customWidth="1"/>
    <col min="8723" max="8723" width="18.42578125" bestFit="1" customWidth="1"/>
    <col min="8724" max="8724" width="26.28515625" bestFit="1" customWidth="1"/>
    <col min="8725" max="8725" width="25.7109375" bestFit="1" customWidth="1"/>
    <col min="8726" max="8726" width="19" bestFit="1" customWidth="1"/>
    <col min="8727" max="8727" width="18.42578125" bestFit="1" customWidth="1"/>
    <col min="8728" max="8728" width="27.28515625" bestFit="1" customWidth="1"/>
    <col min="8729" max="8729" width="26.7109375" bestFit="1" customWidth="1"/>
    <col min="8730" max="8730" width="19" bestFit="1" customWidth="1"/>
    <col min="8731" max="8731" width="18.42578125" bestFit="1" customWidth="1"/>
    <col min="8732" max="8732" width="27.28515625" bestFit="1" customWidth="1"/>
    <col min="8733" max="8733" width="26.7109375" bestFit="1" customWidth="1"/>
    <col min="8734" max="8734" width="19" bestFit="1" customWidth="1"/>
    <col min="8735" max="8735" width="18.42578125" bestFit="1" customWidth="1"/>
    <col min="8736" max="8736" width="27.28515625" bestFit="1" customWidth="1"/>
    <col min="8737" max="8737" width="26.7109375" bestFit="1" customWidth="1"/>
    <col min="8738" max="8738" width="19" bestFit="1" customWidth="1"/>
    <col min="8739" max="8739" width="18.42578125" bestFit="1" customWidth="1"/>
    <col min="8740" max="8740" width="27.28515625" bestFit="1" customWidth="1"/>
    <col min="8741" max="8741" width="26.7109375" bestFit="1" customWidth="1"/>
    <col min="8742" max="8742" width="19" bestFit="1" customWidth="1"/>
    <col min="8743" max="8743" width="18.42578125" bestFit="1" customWidth="1"/>
    <col min="8744" max="8744" width="27.28515625" bestFit="1" customWidth="1"/>
    <col min="8745" max="8745" width="26.7109375" bestFit="1" customWidth="1"/>
    <col min="8746" max="8746" width="19" bestFit="1" customWidth="1"/>
    <col min="8747" max="8747" width="18.42578125" bestFit="1" customWidth="1"/>
    <col min="8748" max="8748" width="27.28515625" bestFit="1" customWidth="1"/>
    <col min="8749" max="8749" width="26.7109375" bestFit="1" customWidth="1"/>
    <col min="8750" max="8750" width="19" bestFit="1" customWidth="1"/>
    <col min="8751" max="8751" width="18.42578125" bestFit="1" customWidth="1"/>
    <col min="8752" max="8752" width="27.28515625" bestFit="1" customWidth="1"/>
    <col min="8753" max="8753" width="26.7109375" bestFit="1" customWidth="1"/>
    <col min="8754" max="8754" width="19" bestFit="1" customWidth="1"/>
    <col min="8755" max="8755" width="18.42578125" bestFit="1" customWidth="1"/>
    <col min="8756" max="8756" width="29.28515625" bestFit="1" customWidth="1"/>
    <col min="8757" max="8757" width="28.7109375" bestFit="1" customWidth="1"/>
    <col min="8758" max="8758" width="19" bestFit="1" customWidth="1"/>
    <col min="8759" max="8759" width="18.42578125" bestFit="1" customWidth="1"/>
    <col min="8760" max="8760" width="27.28515625" bestFit="1" customWidth="1"/>
    <col min="8761" max="8761" width="26.7109375" bestFit="1" customWidth="1"/>
    <col min="8762" max="8762" width="19" bestFit="1" customWidth="1"/>
    <col min="8763" max="8763" width="18.42578125" bestFit="1" customWidth="1"/>
    <col min="8764" max="8764" width="31.42578125" bestFit="1" customWidth="1"/>
    <col min="8765" max="8765" width="30.85546875" bestFit="1" customWidth="1"/>
    <col min="8766" max="8766" width="19" bestFit="1" customWidth="1"/>
    <col min="8767" max="8767" width="18.42578125" bestFit="1" customWidth="1"/>
    <col min="8768" max="8768" width="27.28515625" bestFit="1" customWidth="1"/>
    <col min="8769" max="8769" width="26.7109375" bestFit="1" customWidth="1"/>
    <col min="8770" max="8770" width="19" bestFit="1" customWidth="1"/>
    <col min="8771" max="8771" width="18.42578125" bestFit="1" customWidth="1"/>
    <col min="8772" max="8772" width="27.28515625" bestFit="1" customWidth="1"/>
    <col min="8773" max="8773" width="26.7109375" bestFit="1" customWidth="1"/>
    <col min="8774" max="8774" width="19" bestFit="1" customWidth="1"/>
    <col min="8775" max="8775" width="18.42578125" bestFit="1" customWidth="1"/>
    <col min="8776" max="8776" width="27.28515625" bestFit="1" customWidth="1"/>
    <col min="8777" max="8777" width="26.7109375" bestFit="1" customWidth="1"/>
    <col min="8778" max="8778" width="19" bestFit="1" customWidth="1"/>
    <col min="8779" max="8779" width="18.42578125" bestFit="1" customWidth="1"/>
    <col min="8780" max="8780" width="27.28515625" bestFit="1" customWidth="1"/>
    <col min="8781" max="8781" width="26.7109375" bestFit="1" customWidth="1"/>
    <col min="8782" max="8782" width="19" bestFit="1" customWidth="1"/>
    <col min="8783" max="8783" width="18.42578125" bestFit="1" customWidth="1"/>
    <col min="8784" max="8784" width="27.28515625" bestFit="1" customWidth="1"/>
    <col min="8785" max="8785" width="26.7109375" bestFit="1" customWidth="1"/>
    <col min="8786" max="8786" width="19" bestFit="1" customWidth="1"/>
    <col min="8787" max="8787" width="18.42578125" bestFit="1" customWidth="1"/>
    <col min="8788" max="8788" width="27.28515625" bestFit="1" customWidth="1"/>
    <col min="8789" max="8789" width="26.7109375" bestFit="1" customWidth="1"/>
    <col min="8790" max="8790" width="19" bestFit="1" customWidth="1"/>
    <col min="8791" max="8791" width="18.42578125" bestFit="1" customWidth="1"/>
    <col min="8792" max="8792" width="27.28515625" bestFit="1" customWidth="1"/>
    <col min="8793" max="8793" width="26.7109375" bestFit="1" customWidth="1"/>
    <col min="8794" max="8794" width="19" bestFit="1" customWidth="1"/>
    <col min="8795" max="8795" width="18.42578125" bestFit="1" customWidth="1"/>
    <col min="8796" max="8796" width="27.28515625" bestFit="1" customWidth="1"/>
    <col min="8797" max="8797" width="26.7109375" bestFit="1" customWidth="1"/>
    <col min="8798" max="8798" width="19" bestFit="1" customWidth="1"/>
    <col min="8799" max="8799" width="18.42578125" bestFit="1" customWidth="1"/>
    <col min="8800" max="8800" width="26.28515625" bestFit="1" customWidth="1"/>
    <col min="8801" max="8801" width="25.7109375" bestFit="1" customWidth="1"/>
    <col min="8802" max="8802" width="19" bestFit="1" customWidth="1"/>
    <col min="8803" max="8803" width="18.42578125" bestFit="1" customWidth="1"/>
    <col min="8804" max="8804" width="30.42578125" bestFit="1" customWidth="1"/>
    <col min="8805" max="8805" width="29.85546875" bestFit="1" customWidth="1"/>
    <col min="8806" max="8806" width="19" bestFit="1" customWidth="1"/>
    <col min="8807" max="8807" width="18.42578125" bestFit="1" customWidth="1"/>
    <col min="8808" max="8808" width="29.28515625" bestFit="1" customWidth="1"/>
    <col min="8809" max="8809" width="28.7109375" bestFit="1" customWidth="1"/>
    <col min="8810" max="8810" width="19" bestFit="1" customWidth="1"/>
    <col min="8811" max="8811" width="18.42578125" bestFit="1" customWidth="1"/>
    <col min="8812" max="8812" width="27.28515625" bestFit="1" customWidth="1"/>
    <col min="8813" max="8813" width="26.7109375" bestFit="1" customWidth="1"/>
    <col min="8814" max="8814" width="19" bestFit="1" customWidth="1"/>
    <col min="8815" max="8815" width="18.42578125" bestFit="1" customWidth="1"/>
    <col min="8816" max="8816" width="27.28515625" bestFit="1" customWidth="1"/>
    <col min="8817" max="8817" width="26.7109375" bestFit="1" customWidth="1"/>
    <col min="8818" max="8818" width="19" bestFit="1" customWidth="1"/>
    <col min="8819" max="8819" width="18.42578125" bestFit="1" customWidth="1"/>
    <col min="8820" max="8820" width="31.42578125" bestFit="1" customWidth="1"/>
    <col min="8821" max="8821" width="30.85546875" bestFit="1" customWidth="1"/>
    <col min="8822" max="8822" width="19" bestFit="1" customWidth="1"/>
    <col min="8823" max="8823" width="18.42578125" bestFit="1" customWidth="1"/>
    <col min="8824" max="8824" width="26.28515625" bestFit="1" customWidth="1"/>
    <col min="8825" max="8825" width="25.7109375" bestFit="1" customWidth="1"/>
    <col min="8826" max="8826" width="19" bestFit="1" customWidth="1"/>
    <col min="8827" max="8827" width="18.42578125" bestFit="1" customWidth="1"/>
    <col min="8828" max="8828" width="27.28515625" bestFit="1" customWidth="1"/>
    <col min="8829" max="8829" width="26.7109375" bestFit="1" customWidth="1"/>
    <col min="8830" max="8830" width="19" bestFit="1" customWidth="1"/>
    <col min="8831" max="8831" width="18.42578125" bestFit="1" customWidth="1"/>
    <col min="8832" max="8832" width="27.28515625" bestFit="1" customWidth="1"/>
    <col min="8833" max="8833" width="26.7109375" bestFit="1" customWidth="1"/>
    <col min="8834" max="8834" width="19" bestFit="1" customWidth="1"/>
    <col min="8835" max="8835" width="18.42578125" bestFit="1" customWidth="1"/>
    <col min="8836" max="8836" width="27.28515625" bestFit="1" customWidth="1"/>
    <col min="8837" max="8837" width="26.7109375" bestFit="1" customWidth="1"/>
    <col min="8838" max="8838" width="19" bestFit="1" customWidth="1"/>
    <col min="8839" max="8839" width="18.42578125" bestFit="1" customWidth="1"/>
    <col min="8840" max="8840" width="27.28515625" bestFit="1" customWidth="1"/>
    <col min="8841" max="8841" width="26.7109375" bestFit="1" customWidth="1"/>
    <col min="8842" max="8842" width="19" bestFit="1" customWidth="1"/>
    <col min="8843" max="8843" width="18.42578125" bestFit="1" customWidth="1"/>
    <col min="8844" max="8844" width="27.28515625" bestFit="1" customWidth="1"/>
    <col min="8845" max="8845" width="26.7109375" bestFit="1" customWidth="1"/>
    <col min="8846" max="8846" width="19" bestFit="1" customWidth="1"/>
    <col min="8847" max="8847" width="18.42578125" bestFit="1" customWidth="1"/>
    <col min="8848" max="8848" width="27.28515625" bestFit="1" customWidth="1"/>
    <col min="8849" max="8849" width="26.7109375" bestFit="1" customWidth="1"/>
    <col min="8850" max="8850" width="19" bestFit="1" customWidth="1"/>
    <col min="8851" max="8851" width="18.42578125" bestFit="1" customWidth="1"/>
    <col min="8852" max="8852" width="27.28515625" bestFit="1" customWidth="1"/>
    <col min="8853" max="8853" width="26.7109375" bestFit="1" customWidth="1"/>
    <col min="8854" max="8854" width="19" bestFit="1" customWidth="1"/>
    <col min="8855" max="8855" width="18.42578125" bestFit="1" customWidth="1"/>
    <col min="8856" max="8856" width="29.28515625" bestFit="1" customWidth="1"/>
    <col min="8857" max="8857" width="28.7109375" bestFit="1" customWidth="1"/>
    <col min="8858" max="8858" width="19" bestFit="1" customWidth="1"/>
    <col min="8859" max="8859" width="18.42578125" bestFit="1" customWidth="1"/>
    <col min="8860" max="8860" width="27.28515625" bestFit="1" customWidth="1"/>
    <col min="8861" max="8861" width="26.7109375" bestFit="1" customWidth="1"/>
    <col min="8862" max="8862" width="19" bestFit="1" customWidth="1"/>
    <col min="8863" max="8863" width="18.42578125" bestFit="1" customWidth="1"/>
    <col min="8864" max="8864" width="27.28515625" bestFit="1" customWidth="1"/>
    <col min="8865" max="8865" width="26.7109375" bestFit="1" customWidth="1"/>
    <col min="8866" max="8866" width="19" bestFit="1" customWidth="1"/>
    <col min="8867" max="8867" width="18.42578125" bestFit="1" customWidth="1"/>
    <col min="8868" max="8868" width="27.28515625" bestFit="1" customWidth="1"/>
    <col min="8869" max="8869" width="26.7109375" bestFit="1" customWidth="1"/>
    <col min="8870" max="8870" width="19" bestFit="1" customWidth="1"/>
    <col min="8871" max="8871" width="18.42578125" bestFit="1" customWidth="1"/>
    <col min="8872" max="8872" width="27.28515625" bestFit="1" customWidth="1"/>
    <col min="8873" max="8873" width="26.7109375" bestFit="1" customWidth="1"/>
    <col min="8874" max="8874" width="19" bestFit="1" customWidth="1"/>
    <col min="8875" max="8875" width="18.42578125" bestFit="1" customWidth="1"/>
    <col min="8876" max="8876" width="27.28515625" bestFit="1" customWidth="1"/>
    <col min="8877" max="8877" width="26.7109375" bestFit="1" customWidth="1"/>
    <col min="8878" max="8878" width="19" bestFit="1" customWidth="1"/>
    <col min="8879" max="8879" width="18.42578125" bestFit="1" customWidth="1"/>
    <col min="8880" max="8880" width="27.28515625" bestFit="1" customWidth="1"/>
    <col min="8881" max="8881" width="26.7109375" bestFit="1" customWidth="1"/>
    <col min="8882" max="8882" width="19" bestFit="1" customWidth="1"/>
    <col min="8883" max="8883" width="18.42578125" bestFit="1" customWidth="1"/>
    <col min="8884" max="8884" width="26.28515625" bestFit="1" customWidth="1"/>
    <col min="8885" max="8885" width="25.7109375" bestFit="1" customWidth="1"/>
    <col min="8886" max="8886" width="19" bestFit="1" customWidth="1"/>
    <col min="8887" max="8887" width="18.42578125" bestFit="1" customWidth="1"/>
    <col min="8888" max="8888" width="25.140625" bestFit="1" customWidth="1"/>
    <col min="8889" max="8889" width="24.5703125" bestFit="1" customWidth="1"/>
    <col min="8890" max="8890" width="19" bestFit="1" customWidth="1"/>
    <col min="8891" max="8891" width="18.42578125" bestFit="1" customWidth="1"/>
    <col min="8892" max="8892" width="26.28515625" bestFit="1" customWidth="1"/>
    <col min="8893" max="8893" width="25.7109375" bestFit="1" customWidth="1"/>
    <col min="8894" max="8894" width="19" bestFit="1" customWidth="1"/>
    <col min="8895" max="8895" width="18.42578125" bestFit="1" customWidth="1"/>
    <col min="8896" max="8896" width="26.28515625" bestFit="1" customWidth="1"/>
    <col min="8897" max="8897" width="25.7109375" bestFit="1" customWidth="1"/>
    <col min="8898" max="8898" width="19" bestFit="1" customWidth="1"/>
    <col min="8899" max="8899" width="18.42578125" bestFit="1" customWidth="1"/>
    <col min="8900" max="8900" width="26.28515625" bestFit="1" customWidth="1"/>
    <col min="8901" max="8901" width="25.7109375" bestFit="1" customWidth="1"/>
    <col min="8902" max="8902" width="19" bestFit="1" customWidth="1"/>
    <col min="8903" max="8903" width="18.42578125" bestFit="1" customWidth="1"/>
    <col min="8904" max="8904" width="26.28515625" bestFit="1" customWidth="1"/>
    <col min="8905" max="8905" width="25.7109375" bestFit="1" customWidth="1"/>
    <col min="8906" max="8906" width="19" bestFit="1" customWidth="1"/>
    <col min="8907" max="8907" width="18.42578125" bestFit="1" customWidth="1"/>
    <col min="8908" max="8908" width="26.28515625" bestFit="1" customWidth="1"/>
    <col min="8909" max="8909" width="25.7109375" bestFit="1" customWidth="1"/>
    <col min="8910" max="8910" width="19" bestFit="1" customWidth="1"/>
    <col min="8911" max="8911" width="18.42578125" bestFit="1" customWidth="1"/>
    <col min="8912" max="8912" width="26.28515625" bestFit="1" customWidth="1"/>
    <col min="8913" max="8913" width="25.7109375" bestFit="1" customWidth="1"/>
    <col min="8914" max="8914" width="19" bestFit="1" customWidth="1"/>
    <col min="8915" max="8915" width="18.42578125" bestFit="1" customWidth="1"/>
    <col min="8916" max="8916" width="26.28515625" bestFit="1" customWidth="1"/>
    <col min="8917" max="8917" width="25.7109375" bestFit="1" customWidth="1"/>
    <col min="8918" max="8918" width="19" bestFit="1" customWidth="1"/>
    <col min="8919" max="8919" width="18.42578125" bestFit="1" customWidth="1"/>
    <col min="8920" max="8920" width="26.28515625" bestFit="1" customWidth="1"/>
    <col min="8921" max="8921" width="25.7109375" bestFit="1" customWidth="1"/>
    <col min="8922" max="8922" width="19" bestFit="1" customWidth="1"/>
    <col min="8923" max="8923" width="18.42578125" bestFit="1" customWidth="1"/>
    <col min="8924" max="8924" width="26.28515625" bestFit="1" customWidth="1"/>
    <col min="8925" max="8925" width="25.7109375" bestFit="1" customWidth="1"/>
    <col min="8926" max="8926" width="19" bestFit="1" customWidth="1"/>
    <col min="8927" max="8927" width="18.42578125" bestFit="1" customWidth="1"/>
    <col min="8928" max="8928" width="26.28515625" bestFit="1" customWidth="1"/>
    <col min="8929" max="8929" width="25.7109375" bestFit="1" customWidth="1"/>
    <col min="8930" max="8930" width="19" bestFit="1" customWidth="1"/>
    <col min="8931" max="8931" width="18.42578125" bestFit="1" customWidth="1"/>
    <col min="8932" max="8932" width="26.28515625" bestFit="1" customWidth="1"/>
    <col min="8933" max="8933" width="25.7109375" bestFit="1" customWidth="1"/>
    <col min="8934" max="8934" width="19" bestFit="1" customWidth="1"/>
    <col min="8935" max="8935" width="18.42578125" bestFit="1" customWidth="1"/>
    <col min="8936" max="8936" width="30.42578125" bestFit="1" customWidth="1"/>
    <col min="8937" max="8937" width="29.85546875" bestFit="1" customWidth="1"/>
    <col min="8938" max="8938" width="19" bestFit="1" customWidth="1"/>
    <col min="8939" max="8939" width="18.42578125" bestFit="1" customWidth="1"/>
    <col min="8940" max="8940" width="26.28515625" bestFit="1" customWidth="1"/>
    <col min="8941" max="8941" width="25.7109375" bestFit="1" customWidth="1"/>
    <col min="8942" max="8942" width="19" bestFit="1" customWidth="1"/>
    <col min="8943" max="8943" width="18.42578125" bestFit="1" customWidth="1"/>
    <col min="8944" max="8944" width="26.28515625" bestFit="1" customWidth="1"/>
    <col min="8945" max="8945" width="25.7109375" bestFit="1" customWidth="1"/>
    <col min="8946" max="8946" width="19" bestFit="1" customWidth="1"/>
    <col min="8947" max="8947" width="18.42578125" bestFit="1" customWidth="1"/>
    <col min="8948" max="8948" width="28.28515625" bestFit="1" customWidth="1"/>
    <col min="8949" max="8949" width="27.7109375" bestFit="1" customWidth="1"/>
    <col min="8950" max="8950" width="19" bestFit="1" customWidth="1"/>
    <col min="8951" max="8951" width="18.42578125" bestFit="1" customWidth="1"/>
    <col min="8952" max="8952" width="26.28515625" bestFit="1" customWidth="1"/>
    <col min="8953" max="8953" width="25.7109375" bestFit="1" customWidth="1"/>
    <col min="8954" max="8954" width="19" bestFit="1" customWidth="1"/>
    <col min="8955" max="8955" width="18.42578125" bestFit="1" customWidth="1"/>
    <col min="8956" max="8956" width="26.28515625" bestFit="1" customWidth="1"/>
    <col min="8957" max="8957" width="25.7109375" bestFit="1" customWidth="1"/>
    <col min="8958" max="8958" width="19" bestFit="1" customWidth="1"/>
    <col min="8959" max="8959" width="18.42578125" bestFit="1" customWidth="1"/>
    <col min="8960" max="8960" width="26.28515625" bestFit="1" customWidth="1"/>
    <col min="8961" max="8961" width="25.7109375" bestFit="1" customWidth="1"/>
    <col min="8962" max="8962" width="19" bestFit="1" customWidth="1"/>
    <col min="8963" max="8963" width="18.42578125" bestFit="1" customWidth="1"/>
    <col min="8964" max="8964" width="26.28515625" bestFit="1" customWidth="1"/>
    <col min="8965" max="8965" width="25.7109375" bestFit="1" customWidth="1"/>
    <col min="8966" max="8966" width="19" bestFit="1" customWidth="1"/>
    <col min="8967" max="8967" width="18.42578125" bestFit="1" customWidth="1"/>
    <col min="8968" max="8968" width="26.28515625" bestFit="1" customWidth="1"/>
    <col min="8969" max="8969" width="25.7109375" bestFit="1" customWidth="1"/>
    <col min="8970" max="8970" width="19" bestFit="1" customWidth="1"/>
    <col min="8971" max="8971" width="18.42578125" bestFit="1" customWidth="1"/>
    <col min="8972" max="8972" width="26.28515625" bestFit="1" customWidth="1"/>
    <col min="8973" max="8973" width="25.7109375" bestFit="1" customWidth="1"/>
    <col min="8974" max="8974" width="19" bestFit="1" customWidth="1"/>
    <col min="8975" max="8975" width="18.42578125" bestFit="1" customWidth="1"/>
    <col min="8976" max="8976" width="26.28515625" bestFit="1" customWidth="1"/>
    <col min="8977" max="8977" width="25.7109375" bestFit="1" customWidth="1"/>
    <col min="8978" max="8978" width="19" bestFit="1" customWidth="1"/>
    <col min="8979" max="8979" width="18.42578125" bestFit="1" customWidth="1"/>
    <col min="8980" max="8980" width="26.28515625" bestFit="1" customWidth="1"/>
    <col min="8981" max="8981" width="25.7109375" bestFit="1" customWidth="1"/>
    <col min="8982" max="8982" width="19" bestFit="1" customWidth="1"/>
    <col min="8983" max="8983" width="18.42578125" bestFit="1" customWidth="1"/>
    <col min="8984" max="8984" width="26.28515625" bestFit="1" customWidth="1"/>
    <col min="8985" max="8985" width="25.7109375" bestFit="1" customWidth="1"/>
    <col min="8986" max="8986" width="19" bestFit="1" customWidth="1"/>
    <col min="8987" max="8987" width="18.42578125" bestFit="1" customWidth="1"/>
    <col min="8988" max="8988" width="26.28515625" bestFit="1" customWidth="1"/>
    <col min="8989" max="8989" width="25.7109375" bestFit="1" customWidth="1"/>
    <col min="8990" max="8990" width="19" bestFit="1" customWidth="1"/>
    <col min="8991" max="8991" width="18.42578125" bestFit="1" customWidth="1"/>
    <col min="8992" max="8992" width="26.28515625" bestFit="1" customWidth="1"/>
    <col min="8993" max="8993" width="25.7109375" bestFit="1" customWidth="1"/>
    <col min="8994" max="8994" width="19" bestFit="1" customWidth="1"/>
    <col min="8995" max="8995" width="18.42578125" bestFit="1" customWidth="1"/>
    <col min="8996" max="8996" width="28.28515625" bestFit="1" customWidth="1"/>
    <col min="8997" max="8997" width="27.7109375" bestFit="1" customWidth="1"/>
    <col min="8998" max="8998" width="19" bestFit="1" customWidth="1"/>
    <col min="8999" max="8999" width="18.42578125" bestFit="1" customWidth="1"/>
    <col min="9000" max="9000" width="26.28515625" bestFit="1" customWidth="1"/>
    <col min="9001" max="9001" width="25.7109375" bestFit="1" customWidth="1"/>
    <col min="9002" max="9002" width="19" bestFit="1" customWidth="1"/>
    <col min="9003" max="9003" width="18.42578125" bestFit="1" customWidth="1"/>
    <col min="9004" max="9004" width="26.28515625" bestFit="1" customWidth="1"/>
    <col min="9005" max="9005" width="25.7109375" bestFit="1" customWidth="1"/>
    <col min="9006" max="9006" width="19" bestFit="1" customWidth="1"/>
    <col min="9007" max="9007" width="18.42578125" bestFit="1" customWidth="1"/>
    <col min="9008" max="9008" width="26.28515625" bestFit="1" customWidth="1"/>
    <col min="9009" max="9009" width="25.7109375" bestFit="1" customWidth="1"/>
    <col min="9010" max="9010" width="19" bestFit="1" customWidth="1"/>
    <col min="9011" max="9011" width="18.42578125" bestFit="1" customWidth="1"/>
    <col min="9012" max="9012" width="26.28515625" bestFit="1" customWidth="1"/>
    <col min="9013" max="9013" width="25.7109375" bestFit="1" customWidth="1"/>
    <col min="9014" max="9014" width="19" bestFit="1" customWidth="1"/>
    <col min="9015" max="9015" width="18.42578125" bestFit="1" customWidth="1"/>
    <col min="9016" max="9016" width="26.28515625" bestFit="1" customWidth="1"/>
    <col min="9017" max="9017" width="25.7109375" bestFit="1" customWidth="1"/>
    <col min="9018" max="9018" width="19" bestFit="1" customWidth="1"/>
    <col min="9019" max="9019" width="18.42578125" bestFit="1" customWidth="1"/>
    <col min="9020" max="9020" width="30.42578125" bestFit="1" customWidth="1"/>
    <col min="9021" max="9021" width="29.85546875" bestFit="1" customWidth="1"/>
    <col min="9022" max="9022" width="19" bestFit="1" customWidth="1"/>
    <col min="9023" max="9023" width="18.42578125" bestFit="1" customWidth="1"/>
    <col min="9024" max="9024" width="26.28515625" bestFit="1" customWidth="1"/>
    <col min="9025" max="9025" width="25.7109375" bestFit="1" customWidth="1"/>
    <col min="9026" max="9026" width="19" bestFit="1" customWidth="1"/>
    <col min="9027" max="9027" width="18.42578125" bestFit="1" customWidth="1"/>
    <col min="9028" max="9028" width="26.28515625" bestFit="1" customWidth="1"/>
    <col min="9029" max="9029" width="25.7109375" bestFit="1" customWidth="1"/>
    <col min="9030" max="9030" width="19" bestFit="1" customWidth="1"/>
    <col min="9031" max="9031" width="18.42578125" bestFit="1" customWidth="1"/>
    <col min="9032" max="9032" width="26.28515625" bestFit="1" customWidth="1"/>
    <col min="9033" max="9033" width="25.7109375" bestFit="1" customWidth="1"/>
    <col min="9034" max="9034" width="19" bestFit="1" customWidth="1"/>
    <col min="9035" max="9035" width="18.42578125" bestFit="1" customWidth="1"/>
    <col min="9036" max="9036" width="26.28515625" bestFit="1" customWidth="1"/>
    <col min="9037" max="9037" width="25.7109375" bestFit="1" customWidth="1"/>
    <col min="9038" max="9038" width="19" bestFit="1" customWidth="1"/>
    <col min="9039" max="9039" width="18.42578125" bestFit="1" customWidth="1"/>
    <col min="9040" max="9040" width="26.28515625" bestFit="1" customWidth="1"/>
    <col min="9041" max="9041" width="25.7109375" bestFit="1" customWidth="1"/>
    <col min="9042" max="9042" width="19" bestFit="1" customWidth="1"/>
    <col min="9043" max="9043" width="18.42578125" bestFit="1" customWidth="1"/>
    <col min="9044" max="9044" width="26.28515625" bestFit="1" customWidth="1"/>
    <col min="9045" max="9045" width="25.7109375" bestFit="1" customWidth="1"/>
    <col min="9046" max="9046" width="19" bestFit="1" customWidth="1"/>
    <col min="9047" max="9047" width="18.42578125" bestFit="1" customWidth="1"/>
    <col min="9048" max="9048" width="30.42578125" bestFit="1" customWidth="1"/>
    <col min="9049" max="9049" width="29.85546875" bestFit="1" customWidth="1"/>
    <col min="9050" max="9050" width="19" bestFit="1" customWidth="1"/>
    <col min="9051" max="9051" width="18.42578125" bestFit="1" customWidth="1"/>
    <col min="9052" max="9052" width="26.28515625" bestFit="1" customWidth="1"/>
    <col min="9053" max="9053" width="25.7109375" bestFit="1" customWidth="1"/>
    <col min="9054" max="9054" width="19" bestFit="1" customWidth="1"/>
    <col min="9055" max="9055" width="18.42578125" bestFit="1" customWidth="1"/>
    <col min="9056" max="9056" width="30.42578125" bestFit="1" customWidth="1"/>
    <col min="9057" max="9057" width="29.85546875" bestFit="1" customWidth="1"/>
    <col min="9058" max="9058" width="19" bestFit="1" customWidth="1"/>
    <col min="9059" max="9059" width="18.42578125" bestFit="1" customWidth="1"/>
    <col min="9060" max="9060" width="26.28515625" bestFit="1" customWidth="1"/>
    <col min="9061" max="9061" width="25.7109375" bestFit="1" customWidth="1"/>
    <col min="9062" max="9062" width="19" bestFit="1" customWidth="1"/>
    <col min="9063" max="9063" width="18.42578125" bestFit="1" customWidth="1"/>
    <col min="9064" max="9064" width="26.28515625" bestFit="1" customWidth="1"/>
    <col min="9065" max="9065" width="25.7109375" bestFit="1" customWidth="1"/>
    <col min="9066" max="9066" width="19" bestFit="1" customWidth="1"/>
    <col min="9067" max="9067" width="18.42578125" bestFit="1" customWidth="1"/>
    <col min="9068" max="9068" width="26.28515625" bestFit="1" customWidth="1"/>
    <col min="9069" max="9069" width="25.7109375" bestFit="1" customWidth="1"/>
    <col min="9070" max="9070" width="19" bestFit="1" customWidth="1"/>
    <col min="9071" max="9071" width="18.42578125" bestFit="1" customWidth="1"/>
    <col min="9072" max="9072" width="26.28515625" bestFit="1" customWidth="1"/>
    <col min="9073" max="9073" width="25.7109375" bestFit="1" customWidth="1"/>
    <col min="9074" max="9074" width="19" bestFit="1" customWidth="1"/>
    <col min="9075" max="9075" width="18.42578125" bestFit="1" customWidth="1"/>
    <col min="9076" max="9076" width="28.28515625" bestFit="1" customWidth="1"/>
    <col min="9077" max="9077" width="27.7109375" bestFit="1" customWidth="1"/>
    <col min="9078" max="9078" width="19" bestFit="1" customWidth="1"/>
    <col min="9079" max="9079" width="18.42578125" bestFit="1" customWidth="1"/>
    <col min="9080" max="9080" width="25.140625" bestFit="1" customWidth="1"/>
    <col min="9081" max="9081" width="24.5703125" bestFit="1" customWidth="1"/>
    <col min="9082" max="9082" width="19" bestFit="1" customWidth="1"/>
    <col min="9083" max="9083" width="18.42578125" bestFit="1" customWidth="1"/>
    <col min="9084" max="9084" width="26.28515625" bestFit="1" customWidth="1"/>
    <col min="9085" max="9085" width="25.7109375" bestFit="1" customWidth="1"/>
    <col min="9086" max="9086" width="19" bestFit="1" customWidth="1"/>
    <col min="9087" max="9087" width="18.42578125" bestFit="1" customWidth="1"/>
    <col min="9088" max="9088" width="26.28515625" bestFit="1" customWidth="1"/>
    <col min="9089" max="9089" width="25.7109375" bestFit="1" customWidth="1"/>
    <col min="9090" max="9090" width="19" bestFit="1" customWidth="1"/>
    <col min="9091" max="9091" width="18.42578125" bestFit="1" customWidth="1"/>
    <col min="9092" max="9092" width="26.28515625" bestFit="1" customWidth="1"/>
    <col min="9093" max="9093" width="25.7109375" bestFit="1" customWidth="1"/>
    <col min="9094" max="9094" width="19" bestFit="1" customWidth="1"/>
    <col min="9095" max="9095" width="18.42578125" bestFit="1" customWidth="1"/>
    <col min="9096" max="9096" width="26.28515625" bestFit="1" customWidth="1"/>
    <col min="9097" max="9097" width="25.7109375" bestFit="1" customWidth="1"/>
    <col min="9098" max="9098" width="19" bestFit="1" customWidth="1"/>
    <col min="9099" max="9099" width="18.42578125" bestFit="1" customWidth="1"/>
    <col min="9100" max="9100" width="26.28515625" bestFit="1" customWidth="1"/>
    <col min="9101" max="9101" width="25.7109375" bestFit="1" customWidth="1"/>
    <col min="9102" max="9102" width="19" bestFit="1" customWidth="1"/>
    <col min="9103" max="9103" width="18.42578125" bestFit="1" customWidth="1"/>
    <col min="9104" max="9104" width="26.28515625" bestFit="1" customWidth="1"/>
    <col min="9105" max="9105" width="25.7109375" bestFit="1" customWidth="1"/>
    <col min="9106" max="9106" width="19" bestFit="1" customWidth="1"/>
    <col min="9107" max="9107" width="18.42578125" bestFit="1" customWidth="1"/>
    <col min="9108" max="9108" width="26.28515625" bestFit="1" customWidth="1"/>
    <col min="9109" max="9109" width="25.7109375" bestFit="1" customWidth="1"/>
    <col min="9110" max="9110" width="19" bestFit="1" customWidth="1"/>
    <col min="9111" max="9111" width="18.42578125" bestFit="1" customWidth="1"/>
    <col min="9112" max="9112" width="26.28515625" bestFit="1" customWidth="1"/>
    <col min="9113" max="9113" width="25.7109375" bestFit="1" customWidth="1"/>
    <col min="9114" max="9114" width="19" bestFit="1" customWidth="1"/>
    <col min="9115" max="9115" width="18.42578125" bestFit="1" customWidth="1"/>
    <col min="9116" max="9116" width="30.42578125" bestFit="1" customWidth="1"/>
    <col min="9117" max="9117" width="29.85546875" bestFit="1" customWidth="1"/>
    <col min="9118" max="9118" width="19" bestFit="1" customWidth="1"/>
    <col min="9119" max="9119" width="18.42578125" bestFit="1" customWidth="1"/>
    <col min="9120" max="9120" width="25.140625" bestFit="1" customWidth="1"/>
    <col min="9121" max="9121" width="24.5703125" bestFit="1" customWidth="1"/>
    <col min="9122" max="9122" width="19" bestFit="1" customWidth="1"/>
    <col min="9123" max="9123" width="18.42578125" bestFit="1" customWidth="1"/>
    <col min="9124" max="9124" width="26.28515625" bestFit="1" customWidth="1"/>
    <col min="9125" max="9125" width="25.7109375" bestFit="1" customWidth="1"/>
    <col min="9126" max="9126" width="19" bestFit="1" customWidth="1"/>
    <col min="9127" max="9127" width="18.42578125" bestFit="1" customWidth="1"/>
    <col min="9128" max="9128" width="26.28515625" bestFit="1" customWidth="1"/>
    <col min="9129" max="9129" width="25.7109375" bestFit="1" customWidth="1"/>
    <col min="9130" max="9130" width="19" bestFit="1" customWidth="1"/>
    <col min="9131" max="9131" width="18.42578125" bestFit="1" customWidth="1"/>
    <col min="9132" max="9132" width="26.28515625" bestFit="1" customWidth="1"/>
    <col min="9133" max="9133" width="25.7109375" bestFit="1" customWidth="1"/>
    <col min="9134" max="9134" width="19" bestFit="1" customWidth="1"/>
    <col min="9135" max="9135" width="18.42578125" bestFit="1" customWidth="1"/>
    <col min="9136" max="9136" width="27.28515625" bestFit="1" customWidth="1"/>
    <col min="9137" max="9137" width="26.7109375" bestFit="1" customWidth="1"/>
    <col min="9138" max="9138" width="19" bestFit="1" customWidth="1"/>
    <col min="9139" max="9139" width="18.42578125" bestFit="1" customWidth="1"/>
    <col min="9140" max="9140" width="26.28515625" bestFit="1" customWidth="1"/>
    <col min="9141" max="9141" width="25.7109375" bestFit="1" customWidth="1"/>
    <col min="9142" max="9142" width="19" bestFit="1" customWidth="1"/>
    <col min="9143" max="9143" width="18.42578125" bestFit="1" customWidth="1"/>
    <col min="9144" max="9144" width="26.28515625" bestFit="1" customWidth="1"/>
    <col min="9145" max="9145" width="25.7109375" bestFit="1" customWidth="1"/>
    <col min="9146" max="9146" width="19" bestFit="1" customWidth="1"/>
    <col min="9147" max="9147" width="18.42578125" bestFit="1" customWidth="1"/>
    <col min="9148" max="9148" width="26.28515625" bestFit="1" customWidth="1"/>
    <col min="9149" max="9149" width="25.7109375" bestFit="1" customWidth="1"/>
    <col min="9150" max="9150" width="19" bestFit="1" customWidth="1"/>
    <col min="9151" max="9151" width="18.42578125" bestFit="1" customWidth="1"/>
    <col min="9152" max="9152" width="26.28515625" bestFit="1" customWidth="1"/>
    <col min="9153" max="9153" width="25.7109375" bestFit="1" customWidth="1"/>
    <col min="9154" max="9154" width="19" bestFit="1" customWidth="1"/>
    <col min="9155" max="9155" width="18.42578125" bestFit="1" customWidth="1"/>
    <col min="9156" max="9156" width="30.42578125" bestFit="1" customWidth="1"/>
    <col min="9157" max="9157" width="29.85546875" bestFit="1" customWidth="1"/>
    <col min="9158" max="9158" width="19" bestFit="1" customWidth="1"/>
    <col min="9159" max="9159" width="18.42578125" bestFit="1" customWidth="1"/>
    <col min="9160" max="9160" width="26.28515625" bestFit="1" customWidth="1"/>
    <col min="9161" max="9161" width="25.7109375" bestFit="1" customWidth="1"/>
    <col min="9162" max="9162" width="19" bestFit="1" customWidth="1"/>
    <col min="9163" max="9163" width="18.42578125" bestFit="1" customWidth="1"/>
    <col min="9164" max="9164" width="26.28515625" bestFit="1" customWidth="1"/>
    <col min="9165" max="9165" width="25.7109375" bestFit="1" customWidth="1"/>
    <col min="9166" max="9166" width="19" bestFit="1" customWidth="1"/>
    <col min="9167" max="9167" width="18.42578125" bestFit="1" customWidth="1"/>
    <col min="9168" max="9168" width="26.28515625" bestFit="1" customWidth="1"/>
    <col min="9169" max="9169" width="25.7109375" bestFit="1" customWidth="1"/>
    <col min="9170" max="9170" width="19" bestFit="1" customWidth="1"/>
    <col min="9171" max="9171" width="18.42578125" bestFit="1" customWidth="1"/>
    <col min="9172" max="9172" width="26.28515625" bestFit="1" customWidth="1"/>
    <col min="9173" max="9173" width="25.7109375" bestFit="1" customWidth="1"/>
    <col min="9174" max="9174" width="19" bestFit="1" customWidth="1"/>
    <col min="9175" max="9175" width="18.42578125" bestFit="1" customWidth="1"/>
    <col min="9176" max="9176" width="26.28515625" bestFit="1" customWidth="1"/>
    <col min="9177" max="9177" width="25.7109375" bestFit="1" customWidth="1"/>
    <col min="9178" max="9178" width="19" bestFit="1" customWidth="1"/>
    <col min="9179" max="9179" width="18.42578125" bestFit="1" customWidth="1"/>
    <col min="9180" max="9180" width="26.28515625" bestFit="1" customWidth="1"/>
    <col min="9181" max="9181" width="25.7109375" bestFit="1" customWidth="1"/>
    <col min="9182" max="9182" width="19" bestFit="1" customWidth="1"/>
    <col min="9183" max="9183" width="18.42578125" bestFit="1" customWidth="1"/>
    <col min="9184" max="9184" width="25.140625" bestFit="1" customWidth="1"/>
    <col min="9185" max="9185" width="24.5703125" bestFit="1" customWidth="1"/>
    <col min="9186" max="9186" width="19" bestFit="1" customWidth="1"/>
    <col min="9187" max="9187" width="18.42578125" bestFit="1" customWidth="1"/>
    <col min="9188" max="9188" width="26.28515625" bestFit="1" customWidth="1"/>
    <col min="9189" max="9189" width="25.7109375" bestFit="1" customWidth="1"/>
    <col min="9190" max="9190" width="19" bestFit="1" customWidth="1"/>
    <col min="9191" max="9191" width="18.42578125" bestFit="1" customWidth="1"/>
    <col min="9192" max="9192" width="25.140625" bestFit="1" customWidth="1"/>
    <col min="9193" max="9193" width="24.5703125" bestFit="1" customWidth="1"/>
    <col min="9194" max="9194" width="19" bestFit="1" customWidth="1"/>
    <col min="9195" max="9195" width="18.42578125" bestFit="1" customWidth="1"/>
    <col min="9196" max="9196" width="25.140625" bestFit="1" customWidth="1"/>
    <col min="9197" max="9197" width="24.5703125" bestFit="1" customWidth="1"/>
    <col min="9198" max="9198" width="19" bestFit="1" customWidth="1"/>
    <col min="9199" max="9199" width="18.42578125" bestFit="1" customWidth="1"/>
    <col min="9200" max="9200" width="26.28515625" bestFit="1" customWidth="1"/>
    <col min="9201" max="9201" width="25.7109375" bestFit="1" customWidth="1"/>
    <col min="9202" max="9202" width="19" bestFit="1" customWidth="1"/>
    <col min="9203" max="9203" width="18.42578125" bestFit="1" customWidth="1"/>
    <col min="9204" max="9204" width="30.42578125" bestFit="1" customWidth="1"/>
    <col min="9205" max="9205" width="29.85546875" bestFit="1" customWidth="1"/>
    <col min="9206" max="9206" width="19" bestFit="1" customWidth="1"/>
    <col min="9207" max="9207" width="18.42578125" bestFit="1" customWidth="1"/>
    <col min="9208" max="9208" width="26.28515625" bestFit="1" customWidth="1"/>
    <col min="9209" max="9209" width="25.7109375" bestFit="1" customWidth="1"/>
    <col min="9210" max="9210" width="19" bestFit="1" customWidth="1"/>
    <col min="9211" max="9211" width="18.42578125" bestFit="1" customWidth="1"/>
    <col min="9212" max="9212" width="28.28515625" bestFit="1" customWidth="1"/>
    <col min="9213" max="9213" width="27.7109375" bestFit="1" customWidth="1"/>
    <col min="9214" max="9214" width="19" bestFit="1" customWidth="1"/>
    <col min="9215" max="9215" width="18.42578125" bestFit="1" customWidth="1"/>
    <col min="9216" max="9216" width="25.140625" bestFit="1" customWidth="1"/>
    <col min="9217" max="9217" width="24.5703125" bestFit="1" customWidth="1"/>
    <col min="9218" max="9218" width="19" bestFit="1" customWidth="1"/>
    <col min="9219" max="9219" width="18.42578125" bestFit="1" customWidth="1"/>
    <col min="9220" max="9220" width="26.28515625" bestFit="1" customWidth="1"/>
    <col min="9221" max="9221" width="25.7109375" bestFit="1" customWidth="1"/>
    <col min="9222" max="9222" width="19" bestFit="1" customWidth="1"/>
    <col min="9223" max="9223" width="18.42578125" bestFit="1" customWidth="1"/>
    <col min="9224" max="9224" width="26.28515625" bestFit="1" customWidth="1"/>
    <col min="9225" max="9225" width="25.7109375" bestFit="1" customWidth="1"/>
    <col min="9226" max="9226" width="19" bestFit="1" customWidth="1"/>
    <col min="9227" max="9227" width="18.42578125" bestFit="1" customWidth="1"/>
    <col min="9228" max="9228" width="26.28515625" bestFit="1" customWidth="1"/>
    <col min="9229" max="9229" width="25.7109375" bestFit="1" customWidth="1"/>
    <col min="9230" max="9230" width="19" bestFit="1" customWidth="1"/>
    <col min="9231" max="9231" width="18.42578125" bestFit="1" customWidth="1"/>
    <col min="9232" max="9232" width="26.28515625" bestFit="1" customWidth="1"/>
    <col min="9233" max="9233" width="25.7109375" bestFit="1" customWidth="1"/>
    <col min="9234" max="9234" width="19" bestFit="1" customWidth="1"/>
    <col min="9235" max="9235" width="18.42578125" bestFit="1" customWidth="1"/>
    <col min="9236" max="9236" width="26.28515625" bestFit="1" customWidth="1"/>
    <col min="9237" max="9237" width="25.7109375" bestFit="1" customWidth="1"/>
    <col min="9238" max="9238" width="19" bestFit="1" customWidth="1"/>
    <col min="9239" max="9239" width="18.42578125" bestFit="1" customWidth="1"/>
    <col min="9240" max="9240" width="25.140625" bestFit="1" customWidth="1"/>
    <col min="9241" max="9241" width="24.5703125" bestFit="1" customWidth="1"/>
    <col min="9242" max="9242" width="19" bestFit="1" customWidth="1"/>
    <col min="9243" max="9243" width="18.42578125" bestFit="1" customWidth="1"/>
    <col min="9244" max="9244" width="26.28515625" bestFit="1" customWidth="1"/>
    <col min="9245" max="9245" width="25.7109375" bestFit="1" customWidth="1"/>
    <col min="9246" max="9246" width="19" bestFit="1" customWidth="1"/>
    <col min="9247" max="9247" width="18.42578125" bestFit="1" customWidth="1"/>
    <col min="9248" max="9248" width="25.140625" bestFit="1" customWidth="1"/>
    <col min="9249" max="9249" width="24.5703125" bestFit="1" customWidth="1"/>
    <col min="9250" max="9250" width="19" bestFit="1" customWidth="1"/>
    <col min="9251" max="9251" width="18.42578125" bestFit="1" customWidth="1"/>
    <col min="9252" max="9252" width="26.28515625" bestFit="1" customWidth="1"/>
    <col min="9253" max="9253" width="25.7109375" bestFit="1" customWidth="1"/>
    <col min="9254" max="9254" width="19" bestFit="1" customWidth="1"/>
    <col min="9255" max="9255" width="18.42578125" bestFit="1" customWidth="1"/>
    <col min="9256" max="9256" width="26.28515625" bestFit="1" customWidth="1"/>
    <col min="9257" max="9257" width="25.7109375" bestFit="1" customWidth="1"/>
    <col min="9258" max="9258" width="19" bestFit="1" customWidth="1"/>
    <col min="9259" max="9259" width="18.42578125" bestFit="1" customWidth="1"/>
    <col min="9260" max="9260" width="26.28515625" bestFit="1" customWidth="1"/>
    <col min="9261" max="9261" width="25.7109375" bestFit="1" customWidth="1"/>
    <col min="9262" max="9262" width="19" bestFit="1" customWidth="1"/>
    <col min="9263" max="9263" width="18.42578125" bestFit="1" customWidth="1"/>
    <col min="9264" max="9264" width="30.42578125" bestFit="1" customWidth="1"/>
    <col min="9265" max="9265" width="29.85546875" bestFit="1" customWidth="1"/>
    <col min="9266" max="9266" width="19" bestFit="1" customWidth="1"/>
    <col min="9267" max="9267" width="18.42578125" bestFit="1" customWidth="1"/>
    <col min="9268" max="9268" width="24.140625" bestFit="1" customWidth="1"/>
    <col min="9269" max="9269" width="23.5703125" bestFit="1" customWidth="1"/>
    <col min="9270" max="9270" width="19" bestFit="1" customWidth="1"/>
    <col min="9271" max="9271" width="18.42578125" bestFit="1" customWidth="1"/>
    <col min="9272" max="9272" width="30.42578125" bestFit="1" customWidth="1"/>
    <col min="9273" max="9273" width="29.85546875" bestFit="1" customWidth="1"/>
    <col min="9274" max="9274" width="19" bestFit="1" customWidth="1"/>
    <col min="9275" max="9275" width="18.42578125" bestFit="1" customWidth="1"/>
    <col min="9276" max="9276" width="25.140625" bestFit="1" customWidth="1"/>
    <col min="9277" max="9277" width="24.5703125" bestFit="1" customWidth="1"/>
    <col min="9278" max="9278" width="19" bestFit="1" customWidth="1"/>
    <col min="9279" max="9279" width="18.42578125" bestFit="1" customWidth="1"/>
    <col min="9280" max="9280" width="26.28515625" bestFit="1" customWidth="1"/>
    <col min="9281" max="9281" width="25.7109375" bestFit="1" customWidth="1"/>
    <col min="9282" max="9282" width="19" bestFit="1" customWidth="1"/>
    <col min="9283" max="9283" width="18.42578125" bestFit="1" customWidth="1"/>
    <col min="9284" max="9284" width="26.28515625" bestFit="1" customWidth="1"/>
    <col min="9285" max="9285" width="25.7109375" bestFit="1" customWidth="1"/>
    <col min="9286" max="9286" width="19" bestFit="1" customWidth="1"/>
    <col min="9287" max="9287" width="18.42578125" bestFit="1" customWidth="1"/>
    <col min="9288" max="9288" width="26.28515625" bestFit="1" customWidth="1"/>
    <col min="9289" max="9289" width="25.7109375" bestFit="1" customWidth="1"/>
    <col min="9290" max="9290" width="19" bestFit="1" customWidth="1"/>
    <col min="9291" max="9291" width="18.42578125" bestFit="1" customWidth="1"/>
    <col min="9292" max="9292" width="26.28515625" bestFit="1" customWidth="1"/>
    <col min="9293" max="9293" width="25.7109375" bestFit="1" customWidth="1"/>
    <col min="9294" max="9294" width="19" bestFit="1" customWidth="1"/>
    <col min="9295" max="9295" width="18.42578125" bestFit="1" customWidth="1"/>
    <col min="9296" max="9296" width="26.28515625" bestFit="1" customWidth="1"/>
    <col min="9297" max="9297" width="25.7109375" bestFit="1" customWidth="1"/>
    <col min="9298" max="9298" width="19" bestFit="1" customWidth="1"/>
    <col min="9299" max="9299" width="18.42578125" bestFit="1" customWidth="1"/>
    <col min="9300" max="9300" width="26.28515625" bestFit="1" customWidth="1"/>
    <col min="9301" max="9301" width="25.7109375" bestFit="1" customWidth="1"/>
    <col min="9302" max="9302" width="19" bestFit="1" customWidth="1"/>
    <col min="9303" max="9303" width="18.42578125" bestFit="1" customWidth="1"/>
    <col min="9304" max="9304" width="25.140625" bestFit="1" customWidth="1"/>
    <col min="9305" max="9305" width="24.5703125" bestFit="1" customWidth="1"/>
    <col min="9306" max="9306" width="19" bestFit="1" customWidth="1"/>
    <col min="9307" max="9307" width="18.42578125" bestFit="1" customWidth="1"/>
    <col min="9308" max="9308" width="26.28515625" bestFit="1" customWidth="1"/>
    <col min="9309" max="9309" width="25.7109375" bestFit="1" customWidth="1"/>
    <col min="9310" max="9310" width="19" bestFit="1" customWidth="1"/>
    <col min="9311" max="9311" width="18.42578125" bestFit="1" customWidth="1"/>
    <col min="9312" max="9312" width="26.28515625" bestFit="1" customWidth="1"/>
    <col min="9313" max="9313" width="25.7109375" bestFit="1" customWidth="1"/>
    <col min="9314" max="9314" width="19" bestFit="1" customWidth="1"/>
    <col min="9315" max="9315" width="18.42578125" bestFit="1" customWidth="1"/>
    <col min="9316" max="9316" width="26.28515625" bestFit="1" customWidth="1"/>
    <col min="9317" max="9317" width="25.7109375" bestFit="1" customWidth="1"/>
    <col min="9318" max="9318" width="19" bestFit="1" customWidth="1"/>
    <col min="9319" max="9319" width="18.42578125" bestFit="1" customWidth="1"/>
    <col min="9320" max="9320" width="26.28515625" bestFit="1" customWidth="1"/>
    <col min="9321" max="9321" width="25.7109375" bestFit="1" customWidth="1"/>
    <col min="9322" max="9322" width="19" bestFit="1" customWidth="1"/>
    <col min="9323" max="9323" width="18.42578125" bestFit="1" customWidth="1"/>
    <col min="9324" max="9324" width="26.28515625" bestFit="1" customWidth="1"/>
    <col min="9325" max="9325" width="25.7109375" bestFit="1" customWidth="1"/>
    <col min="9326" max="9326" width="19" bestFit="1" customWidth="1"/>
    <col min="9327" max="9327" width="18.42578125" bestFit="1" customWidth="1"/>
    <col min="9328" max="9328" width="26.28515625" bestFit="1" customWidth="1"/>
    <col min="9329" max="9329" width="25.7109375" bestFit="1" customWidth="1"/>
    <col min="9330" max="9330" width="19" bestFit="1" customWidth="1"/>
    <col min="9331" max="9331" width="18.42578125" bestFit="1" customWidth="1"/>
    <col min="9332" max="9332" width="30.42578125" bestFit="1" customWidth="1"/>
    <col min="9333" max="9333" width="29.85546875" bestFit="1" customWidth="1"/>
    <col min="9334" max="9334" width="19" bestFit="1" customWidth="1"/>
    <col min="9335" max="9335" width="18.42578125" bestFit="1" customWidth="1"/>
    <col min="9336" max="9336" width="25.140625" bestFit="1" customWidth="1"/>
    <col min="9337" max="9337" width="24.5703125" bestFit="1" customWidth="1"/>
    <col min="9338" max="9338" width="19" bestFit="1" customWidth="1"/>
    <col min="9339" max="9339" width="18.42578125" bestFit="1" customWidth="1"/>
    <col min="9340" max="9340" width="30.42578125" bestFit="1" customWidth="1"/>
    <col min="9341" max="9341" width="29.85546875" bestFit="1" customWidth="1"/>
    <col min="9342" max="9342" width="19" bestFit="1" customWidth="1"/>
    <col min="9343" max="9343" width="18.42578125" bestFit="1" customWidth="1"/>
    <col min="9344" max="9344" width="26.28515625" bestFit="1" customWidth="1"/>
    <col min="9345" max="9345" width="25.7109375" bestFit="1" customWidth="1"/>
    <col min="9346" max="9346" width="19" bestFit="1" customWidth="1"/>
    <col min="9347" max="9347" width="18.42578125" bestFit="1" customWidth="1"/>
    <col min="9348" max="9348" width="26.28515625" bestFit="1" customWidth="1"/>
    <col min="9349" max="9349" width="25.7109375" bestFit="1" customWidth="1"/>
    <col min="9350" max="9350" width="19" bestFit="1" customWidth="1"/>
    <col min="9351" max="9351" width="18.42578125" bestFit="1" customWidth="1"/>
    <col min="9352" max="9352" width="26.28515625" bestFit="1" customWidth="1"/>
    <col min="9353" max="9353" width="25.7109375" bestFit="1" customWidth="1"/>
    <col min="9354" max="9354" width="19" bestFit="1" customWidth="1"/>
    <col min="9355" max="9355" width="18.42578125" bestFit="1" customWidth="1"/>
    <col min="9356" max="9356" width="26.28515625" bestFit="1" customWidth="1"/>
    <col min="9357" max="9357" width="25.7109375" bestFit="1" customWidth="1"/>
    <col min="9358" max="9358" width="19" bestFit="1" customWidth="1"/>
    <col min="9359" max="9359" width="18.42578125" bestFit="1" customWidth="1"/>
    <col min="9360" max="9360" width="26.28515625" bestFit="1" customWidth="1"/>
    <col min="9361" max="9361" width="25.7109375" bestFit="1" customWidth="1"/>
    <col min="9362" max="9362" width="19" bestFit="1" customWidth="1"/>
    <col min="9363" max="9363" width="18.42578125" bestFit="1" customWidth="1"/>
    <col min="9364" max="9364" width="28.28515625" bestFit="1" customWidth="1"/>
    <col min="9365" max="9365" width="27.7109375" bestFit="1" customWidth="1"/>
    <col min="9366" max="9366" width="19" bestFit="1" customWidth="1"/>
    <col min="9367" max="9367" width="18.42578125" bestFit="1" customWidth="1"/>
    <col min="9368" max="9368" width="30.42578125" bestFit="1" customWidth="1"/>
    <col min="9369" max="9369" width="29.85546875" bestFit="1" customWidth="1"/>
    <col min="9370" max="9370" width="19" bestFit="1" customWidth="1"/>
    <col min="9371" max="9371" width="18.42578125" bestFit="1" customWidth="1"/>
    <col min="9372" max="9372" width="26.28515625" bestFit="1" customWidth="1"/>
    <col min="9373" max="9373" width="25.7109375" bestFit="1" customWidth="1"/>
    <col min="9374" max="9374" width="19" bestFit="1" customWidth="1"/>
    <col min="9375" max="9375" width="18.42578125" bestFit="1" customWidth="1"/>
    <col min="9376" max="9376" width="26.28515625" bestFit="1" customWidth="1"/>
    <col min="9377" max="9377" width="25.7109375" bestFit="1" customWidth="1"/>
    <col min="9378" max="9378" width="19" bestFit="1" customWidth="1"/>
    <col min="9379" max="9379" width="18.42578125" bestFit="1" customWidth="1"/>
    <col min="9380" max="9380" width="26.28515625" bestFit="1" customWidth="1"/>
    <col min="9381" max="9381" width="25.7109375" bestFit="1" customWidth="1"/>
    <col min="9382" max="9382" width="19" bestFit="1" customWidth="1"/>
    <col min="9383" max="9383" width="18.42578125" bestFit="1" customWidth="1"/>
    <col min="9384" max="9384" width="26.28515625" bestFit="1" customWidth="1"/>
    <col min="9385" max="9385" width="25.7109375" bestFit="1" customWidth="1"/>
    <col min="9386" max="9386" width="19" bestFit="1" customWidth="1"/>
    <col min="9387" max="9387" width="18.42578125" bestFit="1" customWidth="1"/>
    <col min="9388" max="9388" width="26.28515625" bestFit="1" customWidth="1"/>
    <col min="9389" max="9389" width="25.7109375" bestFit="1" customWidth="1"/>
    <col min="9390" max="9390" width="19" bestFit="1" customWidth="1"/>
    <col min="9391" max="9391" width="18.42578125" bestFit="1" customWidth="1"/>
    <col min="9392" max="9392" width="28.28515625" bestFit="1" customWidth="1"/>
    <col min="9393" max="9393" width="27.7109375" bestFit="1" customWidth="1"/>
    <col min="9394" max="9394" width="19" bestFit="1" customWidth="1"/>
    <col min="9395" max="9395" width="18.42578125" bestFit="1" customWidth="1"/>
    <col min="9396" max="9396" width="26.28515625" bestFit="1" customWidth="1"/>
    <col min="9397" max="9397" width="25.7109375" bestFit="1" customWidth="1"/>
    <col min="9398" max="9398" width="19" bestFit="1" customWidth="1"/>
    <col min="9399" max="9399" width="18.42578125" bestFit="1" customWidth="1"/>
    <col min="9400" max="9400" width="26.28515625" bestFit="1" customWidth="1"/>
    <col min="9401" max="9401" width="25.7109375" bestFit="1" customWidth="1"/>
    <col min="9402" max="9402" width="19" bestFit="1" customWidth="1"/>
    <col min="9403" max="9403" width="18.42578125" bestFit="1" customWidth="1"/>
    <col min="9404" max="9404" width="26.28515625" bestFit="1" customWidth="1"/>
    <col min="9405" max="9405" width="25.7109375" bestFit="1" customWidth="1"/>
    <col min="9406" max="9406" width="19" bestFit="1" customWidth="1"/>
    <col min="9407" max="9407" width="18.42578125" bestFit="1" customWidth="1"/>
    <col min="9408" max="9408" width="28.28515625" bestFit="1" customWidth="1"/>
    <col min="9409" max="9409" width="27.7109375" bestFit="1" customWidth="1"/>
    <col min="9410" max="9410" width="19" bestFit="1" customWidth="1"/>
    <col min="9411" max="9411" width="18.42578125" bestFit="1" customWidth="1"/>
    <col min="9412" max="9412" width="26.28515625" bestFit="1" customWidth="1"/>
    <col min="9413" max="9413" width="25.7109375" bestFit="1" customWidth="1"/>
    <col min="9414" max="9414" width="19" bestFit="1" customWidth="1"/>
    <col min="9415" max="9415" width="18.42578125" bestFit="1" customWidth="1"/>
    <col min="9416" max="9416" width="26.28515625" bestFit="1" customWidth="1"/>
    <col min="9417" max="9417" width="25.7109375" bestFit="1" customWidth="1"/>
    <col min="9418" max="9418" width="19" bestFit="1" customWidth="1"/>
    <col min="9419" max="9419" width="18.42578125" bestFit="1" customWidth="1"/>
    <col min="9420" max="9420" width="26.28515625" bestFit="1" customWidth="1"/>
    <col min="9421" max="9421" width="25.7109375" bestFit="1" customWidth="1"/>
    <col min="9422" max="9422" width="19" bestFit="1" customWidth="1"/>
    <col min="9423" max="9423" width="18.42578125" bestFit="1" customWidth="1"/>
    <col min="9424" max="9424" width="28.28515625" bestFit="1" customWidth="1"/>
    <col min="9425" max="9425" width="27.7109375" bestFit="1" customWidth="1"/>
    <col min="9426" max="9426" width="19" bestFit="1" customWidth="1"/>
    <col min="9427" max="9427" width="18.42578125" bestFit="1" customWidth="1"/>
    <col min="9428" max="9428" width="26.28515625" bestFit="1" customWidth="1"/>
    <col min="9429" max="9429" width="25.7109375" bestFit="1" customWidth="1"/>
    <col min="9430" max="9430" width="19" bestFit="1" customWidth="1"/>
    <col min="9431" max="9431" width="18.42578125" bestFit="1" customWidth="1"/>
    <col min="9432" max="9432" width="25.140625" bestFit="1" customWidth="1"/>
    <col min="9433" max="9433" width="24.5703125" bestFit="1" customWidth="1"/>
    <col min="9434" max="9434" width="19" bestFit="1" customWidth="1"/>
    <col min="9435" max="9435" width="18.42578125" bestFit="1" customWidth="1"/>
    <col min="9436" max="9436" width="30.42578125" bestFit="1" customWidth="1"/>
    <col min="9437" max="9437" width="29.85546875" bestFit="1" customWidth="1"/>
    <col min="9438" max="9438" width="19" bestFit="1" customWidth="1"/>
    <col min="9439" max="9439" width="18.42578125" bestFit="1" customWidth="1"/>
    <col min="9440" max="9440" width="26.28515625" bestFit="1" customWidth="1"/>
    <col min="9441" max="9441" width="25.7109375" bestFit="1" customWidth="1"/>
    <col min="9442" max="9442" width="19" bestFit="1" customWidth="1"/>
    <col min="9443" max="9443" width="18.42578125" bestFit="1" customWidth="1"/>
    <col min="9444" max="9444" width="26.28515625" bestFit="1" customWidth="1"/>
    <col min="9445" max="9445" width="25.7109375" bestFit="1" customWidth="1"/>
    <col min="9446" max="9446" width="19" bestFit="1" customWidth="1"/>
    <col min="9447" max="9447" width="18.42578125" bestFit="1" customWidth="1"/>
    <col min="9448" max="9448" width="26.28515625" bestFit="1" customWidth="1"/>
    <col min="9449" max="9449" width="25.7109375" bestFit="1" customWidth="1"/>
    <col min="9450" max="9450" width="19" bestFit="1" customWidth="1"/>
    <col min="9451" max="9451" width="18.42578125" bestFit="1" customWidth="1"/>
    <col min="9452" max="9452" width="26.28515625" bestFit="1" customWidth="1"/>
    <col min="9453" max="9453" width="25.7109375" bestFit="1" customWidth="1"/>
    <col min="9454" max="9454" width="19" bestFit="1" customWidth="1"/>
    <col min="9455" max="9455" width="18.42578125" bestFit="1" customWidth="1"/>
    <col min="9456" max="9456" width="26.28515625" bestFit="1" customWidth="1"/>
    <col min="9457" max="9457" width="25.7109375" bestFit="1" customWidth="1"/>
    <col min="9458" max="9458" width="19" bestFit="1" customWidth="1"/>
    <col min="9459" max="9459" width="18.42578125" bestFit="1" customWidth="1"/>
    <col min="9460" max="9460" width="26.28515625" bestFit="1" customWidth="1"/>
    <col min="9461" max="9461" width="25.7109375" bestFit="1" customWidth="1"/>
    <col min="9462" max="9462" width="19" bestFit="1" customWidth="1"/>
    <col min="9463" max="9463" width="18.42578125" bestFit="1" customWidth="1"/>
    <col min="9464" max="9464" width="26.28515625" bestFit="1" customWidth="1"/>
    <col min="9465" max="9465" width="25.7109375" bestFit="1" customWidth="1"/>
    <col min="9466" max="9466" width="19" bestFit="1" customWidth="1"/>
    <col min="9467" max="9467" width="18.42578125" bestFit="1" customWidth="1"/>
    <col min="9468" max="9468" width="25.140625" bestFit="1" customWidth="1"/>
    <col min="9469" max="9469" width="24.5703125" bestFit="1" customWidth="1"/>
    <col min="9470" max="9470" width="19" bestFit="1" customWidth="1"/>
    <col min="9471" max="9471" width="18.42578125" bestFit="1" customWidth="1"/>
    <col min="9472" max="9472" width="30.42578125" bestFit="1" customWidth="1"/>
    <col min="9473" max="9473" width="29.85546875" bestFit="1" customWidth="1"/>
    <col min="9474" max="9474" width="19" bestFit="1" customWidth="1"/>
    <col min="9475" max="9475" width="18.42578125" bestFit="1" customWidth="1"/>
    <col min="9476" max="9476" width="26.28515625" bestFit="1" customWidth="1"/>
    <col min="9477" max="9477" width="25.7109375" bestFit="1" customWidth="1"/>
    <col min="9478" max="9478" width="19" bestFit="1" customWidth="1"/>
    <col min="9479" max="9479" width="18.42578125" bestFit="1" customWidth="1"/>
    <col min="9480" max="9480" width="26.28515625" bestFit="1" customWidth="1"/>
    <col min="9481" max="9481" width="25.7109375" bestFit="1" customWidth="1"/>
    <col min="9482" max="9482" width="19" bestFit="1" customWidth="1"/>
    <col min="9483" max="9483" width="18.42578125" bestFit="1" customWidth="1"/>
    <col min="9484" max="9484" width="26.28515625" bestFit="1" customWidth="1"/>
    <col min="9485" max="9485" width="25.7109375" bestFit="1" customWidth="1"/>
    <col min="9486" max="9486" width="19" bestFit="1" customWidth="1"/>
    <col min="9487" max="9487" width="18.42578125" bestFit="1" customWidth="1"/>
    <col min="9488" max="9488" width="26.28515625" bestFit="1" customWidth="1"/>
    <col min="9489" max="9489" width="25.7109375" bestFit="1" customWidth="1"/>
    <col min="9490" max="9490" width="19" bestFit="1" customWidth="1"/>
    <col min="9491" max="9491" width="18.42578125" bestFit="1" customWidth="1"/>
    <col min="9492" max="9492" width="30.42578125" bestFit="1" customWidth="1"/>
    <col min="9493" max="9493" width="29.85546875" bestFit="1" customWidth="1"/>
    <col min="9494" max="9494" width="19" bestFit="1" customWidth="1"/>
    <col min="9495" max="9495" width="18.42578125" bestFit="1" customWidth="1"/>
    <col min="9496" max="9496" width="26.28515625" bestFit="1" customWidth="1"/>
    <col min="9497" max="9497" width="25.7109375" bestFit="1" customWidth="1"/>
    <col min="9498" max="9498" width="19" bestFit="1" customWidth="1"/>
    <col min="9499" max="9499" width="18.42578125" bestFit="1" customWidth="1"/>
    <col min="9500" max="9500" width="28.28515625" bestFit="1" customWidth="1"/>
    <col min="9501" max="9501" width="27.7109375" bestFit="1" customWidth="1"/>
    <col min="9502" max="9502" width="19" bestFit="1" customWidth="1"/>
    <col min="9503" max="9503" width="18.42578125" bestFit="1" customWidth="1"/>
    <col min="9504" max="9504" width="26.28515625" bestFit="1" customWidth="1"/>
    <col min="9505" max="9505" width="25.7109375" bestFit="1" customWidth="1"/>
    <col min="9506" max="9506" width="19" bestFit="1" customWidth="1"/>
    <col min="9507" max="9507" width="18.42578125" bestFit="1" customWidth="1"/>
    <col min="9508" max="9508" width="26.28515625" bestFit="1" customWidth="1"/>
    <col min="9509" max="9509" width="25.7109375" bestFit="1" customWidth="1"/>
    <col min="9510" max="9510" width="19" bestFit="1" customWidth="1"/>
    <col min="9511" max="9511" width="18.42578125" bestFit="1" customWidth="1"/>
    <col min="9512" max="9512" width="25.140625" bestFit="1" customWidth="1"/>
    <col min="9513" max="9513" width="24.5703125" bestFit="1" customWidth="1"/>
    <col min="9514" max="9514" width="19" bestFit="1" customWidth="1"/>
    <col min="9515" max="9515" width="18.42578125" bestFit="1" customWidth="1"/>
    <col min="9516" max="9516" width="30.42578125" bestFit="1" customWidth="1"/>
    <col min="9517" max="9517" width="29.85546875" bestFit="1" customWidth="1"/>
    <col min="9518" max="9518" width="19" bestFit="1" customWidth="1"/>
    <col min="9519" max="9519" width="18.42578125" bestFit="1" customWidth="1"/>
    <col min="9520" max="9520" width="28.28515625" bestFit="1" customWidth="1"/>
    <col min="9521" max="9521" width="27.7109375" bestFit="1" customWidth="1"/>
    <col min="9522" max="9522" width="19" bestFit="1" customWidth="1"/>
    <col min="9523" max="9523" width="18.42578125" bestFit="1" customWidth="1"/>
    <col min="9524" max="9524" width="26.28515625" bestFit="1" customWidth="1"/>
    <col min="9525" max="9525" width="25.7109375" bestFit="1" customWidth="1"/>
    <col min="9526" max="9526" width="19" bestFit="1" customWidth="1"/>
    <col min="9527" max="9527" width="18.42578125" bestFit="1" customWidth="1"/>
    <col min="9528" max="9528" width="27.28515625" bestFit="1" customWidth="1"/>
    <col min="9529" max="9529" width="26.7109375" bestFit="1" customWidth="1"/>
    <col min="9530" max="9530" width="19" bestFit="1" customWidth="1"/>
    <col min="9531" max="9531" width="18.42578125" bestFit="1" customWidth="1"/>
    <col min="9532" max="9532" width="26.28515625" bestFit="1" customWidth="1"/>
    <col min="9533" max="9533" width="25.7109375" bestFit="1" customWidth="1"/>
    <col min="9534" max="9534" width="19" bestFit="1" customWidth="1"/>
    <col min="9535" max="9535" width="18.42578125" bestFit="1" customWidth="1"/>
    <col min="9536" max="9536" width="26.28515625" bestFit="1" customWidth="1"/>
    <col min="9537" max="9537" width="25.7109375" bestFit="1" customWidth="1"/>
    <col min="9538" max="9538" width="19" bestFit="1" customWidth="1"/>
    <col min="9539" max="9539" width="18.42578125" bestFit="1" customWidth="1"/>
    <col min="9540" max="9540" width="26.28515625" bestFit="1" customWidth="1"/>
    <col min="9541" max="9541" width="25.7109375" bestFit="1" customWidth="1"/>
    <col min="9542" max="9542" width="19" bestFit="1" customWidth="1"/>
    <col min="9543" max="9543" width="18.42578125" bestFit="1" customWidth="1"/>
    <col min="9544" max="9544" width="26.28515625" bestFit="1" customWidth="1"/>
    <col min="9545" max="9545" width="25.7109375" bestFit="1" customWidth="1"/>
    <col min="9546" max="9546" width="19" bestFit="1" customWidth="1"/>
    <col min="9547" max="9547" width="18.42578125" bestFit="1" customWidth="1"/>
    <col min="9548" max="9548" width="25.140625" bestFit="1" customWidth="1"/>
    <col min="9549" max="9549" width="24.5703125" bestFit="1" customWidth="1"/>
    <col min="9550" max="9550" width="19" bestFit="1" customWidth="1"/>
    <col min="9551" max="9551" width="18.42578125" bestFit="1" customWidth="1"/>
    <col min="9552" max="9552" width="26.28515625" bestFit="1" customWidth="1"/>
    <col min="9553" max="9553" width="25.7109375" bestFit="1" customWidth="1"/>
    <col min="9554" max="9554" width="19" bestFit="1" customWidth="1"/>
    <col min="9555" max="9555" width="18.42578125" bestFit="1" customWidth="1"/>
    <col min="9556" max="9556" width="26.28515625" bestFit="1" customWidth="1"/>
    <col min="9557" max="9557" width="25.7109375" bestFit="1" customWidth="1"/>
    <col min="9558" max="9558" width="19" bestFit="1" customWidth="1"/>
    <col min="9559" max="9559" width="18.42578125" bestFit="1" customWidth="1"/>
    <col min="9560" max="9560" width="26.28515625" bestFit="1" customWidth="1"/>
    <col min="9561" max="9561" width="25.7109375" bestFit="1" customWidth="1"/>
    <col min="9562" max="9562" width="19" bestFit="1" customWidth="1"/>
    <col min="9563" max="9563" width="18.42578125" bestFit="1" customWidth="1"/>
    <col min="9564" max="9564" width="26.28515625" bestFit="1" customWidth="1"/>
    <col min="9565" max="9565" width="25.7109375" bestFit="1" customWidth="1"/>
    <col min="9566" max="9566" width="19" bestFit="1" customWidth="1"/>
    <col min="9567" max="9567" width="18.42578125" bestFit="1" customWidth="1"/>
    <col min="9568" max="9568" width="26.28515625" bestFit="1" customWidth="1"/>
    <col min="9569" max="9569" width="25.7109375" bestFit="1" customWidth="1"/>
    <col min="9570" max="9570" width="19" bestFit="1" customWidth="1"/>
    <col min="9571" max="9571" width="18.42578125" bestFit="1" customWidth="1"/>
    <col min="9572" max="9572" width="26.28515625" bestFit="1" customWidth="1"/>
    <col min="9573" max="9573" width="25.7109375" bestFit="1" customWidth="1"/>
    <col min="9574" max="9574" width="19" bestFit="1" customWidth="1"/>
    <col min="9575" max="9575" width="18.42578125" bestFit="1" customWidth="1"/>
    <col min="9576" max="9576" width="26.28515625" bestFit="1" customWidth="1"/>
    <col min="9577" max="9577" width="25.7109375" bestFit="1" customWidth="1"/>
    <col min="9578" max="9578" width="19" bestFit="1" customWidth="1"/>
    <col min="9579" max="9579" width="18.42578125" bestFit="1" customWidth="1"/>
    <col min="9580" max="9580" width="26.28515625" bestFit="1" customWidth="1"/>
    <col min="9581" max="9581" width="25.7109375" bestFit="1" customWidth="1"/>
    <col min="9582" max="9582" width="19" bestFit="1" customWidth="1"/>
    <col min="9583" max="9583" width="18.42578125" bestFit="1" customWidth="1"/>
    <col min="9584" max="9584" width="26.28515625" bestFit="1" customWidth="1"/>
    <col min="9585" max="9585" width="25.7109375" bestFit="1" customWidth="1"/>
    <col min="9586" max="9586" width="19" bestFit="1" customWidth="1"/>
    <col min="9587" max="9587" width="18.42578125" bestFit="1" customWidth="1"/>
    <col min="9588" max="9588" width="26.28515625" bestFit="1" customWidth="1"/>
    <col min="9589" max="9589" width="25.7109375" bestFit="1" customWidth="1"/>
    <col min="9590" max="9590" width="19" bestFit="1" customWidth="1"/>
    <col min="9591" max="9591" width="18.42578125" bestFit="1" customWidth="1"/>
    <col min="9592" max="9592" width="26.28515625" bestFit="1" customWidth="1"/>
    <col min="9593" max="9593" width="25.7109375" bestFit="1" customWidth="1"/>
    <col min="9594" max="9594" width="19" bestFit="1" customWidth="1"/>
    <col min="9595" max="9595" width="18.42578125" bestFit="1" customWidth="1"/>
    <col min="9596" max="9596" width="26.28515625" bestFit="1" customWidth="1"/>
    <col min="9597" max="9597" width="25.7109375" bestFit="1" customWidth="1"/>
    <col min="9598" max="9598" width="19" bestFit="1" customWidth="1"/>
    <col min="9599" max="9599" width="18.42578125" bestFit="1" customWidth="1"/>
    <col min="9600" max="9600" width="26.28515625" bestFit="1" customWidth="1"/>
    <col min="9601" max="9601" width="25.7109375" bestFit="1" customWidth="1"/>
    <col min="9602" max="9602" width="19" bestFit="1" customWidth="1"/>
    <col min="9603" max="9603" width="18.42578125" bestFit="1" customWidth="1"/>
    <col min="9604" max="9604" width="26.28515625" bestFit="1" customWidth="1"/>
    <col min="9605" max="9605" width="25.7109375" bestFit="1" customWidth="1"/>
    <col min="9606" max="9606" width="19" bestFit="1" customWidth="1"/>
    <col min="9607" max="9607" width="18.42578125" bestFit="1" customWidth="1"/>
    <col min="9608" max="9608" width="26.28515625" bestFit="1" customWidth="1"/>
    <col min="9609" max="9609" width="25.7109375" bestFit="1" customWidth="1"/>
    <col min="9610" max="9610" width="19" bestFit="1" customWidth="1"/>
    <col min="9611" max="9611" width="18.42578125" bestFit="1" customWidth="1"/>
    <col min="9612" max="9612" width="26.28515625" bestFit="1" customWidth="1"/>
    <col min="9613" max="9613" width="25.7109375" bestFit="1" customWidth="1"/>
    <col min="9614" max="9614" width="19" bestFit="1" customWidth="1"/>
    <col min="9615" max="9615" width="18.42578125" bestFit="1" customWidth="1"/>
    <col min="9616" max="9616" width="26.28515625" bestFit="1" customWidth="1"/>
    <col min="9617" max="9617" width="25.7109375" bestFit="1" customWidth="1"/>
    <col min="9618" max="9618" width="19" bestFit="1" customWidth="1"/>
    <col min="9619" max="9619" width="18.42578125" bestFit="1" customWidth="1"/>
    <col min="9620" max="9620" width="26.28515625" bestFit="1" customWidth="1"/>
    <col min="9621" max="9621" width="25.7109375" bestFit="1" customWidth="1"/>
    <col min="9622" max="9622" width="19" bestFit="1" customWidth="1"/>
    <col min="9623" max="9623" width="18.42578125" bestFit="1" customWidth="1"/>
    <col min="9624" max="9624" width="26.28515625" bestFit="1" customWidth="1"/>
    <col min="9625" max="9625" width="25.7109375" bestFit="1" customWidth="1"/>
    <col min="9626" max="9626" width="19" bestFit="1" customWidth="1"/>
    <col min="9627" max="9627" width="18.42578125" bestFit="1" customWidth="1"/>
    <col min="9628" max="9628" width="26.28515625" bestFit="1" customWidth="1"/>
    <col min="9629" max="9629" width="25.7109375" bestFit="1" customWidth="1"/>
    <col min="9630" max="9630" width="19" bestFit="1" customWidth="1"/>
    <col min="9631" max="9631" width="18.42578125" bestFit="1" customWidth="1"/>
    <col min="9632" max="9632" width="26.28515625" bestFit="1" customWidth="1"/>
    <col min="9633" max="9633" width="25.7109375" bestFit="1" customWidth="1"/>
    <col min="9634" max="9634" width="19" bestFit="1" customWidth="1"/>
    <col min="9635" max="9635" width="18.42578125" bestFit="1" customWidth="1"/>
    <col min="9636" max="9636" width="26.28515625" bestFit="1" customWidth="1"/>
    <col min="9637" max="9637" width="25.7109375" bestFit="1" customWidth="1"/>
    <col min="9638" max="9638" width="19" bestFit="1" customWidth="1"/>
    <col min="9639" max="9639" width="18.42578125" bestFit="1" customWidth="1"/>
    <col min="9640" max="9640" width="26.28515625" bestFit="1" customWidth="1"/>
    <col min="9641" max="9641" width="25.7109375" bestFit="1" customWidth="1"/>
    <col min="9642" max="9642" width="19" bestFit="1" customWidth="1"/>
    <col min="9643" max="9643" width="18.42578125" bestFit="1" customWidth="1"/>
    <col min="9644" max="9644" width="26.28515625" bestFit="1" customWidth="1"/>
    <col min="9645" max="9645" width="25.7109375" bestFit="1" customWidth="1"/>
    <col min="9646" max="9646" width="19" bestFit="1" customWidth="1"/>
    <col min="9647" max="9647" width="18.42578125" bestFit="1" customWidth="1"/>
    <col min="9648" max="9648" width="30.42578125" bestFit="1" customWidth="1"/>
    <col min="9649" max="9649" width="29.85546875" bestFit="1" customWidth="1"/>
    <col min="9650" max="9650" width="19" bestFit="1" customWidth="1"/>
    <col min="9651" max="9651" width="18.42578125" bestFit="1" customWidth="1"/>
    <col min="9652" max="9652" width="30.42578125" bestFit="1" customWidth="1"/>
    <col min="9653" max="9653" width="29.85546875" bestFit="1" customWidth="1"/>
    <col min="9654" max="9654" width="19" bestFit="1" customWidth="1"/>
    <col min="9655" max="9655" width="18.42578125" bestFit="1" customWidth="1"/>
    <col min="9656" max="9656" width="27.28515625" bestFit="1" customWidth="1"/>
    <col min="9657" max="9657" width="26.7109375" bestFit="1" customWidth="1"/>
    <col min="9658" max="9658" width="19" bestFit="1" customWidth="1"/>
    <col min="9659" max="9659" width="18.42578125" bestFit="1" customWidth="1"/>
    <col min="9660" max="9660" width="30.42578125" bestFit="1" customWidth="1"/>
    <col min="9661" max="9661" width="29.85546875" bestFit="1" customWidth="1"/>
    <col min="9662" max="9662" width="19" bestFit="1" customWidth="1"/>
    <col min="9663" max="9663" width="18.42578125" bestFit="1" customWidth="1"/>
    <col min="9664" max="9664" width="26.28515625" bestFit="1" customWidth="1"/>
    <col min="9665" max="9665" width="25.7109375" bestFit="1" customWidth="1"/>
    <col min="9666" max="9666" width="19" bestFit="1" customWidth="1"/>
    <col min="9667" max="9667" width="18.42578125" bestFit="1" customWidth="1"/>
    <col min="9668" max="9668" width="26.28515625" bestFit="1" customWidth="1"/>
    <col min="9669" max="9669" width="25.7109375" bestFit="1" customWidth="1"/>
    <col min="9670" max="9670" width="19" bestFit="1" customWidth="1"/>
    <col min="9671" max="9671" width="18.42578125" bestFit="1" customWidth="1"/>
    <col min="9672" max="9672" width="26.28515625" bestFit="1" customWidth="1"/>
    <col min="9673" max="9673" width="25.7109375" bestFit="1" customWidth="1"/>
    <col min="9674" max="9674" width="19" bestFit="1" customWidth="1"/>
    <col min="9675" max="9675" width="18.42578125" bestFit="1" customWidth="1"/>
    <col min="9676" max="9676" width="26.28515625" bestFit="1" customWidth="1"/>
    <col min="9677" max="9677" width="25.7109375" bestFit="1" customWidth="1"/>
    <col min="9678" max="9678" width="19" bestFit="1" customWidth="1"/>
    <col min="9679" max="9679" width="18.42578125" bestFit="1" customWidth="1"/>
    <col min="9680" max="9680" width="26.28515625" bestFit="1" customWidth="1"/>
    <col min="9681" max="9681" width="25.7109375" bestFit="1" customWidth="1"/>
    <col min="9682" max="9682" width="19" bestFit="1" customWidth="1"/>
    <col min="9683" max="9683" width="18.42578125" bestFit="1" customWidth="1"/>
    <col min="9684" max="9684" width="30.42578125" bestFit="1" customWidth="1"/>
    <col min="9685" max="9685" width="29.85546875" bestFit="1" customWidth="1"/>
    <col min="9686" max="9686" width="19" bestFit="1" customWidth="1"/>
    <col min="9687" max="9687" width="18.42578125" bestFit="1" customWidth="1"/>
    <col min="9688" max="9688" width="26.28515625" bestFit="1" customWidth="1"/>
    <col min="9689" max="9689" width="25.7109375" bestFit="1" customWidth="1"/>
    <col min="9690" max="9690" width="19" bestFit="1" customWidth="1"/>
    <col min="9691" max="9691" width="18.42578125" bestFit="1" customWidth="1"/>
    <col min="9692" max="9692" width="26.28515625" bestFit="1" customWidth="1"/>
    <col min="9693" max="9693" width="25.7109375" bestFit="1" customWidth="1"/>
    <col min="9694" max="9694" width="19" bestFit="1" customWidth="1"/>
    <col min="9695" max="9695" width="18.42578125" bestFit="1" customWidth="1"/>
    <col min="9696" max="9696" width="26.28515625" bestFit="1" customWidth="1"/>
    <col min="9697" max="9697" width="25.7109375" bestFit="1" customWidth="1"/>
    <col min="9698" max="9698" width="19" bestFit="1" customWidth="1"/>
    <col min="9699" max="9699" width="18.42578125" bestFit="1" customWidth="1"/>
    <col min="9700" max="9700" width="30.42578125" bestFit="1" customWidth="1"/>
    <col min="9701" max="9701" width="29.85546875" bestFit="1" customWidth="1"/>
    <col min="9702" max="9702" width="19" bestFit="1" customWidth="1"/>
    <col min="9703" max="9703" width="18.42578125" bestFit="1" customWidth="1"/>
    <col min="9704" max="9704" width="26.28515625" bestFit="1" customWidth="1"/>
    <col min="9705" max="9705" width="25.7109375" bestFit="1" customWidth="1"/>
    <col min="9706" max="9706" width="19" bestFit="1" customWidth="1"/>
    <col min="9707" max="9707" width="18.42578125" bestFit="1" customWidth="1"/>
    <col min="9708" max="9708" width="26.28515625" bestFit="1" customWidth="1"/>
    <col min="9709" max="9709" width="25.7109375" bestFit="1" customWidth="1"/>
    <col min="9710" max="9710" width="19" bestFit="1" customWidth="1"/>
    <col min="9711" max="9711" width="18.42578125" bestFit="1" customWidth="1"/>
    <col min="9712" max="9712" width="28.28515625" bestFit="1" customWidth="1"/>
    <col min="9713" max="9713" width="27.7109375" bestFit="1" customWidth="1"/>
    <col min="9714" max="9714" width="19" bestFit="1" customWidth="1"/>
    <col min="9715" max="9715" width="18.42578125" bestFit="1" customWidth="1"/>
    <col min="9716" max="9716" width="26.28515625" bestFit="1" customWidth="1"/>
    <col min="9717" max="9717" width="25.7109375" bestFit="1" customWidth="1"/>
    <col min="9718" max="9718" width="19" bestFit="1" customWidth="1"/>
    <col min="9719" max="9719" width="18.42578125" bestFit="1" customWidth="1"/>
    <col min="9720" max="9720" width="25.140625" bestFit="1" customWidth="1"/>
    <col min="9721" max="9721" width="24.5703125" bestFit="1" customWidth="1"/>
    <col min="9722" max="9722" width="19" bestFit="1" customWidth="1"/>
    <col min="9723" max="9723" width="18.42578125" bestFit="1" customWidth="1"/>
    <col min="9724" max="9724" width="26.28515625" bestFit="1" customWidth="1"/>
    <col min="9725" max="9725" width="25.7109375" bestFit="1" customWidth="1"/>
    <col min="9726" max="9726" width="19" bestFit="1" customWidth="1"/>
    <col min="9727" max="9727" width="18.42578125" bestFit="1" customWidth="1"/>
    <col min="9728" max="9728" width="30.42578125" bestFit="1" customWidth="1"/>
    <col min="9729" max="9729" width="29.85546875" bestFit="1" customWidth="1"/>
    <col min="9730" max="9730" width="19" bestFit="1" customWidth="1"/>
    <col min="9731" max="9731" width="18.42578125" bestFit="1" customWidth="1"/>
    <col min="9732" max="9732" width="30.42578125" bestFit="1" customWidth="1"/>
    <col min="9733" max="9733" width="29.85546875" bestFit="1" customWidth="1"/>
    <col min="9734" max="9734" width="19" bestFit="1" customWidth="1"/>
    <col min="9735" max="9735" width="18.42578125" bestFit="1" customWidth="1"/>
    <col min="9736" max="9736" width="26.28515625" bestFit="1" customWidth="1"/>
    <col min="9737" max="9737" width="25.7109375" bestFit="1" customWidth="1"/>
    <col min="9738" max="9738" width="19" bestFit="1" customWidth="1"/>
    <col min="9739" max="9739" width="18.42578125" bestFit="1" customWidth="1"/>
    <col min="9740" max="9740" width="26.28515625" bestFit="1" customWidth="1"/>
    <col min="9741" max="9741" width="25.7109375" bestFit="1" customWidth="1"/>
    <col min="9742" max="9742" width="19" bestFit="1" customWidth="1"/>
    <col min="9743" max="9743" width="18.42578125" bestFit="1" customWidth="1"/>
    <col min="9744" max="9744" width="30.42578125" bestFit="1" customWidth="1"/>
    <col min="9745" max="9745" width="29.85546875" bestFit="1" customWidth="1"/>
    <col min="9746" max="9746" width="19" bestFit="1" customWidth="1"/>
    <col min="9747" max="9747" width="18.42578125" bestFit="1" customWidth="1"/>
    <col min="9748" max="9748" width="26.28515625" bestFit="1" customWidth="1"/>
    <col min="9749" max="9749" width="25.7109375" bestFit="1" customWidth="1"/>
    <col min="9750" max="9750" width="19" bestFit="1" customWidth="1"/>
    <col min="9751" max="9751" width="18.42578125" bestFit="1" customWidth="1"/>
    <col min="9752" max="9752" width="26.28515625" bestFit="1" customWidth="1"/>
    <col min="9753" max="9753" width="25.7109375" bestFit="1" customWidth="1"/>
    <col min="9754" max="9754" width="19" bestFit="1" customWidth="1"/>
    <col min="9755" max="9755" width="18.42578125" bestFit="1" customWidth="1"/>
    <col min="9756" max="9756" width="26.28515625" bestFit="1" customWidth="1"/>
    <col min="9757" max="9757" width="25.7109375" bestFit="1" customWidth="1"/>
    <col min="9758" max="9758" width="19" bestFit="1" customWidth="1"/>
    <col min="9759" max="9759" width="18.42578125" bestFit="1" customWidth="1"/>
    <col min="9760" max="9760" width="29.28515625" bestFit="1" customWidth="1"/>
    <col min="9761" max="9761" width="28.7109375" bestFit="1" customWidth="1"/>
    <col min="9762" max="9762" width="19" bestFit="1" customWidth="1"/>
    <col min="9763" max="9763" width="18.42578125" bestFit="1" customWidth="1"/>
    <col min="9764" max="9764" width="26.28515625" bestFit="1" customWidth="1"/>
    <col min="9765" max="9765" width="25.7109375" bestFit="1" customWidth="1"/>
    <col min="9766" max="9766" width="19" bestFit="1" customWidth="1"/>
    <col min="9767" max="9767" width="18.42578125" bestFit="1" customWidth="1"/>
    <col min="9768" max="9768" width="26.28515625" bestFit="1" customWidth="1"/>
    <col min="9769" max="9769" width="25.7109375" bestFit="1" customWidth="1"/>
    <col min="9770" max="9770" width="19" bestFit="1" customWidth="1"/>
    <col min="9771" max="9771" width="18.42578125" bestFit="1" customWidth="1"/>
    <col min="9772" max="9772" width="26.28515625" bestFit="1" customWidth="1"/>
    <col min="9773" max="9773" width="25.7109375" bestFit="1" customWidth="1"/>
    <col min="9774" max="9774" width="19" bestFit="1" customWidth="1"/>
    <col min="9775" max="9775" width="18.42578125" bestFit="1" customWidth="1"/>
    <col min="9776" max="9776" width="26.28515625" bestFit="1" customWidth="1"/>
    <col min="9777" max="9777" width="25.7109375" bestFit="1" customWidth="1"/>
    <col min="9778" max="9778" width="19" bestFit="1" customWidth="1"/>
    <col min="9779" max="9779" width="18.42578125" bestFit="1" customWidth="1"/>
    <col min="9780" max="9780" width="26.28515625" bestFit="1" customWidth="1"/>
    <col min="9781" max="9781" width="25.7109375" bestFit="1" customWidth="1"/>
    <col min="9782" max="9782" width="19" bestFit="1" customWidth="1"/>
    <col min="9783" max="9783" width="18.42578125" bestFit="1" customWidth="1"/>
    <col min="9784" max="9784" width="26.28515625" bestFit="1" customWidth="1"/>
    <col min="9785" max="9785" width="25.7109375" bestFit="1" customWidth="1"/>
    <col min="9786" max="9786" width="19" bestFit="1" customWidth="1"/>
    <col min="9787" max="9787" width="18.42578125" bestFit="1" customWidth="1"/>
    <col min="9788" max="9788" width="26.28515625" bestFit="1" customWidth="1"/>
    <col min="9789" max="9789" width="25.7109375" bestFit="1" customWidth="1"/>
    <col min="9790" max="9790" width="19" bestFit="1" customWidth="1"/>
    <col min="9791" max="9791" width="18.42578125" bestFit="1" customWidth="1"/>
    <col min="9792" max="9792" width="26.28515625" bestFit="1" customWidth="1"/>
    <col min="9793" max="9793" width="25.7109375" bestFit="1" customWidth="1"/>
    <col min="9794" max="9794" width="19" bestFit="1" customWidth="1"/>
    <col min="9795" max="9795" width="18.42578125" bestFit="1" customWidth="1"/>
    <col min="9796" max="9796" width="25.140625" bestFit="1" customWidth="1"/>
    <col min="9797" max="9797" width="24.5703125" bestFit="1" customWidth="1"/>
    <col min="9798" max="9798" width="19" bestFit="1" customWidth="1"/>
    <col min="9799" max="9799" width="18.42578125" bestFit="1" customWidth="1"/>
    <col min="9800" max="9800" width="25.140625" bestFit="1" customWidth="1"/>
    <col min="9801" max="9801" width="24.5703125" bestFit="1" customWidth="1"/>
    <col min="9802" max="9802" width="19" bestFit="1" customWidth="1"/>
    <col min="9803" max="9803" width="18.42578125" bestFit="1" customWidth="1"/>
    <col min="9804" max="9804" width="26.28515625" bestFit="1" customWidth="1"/>
    <col min="9805" max="9805" width="25.7109375" bestFit="1" customWidth="1"/>
    <col min="9806" max="9806" width="19" bestFit="1" customWidth="1"/>
    <col min="9807" max="9807" width="18.42578125" bestFit="1" customWidth="1"/>
    <col min="9808" max="9808" width="26.28515625" bestFit="1" customWidth="1"/>
    <col min="9809" max="9809" width="25.7109375" bestFit="1" customWidth="1"/>
    <col min="9810" max="9810" width="19" bestFit="1" customWidth="1"/>
    <col min="9811" max="9811" width="18.42578125" bestFit="1" customWidth="1"/>
    <col min="9812" max="9812" width="30.42578125" bestFit="1" customWidth="1"/>
    <col min="9813" max="9813" width="29.85546875" bestFit="1" customWidth="1"/>
    <col min="9814" max="9814" width="19" bestFit="1" customWidth="1"/>
    <col min="9815" max="9815" width="18.42578125" bestFit="1" customWidth="1"/>
    <col min="9816" max="9816" width="26.28515625" bestFit="1" customWidth="1"/>
    <col min="9817" max="9817" width="25.7109375" bestFit="1" customWidth="1"/>
    <col min="9818" max="9818" width="19" bestFit="1" customWidth="1"/>
    <col min="9819" max="9819" width="18.42578125" bestFit="1" customWidth="1"/>
    <col min="9820" max="9820" width="26.28515625" bestFit="1" customWidth="1"/>
    <col min="9821" max="9821" width="25.7109375" bestFit="1" customWidth="1"/>
    <col min="9822" max="9822" width="19" bestFit="1" customWidth="1"/>
    <col min="9823" max="9823" width="18.42578125" bestFit="1" customWidth="1"/>
    <col min="9824" max="9824" width="26.28515625" bestFit="1" customWidth="1"/>
    <col min="9825" max="9825" width="25.7109375" bestFit="1" customWidth="1"/>
    <col min="9826" max="9826" width="19" bestFit="1" customWidth="1"/>
    <col min="9827" max="9827" width="18.42578125" bestFit="1" customWidth="1"/>
    <col min="9828" max="9828" width="26.28515625" bestFit="1" customWidth="1"/>
    <col min="9829" max="9829" width="25.7109375" bestFit="1" customWidth="1"/>
    <col min="9830" max="9830" width="19" bestFit="1" customWidth="1"/>
    <col min="9831" max="9831" width="18.42578125" bestFit="1" customWidth="1"/>
    <col min="9832" max="9832" width="26.28515625" bestFit="1" customWidth="1"/>
    <col min="9833" max="9833" width="25.7109375" bestFit="1" customWidth="1"/>
    <col min="9834" max="9834" width="19" bestFit="1" customWidth="1"/>
    <col min="9835" max="9835" width="18.42578125" bestFit="1" customWidth="1"/>
    <col min="9836" max="9836" width="26.28515625" bestFit="1" customWidth="1"/>
    <col min="9837" max="9837" width="25.7109375" bestFit="1" customWidth="1"/>
    <col min="9838" max="9838" width="19" bestFit="1" customWidth="1"/>
    <col min="9839" max="9839" width="18.42578125" bestFit="1" customWidth="1"/>
    <col min="9840" max="9840" width="26.28515625" bestFit="1" customWidth="1"/>
    <col min="9841" max="9841" width="25.7109375" bestFit="1" customWidth="1"/>
    <col min="9842" max="9842" width="19" bestFit="1" customWidth="1"/>
    <col min="9843" max="9843" width="18.42578125" bestFit="1" customWidth="1"/>
    <col min="9844" max="9844" width="26.28515625" bestFit="1" customWidth="1"/>
    <col min="9845" max="9845" width="25.7109375" bestFit="1" customWidth="1"/>
    <col min="9846" max="9846" width="19" bestFit="1" customWidth="1"/>
    <col min="9847" max="9847" width="18.42578125" bestFit="1" customWidth="1"/>
    <col min="9848" max="9848" width="26.28515625" bestFit="1" customWidth="1"/>
    <col min="9849" max="9849" width="25.7109375" bestFit="1" customWidth="1"/>
    <col min="9850" max="9850" width="19" bestFit="1" customWidth="1"/>
    <col min="9851" max="9851" width="18.42578125" bestFit="1" customWidth="1"/>
    <col min="9852" max="9852" width="26.28515625" bestFit="1" customWidth="1"/>
    <col min="9853" max="9853" width="25.7109375" bestFit="1" customWidth="1"/>
    <col min="9854" max="9854" width="19" bestFit="1" customWidth="1"/>
    <col min="9855" max="9855" width="18.42578125" bestFit="1" customWidth="1"/>
    <col min="9856" max="9856" width="26.28515625" bestFit="1" customWidth="1"/>
    <col min="9857" max="9857" width="25.7109375" bestFit="1" customWidth="1"/>
    <col min="9858" max="9858" width="19" bestFit="1" customWidth="1"/>
    <col min="9859" max="9859" width="18.42578125" bestFit="1" customWidth="1"/>
    <col min="9860" max="9860" width="26.28515625" bestFit="1" customWidth="1"/>
    <col min="9861" max="9861" width="25.7109375" bestFit="1" customWidth="1"/>
    <col min="9862" max="9862" width="19" bestFit="1" customWidth="1"/>
    <col min="9863" max="9863" width="18.42578125" bestFit="1" customWidth="1"/>
    <col min="9864" max="9864" width="26.28515625" bestFit="1" customWidth="1"/>
    <col min="9865" max="9865" width="25.7109375" bestFit="1" customWidth="1"/>
    <col min="9866" max="9866" width="19" bestFit="1" customWidth="1"/>
    <col min="9867" max="9867" width="18.42578125" bestFit="1" customWidth="1"/>
    <col min="9868" max="9868" width="26.28515625" bestFit="1" customWidth="1"/>
    <col min="9869" max="9869" width="25.7109375" bestFit="1" customWidth="1"/>
    <col min="9870" max="9870" width="19" bestFit="1" customWidth="1"/>
    <col min="9871" max="9871" width="18.42578125" bestFit="1" customWidth="1"/>
    <col min="9872" max="9872" width="26.28515625" bestFit="1" customWidth="1"/>
    <col min="9873" max="9873" width="25.7109375" bestFit="1" customWidth="1"/>
    <col min="9874" max="9874" width="19" bestFit="1" customWidth="1"/>
    <col min="9875" max="9875" width="18.42578125" bestFit="1" customWidth="1"/>
    <col min="9876" max="9876" width="26.28515625" bestFit="1" customWidth="1"/>
    <col min="9877" max="9877" width="25.7109375" bestFit="1" customWidth="1"/>
    <col min="9878" max="9878" width="19" bestFit="1" customWidth="1"/>
    <col min="9879" max="9879" width="18.42578125" bestFit="1" customWidth="1"/>
    <col min="9880" max="9880" width="26.28515625" bestFit="1" customWidth="1"/>
    <col min="9881" max="9881" width="25.7109375" bestFit="1" customWidth="1"/>
    <col min="9882" max="9882" width="19" bestFit="1" customWidth="1"/>
    <col min="9883" max="9883" width="18.42578125" bestFit="1" customWidth="1"/>
    <col min="9884" max="9884" width="26.28515625" bestFit="1" customWidth="1"/>
    <col min="9885" max="9885" width="25.7109375" bestFit="1" customWidth="1"/>
    <col min="9886" max="9886" width="19" bestFit="1" customWidth="1"/>
    <col min="9887" max="9887" width="18.42578125" bestFit="1" customWidth="1"/>
    <col min="9888" max="9888" width="26.28515625" bestFit="1" customWidth="1"/>
    <col min="9889" max="9889" width="25.7109375" bestFit="1" customWidth="1"/>
    <col min="9890" max="9890" width="19" bestFit="1" customWidth="1"/>
    <col min="9891" max="9891" width="18.42578125" bestFit="1" customWidth="1"/>
    <col min="9892" max="9892" width="25.140625" bestFit="1" customWidth="1"/>
    <col min="9893" max="9893" width="24.5703125" bestFit="1" customWidth="1"/>
    <col min="9894" max="9894" width="19" bestFit="1" customWidth="1"/>
    <col min="9895" max="9895" width="18.42578125" bestFit="1" customWidth="1"/>
    <col min="9896" max="9896" width="26.28515625" bestFit="1" customWidth="1"/>
    <col min="9897" max="9897" width="25.7109375" bestFit="1" customWidth="1"/>
    <col min="9898" max="9898" width="19" bestFit="1" customWidth="1"/>
    <col min="9899" max="9899" width="18.42578125" bestFit="1" customWidth="1"/>
    <col min="9900" max="9900" width="26.28515625" bestFit="1" customWidth="1"/>
    <col min="9901" max="9901" width="25.7109375" bestFit="1" customWidth="1"/>
    <col min="9902" max="9902" width="19" bestFit="1" customWidth="1"/>
    <col min="9903" max="9903" width="18.42578125" bestFit="1" customWidth="1"/>
    <col min="9904" max="9904" width="26.28515625" bestFit="1" customWidth="1"/>
    <col min="9905" max="9905" width="25.7109375" bestFit="1" customWidth="1"/>
    <col min="9906" max="9906" width="19" bestFit="1" customWidth="1"/>
    <col min="9907" max="9907" width="18.42578125" bestFit="1" customWidth="1"/>
    <col min="9908" max="9908" width="28.28515625" bestFit="1" customWidth="1"/>
    <col min="9909" max="9909" width="27.7109375" bestFit="1" customWidth="1"/>
    <col min="9910" max="9910" width="19" bestFit="1" customWidth="1"/>
    <col min="9911" max="9911" width="18.42578125" bestFit="1" customWidth="1"/>
    <col min="9912" max="9912" width="26.28515625" bestFit="1" customWidth="1"/>
    <col min="9913" max="9913" width="25.7109375" bestFit="1" customWidth="1"/>
    <col min="9914" max="9914" width="19" bestFit="1" customWidth="1"/>
    <col min="9915" max="9915" width="18.42578125" bestFit="1" customWidth="1"/>
    <col min="9916" max="9916" width="26.28515625" bestFit="1" customWidth="1"/>
    <col min="9917" max="9917" width="25.7109375" bestFit="1" customWidth="1"/>
    <col min="9918" max="9918" width="19" bestFit="1" customWidth="1"/>
    <col min="9919" max="9919" width="18.42578125" bestFit="1" customWidth="1"/>
    <col min="9920" max="9920" width="25.140625" bestFit="1" customWidth="1"/>
    <col min="9921" max="9921" width="24.5703125" bestFit="1" customWidth="1"/>
    <col min="9922" max="9922" width="19" bestFit="1" customWidth="1"/>
    <col min="9923" max="9923" width="18.42578125" bestFit="1" customWidth="1"/>
    <col min="9924" max="9924" width="26.28515625" bestFit="1" customWidth="1"/>
    <col min="9925" max="9925" width="25.7109375" bestFit="1" customWidth="1"/>
    <col min="9926" max="9926" width="19" bestFit="1" customWidth="1"/>
    <col min="9927" max="9927" width="18.42578125" bestFit="1" customWidth="1"/>
    <col min="9928" max="9928" width="26.28515625" bestFit="1" customWidth="1"/>
    <col min="9929" max="9929" width="25.7109375" bestFit="1" customWidth="1"/>
    <col min="9930" max="9930" width="19" bestFit="1" customWidth="1"/>
    <col min="9931" max="9931" width="18.42578125" bestFit="1" customWidth="1"/>
    <col min="9932" max="9932" width="26.28515625" bestFit="1" customWidth="1"/>
    <col min="9933" max="9933" width="25.7109375" bestFit="1" customWidth="1"/>
    <col min="9934" max="9934" width="19" bestFit="1" customWidth="1"/>
    <col min="9935" max="9935" width="18.42578125" bestFit="1" customWidth="1"/>
    <col min="9936" max="9936" width="26.28515625" bestFit="1" customWidth="1"/>
    <col min="9937" max="9937" width="25.7109375" bestFit="1" customWidth="1"/>
    <col min="9938" max="9938" width="19" bestFit="1" customWidth="1"/>
    <col min="9939" max="9939" width="18.42578125" bestFit="1" customWidth="1"/>
    <col min="9940" max="9940" width="26.28515625" bestFit="1" customWidth="1"/>
    <col min="9941" max="9941" width="25.7109375" bestFit="1" customWidth="1"/>
    <col min="9942" max="9942" width="19" bestFit="1" customWidth="1"/>
    <col min="9943" max="9943" width="18.42578125" bestFit="1" customWidth="1"/>
    <col min="9944" max="9944" width="28.28515625" bestFit="1" customWidth="1"/>
    <col min="9945" max="9945" width="27.7109375" bestFit="1" customWidth="1"/>
    <col min="9946" max="9946" width="19" bestFit="1" customWidth="1"/>
    <col min="9947" max="9947" width="18.42578125" bestFit="1" customWidth="1"/>
    <col min="9948" max="9948" width="26.28515625" bestFit="1" customWidth="1"/>
    <col min="9949" max="9949" width="25.7109375" bestFit="1" customWidth="1"/>
    <col min="9950" max="9950" width="19" bestFit="1" customWidth="1"/>
    <col min="9951" max="9951" width="18.42578125" bestFit="1" customWidth="1"/>
    <col min="9952" max="9952" width="26.28515625" bestFit="1" customWidth="1"/>
    <col min="9953" max="9953" width="25.7109375" bestFit="1" customWidth="1"/>
    <col min="9954" max="9954" width="19" bestFit="1" customWidth="1"/>
    <col min="9955" max="9955" width="18.42578125" bestFit="1" customWidth="1"/>
    <col min="9956" max="9956" width="28.28515625" bestFit="1" customWidth="1"/>
    <col min="9957" max="9957" width="27.7109375" bestFit="1" customWidth="1"/>
    <col min="9958" max="9958" width="19" bestFit="1" customWidth="1"/>
    <col min="9959" max="9959" width="18.42578125" bestFit="1" customWidth="1"/>
    <col min="9960" max="9960" width="26.28515625" bestFit="1" customWidth="1"/>
    <col min="9961" max="9961" width="25.7109375" bestFit="1" customWidth="1"/>
    <col min="9962" max="9962" width="19" bestFit="1" customWidth="1"/>
    <col min="9963" max="9963" width="18.42578125" bestFit="1" customWidth="1"/>
    <col min="9964" max="9964" width="26.28515625" bestFit="1" customWidth="1"/>
    <col min="9965" max="9965" width="25.7109375" bestFit="1" customWidth="1"/>
    <col min="9966" max="9966" width="19" bestFit="1" customWidth="1"/>
    <col min="9967" max="9967" width="18.42578125" bestFit="1" customWidth="1"/>
    <col min="9968" max="9968" width="26.28515625" bestFit="1" customWidth="1"/>
    <col min="9969" max="9969" width="25.7109375" bestFit="1" customWidth="1"/>
    <col min="9970" max="9970" width="19" bestFit="1" customWidth="1"/>
    <col min="9971" max="9971" width="18.42578125" bestFit="1" customWidth="1"/>
    <col min="9972" max="9972" width="26.28515625" bestFit="1" customWidth="1"/>
    <col min="9973" max="9973" width="25.7109375" bestFit="1" customWidth="1"/>
    <col min="9974" max="9974" width="19" bestFit="1" customWidth="1"/>
    <col min="9975" max="9975" width="18.42578125" bestFit="1" customWidth="1"/>
    <col min="9976" max="9976" width="26.28515625" bestFit="1" customWidth="1"/>
    <col min="9977" max="9977" width="25.7109375" bestFit="1" customWidth="1"/>
    <col min="9978" max="9978" width="19" bestFit="1" customWidth="1"/>
    <col min="9979" max="9979" width="18.42578125" bestFit="1" customWidth="1"/>
    <col min="9980" max="9980" width="26.28515625" bestFit="1" customWidth="1"/>
    <col min="9981" max="9981" width="25.7109375" bestFit="1" customWidth="1"/>
    <col min="9982" max="9982" width="19" bestFit="1" customWidth="1"/>
    <col min="9983" max="9983" width="18.42578125" bestFit="1" customWidth="1"/>
    <col min="9984" max="9984" width="26.28515625" bestFit="1" customWidth="1"/>
    <col min="9985" max="9985" width="25.7109375" bestFit="1" customWidth="1"/>
    <col min="9986" max="9986" width="19" bestFit="1" customWidth="1"/>
    <col min="9987" max="9987" width="18.42578125" bestFit="1" customWidth="1"/>
    <col min="9988" max="9988" width="26.28515625" bestFit="1" customWidth="1"/>
    <col min="9989" max="9989" width="25.7109375" bestFit="1" customWidth="1"/>
    <col min="9990" max="9990" width="19" bestFit="1" customWidth="1"/>
    <col min="9991" max="9991" width="18.42578125" bestFit="1" customWidth="1"/>
    <col min="9992" max="9992" width="26.28515625" bestFit="1" customWidth="1"/>
    <col min="9993" max="9993" width="25.7109375" bestFit="1" customWidth="1"/>
    <col min="9994" max="9994" width="19" bestFit="1" customWidth="1"/>
    <col min="9995" max="9995" width="18.42578125" bestFit="1" customWidth="1"/>
    <col min="9996" max="9996" width="26.28515625" bestFit="1" customWidth="1"/>
    <col min="9997" max="9997" width="25.7109375" bestFit="1" customWidth="1"/>
    <col min="9998" max="9998" width="19" bestFit="1" customWidth="1"/>
    <col min="9999" max="9999" width="18.42578125" bestFit="1" customWidth="1"/>
    <col min="10000" max="10000" width="25.140625" bestFit="1" customWidth="1"/>
    <col min="10001" max="10001" width="24.5703125" bestFit="1" customWidth="1"/>
    <col min="10002" max="10002" width="19" bestFit="1" customWidth="1"/>
    <col min="10003" max="10003" width="18.42578125" bestFit="1" customWidth="1"/>
    <col min="10004" max="10004" width="26.28515625" bestFit="1" customWidth="1"/>
    <col min="10005" max="10005" width="25.7109375" bestFit="1" customWidth="1"/>
    <col min="10006" max="10006" width="19" bestFit="1" customWidth="1"/>
    <col min="10007" max="10007" width="18.42578125" bestFit="1" customWidth="1"/>
    <col min="10008" max="10008" width="26.28515625" bestFit="1" customWidth="1"/>
    <col min="10009" max="10009" width="25.7109375" bestFit="1" customWidth="1"/>
    <col min="10010" max="10010" width="19" bestFit="1" customWidth="1"/>
    <col min="10011" max="10011" width="18.42578125" bestFit="1" customWidth="1"/>
    <col min="10012" max="10012" width="26.28515625" bestFit="1" customWidth="1"/>
    <col min="10013" max="10013" width="25.7109375" bestFit="1" customWidth="1"/>
    <col min="10014" max="10014" width="19" bestFit="1" customWidth="1"/>
    <col min="10015" max="10015" width="18.42578125" bestFit="1" customWidth="1"/>
    <col min="10016" max="10016" width="26.28515625" bestFit="1" customWidth="1"/>
    <col min="10017" max="10017" width="25.7109375" bestFit="1" customWidth="1"/>
    <col min="10018" max="10018" width="19" bestFit="1" customWidth="1"/>
    <col min="10019" max="10019" width="18.42578125" bestFit="1" customWidth="1"/>
    <col min="10020" max="10020" width="25.140625" bestFit="1" customWidth="1"/>
    <col min="10021" max="10021" width="24.5703125" bestFit="1" customWidth="1"/>
    <col min="10022" max="10022" width="19" bestFit="1" customWidth="1"/>
    <col min="10023" max="10023" width="18.42578125" bestFit="1" customWidth="1"/>
    <col min="10024" max="10024" width="26.28515625" bestFit="1" customWidth="1"/>
    <col min="10025" max="10025" width="25.7109375" bestFit="1" customWidth="1"/>
    <col min="10026" max="10026" width="19" bestFit="1" customWidth="1"/>
    <col min="10027" max="10027" width="18.42578125" bestFit="1" customWidth="1"/>
    <col min="10028" max="10028" width="26.28515625" bestFit="1" customWidth="1"/>
    <col min="10029" max="10029" width="25.7109375" bestFit="1" customWidth="1"/>
    <col min="10030" max="10030" width="19" bestFit="1" customWidth="1"/>
    <col min="10031" max="10031" width="18.42578125" bestFit="1" customWidth="1"/>
    <col min="10032" max="10032" width="26.28515625" bestFit="1" customWidth="1"/>
    <col min="10033" max="10033" width="25.7109375" bestFit="1" customWidth="1"/>
    <col min="10034" max="10034" width="19" bestFit="1" customWidth="1"/>
    <col min="10035" max="10035" width="18.42578125" bestFit="1" customWidth="1"/>
    <col min="10036" max="10036" width="26.28515625" bestFit="1" customWidth="1"/>
    <col min="10037" max="10037" width="25.7109375" bestFit="1" customWidth="1"/>
    <col min="10038" max="10038" width="19" bestFit="1" customWidth="1"/>
    <col min="10039" max="10039" width="18.42578125" bestFit="1" customWidth="1"/>
    <col min="10040" max="10040" width="26.28515625" bestFit="1" customWidth="1"/>
    <col min="10041" max="10041" width="25.7109375" bestFit="1" customWidth="1"/>
    <col min="10042" max="10042" width="19" bestFit="1" customWidth="1"/>
    <col min="10043" max="10043" width="18.42578125" bestFit="1" customWidth="1"/>
    <col min="10044" max="10044" width="26.28515625" bestFit="1" customWidth="1"/>
    <col min="10045" max="10045" width="25.7109375" bestFit="1" customWidth="1"/>
    <col min="10046" max="10046" width="19" bestFit="1" customWidth="1"/>
    <col min="10047" max="10047" width="18.42578125" bestFit="1" customWidth="1"/>
    <col min="10048" max="10048" width="25.140625" bestFit="1" customWidth="1"/>
    <col min="10049" max="10049" width="24.5703125" bestFit="1" customWidth="1"/>
    <col min="10050" max="10050" width="19" bestFit="1" customWidth="1"/>
    <col min="10051" max="10051" width="18.42578125" bestFit="1" customWidth="1"/>
    <col min="10052" max="10052" width="26.28515625" bestFit="1" customWidth="1"/>
    <col min="10053" max="10053" width="25.7109375" bestFit="1" customWidth="1"/>
    <col min="10054" max="10054" width="19" bestFit="1" customWidth="1"/>
    <col min="10055" max="10055" width="18.42578125" bestFit="1" customWidth="1"/>
    <col min="10056" max="10056" width="28.28515625" bestFit="1" customWidth="1"/>
    <col min="10057" max="10057" width="27.7109375" bestFit="1" customWidth="1"/>
    <col min="10058" max="10058" width="19" bestFit="1" customWidth="1"/>
    <col min="10059" max="10059" width="18.42578125" bestFit="1" customWidth="1"/>
    <col min="10060" max="10060" width="25.140625" bestFit="1" customWidth="1"/>
    <col min="10061" max="10061" width="24.5703125" bestFit="1" customWidth="1"/>
    <col min="10062" max="10062" width="19" bestFit="1" customWidth="1"/>
    <col min="10063" max="10063" width="18.42578125" bestFit="1" customWidth="1"/>
    <col min="10064" max="10064" width="26.28515625" bestFit="1" customWidth="1"/>
    <col min="10065" max="10065" width="25.7109375" bestFit="1" customWidth="1"/>
    <col min="10066" max="10066" width="19" bestFit="1" customWidth="1"/>
    <col min="10067" max="10067" width="18.42578125" bestFit="1" customWidth="1"/>
    <col min="10068" max="10068" width="25.140625" bestFit="1" customWidth="1"/>
    <col min="10069" max="10069" width="24.5703125" bestFit="1" customWidth="1"/>
    <col min="10070" max="10070" width="19" bestFit="1" customWidth="1"/>
    <col min="10071" max="10071" width="18.42578125" bestFit="1" customWidth="1"/>
    <col min="10072" max="10072" width="25.140625" bestFit="1" customWidth="1"/>
    <col min="10073" max="10073" width="24.5703125" bestFit="1" customWidth="1"/>
    <col min="10074" max="10074" width="19" bestFit="1" customWidth="1"/>
    <col min="10075" max="10075" width="18.42578125" bestFit="1" customWidth="1"/>
    <col min="10076" max="10076" width="26.28515625" bestFit="1" customWidth="1"/>
    <col min="10077" max="10077" width="25.7109375" bestFit="1" customWidth="1"/>
    <col min="10078" max="10078" width="19" bestFit="1" customWidth="1"/>
    <col min="10079" max="10079" width="18.42578125" bestFit="1" customWidth="1"/>
    <col min="10080" max="10080" width="25.140625" bestFit="1" customWidth="1"/>
    <col min="10081" max="10081" width="24.5703125" bestFit="1" customWidth="1"/>
    <col min="10082" max="10082" width="19" bestFit="1" customWidth="1"/>
    <col min="10083" max="10083" width="18.42578125" bestFit="1" customWidth="1"/>
    <col min="10084" max="10084" width="28.28515625" bestFit="1" customWidth="1"/>
    <col min="10085" max="10085" width="27.7109375" bestFit="1" customWidth="1"/>
    <col min="10086" max="10086" width="19" bestFit="1" customWidth="1"/>
    <col min="10087" max="10087" width="18.42578125" bestFit="1" customWidth="1"/>
    <col min="10088" max="10088" width="26.28515625" bestFit="1" customWidth="1"/>
    <col min="10089" max="10089" width="25.7109375" bestFit="1" customWidth="1"/>
    <col min="10090" max="10090" width="19" bestFit="1" customWidth="1"/>
    <col min="10091" max="10091" width="18.42578125" bestFit="1" customWidth="1"/>
    <col min="10092" max="10092" width="26.28515625" bestFit="1" customWidth="1"/>
    <col min="10093" max="10093" width="25.7109375" bestFit="1" customWidth="1"/>
    <col min="10094" max="10094" width="19" bestFit="1" customWidth="1"/>
    <col min="10095" max="10095" width="18.42578125" bestFit="1" customWidth="1"/>
    <col min="10096" max="10096" width="26.28515625" bestFit="1" customWidth="1"/>
    <col min="10097" max="10097" width="25.7109375" bestFit="1" customWidth="1"/>
    <col min="10098" max="10098" width="19" bestFit="1" customWidth="1"/>
    <col min="10099" max="10099" width="18.42578125" bestFit="1" customWidth="1"/>
    <col min="10100" max="10100" width="26.28515625" bestFit="1" customWidth="1"/>
    <col min="10101" max="10101" width="25.7109375" bestFit="1" customWidth="1"/>
    <col min="10102" max="10102" width="19" bestFit="1" customWidth="1"/>
    <col min="10103" max="10103" width="18.42578125" bestFit="1" customWidth="1"/>
    <col min="10104" max="10104" width="26.28515625" bestFit="1" customWidth="1"/>
    <col min="10105" max="10105" width="25.7109375" bestFit="1" customWidth="1"/>
    <col min="10106" max="10106" width="19" bestFit="1" customWidth="1"/>
    <col min="10107" max="10107" width="18.42578125" bestFit="1" customWidth="1"/>
    <col min="10108" max="10108" width="30.42578125" bestFit="1" customWidth="1"/>
    <col min="10109" max="10109" width="29.85546875" bestFit="1" customWidth="1"/>
    <col min="10110" max="10110" width="19" bestFit="1" customWidth="1"/>
    <col min="10111" max="10111" width="18.42578125" bestFit="1" customWidth="1"/>
    <col min="10112" max="10112" width="26.28515625" bestFit="1" customWidth="1"/>
    <col min="10113" max="10113" width="25.7109375" bestFit="1" customWidth="1"/>
    <col min="10114" max="10114" width="19" bestFit="1" customWidth="1"/>
    <col min="10115" max="10115" width="18.42578125" bestFit="1" customWidth="1"/>
    <col min="10116" max="10116" width="25.140625" bestFit="1" customWidth="1"/>
    <col min="10117" max="10117" width="24.5703125" bestFit="1" customWidth="1"/>
    <col min="10118" max="10118" width="19" bestFit="1" customWidth="1"/>
    <col min="10119" max="10119" width="18.42578125" bestFit="1" customWidth="1"/>
    <col min="10120" max="10120" width="26.28515625" bestFit="1" customWidth="1"/>
    <col min="10121" max="10121" width="25.7109375" bestFit="1" customWidth="1"/>
    <col min="10122" max="10122" width="19" bestFit="1" customWidth="1"/>
    <col min="10123" max="10123" width="18.42578125" bestFit="1" customWidth="1"/>
    <col min="10124" max="10124" width="26.28515625" bestFit="1" customWidth="1"/>
    <col min="10125" max="10125" width="25.7109375" bestFit="1" customWidth="1"/>
    <col min="10126" max="10126" width="19" bestFit="1" customWidth="1"/>
    <col min="10127" max="10127" width="18.42578125" bestFit="1" customWidth="1"/>
    <col min="10128" max="10128" width="26.28515625" bestFit="1" customWidth="1"/>
    <col min="10129" max="10129" width="25.7109375" bestFit="1" customWidth="1"/>
    <col min="10130" max="10130" width="19" bestFit="1" customWidth="1"/>
    <col min="10131" max="10131" width="18.42578125" bestFit="1" customWidth="1"/>
    <col min="10132" max="10132" width="26.28515625" bestFit="1" customWidth="1"/>
    <col min="10133" max="10133" width="25.7109375" bestFit="1" customWidth="1"/>
    <col min="10134" max="10134" width="19" bestFit="1" customWidth="1"/>
    <col min="10135" max="10135" width="18.42578125" bestFit="1" customWidth="1"/>
    <col min="10136" max="10136" width="26.28515625" bestFit="1" customWidth="1"/>
    <col min="10137" max="10137" width="25.7109375" bestFit="1" customWidth="1"/>
    <col min="10138" max="10138" width="19" bestFit="1" customWidth="1"/>
    <col min="10139" max="10139" width="18.42578125" bestFit="1" customWidth="1"/>
    <col min="10140" max="10140" width="26.28515625" bestFit="1" customWidth="1"/>
    <col min="10141" max="10141" width="25.7109375" bestFit="1" customWidth="1"/>
    <col min="10142" max="10142" width="19" bestFit="1" customWidth="1"/>
    <col min="10143" max="10143" width="18.42578125" bestFit="1" customWidth="1"/>
    <col min="10144" max="10144" width="26.28515625" bestFit="1" customWidth="1"/>
    <col min="10145" max="10145" width="25.7109375" bestFit="1" customWidth="1"/>
    <col min="10146" max="10146" width="19" bestFit="1" customWidth="1"/>
    <col min="10147" max="10147" width="18.42578125" bestFit="1" customWidth="1"/>
    <col min="10148" max="10148" width="26.28515625" bestFit="1" customWidth="1"/>
    <col min="10149" max="10149" width="25.7109375" bestFit="1" customWidth="1"/>
    <col min="10150" max="10150" width="19" bestFit="1" customWidth="1"/>
    <col min="10151" max="10151" width="18.42578125" bestFit="1" customWidth="1"/>
    <col min="10152" max="10152" width="25.140625" bestFit="1" customWidth="1"/>
    <col min="10153" max="10153" width="24.5703125" bestFit="1" customWidth="1"/>
    <col min="10154" max="10154" width="19" bestFit="1" customWidth="1"/>
    <col min="10155" max="10155" width="18.42578125" bestFit="1" customWidth="1"/>
    <col min="10156" max="10156" width="26.28515625" bestFit="1" customWidth="1"/>
    <col min="10157" max="10157" width="25.7109375" bestFit="1" customWidth="1"/>
    <col min="10158" max="10158" width="19" bestFit="1" customWidth="1"/>
    <col min="10159" max="10159" width="18.42578125" bestFit="1" customWidth="1"/>
    <col min="10160" max="10160" width="26.28515625" bestFit="1" customWidth="1"/>
    <col min="10161" max="10161" width="25.7109375" bestFit="1" customWidth="1"/>
    <col min="10162" max="10162" width="19" bestFit="1" customWidth="1"/>
    <col min="10163" max="10163" width="18.42578125" bestFit="1" customWidth="1"/>
    <col min="10164" max="10164" width="26.28515625" bestFit="1" customWidth="1"/>
    <col min="10165" max="10165" width="25.7109375" bestFit="1" customWidth="1"/>
    <col min="10166" max="10166" width="19" bestFit="1" customWidth="1"/>
    <col min="10167" max="10167" width="18.42578125" bestFit="1" customWidth="1"/>
    <col min="10168" max="10168" width="26.28515625" bestFit="1" customWidth="1"/>
    <col min="10169" max="10169" width="25.7109375" bestFit="1" customWidth="1"/>
    <col min="10170" max="10170" width="19" bestFit="1" customWidth="1"/>
    <col min="10171" max="10171" width="18.42578125" bestFit="1" customWidth="1"/>
    <col min="10172" max="10172" width="26.28515625" bestFit="1" customWidth="1"/>
    <col min="10173" max="10173" width="25.7109375" bestFit="1" customWidth="1"/>
    <col min="10174" max="10174" width="19" bestFit="1" customWidth="1"/>
    <col min="10175" max="10175" width="18.42578125" bestFit="1" customWidth="1"/>
    <col min="10176" max="10176" width="26.28515625" bestFit="1" customWidth="1"/>
    <col min="10177" max="10177" width="25.7109375" bestFit="1" customWidth="1"/>
    <col min="10178" max="10178" width="19" bestFit="1" customWidth="1"/>
    <col min="10179" max="10179" width="18.42578125" bestFit="1" customWidth="1"/>
    <col min="10180" max="10180" width="26.28515625" bestFit="1" customWidth="1"/>
    <col min="10181" max="10181" width="25.7109375" bestFit="1" customWidth="1"/>
    <col min="10182" max="10182" width="19" bestFit="1" customWidth="1"/>
    <col min="10183" max="10183" width="18.42578125" bestFit="1" customWidth="1"/>
    <col min="10184" max="10184" width="26.28515625" bestFit="1" customWidth="1"/>
    <col min="10185" max="10185" width="25.7109375" bestFit="1" customWidth="1"/>
    <col min="10186" max="10186" width="19" bestFit="1" customWidth="1"/>
    <col min="10187" max="10187" width="18.42578125" bestFit="1" customWidth="1"/>
    <col min="10188" max="10188" width="26.28515625" bestFit="1" customWidth="1"/>
    <col min="10189" max="10189" width="25.7109375" bestFit="1" customWidth="1"/>
    <col min="10190" max="10190" width="19" bestFit="1" customWidth="1"/>
    <col min="10191" max="10191" width="18.42578125" bestFit="1" customWidth="1"/>
    <col min="10192" max="10192" width="25.140625" bestFit="1" customWidth="1"/>
    <col min="10193" max="10193" width="24.5703125" bestFit="1" customWidth="1"/>
    <col min="10194" max="10194" width="19" bestFit="1" customWidth="1"/>
    <col min="10195" max="10195" width="18.42578125" bestFit="1" customWidth="1"/>
    <col min="10196" max="10196" width="26.28515625" bestFit="1" customWidth="1"/>
    <col min="10197" max="10197" width="25.7109375" bestFit="1" customWidth="1"/>
    <col min="10198" max="10198" width="19" bestFit="1" customWidth="1"/>
    <col min="10199" max="10199" width="18.42578125" bestFit="1" customWidth="1"/>
    <col min="10200" max="10200" width="26.28515625" bestFit="1" customWidth="1"/>
    <col min="10201" max="10201" width="25.7109375" bestFit="1" customWidth="1"/>
    <col min="10202" max="10202" width="19" bestFit="1" customWidth="1"/>
    <col min="10203" max="10203" width="18.42578125" bestFit="1" customWidth="1"/>
    <col min="10204" max="10204" width="26.28515625" bestFit="1" customWidth="1"/>
    <col min="10205" max="10205" width="25.7109375" bestFit="1" customWidth="1"/>
    <col min="10206" max="10206" width="19" bestFit="1" customWidth="1"/>
    <col min="10207" max="10207" width="18.42578125" bestFit="1" customWidth="1"/>
    <col min="10208" max="10208" width="26.28515625" bestFit="1" customWidth="1"/>
    <col min="10209" max="10209" width="25.7109375" bestFit="1" customWidth="1"/>
    <col min="10210" max="10210" width="19" bestFit="1" customWidth="1"/>
    <col min="10211" max="10211" width="18.42578125" bestFit="1" customWidth="1"/>
    <col min="10212" max="10212" width="28.28515625" bestFit="1" customWidth="1"/>
    <col min="10213" max="10213" width="27.7109375" bestFit="1" customWidth="1"/>
    <col min="10214" max="10214" width="19" bestFit="1" customWidth="1"/>
    <col min="10215" max="10215" width="18.42578125" bestFit="1" customWidth="1"/>
    <col min="10216" max="10216" width="28.28515625" bestFit="1" customWidth="1"/>
    <col min="10217" max="10217" width="27.7109375" bestFit="1" customWidth="1"/>
    <col min="10218" max="10218" width="19" bestFit="1" customWidth="1"/>
    <col min="10219" max="10219" width="18.42578125" bestFit="1" customWidth="1"/>
    <col min="10220" max="10220" width="25.140625" bestFit="1" customWidth="1"/>
    <col min="10221" max="10221" width="24.5703125" bestFit="1" customWidth="1"/>
    <col min="10222" max="10222" width="19" bestFit="1" customWidth="1"/>
    <col min="10223" max="10223" width="18.42578125" bestFit="1" customWidth="1"/>
    <col min="10224" max="10224" width="26.28515625" bestFit="1" customWidth="1"/>
    <col min="10225" max="10225" width="25.7109375" bestFit="1" customWidth="1"/>
    <col min="10226" max="10226" width="19" bestFit="1" customWidth="1"/>
    <col min="10227" max="10227" width="18.42578125" bestFit="1" customWidth="1"/>
    <col min="10228" max="10228" width="26.28515625" bestFit="1" customWidth="1"/>
    <col min="10229" max="10229" width="25.7109375" bestFit="1" customWidth="1"/>
    <col min="10230" max="10230" width="19" bestFit="1" customWidth="1"/>
    <col min="10231" max="10231" width="18.42578125" bestFit="1" customWidth="1"/>
    <col min="10232" max="10232" width="30.42578125" bestFit="1" customWidth="1"/>
    <col min="10233" max="10233" width="29.85546875" bestFit="1" customWidth="1"/>
    <col min="10234" max="10234" width="19" bestFit="1" customWidth="1"/>
    <col min="10235" max="10235" width="18.42578125" bestFit="1" customWidth="1"/>
    <col min="10236" max="10236" width="26.28515625" bestFit="1" customWidth="1"/>
    <col min="10237" max="10237" width="25.7109375" bestFit="1" customWidth="1"/>
    <col min="10238" max="10238" width="19" bestFit="1" customWidth="1"/>
    <col min="10239" max="10239" width="18.42578125" bestFit="1" customWidth="1"/>
    <col min="10240" max="10240" width="25.140625" bestFit="1" customWidth="1"/>
    <col min="10241" max="10241" width="24.5703125" bestFit="1" customWidth="1"/>
    <col min="10242" max="10242" width="19" bestFit="1" customWidth="1"/>
    <col min="10243" max="10243" width="18.42578125" bestFit="1" customWidth="1"/>
    <col min="10244" max="10244" width="26.28515625" bestFit="1" customWidth="1"/>
    <col min="10245" max="10245" width="25.7109375" bestFit="1" customWidth="1"/>
    <col min="10246" max="10246" width="19" bestFit="1" customWidth="1"/>
    <col min="10247" max="10247" width="18.42578125" bestFit="1" customWidth="1"/>
    <col min="10248" max="10248" width="26.28515625" bestFit="1" customWidth="1"/>
    <col min="10249" max="10249" width="25.7109375" bestFit="1" customWidth="1"/>
    <col min="10250" max="10250" width="19" bestFit="1" customWidth="1"/>
    <col min="10251" max="10251" width="18.42578125" bestFit="1" customWidth="1"/>
    <col min="10252" max="10252" width="26.28515625" bestFit="1" customWidth="1"/>
    <col min="10253" max="10253" width="25.7109375" bestFit="1" customWidth="1"/>
    <col min="10254" max="10254" width="19" bestFit="1" customWidth="1"/>
    <col min="10255" max="10255" width="18.42578125" bestFit="1" customWidth="1"/>
    <col min="10256" max="10256" width="26.28515625" bestFit="1" customWidth="1"/>
    <col min="10257" max="10257" width="25.7109375" bestFit="1" customWidth="1"/>
    <col min="10258" max="10258" width="19" bestFit="1" customWidth="1"/>
    <col min="10259" max="10259" width="18.42578125" bestFit="1" customWidth="1"/>
    <col min="10260" max="10260" width="26.28515625" bestFit="1" customWidth="1"/>
    <col min="10261" max="10261" width="25.7109375" bestFit="1" customWidth="1"/>
    <col min="10262" max="10262" width="19" bestFit="1" customWidth="1"/>
    <col min="10263" max="10263" width="18.42578125" bestFit="1" customWidth="1"/>
    <col min="10264" max="10264" width="25.140625" bestFit="1" customWidth="1"/>
    <col min="10265" max="10265" width="24.5703125" bestFit="1" customWidth="1"/>
    <col min="10266" max="10266" width="19" bestFit="1" customWidth="1"/>
    <col min="10267" max="10267" width="18.42578125" bestFit="1" customWidth="1"/>
    <col min="10268" max="10268" width="26.28515625" bestFit="1" customWidth="1"/>
    <col min="10269" max="10269" width="25.7109375" bestFit="1" customWidth="1"/>
    <col min="10270" max="10270" width="19" bestFit="1" customWidth="1"/>
    <col min="10271" max="10271" width="18.42578125" bestFit="1" customWidth="1"/>
    <col min="10272" max="10272" width="26.28515625" bestFit="1" customWidth="1"/>
    <col min="10273" max="10273" width="25.7109375" bestFit="1" customWidth="1"/>
    <col min="10274" max="10274" width="19" bestFit="1" customWidth="1"/>
    <col min="10275" max="10275" width="18.42578125" bestFit="1" customWidth="1"/>
    <col min="10276" max="10276" width="26.28515625" bestFit="1" customWidth="1"/>
    <col min="10277" max="10277" width="25.7109375" bestFit="1" customWidth="1"/>
    <col min="10278" max="10278" width="19" bestFit="1" customWidth="1"/>
    <col min="10279" max="10279" width="18.42578125" bestFit="1" customWidth="1"/>
    <col min="10280" max="10280" width="28.28515625" bestFit="1" customWidth="1"/>
    <col min="10281" max="10281" width="27.7109375" bestFit="1" customWidth="1"/>
    <col min="10282" max="10282" width="19" bestFit="1" customWidth="1"/>
    <col min="10283" max="10283" width="18.42578125" bestFit="1" customWidth="1"/>
    <col min="10284" max="10284" width="26.28515625" bestFit="1" customWidth="1"/>
    <col min="10285" max="10285" width="25.7109375" bestFit="1" customWidth="1"/>
    <col min="10286" max="10286" width="19" bestFit="1" customWidth="1"/>
    <col min="10287" max="10287" width="18.42578125" bestFit="1" customWidth="1"/>
    <col min="10288" max="10288" width="25.140625" bestFit="1" customWidth="1"/>
    <col min="10289" max="10289" width="24.5703125" bestFit="1" customWidth="1"/>
    <col min="10290" max="10290" width="19" bestFit="1" customWidth="1"/>
    <col min="10291" max="10291" width="18.42578125" bestFit="1" customWidth="1"/>
    <col min="10292" max="10292" width="26.28515625" bestFit="1" customWidth="1"/>
    <col min="10293" max="10293" width="25.7109375" bestFit="1" customWidth="1"/>
    <col min="10294" max="10294" width="19" bestFit="1" customWidth="1"/>
    <col min="10295" max="10295" width="18.42578125" bestFit="1" customWidth="1"/>
    <col min="10296" max="10296" width="26.28515625" bestFit="1" customWidth="1"/>
    <col min="10297" max="10297" width="25.7109375" bestFit="1" customWidth="1"/>
    <col min="10298" max="10298" width="19" bestFit="1" customWidth="1"/>
    <col min="10299" max="10299" width="18.42578125" bestFit="1" customWidth="1"/>
    <col min="10300" max="10300" width="26.28515625" bestFit="1" customWidth="1"/>
    <col min="10301" max="10301" width="25.7109375" bestFit="1" customWidth="1"/>
    <col min="10302" max="10302" width="19" bestFit="1" customWidth="1"/>
    <col min="10303" max="10303" width="18.42578125" bestFit="1" customWidth="1"/>
    <col min="10304" max="10304" width="26.28515625" bestFit="1" customWidth="1"/>
    <col min="10305" max="10305" width="25.7109375" bestFit="1" customWidth="1"/>
    <col min="10306" max="10306" width="19" bestFit="1" customWidth="1"/>
    <col min="10307" max="10307" width="18.42578125" bestFit="1" customWidth="1"/>
    <col min="10308" max="10308" width="26.28515625" bestFit="1" customWidth="1"/>
    <col min="10309" max="10309" width="25.7109375" bestFit="1" customWidth="1"/>
    <col min="10310" max="10310" width="19" bestFit="1" customWidth="1"/>
    <col min="10311" max="10311" width="18.42578125" bestFit="1" customWidth="1"/>
    <col min="10312" max="10312" width="28.28515625" bestFit="1" customWidth="1"/>
    <col min="10313" max="10313" width="27.7109375" bestFit="1" customWidth="1"/>
    <col min="10314" max="10314" width="19" bestFit="1" customWidth="1"/>
    <col min="10315" max="10315" width="18.42578125" bestFit="1" customWidth="1"/>
    <col min="10316" max="10316" width="26.28515625" bestFit="1" customWidth="1"/>
    <col min="10317" max="10317" width="25.7109375" bestFit="1" customWidth="1"/>
    <col min="10318" max="10318" width="19" bestFit="1" customWidth="1"/>
    <col min="10319" max="10319" width="18.42578125" bestFit="1" customWidth="1"/>
    <col min="10320" max="10320" width="26.28515625" bestFit="1" customWidth="1"/>
    <col min="10321" max="10321" width="25.7109375" bestFit="1" customWidth="1"/>
    <col min="10322" max="10322" width="19" bestFit="1" customWidth="1"/>
    <col min="10323" max="10323" width="18.42578125" bestFit="1" customWidth="1"/>
    <col min="10324" max="10324" width="26.28515625" bestFit="1" customWidth="1"/>
    <col min="10325" max="10325" width="25.7109375" bestFit="1" customWidth="1"/>
    <col min="10326" max="10326" width="19" bestFit="1" customWidth="1"/>
    <col min="10327" max="10327" width="18.42578125" bestFit="1" customWidth="1"/>
    <col min="10328" max="10328" width="26.28515625" bestFit="1" customWidth="1"/>
    <col min="10329" max="10329" width="25.7109375" bestFit="1" customWidth="1"/>
    <col min="10330" max="10330" width="19" bestFit="1" customWidth="1"/>
    <col min="10331" max="10331" width="18.42578125" bestFit="1" customWidth="1"/>
    <col min="10332" max="10332" width="26.28515625" bestFit="1" customWidth="1"/>
    <col min="10333" max="10333" width="25.7109375" bestFit="1" customWidth="1"/>
    <col min="10334" max="10334" width="19" bestFit="1" customWidth="1"/>
    <col min="10335" max="10335" width="18.42578125" bestFit="1" customWidth="1"/>
    <col min="10336" max="10336" width="26.28515625" bestFit="1" customWidth="1"/>
    <col min="10337" max="10337" width="25.7109375" bestFit="1" customWidth="1"/>
    <col min="10338" max="10338" width="19" bestFit="1" customWidth="1"/>
    <col min="10339" max="10339" width="18.42578125" bestFit="1" customWidth="1"/>
    <col min="10340" max="10340" width="26.28515625" bestFit="1" customWidth="1"/>
    <col min="10341" max="10341" width="25.7109375" bestFit="1" customWidth="1"/>
    <col min="10342" max="10342" width="19" bestFit="1" customWidth="1"/>
    <col min="10343" max="10343" width="18.42578125" bestFit="1" customWidth="1"/>
    <col min="10344" max="10344" width="26.28515625" bestFit="1" customWidth="1"/>
    <col min="10345" max="10345" width="25.7109375" bestFit="1" customWidth="1"/>
    <col min="10346" max="10346" width="19" bestFit="1" customWidth="1"/>
    <col min="10347" max="10347" width="18.42578125" bestFit="1" customWidth="1"/>
    <col min="10348" max="10348" width="26.28515625" bestFit="1" customWidth="1"/>
    <col min="10349" max="10349" width="25.7109375" bestFit="1" customWidth="1"/>
    <col min="10350" max="10350" width="19" bestFit="1" customWidth="1"/>
    <col min="10351" max="10351" width="18.42578125" bestFit="1" customWidth="1"/>
    <col min="10352" max="10352" width="26.28515625" bestFit="1" customWidth="1"/>
    <col min="10353" max="10353" width="25.7109375" bestFit="1" customWidth="1"/>
    <col min="10354" max="10354" width="19" bestFit="1" customWidth="1"/>
    <col min="10355" max="10355" width="18.42578125" bestFit="1" customWidth="1"/>
    <col min="10356" max="10356" width="26.28515625" bestFit="1" customWidth="1"/>
    <col min="10357" max="10357" width="25.7109375" bestFit="1" customWidth="1"/>
    <col min="10358" max="10358" width="19" bestFit="1" customWidth="1"/>
    <col min="10359" max="10359" width="18.42578125" bestFit="1" customWidth="1"/>
    <col min="10360" max="10360" width="30.42578125" bestFit="1" customWidth="1"/>
    <col min="10361" max="10361" width="29.85546875" bestFit="1" customWidth="1"/>
    <col min="10362" max="10362" width="19" bestFit="1" customWidth="1"/>
    <col min="10363" max="10363" width="18.42578125" bestFit="1" customWidth="1"/>
    <col min="10364" max="10364" width="26.28515625" bestFit="1" customWidth="1"/>
    <col min="10365" max="10365" width="25.7109375" bestFit="1" customWidth="1"/>
    <col min="10366" max="10366" width="19" bestFit="1" customWidth="1"/>
    <col min="10367" max="10367" width="18.42578125" bestFit="1" customWidth="1"/>
    <col min="10368" max="10368" width="26.28515625" bestFit="1" customWidth="1"/>
    <col min="10369" max="10369" width="25.7109375" bestFit="1" customWidth="1"/>
    <col min="10370" max="10370" width="19" bestFit="1" customWidth="1"/>
    <col min="10371" max="10371" width="18.42578125" bestFit="1" customWidth="1"/>
    <col min="10372" max="10372" width="26.28515625" bestFit="1" customWidth="1"/>
    <col min="10373" max="10373" width="25.7109375" bestFit="1" customWidth="1"/>
    <col min="10374" max="10374" width="19" bestFit="1" customWidth="1"/>
    <col min="10375" max="10375" width="18.42578125" bestFit="1" customWidth="1"/>
    <col min="10376" max="10376" width="26.28515625" bestFit="1" customWidth="1"/>
    <col min="10377" max="10377" width="25.7109375" bestFit="1" customWidth="1"/>
    <col min="10378" max="10378" width="19" bestFit="1" customWidth="1"/>
    <col min="10379" max="10379" width="18.42578125" bestFit="1" customWidth="1"/>
    <col min="10380" max="10380" width="26.28515625" bestFit="1" customWidth="1"/>
    <col min="10381" max="10381" width="25.7109375" bestFit="1" customWidth="1"/>
    <col min="10382" max="10382" width="19" bestFit="1" customWidth="1"/>
    <col min="10383" max="10383" width="18.42578125" bestFit="1" customWidth="1"/>
    <col min="10384" max="10384" width="26.28515625" bestFit="1" customWidth="1"/>
    <col min="10385" max="10385" width="25.7109375" bestFit="1" customWidth="1"/>
    <col min="10386" max="10386" width="19" bestFit="1" customWidth="1"/>
    <col min="10387" max="10387" width="18.42578125" bestFit="1" customWidth="1"/>
    <col min="10388" max="10388" width="26.28515625" bestFit="1" customWidth="1"/>
    <col min="10389" max="10389" width="25.7109375" bestFit="1" customWidth="1"/>
    <col min="10390" max="10390" width="19" bestFit="1" customWidth="1"/>
    <col min="10391" max="10391" width="18.42578125" bestFit="1" customWidth="1"/>
    <col min="10392" max="10392" width="26.28515625" bestFit="1" customWidth="1"/>
    <col min="10393" max="10393" width="25.7109375" bestFit="1" customWidth="1"/>
    <col min="10394" max="10394" width="19" bestFit="1" customWidth="1"/>
    <col min="10395" max="10395" width="18.42578125" bestFit="1" customWidth="1"/>
    <col min="10396" max="10396" width="26.28515625" bestFit="1" customWidth="1"/>
    <col min="10397" max="10397" width="25.7109375" bestFit="1" customWidth="1"/>
    <col min="10398" max="10398" width="19" bestFit="1" customWidth="1"/>
    <col min="10399" max="10399" width="18.42578125" bestFit="1" customWidth="1"/>
    <col min="10400" max="10400" width="26.28515625" bestFit="1" customWidth="1"/>
    <col min="10401" max="10401" width="25.7109375" bestFit="1" customWidth="1"/>
    <col min="10402" max="10402" width="19" bestFit="1" customWidth="1"/>
    <col min="10403" max="10403" width="18.42578125" bestFit="1" customWidth="1"/>
    <col min="10404" max="10404" width="26.28515625" bestFit="1" customWidth="1"/>
    <col min="10405" max="10405" width="25.7109375" bestFit="1" customWidth="1"/>
    <col min="10406" max="10406" width="19" bestFit="1" customWidth="1"/>
    <col min="10407" max="10407" width="18.42578125" bestFit="1" customWidth="1"/>
    <col min="10408" max="10408" width="26.28515625" bestFit="1" customWidth="1"/>
    <col min="10409" max="10409" width="25.7109375" bestFit="1" customWidth="1"/>
    <col min="10410" max="10410" width="19" bestFit="1" customWidth="1"/>
    <col min="10411" max="10411" width="18.42578125" bestFit="1" customWidth="1"/>
    <col min="10412" max="10412" width="25.140625" bestFit="1" customWidth="1"/>
    <col min="10413" max="10413" width="24.5703125" bestFit="1" customWidth="1"/>
    <col min="10414" max="10414" width="19" bestFit="1" customWidth="1"/>
    <col min="10415" max="10415" width="18.42578125" bestFit="1" customWidth="1"/>
    <col min="10416" max="10416" width="26.28515625" bestFit="1" customWidth="1"/>
    <col min="10417" max="10417" width="25.7109375" bestFit="1" customWidth="1"/>
    <col min="10418" max="10418" width="19" bestFit="1" customWidth="1"/>
    <col min="10419" max="10419" width="18.42578125" bestFit="1" customWidth="1"/>
    <col min="10420" max="10420" width="26.28515625" bestFit="1" customWidth="1"/>
    <col min="10421" max="10421" width="25.7109375" bestFit="1" customWidth="1"/>
    <col min="10422" max="10422" width="19" bestFit="1" customWidth="1"/>
    <col min="10423" max="10423" width="18.42578125" bestFit="1" customWidth="1"/>
    <col min="10424" max="10424" width="26.28515625" bestFit="1" customWidth="1"/>
    <col min="10425" max="10425" width="25.7109375" bestFit="1" customWidth="1"/>
    <col min="10426" max="10426" width="19" bestFit="1" customWidth="1"/>
    <col min="10427" max="10427" width="18.42578125" bestFit="1" customWidth="1"/>
    <col min="10428" max="10428" width="26.28515625" bestFit="1" customWidth="1"/>
    <col min="10429" max="10429" width="25.7109375" bestFit="1" customWidth="1"/>
    <col min="10430" max="10430" width="19" bestFit="1" customWidth="1"/>
    <col min="10431" max="10431" width="18.42578125" bestFit="1" customWidth="1"/>
    <col min="10432" max="10432" width="26.28515625" bestFit="1" customWidth="1"/>
    <col min="10433" max="10433" width="25.7109375" customWidth="1"/>
    <col min="10434" max="10434" width="19" bestFit="1" customWidth="1"/>
    <col min="10435" max="10435" width="18.42578125" bestFit="1" customWidth="1"/>
    <col min="10436" max="10436" width="26.28515625" bestFit="1" customWidth="1"/>
    <col min="10437" max="10437" width="25.7109375" bestFit="1" customWidth="1"/>
    <col min="10438" max="10438" width="19" bestFit="1" customWidth="1"/>
    <col min="10439" max="10439" width="18.42578125" bestFit="1" customWidth="1"/>
    <col min="10440" max="10440" width="24.140625" bestFit="1" customWidth="1"/>
    <col min="10441" max="10441" width="23.5703125" bestFit="1" customWidth="1"/>
    <col min="10442" max="10442" width="19" bestFit="1" customWidth="1"/>
    <col min="10443" max="10443" width="18.42578125" bestFit="1" customWidth="1"/>
    <col min="10444" max="10444" width="26.28515625" bestFit="1" customWidth="1"/>
    <col min="10445" max="10445" width="25.7109375" bestFit="1" customWidth="1"/>
    <col min="10446" max="10446" width="19" bestFit="1" customWidth="1"/>
    <col min="10447" max="10447" width="18.42578125" bestFit="1" customWidth="1"/>
    <col min="10448" max="10448" width="26.28515625" bestFit="1" customWidth="1"/>
    <col min="10449" max="10449" width="25.7109375" bestFit="1" customWidth="1"/>
    <col min="10450" max="10450" width="19" bestFit="1" customWidth="1"/>
    <col min="10451" max="10451" width="18.42578125" bestFit="1" customWidth="1"/>
    <col min="10452" max="10452" width="26.28515625" bestFit="1" customWidth="1"/>
    <col min="10453" max="10453" width="25.7109375" bestFit="1" customWidth="1"/>
    <col min="10454" max="10454" width="19" bestFit="1" customWidth="1"/>
    <col min="10455" max="10455" width="18.42578125" bestFit="1" customWidth="1"/>
    <col min="10456" max="10456" width="26.28515625" bestFit="1" customWidth="1"/>
    <col min="10457" max="10457" width="25.7109375" bestFit="1" customWidth="1"/>
    <col min="10458" max="10458" width="19" bestFit="1" customWidth="1"/>
    <col min="10459" max="10459" width="18.42578125" bestFit="1" customWidth="1"/>
    <col min="10460" max="10460" width="26.28515625" bestFit="1" customWidth="1"/>
    <col min="10461" max="10461" width="25.7109375" bestFit="1" customWidth="1"/>
    <col min="10462" max="10462" width="19" bestFit="1" customWidth="1"/>
    <col min="10463" max="10463" width="18.42578125" bestFit="1" customWidth="1"/>
    <col min="10464" max="10464" width="26.28515625" bestFit="1" customWidth="1"/>
    <col min="10465" max="10465" width="25.7109375" bestFit="1" customWidth="1"/>
    <col min="10466" max="10466" width="19" bestFit="1" customWidth="1"/>
    <col min="10467" max="10467" width="18.42578125" bestFit="1" customWidth="1"/>
    <col min="10468" max="10468" width="30.42578125" bestFit="1" customWidth="1"/>
    <col min="10469" max="10469" width="29.85546875" bestFit="1" customWidth="1"/>
    <col min="10470" max="10470" width="19" bestFit="1" customWidth="1"/>
    <col min="10471" max="10471" width="18.42578125" bestFit="1" customWidth="1"/>
    <col min="10472" max="10472" width="26.28515625" bestFit="1" customWidth="1"/>
    <col min="10473" max="10473" width="25.7109375" bestFit="1" customWidth="1"/>
    <col min="10474" max="10474" width="19" bestFit="1" customWidth="1"/>
    <col min="10475" max="10475" width="18.42578125" bestFit="1" customWidth="1"/>
    <col min="10476" max="10476" width="26.28515625" bestFit="1" customWidth="1"/>
    <col min="10477" max="10477" width="25.7109375" bestFit="1" customWidth="1"/>
    <col min="10478" max="10478" width="19" bestFit="1" customWidth="1"/>
    <col min="10479" max="10479" width="18.42578125" bestFit="1" customWidth="1"/>
    <col min="10480" max="10480" width="26.28515625" bestFit="1" customWidth="1"/>
    <col min="10481" max="10481" width="25.7109375" bestFit="1" customWidth="1"/>
    <col min="10482" max="10482" width="19" bestFit="1" customWidth="1"/>
    <col min="10483" max="10483" width="18.42578125" bestFit="1" customWidth="1"/>
    <col min="10484" max="10484" width="28.28515625" bestFit="1" customWidth="1"/>
    <col min="10485" max="10485" width="27.7109375" bestFit="1" customWidth="1"/>
    <col min="10486" max="10486" width="19" bestFit="1" customWidth="1"/>
    <col min="10487" max="10487" width="18.42578125" bestFit="1" customWidth="1"/>
    <col min="10488" max="10488" width="26.28515625" bestFit="1" customWidth="1"/>
    <col min="10489" max="10489" width="25.7109375" bestFit="1" customWidth="1"/>
    <col min="10490" max="10490" width="19" bestFit="1" customWidth="1"/>
    <col min="10491" max="10491" width="18.42578125" bestFit="1" customWidth="1"/>
    <col min="10492" max="10492" width="25.140625" bestFit="1" customWidth="1"/>
    <col min="10493" max="10493" width="24.5703125" bestFit="1" customWidth="1"/>
    <col min="10494" max="10494" width="19" bestFit="1" customWidth="1"/>
    <col min="10495" max="10495" width="18.42578125" bestFit="1" customWidth="1"/>
    <col min="10496" max="10496" width="26.28515625" bestFit="1" customWidth="1"/>
    <col min="10497" max="10497" width="25.7109375" bestFit="1" customWidth="1"/>
    <col min="10498" max="10498" width="19" bestFit="1" customWidth="1"/>
    <col min="10499" max="10499" width="18.42578125" bestFit="1" customWidth="1"/>
    <col min="10500" max="10500" width="26.28515625" bestFit="1" customWidth="1"/>
    <col min="10501" max="10501" width="25.7109375" bestFit="1" customWidth="1"/>
    <col min="10502" max="10502" width="19" bestFit="1" customWidth="1"/>
    <col min="10503" max="10503" width="18.42578125" bestFit="1" customWidth="1"/>
    <col min="10504" max="10504" width="26.28515625" bestFit="1" customWidth="1"/>
    <col min="10505" max="10505" width="25.7109375" bestFit="1" customWidth="1"/>
    <col min="10506" max="10506" width="19" bestFit="1" customWidth="1"/>
    <col min="10507" max="10507" width="18.42578125" bestFit="1" customWidth="1"/>
    <col min="10508" max="10508" width="26.28515625" bestFit="1" customWidth="1"/>
    <col min="10509" max="10509" width="25.7109375" bestFit="1" customWidth="1"/>
    <col min="10510" max="10510" width="19" bestFit="1" customWidth="1"/>
    <col min="10511" max="10511" width="18.42578125" bestFit="1" customWidth="1"/>
    <col min="10512" max="10512" width="26.28515625" bestFit="1" customWidth="1"/>
    <col min="10513" max="10513" width="25.7109375" bestFit="1" customWidth="1"/>
    <col min="10514" max="10514" width="19" bestFit="1" customWidth="1"/>
    <col min="10515" max="10515" width="18.42578125" bestFit="1" customWidth="1"/>
    <col min="10516" max="10516" width="26.28515625" bestFit="1" customWidth="1"/>
    <col min="10517" max="10517" width="25.7109375" bestFit="1" customWidth="1"/>
    <col min="10518" max="10518" width="19" bestFit="1" customWidth="1"/>
    <col min="10519" max="10519" width="18.42578125" bestFit="1" customWidth="1"/>
    <col min="10520" max="10520" width="26.28515625" bestFit="1" customWidth="1"/>
    <col min="10521" max="10521" width="25.7109375" bestFit="1" customWidth="1"/>
    <col min="10522" max="10522" width="19" bestFit="1" customWidth="1"/>
    <col min="10523" max="10523" width="18.42578125" bestFit="1" customWidth="1"/>
    <col min="10524" max="10524" width="26.28515625" bestFit="1" customWidth="1"/>
    <col min="10525" max="10525" width="25.7109375" bestFit="1" customWidth="1"/>
    <col min="10526" max="10526" width="19" bestFit="1" customWidth="1"/>
    <col min="10527" max="10527" width="18.42578125" bestFit="1" customWidth="1"/>
    <col min="10528" max="10528" width="26.28515625" bestFit="1" customWidth="1"/>
    <col min="10529" max="10529" width="25.7109375" bestFit="1" customWidth="1"/>
    <col min="10530" max="10530" width="19" bestFit="1" customWidth="1"/>
    <col min="10531" max="10531" width="18.42578125" bestFit="1" customWidth="1"/>
    <col min="10532" max="10532" width="26.28515625" bestFit="1" customWidth="1"/>
    <col min="10533" max="10533" width="25.7109375" bestFit="1" customWidth="1"/>
    <col min="10534" max="10534" width="19" bestFit="1" customWidth="1"/>
    <col min="10535" max="10535" width="18.42578125" bestFit="1" customWidth="1"/>
    <col min="10536" max="10536" width="26.28515625" bestFit="1" customWidth="1"/>
    <col min="10537" max="10537" width="25.7109375" bestFit="1" customWidth="1"/>
    <col min="10538" max="10538" width="19" bestFit="1" customWidth="1"/>
    <col min="10539" max="10539" width="18.42578125" bestFit="1" customWidth="1"/>
    <col min="10540" max="10540" width="26.28515625" bestFit="1" customWidth="1"/>
    <col min="10541" max="10541" width="25.7109375" bestFit="1" customWidth="1"/>
    <col min="10542" max="10542" width="19" bestFit="1" customWidth="1"/>
    <col min="10543" max="10543" width="18.42578125" bestFit="1" customWidth="1"/>
    <col min="10544" max="10544" width="26.28515625" bestFit="1" customWidth="1"/>
    <col min="10545" max="10545" width="25.7109375" bestFit="1" customWidth="1"/>
    <col min="10546" max="10546" width="19" bestFit="1" customWidth="1"/>
    <col min="10547" max="10547" width="18.42578125" bestFit="1" customWidth="1"/>
    <col min="10548" max="10548" width="26.28515625" bestFit="1" customWidth="1"/>
    <col min="10549" max="10549" width="25.7109375" bestFit="1" customWidth="1"/>
    <col min="10550" max="10550" width="19" bestFit="1" customWidth="1"/>
    <col min="10551" max="10551" width="18.42578125" bestFit="1" customWidth="1"/>
    <col min="10552" max="10552" width="26.28515625" bestFit="1" customWidth="1"/>
    <col min="10553" max="10553" width="25.7109375" bestFit="1" customWidth="1"/>
    <col min="10554" max="10554" width="19" bestFit="1" customWidth="1"/>
    <col min="10555" max="10555" width="18.42578125" bestFit="1" customWidth="1"/>
    <col min="10556" max="10556" width="26.28515625" bestFit="1" customWidth="1"/>
    <col min="10557" max="10557" width="25.7109375" bestFit="1" customWidth="1"/>
    <col min="10558" max="10558" width="19" bestFit="1" customWidth="1"/>
    <col min="10559" max="10559" width="18.42578125" bestFit="1" customWidth="1"/>
    <col min="10560" max="10560" width="26.28515625" bestFit="1" customWidth="1"/>
    <col min="10561" max="10561" width="25.7109375" bestFit="1" customWidth="1"/>
    <col min="10562" max="10562" width="19" bestFit="1" customWidth="1"/>
    <col min="10563" max="10563" width="18.42578125" bestFit="1" customWidth="1"/>
    <col min="10564" max="10564" width="25.140625" bestFit="1" customWidth="1"/>
    <col min="10565" max="10565" width="24.5703125" bestFit="1" customWidth="1"/>
    <col min="10566" max="10566" width="19" bestFit="1" customWidth="1"/>
    <col min="10567" max="10567" width="18.42578125" bestFit="1" customWidth="1"/>
    <col min="10568" max="10568" width="26.28515625" bestFit="1" customWidth="1"/>
    <col min="10569" max="10569" width="25.7109375" bestFit="1" customWidth="1"/>
    <col min="10570" max="10570" width="19" bestFit="1" customWidth="1"/>
    <col min="10571" max="10571" width="18.42578125" bestFit="1" customWidth="1"/>
    <col min="10572" max="10572" width="26.28515625" bestFit="1" customWidth="1"/>
    <col min="10573" max="10573" width="25.7109375" bestFit="1" customWidth="1"/>
    <col min="10574" max="10574" width="19" bestFit="1" customWidth="1"/>
    <col min="10575" max="10575" width="18.42578125" bestFit="1" customWidth="1"/>
    <col min="10576" max="10576" width="26.28515625" bestFit="1" customWidth="1"/>
    <col min="10577" max="10577" width="25.7109375" bestFit="1" customWidth="1"/>
    <col min="10578" max="10578" width="19" bestFit="1" customWidth="1"/>
    <col min="10579" max="10579" width="18.42578125" bestFit="1" customWidth="1"/>
    <col min="10580" max="10580" width="26.28515625" bestFit="1" customWidth="1"/>
    <col min="10581" max="10581" width="25.7109375" bestFit="1" customWidth="1"/>
    <col min="10582" max="10582" width="19" bestFit="1" customWidth="1"/>
    <col min="10583" max="10583" width="18.42578125" bestFit="1" customWidth="1"/>
    <col min="10584" max="10584" width="25.140625" bestFit="1" customWidth="1"/>
    <col min="10585" max="10585" width="24.5703125" bestFit="1" customWidth="1"/>
    <col min="10586" max="10586" width="19" bestFit="1" customWidth="1"/>
    <col min="10587" max="10587" width="18.42578125" bestFit="1" customWidth="1"/>
    <col min="10588" max="10588" width="26.28515625" bestFit="1" customWidth="1"/>
    <col min="10589" max="10589" width="25.7109375" bestFit="1" customWidth="1"/>
    <col min="10590" max="10590" width="19" bestFit="1" customWidth="1"/>
    <col min="10591" max="10591" width="18.42578125" bestFit="1" customWidth="1"/>
    <col min="10592" max="10592" width="25.140625" bestFit="1" customWidth="1"/>
    <col min="10593" max="10593" width="24.5703125" bestFit="1" customWidth="1"/>
    <col min="10594" max="10594" width="19" bestFit="1" customWidth="1"/>
    <col min="10595" max="10595" width="18.42578125" bestFit="1" customWidth="1"/>
    <col min="10596" max="10596" width="26.28515625" bestFit="1" customWidth="1"/>
    <col min="10597" max="10597" width="25.7109375" bestFit="1" customWidth="1"/>
    <col min="10598" max="10598" width="19" bestFit="1" customWidth="1"/>
    <col min="10599" max="10599" width="18.42578125" bestFit="1" customWidth="1"/>
    <col min="10600" max="10600" width="26.28515625" bestFit="1" customWidth="1"/>
    <col min="10601" max="10601" width="25.7109375" bestFit="1" customWidth="1"/>
    <col min="10602" max="10602" width="19" bestFit="1" customWidth="1"/>
    <col min="10603" max="10603" width="18.42578125" bestFit="1" customWidth="1"/>
    <col min="10604" max="10604" width="28.28515625" bestFit="1" customWidth="1"/>
    <col min="10605" max="10605" width="27.7109375" bestFit="1" customWidth="1"/>
    <col min="10606" max="10606" width="19" bestFit="1" customWidth="1"/>
    <col min="10607" max="10607" width="18.42578125" bestFit="1" customWidth="1"/>
    <col min="10608" max="10608" width="26.28515625" bestFit="1" customWidth="1"/>
    <col min="10609" max="10609" width="25.7109375" bestFit="1" customWidth="1"/>
    <col min="10610" max="10610" width="19" bestFit="1" customWidth="1"/>
    <col min="10611" max="10611" width="18.42578125" bestFit="1" customWidth="1"/>
    <col min="10612" max="10612" width="28.28515625" bestFit="1" customWidth="1"/>
    <col min="10613" max="10613" width="27.7109375" bestFit="1" customWidth="1"/>
    <col min="10614" max="10614" width="19" bestFit="1" customWidth="1"/>
    <col min="10615" max="10615" width="18.42578125" bestFit="1" customWidth="1"/>
    <col min="10616" max="10616" width="26.28515625" bestFit="1" customWidth="1"/>
    <col min="10617" max="10617" width="25.7109375" bestFit="1" customWidth="1"/>
    <col min="10618" max="10618" width="19" bestFit="1" customWidth="1"/>
    <col min="10619" max="10619" width="18.42578125" bestFit="1" customWidth="1"/>
    <col min="10620" max="10620" width="26.28515625" bestFit="1" customWidth="1"/>
    <col min="10621" max="10621" width="25.7109375" bestFit="1" customWidth="1"/>
    <col min="10622" max="10622" width="19" bestFit="1" customWidth="1"/>
    <col min="10623" max="10623" width="18.42578125" bestFit="1" customWidth="1"/>
    <col min="10624" max="10624" width="26.28515625" bestFit="1" customWidth="1"/>
    <col min="10625" max="10625" width="25.7109375" bestFit="1" customWidth="1"/>
    <col min="10626" max="10626" width="19" bestFit="1" customWidth="1"/>
    <col min="10627" max="10627" width="18.42578125" bestFit="1" customWidth="1"/>
    <col min="10628" max="10628" width="30.42578125" bestFit="1" customWidth="1"/>
    <col min="10629" max="10629" width="29.85546875" bestFit="1" customWidth="1"/>
    <col min="10630" max="10630" width="19" bestFit="1" customWidth="1"/>
    <col min="10631" max="10631" width="18.42578125" bestFit="1" customWidth="1"/>
    <col min="10632" max="10632" width="26.28515625" bestFit="1" customWidth="1"/>
    <col min="10633" max="10633" width="25.7109375" bestFit="1" customWidth="1"/>
    <col min="10634" max="10634" width="19" bestFit="1" customWidth="1"/>
    <col min="10635" max="10635" width="18.42578125" bestFit="1" customWidth="1"/>
    <col min="10636" max="10636" width="25.140625" bestFit="1" customWidth="1"/>
    <col min="10637" max="10637" width="24.5703125" bestFit="1" customWidth="1"/>
    <col min="10638" max="10638" width="19" bestFit="1" customWidth="1"/>
    <col min="10639" max="10639" width="18.42578125" bestFit="1" customWidth="1"/>
    <col min="10640" max="10640" width="26.28515625" bestFit="1" customWidth="1"/>
    <col min="10641" max="10641" width="25.7109375" bestFit="1" customWidth="1"/>
    <col min="10642" max="10642" width="19" bestFit="1" customWidth="1"/>
    <col min="10643" max="10643" width="18.42578125" bestFit="1" customWidth="1"/>
    <col min="10644" max="10644" width="26.28515625" bestFit="1" customWidth="1"/>
    <col min="10645" max="10645" width="25.7109375" bestFit="1" customWidth="1"/>
    <col min="10646" max="10646" width="19" bestFit="1" customWidth="1"/>
    <col min="10647" max="10647" width="18.42578125" bestFit="1" customWidth="1"/>
    <col min="10648" max="10648" width="28.28515625" bestFit="1" customWidth="1"/>
    <col min="10649" max="10649" width="27.7109375" bestFit="1" customWidth="1"/>
    <col min="10650" max="10650" width="19" bestFit="1" customWidth="1"/>
    <col min="10651" max="10651" width="18.42578125" bestFit="1" customWidth="1"/>
    <col min="10652" max="10652" width="26.28515625" bestFit="1" customWidth="1"/>
    <col min="10653" max="10653" width="25.7109375" bestFit="1" customWidth="1"/>
    <col min="10654" max="10654" width="19" bestFit="1" customWidth="1"/>
    <col min="10655" max="10655" width="18.42578125" bestFit="1" customWidth="1"/>
    <col min="10656" max="10656" width="26.28515625" bestFit="1" customWidth="1"/>
    <col min="10657" max="10657" width="25.7109375" bestFit="1" customWidth="1"/>
    <col min="10658" max="10658" width="19" bestFit="1" customWidth="1"/>
    <col min="10659" max="10659" width="18.42578125" bestFit="1" customWidth="1"/>
    <col min="10660" max="10660" width="26.28515625" bestFit="1" customWidth="1"/>
    <col min="10661" max="10661" width="25.7109375" bestFit="1" customWidth="1"/>
    <col min="10662" max="10662" width="19" bestFit="1" customWidth="1"/>
    <col min="10663" max="10663" width="18.42578125" bestFit="1" customWidth="1"/>
    <col min="10664" max="10664" width="26.28515625" bestFit="1" customWidth="1"/>
    <col min="10665" max="10665" width="25.7109375" bestFit="1" customWidth="1"/>
    <col min="10666" max="10666" width="19" bestFit="1" customWidth="1"/>
    <col min="10667" max="10667" width="18.42578125" bestFit="1" customWidth="1"/>
    <col min="10668" max="10668" width="25.140625" bestFit="1" customWidth="1"/>
    <col min="10669" max="10669" width="24.5703125" bestFit="1" customWidth="1"/>
    <col min="10670" max="10670" width="19" bestFit="1" customWidth="1"/>
    <col min="10671" max="10671" width="18.42578125" bestFit="1" customWidth="1"/>
    <col min="10672" max="10672" width="26.28515625" bestFit="1" customWidth="1"/>
    <col min="10673" max="10673" width="25.7109375" bestFit="1" customWidth="1"/>
    <col min="10674" max="10674" width="19" bestFit="1" customWidth="1"/>
    <col min="10675" max="10675" width="18.42578125" bestFit="1" customWidth="1"/>
    <col min="10676" max="10676" width="26.28515625" bestFit="1" customWidth="1"/>
    <col min="10677" max="10677" width="25.7109375" bestFit="1" customWidth="1"/>
    <col min="10678" max="10678" width="19" bestFit="1" customWidth="1"/>
    <col min="10679" max="10679" width="18.42578125" bestFit="1" customWidth="1"/>
    <col min="10680" max="10680" width="26.28515625" bestFit="1" customWidth="1"/>
    <col min="10681" max="10681" width="25.7109375" bestFit="1" customWidth="1"/>
    <col min="10682" max="10682" width="19" bestFit="1" customWidth="1"/>
    <col min="10683" max="10683" width="18.42578125" bestFit="1" customWidth="1"/>
    <col min="10684" max="10684" width="26.28515625" bestFit="1" customWidth="1"/>
    <col min="10685" max="10685" width="25.7109375" bestFit="1" customWidth="1"/>
    <col min="10686" max="10686" width="19" bestFit="1" customWidth="1"/>
    <col min="10687" max="10687" width="18.42578125" bestFit="1" customWidth="1"/>
    <col min="10688" max="10688" width="26.28515625" bestFit="1" customWidth="1"/>
    <col min="10689" max="10689" width="25.7109375" bestFit="1" customWidth="1"/>
    <col min="10690" max="10690" width="19" bestFit="1" customWidth="1"/>
    <col min="10691" max="10691" width="18.42578125" bestFit="1" customWidth="1"/>
    <col min="10692" max="10692" width="26.28515625" bestFit="1" customWidth="1"/>
    <col min="10693" max="10693" width="25.7109375" bestFit="1" customWidth="1"/>
    <col min="10694" max="10694" width="19" bestFit="1" customWidth="1"/>
    <col min="10695" max="10695" width="18.42578125" bestFit="1" customWidth="1"/>
    <col min="10696" max="10696" width="26.28515625" bestFit="1" customWidth="1"/>
    <col min="10697" max="10697" width="25.7109375" bestFit="1" customWidth="1"/>
    <col min="10698" max="10698" width="19" bestFit="1" customWidth="1"/>
    <col min="10699" max="10699" width="18.42578125" bestFit="1" customWidth="1"/>
    <col min="10700" max="10700" width="26.28515625" bestFit="1" customWidth="1"/>
    <col min="10701" max="10701" width="25.7109375" bestFit="1" customWidth="1"/>
    <col min="10702" max="10702" width="19" bestFit="1" customWidth="1"/>
    <col min="10703" max="10703" width="18.42578125" bestFit="1" customWidth="1"/>
    <col min="10704" max="10704" width="26.28515625" bestFit="1" customWidth="1"/>
    <col min="10705" max="10705" width="25.7109375" bestFit="1" customWidth="1"/>
    <col min="10706" max="10706" width="19" bestFit="1" customWidth="1"/>
    <col min="10707" max="10707" width="18.42578125" bestFit="1" customWidth="1"/>
    <col min="10708" max="10708" width="26.28515625" bestFit="1" customWidth="1"/>
    <col min="10709" max="10709" width="25.7109375" bestFit="1" customWidth="1"/>
    <col min="10710" max="10710" width="19" bestFit="1" customWidth="1"/>
    <col min="10711" max="10711" width="18.42578125" bestFit="1" customWidth="1"/>
    <col min="10712" max="10712" width="26.28515625" bestFit="1" customWidth="1"/>
    <col min="10713" max="10713" width="25.7109375" bestFit="1" customWidth="1"/>
    <col min="10714" max="10714" width="19" bestFit="1" customWidth="1"/>
    <col min="10715" max="10715" width="18.42578125" bestFit="1" customWidth="1"/>
    <col min="10716" max="10716" width="26.28515625" bestFit="1" customWidth="1"/>
    <col min="10717" max="10717" width="25.7109375" bestFit="1" customWidth="1"/>
    <col min="10718" max="10718" width="19" bestFit="1" customWidth="1"/>
    <col min="10719" max="10719" width="18.42578125" bestFit="1" customWidth="1"/>
    <col min="10720" max="10720" width="26.28515625" bestFit="1" customWidth="1"/>
    <col min="10721" max="10721" width="25.7109375" bestFit="1" customWidth="1"/>
    <col min="10722" max="10722" width="19" bestFit="1" customWidth="1"/>
    <col min="10723" max="10723" width="18.42578125" bestFit="1" customWidth="1"/>
    <col min="10724" max="10724" width="26.28515625" bestFit="1" customWidth="1"/>
    <col min="10725" max="10725" width="25.7109375" bestFit="1" customWidth="1"/>
    <col min="10726" max="10726" width="19" bestFit="1" customWidth="1"/>
    <col min="10727" max="10727" width="18.42578125" bestFit="1" customWidth="1"/>
    <col min="10728" max="10728" width="28.28515625" bestFit="1" customWidth="1"/>
    <col min="10729" max="10729" width="27.7109375" bestFit="1" customWidth="1"/>
    <col min="10730" max="10730" width="19" bestFit="1" customWidth="1"/>
    <col min="10731" max="10731" width="18.42578125" bestFit="1" customWidth="1"/>
    <col min="10732" max="10732" width="30.42578125" bestFit="1" customWidth="1"/>
    <col min="10733" max="10733" width="29.85546875" bestFit="1" customWidth="1"/>
    <col min="10734" max="10734" width="19" bestFit="1" customWidth="1"/>
    <col min="10735" max="10735" width="18.42578125" bestFit="1" customWidth="1"/>
    <col min="10736" max="10736" width="28.28515625" bestFit="1" customWidth="1"/>
    <col min="10737" max="10737" width="27.7109375" bestFit="1" customWidth="1"/>
    <col min="10738" max="10738" width="19" bestFit="1" customWidth="1"/>
    <col min="10739" max="10739" width="18.42578125" bestFit="1" customWidth="1"/>
    <col min="10740" max="10740" width="26.28515625" bestFit="1" customWidth="1"/>
    <col min="10741" max="10741" width="25.7109375" bestFit="1" customWidth="1"/>
    <col min="10742" max="10742" width="19" bestFit="1" customWidth="1"/>
    <col min="10743" max="10743" width="18.42578125" bestFit="1" customWidth="1"/>
    <col min="10744" max="10744" width="26.28515625" bestFit="1" customWidth="1"/>
    <col min="10745" max="10745" width="25.7109375" bestFit="1" customWidth="1"/>
    <col min="10746" max="10746" width="19" bestFit="1" customWidth="1"/>
    <col min="10747" max="10747" width="18.42578125" bestFit="1" customWidth="1"/>
    <col min="10748" max="10748" width="26.28515625" bestFit="1" customWidth="1"/>
    <col min="10749" max="10749" width="25.7109375" bestFit="1" customWidth="1"/>
    <col min="10750" max="10750" width="19" bestFit="1" customWidth="1"/>
    <col min="10751" max="10751" width="18.42578125" bestFit="1" customWidth="1"/>
    <col min="10752" max="10752" width="25.140625" bestFit="1" customWidth="1"/>
    <col min="10753" max="10753" width="24.5703125" bestFit="1" customWidth="1"/>
    <col min="10754" max="10754" width="19" bestFit="1" customWidth="1"/>
    <col min="10755" max="10755" width="18.42578125" bestFit="1" customWidth="1"/>
    <col min="10756" max="10756" width="26.28515625" bestFit="1" customWidth="1"/>
    <col min="10757" max="10757" width="25.7109375" bestFit="1" customWidth="1"/>
    <col min="10758" max="10758" width="19" bestFit="1" customWidth="1"/>
    <col min="10759" max="10759" width="18.42578125" bestFit="1" customWidth="1"/>
    <col min="10760" max="10760" width="26.28515625" bestFit="1" customWidth="1"/>
    <col min="10761" max="10761" width="25.7109375" bestFit="1" customWidth="1"/>
    <col min="10762" max="10762" width="19" bestFit="1" customWidth="1"/>
    <col min="10763" max="10763" width="18.42578125" bestFit="1" customWidth="1"/>
    <col min="10764" max="10764" width="26.28515625" bestFit="1" customWidth="1"/>
    <col min="10765" max="10765" width="25.7109375" bestFit="1" customWidth="1"/>
    <col min="10766" max="10766" width="19" bestFit="1" customWidth="1"/>
    <col min="10767" max="10767" width="18.42578125" bestFit="1" customWidth="1"/>
    <col min="10768" max="10768" width="26.28515625" bestFit="1" customWidth="1"/>
    <col min="10769" max="10769" width="25.7109375" bestFit="1" customWidth="1"/>
    <col min="10770" max="10770" width="19" bestFit="1" customWidth="1"/>
    <col min="10771" max="10771" width="18.42578125" bestFit="1" customWidth="1"/>
    <col min="10772" max="10772" width="26.28515625" bestFit="1" customWidth="1"/>
    <col min="10773" max="10773" width="25.7109375" bestFit="1" customWidth="1"/>
    <col min="10774" max="10774" width="19" bestFit="1" customWidth="1"/>
    <col min="10775" max="10775" width="18.42578125" bestFit="1" customWidth="1"/>
    <col min="10776" max="10776" width="26.28515625" bestFit="1" customWidth="1"/>
    <col min="10777" max="10777" width="25.7109375" bestFit="1" customWidth="1"/>
    <col min="10778" max="10778" width="19" bestFit="1" customWidth="1"/>
    <col min="10779" max="10779" width="18.42578125" bestFit="1" customWidth="1"/>
    <col min="10780" max="10780" width="26.28515625" bestFit="1" customWidth="1"/>
    <col min="10781" max="10781" width="25.7109375" bestFit="1" customWidth="1"/>
    <col min="10782" max="10782" width="19" bestFit="1" customWidth="1"/>
    <col min="10783" max="10783" width="18.42578125" bestFit="1" customWidth="1"/>
    <col min="10784" max="10784" width="26.28515625" bestFit="1" customWidth="1"/>
    <col min="10785" max="10785" width="25.7109375" bestFit="1" customWidth="1"/>
    <col min="10786" max="10786" width="19" bestFit="1" customWidth="1"/>
    <col min="10787" max="10787" width="18.42578125" bestFit="1" customWidth="1"/>
    <col min="10788" max="10788" width="26.28515625" bestFit="1" customWidth="1"/>
    <col min="10789" max="10789" width="25.7109375" bestFit="1" customWidth="1"/>
    <col min="10790" max="10790" width="19" bestFit="1" customWidth="1"/>
    <col min="10791" max="10791" width="18.42578125" bestFit="1" customWidth="1"/>
    <col min="10792" max="10792" width="26.28515625" bestFit="1" customWidth="1"/>
    <col min="10793" max="10793" width="25.7109375" bestFit="1" customWidth="1"/>
    <col min="10794" max="10794" width="19" bestFit="1" customWidth="1"/>
    <col min="10795" max="10795" width="18.42578125" bestFit="1" customWidth="1"/>
    <col min="10796" max="10796" width="26.28515625" bestFit="1" customWidth="1"/>
    <col min="10797" max="10797" width="25.7109375" bestFit="1" customWidth="1"/>
    <col min="10798" max="10798" width="19" bestFit="1" customWidth="1"/>
    <col min="10799" max="10799" width="18.42578125" bestFit="1" customWidth="1"/>
    <col min="10800" max="10800" width="26.28515625" bestFit="1" customWidth="1"/>
    <col min="10801" max="10801" width="25.7109375" bestFit="1" customWidth="1"/>
    <col min="10802" max="10802" width="19" bestFit="1" customWidth="1"/>
    <col min="10803" max="10803" width="18.42578125" bestFit="1" customWidth="1"/>
    <col min="10804" max="10804" width="26.28515625" bestFit="1" customWidth="1"/>
    <col min="10805" max="10805" width="25.7109375" bestFit="1" customWidth="1"/>
    <col min="10806" max="10806" width="19" bestFit="1" customWidth="1"/>
    <col min="10807" max="10807" width="18.42578125" bestFit="1" customWidth="1"/>
    <col min="10808" max="10808" width="26.28515625" bestFit="1" customWidth="1"/>
    <col min="10809" max="10809" width="25.7109375" bestFit="1" customWidth="1"/>
    <col min="10810" max="10810" width="19" bestFit="1" customWidth="1"/>
    <col min="10811" max="10811" width="18.42578125" bestFit="1" customWidth="1"/>
    <col min="10812" max="10812" width="26.28515625" bestFit="1" customWidth="1"/>
    <col min="10813" max="10813" width="25.7109375" bestFit="1" customWidth="1"/>
    <col min="10814" max="10814" width="19" bestFit="1" customWidth="1"/>
    <col min="10815" max="10815" width="18.42578125" bestFit="1" customWidth="1"/>
    <col min="10816" max="10816" width="26.28515625" bestFit="1" customWidth="1"/>
    <col min="10817" max="10817" width="25.7109375" bestFit="1" customWidth="1"/>
    <col min="10818" max="10818" width="19" bestFit="1" customWidth="1"/>
    <col min="10819" max="10819" width="18.42578125" bestFit="1" customWidth="1"/>
    <col min="10820" max="10820" width="26.28515625" bestFit="1" customWidth="1"/>
    <col min="10821" max="10821" width="25.7109375" bestFit="1" customWidth="1"/>
    <col min="10822" max="10822" width="19" bestFit="1" customWidth="1"/>
    <col min="10823" max="10823" width="18.42578125" bestFit="1" customWidth="1"/>
    <col min="10824" max="10824" width="26.28515625" bestFit="1" customWidth="1"/>
    <col min="10825" max="10825" width="25.7109375" bestFit="1" customWidth="1"/>
    <col min="10826" max="10826" width="19" bestFit="1" customWidth="1"/>
    <col min="10827" max="10827" width="18.42578125" bestFit="1" customWidth="1"/>
    <col min="10828" max="10828" width="26.28515625" bestFit="1" customWidth="1"/>
    <col min="10829" max="10829" width="25.7109375" bestFit="1" customWidth="1"/>
    <col min="10830" max="10830" width="19" bestFit="1" customWidth="1"/>
    <col min="10831" max="10831" width="18.42578125" bestFit="1" customWidth="1"/>
    <col min="10832" max="10832" width="26.28515625" bestFit="1" customWidth="1"/>
    <col min="10833" max="10833" width="25.7109375" bestFit="1" customWidth="1"/>
    <col min="10834" max="10834" width="19" bestFit="1" customWidth="1"/>
    <col min="10835" max="10835" width="18.42578125" bestFit="1" customWidth="1"/>
    <col min="10836" max="10836" width="26.28515625" bestFit="1" customWidth="1"/>
    <col min="10837" max="10837" width="25.7109375" bestFit="1" customWidth="1"/>
    <col min="10838" max="10838" width="19" bestFit="1" customWidth="1"/>
    <col min="10839" max="10839" width="18.42578125" bestFit="1" customWidth="1"/>
    <col min="10840" max="10840" width="28.28515625" bestFit="1" customWidth="1"/>
    <col min="10841" max="10841" width="27.7109375" bestFit="1" customWidth="1"/>
    <col min="10842" max="10842" width="19" bestFit="1" customWidth="1"/>
    <col min="10843" max="10843" width="18.42578125" bestFit="1" customWidth="1"/>
    <col min="10844" max="10844" width="26.28515625" bestFit="1" customWidth="1"/>
    <col min="10845" max="10845" width="25.7109375" bestFit="1" customWidth="1"/>
    <col min="10846" max="10846" width="19" bestFit="1" customWidth="1"/>
    <col min="10847" max="10847" width="18.42578125" bestFit="1" customWidth="1"/>
    <col min="10848" max="10848" width="26.28515625" bestFit="1" customWidth="1"/>
    <col min="10849" max="10849" width="25.7109375" bestFit="1" customWidth="1"/>
    <col min="10850" max="10850" width="19" bestFit="1" customWidth="1"/>
    <col min="10851" max="10851" width="18.42578125" bestFit="1" customWidth="1"/>
    <col min="10852" max="10852" width="26.28515625" bestFit="1" customWidth="1"/>
    <col min="10853" max="10853" width="25.7109375" bestFit="1" customWidth="1"/>
    <col min="10854" max="10854" width="19" bestFit="1" customWidth="1"/>
    <col min="10855" max="10855" width="18.42578125" bestFit="1" customWidth="1"/>
    <col min="10856" max="10856" width="26.28515625" bestFit="1" customWidth="1"/>
    <col min="10857" max="10857" width="25.7109375" bestFit="1" customWidth="1"/>
    <col min="10858" max="10858" width="19" bestFit="1" customWidth="1"/>
    <col min="10859" max="10859" width="18.42578125" bestFit="1" customWidth="1"/>
    <col min="10860" max="10860" width="26.28515625" bestFit="1" customWidth="1"/>
    <col min="10861" max="10861" width="25.7109375" bestFit="1" customWidth="1"/>
    <col min="10862" max="10862" width="19" bestFit="1" customWidth="1"/>
    <col min="10863" max="10863" width="18.42578125" bestFit="1" customWidth="1"/>
    <col min="10864" max="10864" width="26.28515625" bestFit="1" customWidth="1"/>
    <col min="10865" max="10865" width="25.7109375" bestFit="1" customWidth="1"/>
    <col min="10866" max="10866" width="19" bestFit="1" customWidth="1"/>
    <col min="10867" max="10867" width="18.42578125" bestFit="1" customWidth="1"/>
    <col min="10868" max="10868" width="28.28515625" bestFit="1" customWidth="1"/>
    <col min="10869" max="10869" width="27.7109375" bestFit="1" customWidth="1"/>
    <col min="10870" max="10870" width="19" bestFit="1" customWidth="1"/>
    <col min="10871" max="10871" width="18.42578125" bestFit="1" customWidth="1"/>
    <col min="10872" max="10872" width="26.28515625" bestFit="1" customWidth="1"/>
    <col min="10873" max="10873" width="25.7109375" bestFit="1" customWidth="1"/>
    <col min="10874" max="10874" width="19" bestFit="1" customWidth="1"/>
    <col min="10875" max="10875" width="18.42578125" bestFit="1" customWidth="1"/>
    <col min="10876" max="10876" width="26.28515625" bestFit="1" customWidth="1"/>
    <col min="10877" max="10877" width="25.7109375" bestFit="1" customWidth="1"/>
    <col min="10878" max="10878" width="19" bestFit="1" customWidth="1"/>
    <col min="10879" max="10879" width="18.42578125" bestFit="1" customWidth="1"/>
    <col min="10880" max="10880" width="26.28515625" bestFit="1" customWidth="1"/>
    <col min="10881" max="10881" width="25.7109375" bestFit="1" customWidth="1"/>
    <col min="10882" max="10882" width="19" bestFit="1" customWidth="1"/>
    <col min="10883" max="10883" width="18.42578125" bestFit="1" customWidth="1"/>
    <col min="10884" max="10884" width="26.28515625" bestFit="1" customWidth="1"/>
    <col min="10885" max="10885" width="25.7109375" bestFit="1" customWidth="1"/>
    <col min="10886" max="10886" width="19" bestFit="1" customWidth="1"/>
    <col min="10887" max="10887" width="18.42578125" bestFit="1" customWidth="1"/>
    <col min="10888" max="10888" width="26.28515625" bestFit="1" customWidth="1"/>
    <col min="10889" max="10889" width="25.7109375" bestFit="1" customWidth="1"/>
    <col min="10890" max="10890" width="19" bestFit="1" customWidth="1"/>
    <col min="10891" max="10891" width="18.42578125" bestFit="1" customWidth="1"/>
    <col min="10892" max="10892" width="26.28515625" bestFit="1" customWidth="1"/>
    <col min="10893" max="10893" width="25.7109375" bestFit="1" customWidth="1"/>
    <col min="10894" max="10894" width="19" bestFit="1" customWidth="1"/>
    <col min="10895" max="10895" width="18.42578125" bestFit="1" customWidth="1"/>
    <col min="10896" max="10896" width="26.28515625" bestFit="1" customWidth="1"/>
    <col min="10897" max="10897" width="25.7109375" bestFit="1" customWidth="1"/>
    <col min="10898" max="10898" width="19" bestFit="1" customWidth="1"/>
    <col min="10899" max="10899" width="18.42578125" bestFit="1" customWidth="1"/>
    <col min="10900" max="10900" width="26.28515625" bestFit="1" customWidth="1"/>
    <col min="10901" max="10901" width="25.7109375" bestFit="1" customWidth="1"/>
    <col min="10902" max="10902" width="19" bestFit="1" customWidth="1"/>
    <col min="10903" max="10903" width="18.42578125" bestFit="1" customWidth="1"/>
    <col min="10904" max="10904" width="26.28515625" bestFit="1" customWidth="1"/>
    <col min="10905" max="10905" width="25.7109375" bestFit="1" customWidth="1"/>
    <col min="10906" max="10906" width="19" bestFit="1" customWidth="1"/>
    <col min="10907" max="10907" width="18.42578125" bestFit="1" customWidth="1"/>
    <col min="10908" max="10908" width="28.28515625" bestFit="1" customWidth="1"/>
    <col min="10909" max="10909" width="27.7109375" bestFit="1" customWidth="1"/>
    <col min="10910" max="10910" width="19" bestFit="1" customWidth="1"/>
    <col min="10911" max="10911" width="18.42578125" bestFit="1" customWidth="1"/>
    <col min="10912" max="10912" width="26.28515625" bestFit="1" customWidth="1"/>
    <col min="10913" max="10913" width="25.7109375" bestFit="1" customWidth="1"/>
    <col min="10914" max="10914" width="19" bestFit="1" customWidth="1"/>
    <col min="10915" max="10915" width="18.42578125" bestFit="1" customWidth="1"/>
    <col min="10916" max="10916" width="26.28515625" bestFit="1" customWidth="1"/>
    <col min="10917" max="10917" width="25.7109375" bestFit="1" customWidth="1"/>
    <col min="10918" max="10918" width="19" bestFit="1" customWidth="1"/>
    <col min="10919" max="10919" width="18.42578125" bestFit="1" customWidth="1"/>
    <col min="10920" max="10920" width="26.28515625" bestFit="1" customWidth="1"/>
    <col min="10921" max="10921" width="25.7109375" bestFit="1" customWidth="1"/>
    <col min="10922" max="10922" width="19" bestFit="1" customWidth="1"/>
    <col min="10923" max="10923" width="18.42578125" bestFit="1" customWidth="1"/>
    <col min="10924" max="10924" width="26.28515625" bestFit="1" customWidth="1"/>
    <col min="10925" max="10925" width="25.7109375" bestFit="1" customWidth="1"/>
    <col min="10926" max="10926" width="19" bestFit="1" customWidth="1"/>
    <col min="10927" max="10927" width="18.42578125" bestFit="1" customWidth="1"/>
    <col min="10928" max="10928" width="26.28515625" bestFit="1" customWidth="1"/>
    <col min="10929" max="10929" width="25.7109375" bestFit="1" customWidth="1"/>
    <col min="10930" max="10930" width="19" bestFit="1" customWidth="1"/>
    <col min="10931" max="10931" width="18.42578125" bestFit="1" customWidth="1"/>
    <col min="10932" max="10932" width="26.28515625" bestFit="1" customWidth="1"/>
    <col min="10933" max="10933" width="25.7109375" bestFit="1" customWidth="1"/>
    <col min="10934" max="10934" width="19" bestFit="1" customWidth="1"/>
    <col min="10935" max="10935" width="18.42578125" bestFit="1" customWidth="1"/>
    <col min="10936" max="10936" width="28.28515625" bestFit="1" customWidth="1"/>
    <col min="10937" max="10937" width="27.7109375" bestFit="1" customWidth="1"/>
    <col min="10938" max="10938" width="19" bestFit="1" customWidth="1"/>
    <col min="10939" max="10939" width="18.42578125" bestFit="1" customWidth="1"/>
    <col min="10940" max="10940" width="26.28515625" bestFit="1" customWidth="1"/>
    <col min="10941" max="10941" width="25.7109375" bestFit="1" customWidth="1"/>
    <col min="10942" max="10942" width="19" bestFit="1" customWidth="1"/>
    <col min="10943" max="10943" width="18.42578125" bestFit="1" customWidth="1"/>
    <col min="10944" max="10944" width="26.28515625" bestFit="1" customWidth="1"/>
    <col min="10945" max="10945" width="25.7109375" bestFit="1" customWidth="1"/>
    <col min="10946" max="10946" width="19" bestFit="1" customWidth="1"/>
    <col min="10947" max="10947" width="18.42578125" bestFit="1" customWidth="1"/>
    <col min="10948" max="10948" width="26.28515625" bestFit="1" customWidth="1"/>
    <col min="10949" max="10949" width="25.7109375" bestFit="1" customWidth="1"/>
    <col min="10950" max="10950" width="19" bestFit="1" customWidth="1"/>
    <col min="10951" max="10951" width="18.42578125" bestFit="1" customWidth="1"/>
    <col min="10952" max="10952" width="26.28515625" bestFit="1" customWidth="1"/>
    <col min="10953" max="10953" width="25.7109375" bestFit="1" customWidth="1"/>
    <col min="10954" max="10954" width="19" bestFit="1" customWidth="1"/>
    <col min="10955" max="10955" width="18.42578125" bestFit="1" customWidth="1"/>
    <col min="10956" max="10956" width="26.28515625" bestFit="1" customWidth="1"/>
    <col min="10957" max="10957" width="25.7109375" bestFit="1" customWidth="1"/>
    <col min="10958" max="10958" width="19" bestFit="1" customWidth="1"/>
    <col min="10959" max="10959" width="18.42578125" bestFit="1" customWidth="1"/>
    <col min="10960" max="10960" width="26.28515625" bestFit="1" customWidth="1"/>
    <col min="10961" max="10961" width="25.7109375" bestFit="1" customWidth="1"/>
    <col min="10962" max="10962" width="19" bestFit="1" customWidth="1"/>
    <col min="10963" max="10963" width="18.42578125" bestFit="1" customWidth="1"/>
    <col min="10964" max="10964" width="26.28515625" bestFit="1" customWidth="1"/>
    <col min="10965" max="10965" width="25.7109375" bestFit="1" customWidth="1"/>
    <col min="10966" max="10966" width="19" bestFit="1" customWidth="1"/>
    <col min="10967" max="10967" width="18.42578125" bestFit="1" customWidth="1"/>
    <col min="10968" max="10968" width="26.28515625" bestFit="1" customWidth="1"/>
    <col min="10969" max="10969" width="25.7109375" bestFit="1" customWidth="1"/>
    <col min="10970" max="10970" width="19" bestFit="1" customWidth="1"/>
    <col min="10971" max="10971" width="18.42578125" bestFit="1" customWidth="1"/>
    <col min="10972" max="10972" width="26.28515625" bestFit="1" customWidth="1"/>
    <col min="10973" max="10973" width="25.7109375" bestFit="1" customWidth="1"/>
    <col min="10974" max="10974" width="19" bestFit="1" customWidth="1"/>
    <col min="10975" max="10975" width="18.42578125" bestFit="1" customWidth="1"/>
    <col min="10976" max="10976" width="28.28515625" bestFit="1" customWidth="1"/>
    <col min="10977" max="10977" width="27.7109375" bestFit="1" customWidth="1"/>
    <col min="10978" max="10978" width="19" bestFit="1" customWidth="1"/>
    <col min="10979" max="10979" width="18.42578125" bestFit="1" customWidth="1"/>
    <col min="10980" max="10980" width="25.140625" bestFit="1" customWidth="1"/>
    <col min="10981" max="10981" width="24.5703125" bestFit="1" customWidth="1"/>
    <col min="10982" max="10982" width="19" bestFit="1" customWidth="1"/>
    <col min="10983" max="10983" width="18.42578125" bestFit="1" customWidth="1"/>
    <col min="10984" max="10984" width="26.28515625" bestFit="1" customWidth="1"/>
    <col min="10985" max="10985" width="25.7109375" bestFit="1" customWidth="1"/>
    <col min="10986" max="10986" width="19" bestFit="1" customWidth="1"/>
    <col min="10987" max="10987" width="18.42578125" bestFit="1" customWidth="1"/>
    <col min="10988" max="10988" width="26.28515625" bestFit="1" customWidth="1"/>
    <col min="10989" max="10989" width="25.7109375" bestFit="1" customWidth="1"/>
    <col min="10990" max="10990" width="19" bestFit="1" customWidth="1"/>
    <col min="10991" max="10991" width="18.42578125" bestFit="1" customWidth="1"/>
    <col min="10992" max="10992" width="26.28515625" bestFit="1" customWidth="1"/>
    <col min="10993" max="10993" width="25.7109375" bestFit="1" customWidth="1"/>
    <col min="10994" max="10994" width="19" bestFit="1" customWidth="1"/>
    <col min="10995" max="10995" width="18.42578125" bestFit="1" customWidth="1"/>
    <col min="10996" max="10996" width="25.140625" bestFit="1" customWidth="1"/>
    <col min="10997" max="10997" width="24.5703125" bestFit="1" customWidth="1"/>
    <col min="10998" max="10998" width="19" bestFit="1" customWidth="1"/>
    <col min="10999" max="10999" width="18.42578125" bestFit="1" customWidth="1"/>
    <col min="11000" max="11000" width="26.28515625" bestFit="1" customWidth="1"/>
    <col min="11001" max="11001" width="25.7109375" bestFit="1" customWidth="1"/>
    <col min="11002" max="11002" width="19" bestFit="1" customWidth="1"/>
    <col min="11003" max="11003" width="18.42578125" bestFit="1" customWidth="1"/>
    <col min="11004" max="11004" width="26.28515625" bestFit="1" customWidth="1"/>
    <col min="11005" max="11005" width="25.7109375" bestFit="1" customWidth="1"/>
    <col min="11006" max="11006" width="19" bestFit="1" customWidth="1"/>
    <col min="11007" max="11007" width="18.42578125" bestFit="1" customWidth="1"/>
    <col min="11008" max="11008" width="26.28515625" bestFit="1" customWidth="1"/>
    <col min="11009" max="11009" width="25.7109375" bestFit="1" customWidth="1"/>
    <col min="11010" max="11010" width="19" bestFit="1" customWidth="1"/>
    <col min="11011" max="11011" width="18.42578125" bestFit="1" customWidth="1"/>
    <col min="11012" max="11012" width="26.28515625" bestFit="1" customWidth="1"/>
    <col min="11013" max="11013" width="25.7109375" bestFit="1" customWidth="1"/>
    <col min="11014" max="11014" width="19" bestFit="1" customWidth="1"/>
    <col min="11015" max="11015" width="18.42578125" bestFit="1" customWidth="1"/>
    <col min="11016" max="11016" width="28.28515625" bestFit="1" customWidth="1"/>
    <col min="11017" max="11017" width="27.7109375" bestFit="1" customWidth="1"/>
    <col min="11018" max="11018" width="19" bestFit="1" customWidth="1"/>
    <col min="11019" max="11019" width="18.42578125" bestFit="1" customWidth="1"/>
    <col min="11020" max="11020" width="26.28515625" bestFit="1" customWidth="1"/>
    <col min="11021" max="11021" width="25.7109375" bestFit="1" customWidth="1"/>
    <col min="11022" max="11022" width="19" bestFit="1" customWidth="1"/>
    <col min="11023" max="11023" width="18.42578125" bestFit="1" customWidth="1"/>
    <col min="11024" max="11024" width="26.28515625" bestFit="1" customWidth="1"/>
    <col min="11025" max="11025" width="25.7109375" bestFit="1" customWidth="1"/>
    <col min="11026" max="11026" width="19" bestFit="1" customWidth="1"/>
    <col min="11027" max="11027" width="18.42578125" bestFit="1" customWidth="1"/>
    <col min="11028" max="11028" width="26.28515625" bestFit="1" customWidth="1"/>
    <col min="11029" max="11029" width="25.7109375" bestFit="1" customWidth="1"/>
    <col min="11030" max="11030" width="19" bestFit="1" customWidth="1"/>
    <col min="11031" max="11031" width="18.42578125" bestFit="1" customWidth="1"/>
    <col min="11032" max="11032" width="26.28515625" bestFit="1" customWidth="1"/>
    <col min="11033" max="11033" width="25.7109375" bestFit="1" customWidth="1"/>
    <col min="11034" max="11034" width="19" bestFit="1" customWidth="1"/>
    <col min="11035" max="11035" width="18.42578125" bestFit="1" customWidth="1"/>
    <col min="11036" max="11036" width="26.28515625" bestFit="1" customWidth="1"/>
    <col min="11037" max="11037" width="25.7109375" bestFit="1" customWidth="1"/>
    <col min="11038" max="11038" width="19" bestFit="1" customWidth="1"/>
    <col min="11039" max="11039" width="18.42578125" bestFit="1" customWidth="1"/>
    <col min="11040" max="11040" width="26.28515625" bestFit="1" customWidth="1"/>
    <col min="11041" max="11041" width="25.7109375" bestFit="1" customWidth="1"/>
    <col min="11042" max="11042" width="19" bestFit="1" customWidth="1"/>
    <col min="11043" max="11043" width="18.42578125" bestFit="1" customWidth="1"/>
    <col min="11044" max="11044" width="27.28515625" bestFit="1" customWidth="1"/>
    <col min="11045" max="11045" width="26.7109375" bestFit="1" customWidth="1"/>
    <col min="11046" max="11046" width="19" bestFit="1" customWidth="1"/>
    <col min="11047" max="11047" width="18.42578125" bestFit="1" customWidth="1"/>
    <col min="11048" max="11048" width="26.28515625" bestFit="1" customWidth="1"/>
    <col min="11049" max="11049" width="25.7109375" bestFit="1" customWidth="1"/>
    <col min="11050" max="11050" width="19" bestFit="1" customWidth="1"/>
    <col min="11051" max="11051" width="18.42578125" bestFit="1" customWidth="1"/>
    <col min="11052" max="11052" width="26.28515625" bestFit="1" customWidth="1"/>
    <col min="11053" max="11053" width="25.7109375" bestFit="1" customWidth="1"/>
    <col min="11054" max="11054" width="19" bestFit="1" customWidth="1"/>
    <col min="11055" max="11055" width="18.42578125" bestFit="1" customWidth="1"/>
    <col min="11056" max="11056" width="26.28515625" bestFit="1" customWidth="1"/>
    <col min="11057" max="11057" width="25.7109375" bestFit="1" customWidth="1"/>
    <col min="11058" max="11058" width="19" bestFit="1" customWidth="1"/>
    <col min="11059" max="11059" width="18.42578125" bestFit="1" customWidth="1"/>
    <col min="11060" max="11060" width="25.140625" bestFit="1" customWidth="1"/>
    <col min="11061" max="11061" width="24.5703125" bestFit="1" customWidth="1"/>
    <col min="11062" max="11062" width="19" bestFit="1" customWidth="1"/>
    <col min="11063" max="11063" width="18.42578125" bestFit="1" customWidth="1"/>
    <col min="11064" max="11064" width="26.28515625" bestFit="1" customWidth="1"/>
    <col min="11065" max="11065" width="25.7109375" bestFit="1" customWidth="1"/>
    <col min="11066" max="11066" width="19" bestFit="1" customWidth="1"/>
    <col min="11067" max="11067" width="18.42578125" bestFit="1" customWidth="1"/>
    <col min="11068" max="11068" width="26.28515625" bestFit="1" customWidth="1"/>
    <col min="11069" max="11069" width="25.7109375" bestFit="1" customWidth="1"/>
    <col min="11070" max="11070" width="19" bestFit="1" customWidth="1"/>
    <col min="11071" max="11071" width="18.42578125" bestFit="1" customWidth="1"/>
    <col min="11072" max="11072" width="26.28515625" bestFit="1" customWidth="1"/>
    <col min="11073" max="11073" width="25.7109375" bestFit="1" customWidth="1"/>
    <col min="11074" max="11074" width="19" bestFit="1" customWidth="1"/>
    <col min="11075" max="11075" width="18.42578125" bestFit="1" customWidth="1"/>
    <col min="11076" max="11076" width="26.28515625" bestFit="1" customWidth="1"/>
    <col min="11077" max="11077" width="25.7109375" bestFit="1" customWidth="1"/>
    <col min="11078" max="11078" width="19" bestFit="1" customWidth="1"/>
    <col min="11079" max="11079" width="18.42578125" bestFit="1" customWidth="1"/>
    <col min="11080" max="11080" width="28.28515625" bestFit="1" customWidth="1"/>
    <col min="11081" max="11081" width="27.7109375" bestFit="1" customWidth="1"/>
    <col min="11082" max="11082" width="19" bestFit="1" customWidth="1"/>
    <col min="11083" max="11083" width="18.42578125" bestFit="1" customWidth="1"/>
    <col min="11084" max="11084" width="26.28515625" bestFit="1" customWidth="1"/>
    <col min="11085" max="11085" width="25.7109375" bestFit="1" customWidth="1"/>
    <col min="11086" max="11086" width="19" bestFit="1" customWidth="1"/>
    <col min="11087" max="11087" width="18.42578125" bestFit="1" customWidth="1"/>
    <col min="11088" max="11088" width="26.28515625" bestFit="1" customWidth="1"/>
    <col min="11089" max="11089" width="25.7109375" bestFit="1" customWidth="1"/>
    <col min="11090" max="11090" width="19" bestFit="1" customWidth="1"/>
    <col min="11091" max="11091" width="18.42578125" bestFit="1" customWidth="1"/>
    <col min="11092" max="11092" width="26.28515625" bestFit="1" customWidth="1"/>
    <col min="11093" max="11093" width="25.7109375" bestFit="1" customWidth="1"/>
    <col min="11094" max="11094" width="19" bestFit="1" customWidth="1"/>
    <col min="11095" max="11095" width="18.42578125" bestFit="1" customWidth="1"/>
    <col min="11096" max="11096" width="26.28515625" bestFit="1" customWidth="1"/>
    <col min="11097" max="11097" width="25.7109375" bestFit="1" customWidth="1"/>
    <col min="11098" max="11098" width="19" bestFit="1" customWidth="1"/>
    <col min="11099" max="11099" width="18.42578125" bestFit="1" customWidth="1"/>
    <col min="11100" max="11100" width="26.28515625" bestFit="1" customWidth="1"/>
    <col min="11101" max="11101" width="25.7109375" bestFit="1" customWidth="1"/>
    <col min="11102" max="11102" width="19" bestFit="1" customWidth="1"/>
    <col min="11103" max="11103" width="18.42578125" bestFit="1" customWidth="1"/>
    <col min="11104" max="11104" width="26.28515625" bestFit="1" customWidth="1"/>
    <col min="11105" max="11105" width="25.7109375" bestFit="1" customWidth="1"/>
    <col min="11106" max="11106" width="19" bestFit="1" customWidth="1"/>
    <col min="11107" max="11107" width="18.42578125" bestFit="1" customWidth="1"/>
    <col min="11108" max="11108" width="26.28515625" bestFit="1" customWidth="1"/>
    <col min="11109" max="11109" width="25.7109375" bestFit="1" customWidth="1"/>
    <col min="11110" max="11110" width="19" bestFit="1" customWidth="1"/>
    <col min="11111" max="11111" width="18.42578125" bestFit="1" customWidth="1"/>
    <col min="11112" max="11112" width="26.28515625" bestFit="1" customWidth="1"/>
    <col min="11113" max="11113" width="25.7109375" bestFit="1" customWidth="1"/>
    <col min="11114" max="11114" width="19" bestFit="1" customWidth="1"/>
    <col min="11115" max="11115" width="18.42578125" bestFit="1" customWidth="1"/>
    <col min="11116" max="11116" width="26.28515625" bestFit="1" customWidth="1"/>
    <col min="11117" max="11117" width="25.7109375" bestFit="1" customWidth="1"/>
    <col min="11118" max="11118" width="19" bestFit="1" customWidth="1"/>
    <col min="11119" max="11119" width="18.42578125" bestFit="1" customWidth="1"/>
    <col min="11120" max="11120" width="26.28515625" bestFit="1" customWidth="1"/>
    <col min="11121" max="11121" width="25.7109375" bestFit="1" customWidth="1"/>
    <col min="11122" max="11122" width="19" bestFit="1" customWidth="1"/>
    <col min="11123" max="11123" width="18.42578125" bestFit="1" customWidth="1"/>
    <col min="11124" max="11124" width="26.28515625" bestFit="1" customWidth="1"/>
    <col min="11125" max="11125" width="25.7109375" bestFit="1" customWidth="1"/>
    <col min="11126" max="11126" width="19" bestFit="1" customWidth="1"/>
    <col min="11127" max="11127" width="18.42578125" bestFit="1" customWidth="1"/>
    <col min="11128" max="11128" width="26.28515625" bestFit="1" customWidth="1"/>
    <col min="11129" max="11129" width="25.7109375" bestFit="1" customWidth="1"/>
    <col min="11130" max="11130" width="19" bestFit="1" customWidth="1"/>
    <col min="11131" max="11131" width="18.42578125" bestFit="1" customWidth="1"/>
    <col min="11132" max="11132" width="24.140625" bestFit="1" customWidth="1"/>
    <col min="11133" max="11133" width="23.5703125" bestFit="1" customWidth="1"/>
    <col min="11134" max="11134" width="19" bestFit="1" customWidth="1"/>
    <col min="11135" max="11135" width="18.42578125" bestFit="1" customWidth="1"/>
    <col min="11136" max="11136" width="26.28515625" bestFit="1" customWidth="1"/>
    <col min="11137" max="11137" width="25.7109375" bestFit="1" customWidth="1"/>
    <col min="11138" max="11138" width="19" bestFit="1" customWidth="1"/>
    <col min="11139" max="11139" width="18.42578125" bestFit="1" customWidth="1"/>
    <col min="11140" max="11140" width="26.28515625" bestFit="1" customWidth="1"/>
    <col min="11141" max="11141" width="25.7109375" bestFit="1" customWidth="1"/>
    <col min="11142" max="11142" width="19" bestFit="1" customWidth="1"/>
    <col min="11143" max="11143" width="18.42578125" bestFit="1" customWidth="1"/>
    <col min="11144" max="11144" width="26.28515625" bestFit="1" customWidth="1"/>
    <col min="11145" max="11145" width="25.7109375" bestFit="1" customWidth="1"/>
    <col min="11146" max="11146" width="19" bestFit="1" customWidth="1"/>
    <col min="11147" max="11147" width="18.42578125" bestFit="1" customWidth="1"/>
    <col min="11148" max="11148" width="28.28515625" bestFit="1" customWidth="1"/>
    <col min="11149" max="11149" width="27.7109375" bestFit="1" customWidth="1"/>
    <col min="11150" max="11150" width="19" bestFit="1" customWidth="1"/>
    <col min="11151" max="11151" width="18.42578125" bestFit="1" customWidth="1"/>
    <col min="11152" max="11152" width="26.28515625" bestFit="1" customWidth="1"/>
    <col min="11153" max="11153" width="25.7109375" bestFit="1" customWidth="1"/>
    <col min="11154" max="11154" width="19" bestFit="1" customWidth="1"/>
    <col min="11155" max="11155" width="18.42578125" bestFit="1" customWidth="1"/>
    <col min="11156" max="11156" width="26.28515625" bestFit="1" customWidth="1"/>
    <col min="11157" max="11157" width="25.7109375" bestFit="1" customWidth="1"/>
    <col min="11158" max="11158" width="19" bestFit="1" customWidth="1"/>
    <col min="11159" max="11159" width="18.42578125" bestFit="1" customWidth="1"/>
    <col min="11160" max="11160" width="26.28515625" bestFit="1" customWidth="1"/>
    <col min="11161" max="11161" width="25.7109375" bestFit="1" customWidth="1"/>
    <col min="11162" max="11162" width="19" bestFit="1" customWidth="1"/>
    <col min="11163" max="11163" width="18.42578125" bestFit="1" customWidth="1"/>
    <col min="11164" max="11164" width="26.28515625" bestFit="1" customWidth="1"/>
    <col min="11165" max="11165" width="25.7109375" bestFit="1" customWidth="1"/>
    <col min="11166" max="11166" width="19" bestFit="1" customWidth="1"/>
    <col min="11167" max="11167" width="18.42578125" bestFit="1" customWidth="1"/>
    <col min="11168" max="11168" width="26.28515625" bestFit="1" customWidth="1"/>
    <col min="11169" max="11169" width="25.7109375" bestFit="1" customWidth="1"/>
    <col min="11170" max="11170" width="19" bestFit="1" customWidth="1"/>
    <col min="11171" max="11171" width="18.42578125" bestFit="1" customWidth="1"/>
    <col min="11172" max="11172" width="28.28515625" bestFit="1" customWidth="1"/>
    <col min="11173" max="11173" width="27.7109375" bestFit="1" customWidth="1"/>
    <col min="11174" max="11174" width="19" bestFit="1" customWidth="1"/>
    <col min="11175" max="11175" width="18.42578125" bestFit="1" customWidth="1"/>
    <col min="11176" max="11176" width="25.140625" bestFit="1" customWidth="1"/>
    <col min="11177" max="11177" width="24.5703125" bestFit="1" customWidth="1"/>
    <col min="11178" max="11178" width="19" bestFit="1" customWidth="1"/>
    <col min="11179" max="11179" width="18.42578125" bestFit="1" customWidth="1"/>
    <col min="11180" max="11180" width="26.28515625" bestFit="1" customWidth="1"/>
    <col min="11181" max="11181" width="25.7109375" bestFit="1" customWidth="1"/>
    <col min="11182" max="11182" width="19" bestFit="1" customWidth="1"/>
    <col min="11183" max="11183" width="18.42578125" bestFit="1" customWidth="1"/>
    <col min="11184" max="11184" width="26.28515625" bestFit="1" customWidth="1"/>
    <col min="11185" max="11185" width="25.7109375" bestFit="1" customWidth="1"/>
    <col min="11186" max="11186" width="19" bestFit="1" customWidth="1"/>
    <col min="11187" max="11187" width="18.42578125" bestFit="1" customWidth="1"/>
    <col min="11188" max="11188" width="26.28515625" bestFit="1" customWidth="1"/>
    <col min="11189" max="11189" width="25.7109375" bestFit="1" customWidth="1"/>
    <col min="11190" max="11190" width="19" bestFit="1" customWidth="1"/>
    <col min="11191" max="11191" width="18.42578125" bestFit="1" customWidth="1"/>
    <col min="11192" max="11192" width="25.140625" bestFit="1" customWidth="1"/>
    <col min="11193" max="11193" width="24.5703125" bestFit="1" customWidth="1"/>
    <col min="11194" max="11194" width="19" bestFit="1" customWidth="1"/>
    <col min="11195" max="11195" width="18.42578125" bestFit="1" customWidth="1"/>
    <col min="11196" max="11196" width="26.28515625" bestFit="1" customWidth="1"/>
    <col min="11197" max="11197" width="25.7109375" bestFit="1" customWidth="1"/>
    <col min="11198" max="11198" width="19" bestFit="1" customWidth="1"/>
    <col min="11199" max="11199" width="18.42578125" bestFit="1" customWidth="1"/>
    <col min="11200" max="11200" width="26.28515625" bestFit="1" customWidth="1"/>
    <col min="11201" max="11201" width="25.7109375" bestFit="1" customWidth="1"/>
    <col min="11202" max="11202" width="19" bestFit="1" customWidth="1"/>
    <col min="11203" max="11203" width="18.42578125" bestFit="1" customWidth="1"/>
    <col min="11204" max="11204" width="26.28515625" bestFit="1" customWidth="1"/>
    <col min="11205" max="11205" width="25.7109375" bestFit="1" customWidth="1"/>
    <col min="11206" max="11206" width="19" bestFit="1" customWidth="1"/>
    <col min="11207" max="11207" width="18.42578125" bestFit="1" customWidth="1"/>
    <col min="11208" max="11208" width="26.28515625" bestFit="1" customWidth="1"/>
    <col min="11209" max="11209" width="25.7109375" bestFit="1" customWidth="1"/>
    <col min="11210" max="11210" width="19" bestFit="1" customWidth="1"/>
    <col min="11211" max="11211" width="18.42578125" bestFit="1" customWidth="1"/>
    <col min="11212" max="11212" width="26.28515625" bestFit="1" customWidth="1"/>
    <col min="11213" max="11213" width="25.7109375" bestFit="1" customWidth="1"/>
    <col min="11214" max="11214" width="19" bestFit="1" customWidth="1"/>
    <col min="11215" max="11215" width="18.42578125" bestFit="1" customWidth="1"/>
    <col min="11216" max="11216" width="25.140625" bestFit="1" customWidth="1"/>
    <col min="11217" max="11217" width="24.5703125" bestFit="1" customWidth="1"/>
    <col min="11218" max="11218" width="19" bestFit="1" customWidth="1"/>
    <col min="11219" max="11219" width="18.42578125" bestFit="1" customWidth="1"/>
    <col min="11220" max="11220" width="27.28515625" bestFit="1" customWidth="1"/>
    <col min="11221" max="11221" width="26.7109375" bestFit="1" customWidth="1"/>
    <col min="11222" max="11222" width="19" bestFit="1" customWidth="1"/>
    <col min="11223" max="11223" width="18.42578125" bestFit="1" customWidth="1"/>
    <col min="11224" max="11224" width="26.28515625" bestFit="1" customWidth="1"/>
    <col min="11225" max="11225" width="25.7109375" bestFit="1" customWidth="1"/>
    <col min="11226" max="11226" width="19" bestFit="1" customWidth="1"/>
    <col min="11227" max="11227" width="18.42578125" bestFit="1" customWidth="1"/>
    <col min="11228" max="11228" width="26.28515625" bestFit="1" customWidth="1"/>
    <col min="11229" max="11229" width="25.7109375" bestFit="1" customWidth="1"/>
    <col min="11230" max="11230" width="19" bestFit="1" customWidth="1"/>
    <col min="11231" max="11231" width="18.42578125" bestFit="1" customWidth="1"/>
    <col min="11232" max="11232" width="25.140625" bestFit="1" customWidth="1"/>
    <col min="11233" max="11233" width="24.5703125" bestFit="1" customWidth="1"/>
    <col min="11234" max="11234" width="19" bestFit="1" customWidth="1"/>
    <col min="11235" max="11235" width="18.42578125" bestFit="1" customWidth="1"/>
    <col min="11236" max="11236" width="26.28515625" bestFit="1" customWidth="1"/>
    <col min="11237" max="11237" width="25.7109375" bestFit="1" customWidth="1"/>
    <col min="11238" max="11238" width="19" bestFit="1" customWidth="1"/>
    <col min="11239" max="11239" width="18.42578125" bestFit="1" customWidth="1"/>
    <col min="11240" max="11240" width="25.140625" bestFit="1" customWidth="1"/>
    <col min="11241" max="11241" width="24.5703125" bestFit="1" customWidth="1"/>
    <col min="11242" max="11242" width="19" bestFit="1" customWidth="1"/>
    <col min="11243" max="11243" width="18.42578125" bestFit="1" customWidth="1"/>
    <col min="11244" max="11244" width="26.28515625" bestFit="1" customWidth="1"/>
    <col min="11245" max="11245" width="25.7109375" bestFit="1" customWidth="1"/>
    <col min="11246" max="11246" width="19" bestFit="1" customWidth="1"/>
    <col min="11247" max="11247" width="18.42578125" bestFit="1" customWidth="1"/>
    <col min="11248" max="11248" width="26.28515625" bestFit="1" customWidth="1"/>
    <col min="11249" max="11249" width="25.7109375" bestFit="1" customWidth="1"/>
    <col min="11250" max="11250" width="19" bestFit="1" customWidth="1"/>
    <col min="11251" max="11251" width="18.42578125" bestFit="1" customWidth="1"/>
    <col min="11252" max="11252" width="26.28515625" bestFit="1" customWidth="1"/>
    <col min="11253" max="11253" width="25.7109375" bestFit="1" customWidth="1"/>
    <col min="11254" max="11254" width="19" bestFit="1" customWidth="1"/>
    <col min="11255" max="11255" width="18.42578125" bestFit="1" customWidth="1"/>
    <col min="11256" max="11256" width="26.28515625" bestFit="1" customWidth="1"/>
    <col min="11257" max="11257" width="25.7109375" bestFit="1" customWidth="1"/>
    <col min="11258" max="11258" width="19" bestFit="1" customWidth="1"/>
    <col min="11259" max="11259" width="18.42578125" bestFit="1" customWidth="1"/>
    <col min="11260" max="11260" width="26.28515625" bestFit="1" customWidth="1"/>
    <col min="11261" max="11261" width="25.7109375" bestFit="1" customWidth="1"/>
    <col min="11262" max="11262" width="19" bestFit="1" customWidth="1"/>
    <col min="11263" max="11263" width="18.42578125" bestFit="1" customWidth="1"/>
    <col min="11264" max="11264" width="25.140625" bestFit="1" customWidth="1"/>
    <col min="11265" max="11265" width="24.5703125" bestFit="1" customWidth="1"/>
    <col min="11266" max="11266" width="19" bestFit="1" customWidth="1"/>
    <col min="11267" max="11267" width="18.42578125" bestFit="1" customWidth="1"/>
    <col min="11268" max="11268" width="26.28515625" bestFit="1" customWidth="1"/>
    <col min="11269" max="11269" width="25.7109375" bestFit="1" customWidth="1"/>
    <col min="11270" max="11270" width="19" bestFit="1" customWidth="1"/>
    <col min="11271" max="11271" width="18.42578125" bestFit="1" customWidth="1"/>
    <col min="11272" max="11272" width="26.28515625" bestFit="1" customWidth="1"/>
    <col min="11273" max="11273" width="25.7109375" bestFit="1" customWidth="1"/>
    <col min="11274" max="11274" width="19" bestFit="1" customWidth="1"/>
    <col min="11275" max="11275" width="18.42578125" bestFit="1" customWidth="1"/>
    <col min="11276" max="11276" width="26.28515625" bestFit="1" customWidth="1"/>
    <col min="11277" max="11277" width="25.7109375" bestFit="1" customWidth="1"/>
    <col min="11278" max="11278" width="19" bestFit="1" customWidth="1"/>
    <col min="11279" max="11279" width="18.42578125" bestFit="1" customWidth="1"/>
    <col min="11280" max="11280" width="26.28515625" bestFit="1" customWidth="1"/>
    <col min="11281" max="11281" width="25.7109375" bestFit="1" customWidth="1"/>
    <col min="11282" max="11282" width="19" bestFit="1" customWidth="1"/>
    <col min="11283" max="11283" width="18.42578125" bestFit="1" customWidth="1"/>
    <col min="11284" max="11284" width="26.28515625" bestFit="1" customWidth="1"/>
    <col min="11285" max="11285" width="25.7109375" bestFit="1" customWidth="1"/>
    <col min="11286" max="11286" width="19" bestFit="1" customWidth="1"/>
    <col min="11287" max="11287" width="18.42578125" bestFit="1" customWidth="1"/>
    <col min="11288" max="11288" width="25.140625" customWidth="1"/>
    <col min="11289" max="11289" width="24.5703125" bestFit="1" customWidth="1"/>
    <col min="11290" max="11290" width="19" bestFit="1" customWidth="1"/>
    <col min="11291" max="11291" width="18.42578125" bestFit="1" customWidth="1"/>
    <col min="11292" max="11292" width="26.28515625" bestFit="1" customWidth="1"/>
    <col min="11293" max="11293" width="25.7109375" bestFit="1" customWidth="1"/>
    <col min="11294" max="11294" width="19" bestFit="1" customWidth="1"/>
    <col min="11295" max="11295" width="18.42578125" bestFit="1" customWidth="1"/>
    <col min="11296" max="11296" width="26.28515625" bestFit="1" customWidth="1"/>
    <col min="11297" max="11297" width="25.7109375" bestFit="1" customWidth="1"/>
    <col min="11298" max="11298" width="19" bestFit="1" customWidth="1"/>
    <col min="11299" max="11299" width="18.42578125" bestFit="1" customWidth="1"/>
    <col min="11300" max="11300" width="26.28515625" bestFit="1" customWidth="1"/>
    <col min="11301" max="11301" width="25.7109375" customWidth="1"/>
    <col min="11302" max="11302" width="19" bestFit="1" customWidth="1"/>
    <col min="11303" max="11303" width="18.42578125" bestFit="1" customWidth="1"/>
    <col min="11304" max="11304" width="26.28515625" bestFit="1" customWidth="1"/>
    <col min="11305" max="11305" width="25.7109375" customWidth="1"/>
    <col min="11306" max="11306" width="19" bestFit="1" customWidth="1"/>
    <col min="11307" max="11307" width="18.42578125" bestFit="1" customWidth="1"/>
    <col min="11308" max="11308" width="26.28515625" bestFit="1" customWidth="1"/>
    <col min="11309" max="11309" width="25.7109375" bestFit="1" customWidth="1"/>
    <col min="11310" max="11310" width="19" bestFit="1" customWidth="1"/>
    <col min="11311" max="11311" width="18.42578125" bestFit="1" customWidth="1"/>
    <col min="11312" max="11312" width="26.28515625" bestFit="1" customWidth="1"/>
    <col min="11313" max="11313" width="25.7109375" bestFit="1" customWidth="1"/>
    <col min="11314" max="11314" width="19" bestFit="1" customWidth="1"/>
    <col min="11315" max="11315" width="18.42578125" bestFit="1" customWidth="1"/>
    <col min="11316" max="11316" width="25.140625" bestFit="1" customWidth="1"/>
    <col min="11317" max="11317" width="24.5703125" bestFit="1" customWidth="1"/>
    <col min="11318" max="11318" width="19" bestFit="1" customWidth="1"/>
    <col min="11319" max="11319" width="18.42578125" bestFit="1" customWidth="1"/>
    <col min="11320" max="11320" width="26" bestFit="1" customWidth="1"/>
    <col min="11321" max="11321" width="25.28515625" bestFit="1" customWidth="1"/>
    <col min="11322" max="11322" width="24" bestFit="1" customWidth="1"/>
    <col min="11323" max="11323" width="23.42578125" bestFit="1" customWidth="1"/>
    <col min="11324" max="11324" width="11.28515625" bestFit="1" customWidth="1"/>
  </cols>
  <sheetData>
    <row r="2" spans="1:9" ht="15.75" thickBot="1" x14ac:dyDescent="0.3">
      <c r="A2" s="195"/>
      <c r="B2" s="196" t="s">
        <v>368</v>
      </c>
      <c r="C2" s="196" t="s">
        <v>368</v>
      </c>
      <c r="D2" s="196" t="s">
        <v>368</v>
      </c>
      <c r="E2" s="196" t="s">
        <v>368</v>
      </c>
      <c r="F2" s="196" t="s">
        <v>368</v>
      </c>
      <c r="G2" s="196" t="s">
        <v>368</v>
      </c>
      <c r="H2" s="196" t="s">
        <v>368</v>
      </c>
      <c r="I2" s="197" t="s">
        <v>369</v>
      </c>
    </row>
    <row r="3" spans="1:9" x14ac:dyDescent="0.25">
      <c r="A3" s="195"/>
      <c r="B3" s="198" t="s">
        <v>370</v>
      </c>
      <c r="C3" s="198" t="s">
        <v>371</v>
      </c>
      <c r="D3" s="198" t="s">
        <v>372</v>
      </c>
      <c r="E3" s="198" t="s">
        <v>373</v>
      </c>
      <c r="F3" s="198" t="s">
        <v>374</v>
      </c>
      <c r="G3" s="198" t="s">
        <v>375</v>
      </c>
      <c r="H3" s="198" t="s">
        <v>376</v>
      </c>
      <c r="I3" s="199" t="s">
        <v>377</v>
      </c>
    </row>
    <row r="4" spans="1:9" x14ac:dyDescent="0.25">
      <c r="A4" s="200">
        <v>2015</v>
      </c>
      <c r="B4" s="202">
        <v>175919.4</v>
      </c>
      <c r="C4" s="202">
        <v>31058.184000000001</v>
      </c>
      <c r="D4" s="202">
        <v>65254.060969999999</v>
      </c>
      <c r="E4" s="202">
        <v>909.44930209999995</v>
      </c>
      <c r="F4" s="202">
        <v>96616.397060000003</v>
      </c>
      <c r="G4" s="202">
        <v>3730.483236</v>
      </c>
      <c r="H4" s="202">
        <v>261551.41800000001</v>
      </c>
      <c r="I4" s="203">
        <v>635039.39260000002</v>
      </c>
    </row>
    <row r="5" spans="1:9" x14ac:dyDescent="0.25">
      <c r="A5" s="200">
        <v>2016</v>
      </c>
      <c r="B5" s="202">
        <v>396795.12</v>
      </c>
      <c r="C5" s="202">
        <v>69401.808000000005</v>
      </c>
      <c r="D5" s="202">
        <v>126912.7013</v>
      </c>
      <c r="E5" s="202">
        <v>1713.518736</v>
      </c>
      <c r="F5" s="202">
        <v>106664.8141</v>
      </c>
      <c r="G5" s="202">
        <v>293.66469549999999</v>
      </c>
      <c r="H5" s="202">
        <v>352883.73839999997</v>
      </c>
      <c r="I5" s="203">
        <v>1054665.365</v>
      </c>
    </row>
    <row r="6" spans="1:9" x14ac:dyDescent="0.25">
      <c r="A6" s="200">
        <v>2017</v>
      </c>
      <c r="B6" s="202">
        <v>527074.39199999999</v>
      </c>
      <c r="C6" s="202">
        <v>77168.039999999994</v>
      </c>
      <c r="D6" s="202">
        <v>192315.87820000001</v>
      </c>
      <c r="E6" s="202">
        <v>503.65778979999999</v>
      </c>
      <c r="F6" s="202">
        <v>44415.036719999996</v>
      </c>
      <c r="G6" s="202">
        <v>849.8275764</v>
      </c>
      <c r="H6" s="202">
        <v>385800.2683</v>
      </c>
      <c r="I6" s="203">
        <v>1228127.101</v>
      </c>
    </row>
    <row r="7" spans="1:9" x14ac:dyDescent="0.25">
      <c r="A7" s="200">
        <v>2018</v>
      </c>
      <c r="B7" s="202">
        <v>331701.96000000002</v>
      </c>
      <c r="C7" s="202">
        <v>11720.832</v>
      </c>
      <c r="D7" s="202">
        <v>5273.6094499999999</v>
      </c>
      <c r="E7" s="202">
        <v>831.18082919999995</v>
      </c>
      <c r="F7" s="202">
        <v>15388.804239999999</v>
      </c>
      <c r="G7" s="202">
        <v>2453.8892930000002</v>
      </c>
      <c r="H7" s="202">
        <v>296097.234</v>
      </c>
      <c r="I7" s="203">
        <v>663467.5098</v>
      </c>
    </row>
    <row r="8" spans="1:9" x14ac:dyDescent="0.25">
      <c r="A8" s="200">
        <v>2019</v>
      </c>
      <c r="B8" s="202">
        <v>491265.52799999999</v>
      </c>
      <c r="C8" s="202">
        <v>23296.968000000001</v>
      </c>
      <c r="D8" s="202">
        <v>132631.99189999999</v>
      </c>
      <c r="E8" s="202">
        <v>948.32007669999996</v>
      </c>
      <c r="F8" s="202">
        <v>64290.55805</v>
      </c>
      <c r="G8" s="202">
        <v>7676.1019660000002</v>
      </c>
      <c r="H8" s="202">
        <v>141167.3873</v>
      </c>
      <c r="I8" s="203">
        <v>861276.85530000005</v>
      </c>
    </row>
    <row r="9" spans="1:9" x14ac:dyDescent="0.25">
      <c r="A9" s="200">
        <v>2020</v>
      </c>
      <c r="B9" s="202">
        <v>522368.90399999998</v>
      </c>
      <c r="C9" s="202">
        <v>23949.552</v>
      </c>
      <c r="D9" s="202">
        <v>138069.12650000001</v>
      </c>
      <c r="E9" s="202">
        <v>958.75275839999995</v>
      </c>
      <c r="F9" s="202">
        <v>74135.678780000002</v>
      </c>
      <c r="G9" s="202">
        <v>10412.88535</v>
      </c>
      <c r="H9" s="202">
        <v>161180.61470000001</v>
      </c>
      <c r="I9" s="203">
        <v>931075.51410000003</v>
      </c>
    </row>
    <row r="10" spans="1:9" x14ac:dyDescent="0.25">
      <c r="A10" s="200" t="s">
        <v>378</v>
      </c>
      <c r="B10" s="202">
        <v>428525.06400000001</v>
      </c>
      <c r="C10" s="202">
        <v>13095.24</v>
      </c>
      <c r="D10" s="202">
        <v>197193.53390000001</v>
      </c>
      <c r="E10" s="202">
        <v>269.0439485</v>
      </c>
      <c r="F10" s="202">
        <v>29512.650959999999</v>
      </c>
      <c r="G10" s="202">
        <v>11647.93694</v>
      </c>
      <c r="H10" s="202">
        <v>254108.4437</v>
      </c>
      <c r="I10" s="203">
        <v>0</v>
      </c>
    </row>
    <row r="11" spans="1:9" ht="15.75" thickBot="1" x14ac:dyDescent="0.3">
      <c r="A11" s="201" t="s">
        <v>379</v>
      </c>
      <c r="B11" s="204">
        <v>407520.88</v>
      </c>
      <c r="C11" s="204">
        <v>39432.559999999998</v>
      </c>
      <c r="D11" s="204">
        <v>110076.23</v>
      </c>
      <c r="E11" s="204">
        <v>977.48</v>
      </c>
      <c r="F11" s="204">
        <v>66918.55</v>
      </c>
      <c r="G11" s="204">
        <v>4236.1400000000003</v>
      </c>
      <c r="H11" s="204">
        <v>266446.78000000003</v>
      </c>
      <c r="I11" s="205">
        <v>895608.62</v>
      </c>
    </row>
    <row r="12" spans="1:9" x14ac:dyDescent="0.25">
      <c r="A12" s="196" t="s">
        <v>380</v>
      </c>
      <c r="B12" s="206">
        <v>407.52</v>
      </c>
      <c r="C12" s="206">
        <v>39.43</v>
      </c>
      <c r="D12" s="206">
        <v>110.08</v>
      </c>
      <c r="E12" s="206">
        <v>0.98</v>
      </c>
      <c r="F12" s="206">
        <v>66.92</v>
      </c>
      <c r="G12" s="206">
        <v>4.24</v>
      </c>
      <c r="H12" s="206">
        <v>266.45</v>
      </c>
      <c r="I12" s="206">
        <v>895.61</v>
      </c>
    </row>
    <row r="14" spans="1:9" x14ac:dyDescent="0.25">
      <c r="A14" t="s">
        <v>381</v>
      </c>
    </row>
    <row r="19" spans="1:6" x14ac:dyDescent="0.25">
      <c r="B19" t="s">
        <v>382</v>
      </c>
      <c r="E19" t="s">
        <v>383</v>
      </c>
    </row>
    <row r="20" spans="1:6" x14ac:dyDescent="0.25">
      <c r="A20" s="350" t="s">
        <v>44</v>
      </c>
      <c r="B20" s="315" t="str">
        <f>+D3</f>
        <v>M124 Gooding</v>
      </c>
      <c r="C20" s="146">
        <f>+D12</f>
        <v>110.08</v>
      </c>
      <c r="E20" t="str">
        <f>+B20</f>
        <v>M124 Gooding</v>
      </c>
      <c r="F20" s="152">
        <f t="shared" ref="F20:F26" si="0">+C20/$C$27</f>
        <v>0.12290926955628505</v>
      </c>
    </row>
    <row r="21" spans="1:6" x14ac:dyDescent="0.25">
      <c r="A21" s="284" t="s">
        <v>54</v>
      </c>
      <c r="B21" s="392" t="str">
        <f>+B3</f>
        <v>M123 Brooklyn</v>
      </c>
      <c r="C21" s="146">
        <f>+B12</f>
        <v>407.52</v>
      </c>
      <c r="E21" t="str">
        <f t="shared" ref="E21:E26" si="1">+B21</f>
        <v>M123 Brooklyn</v>
      </c>
      <c r="F21" s="152">
        <f t="shared" si="0"/>
        <v>0.45501440343002614</v>
      </c>
    </row>
    <row r="22" spans="1:6" x14ac:dyDescent="0.25">
      <c r="A22" s="284" t="s">
        <v>55</v>
      </c>
      <c r="B22" s="392" t="str">
        <f>+H3</f>
        <v>M122 Wollert</v>
      </c>
      <c r="C22" s="146">
        <f>+H12</f>
        <v>266.45</v>
      </c>
      <c r="E22" t="str">
        <f t="shared" si="1"/>
        <v>M122 Wollert</v>
      </c>
      <c r="F22" s="152">
        <f t="shared" si="0"/>
        <v>0.29750340546213799</v>
      </c>
    </row>
    <row r="23" spans="1:6" x14ac:dyDescent="0.25">
      <c r="A23" s="284" t="s">
        <v>47</v>
      </c>
      <c r="B23" s="393" t="str">
        <f>+E3</f>
        <v>M129 Iona</v>
      </c>
      <c r="C23" s="146">
        <f>+E12</f>
        <v>0.98</v>
      </c>
      <c r="E23" t="str">
        <f t="shared" si="1"/>
        <v>M129 Iona</v>
      </c>
      <c r="F23" s="152">
        <f t="shared" si="0"/>
        <v>1.0942140640003574E-3</v>
      </c>
    </row>
    <row r="24" spans="1:6" x14ac:dyDescent="0.25">
      <c r="A24" s="284" t="s">
        <v>57</v>
      </c>
      <c r="B24" s="392" t="str">
        <f>+F3</f>
        <v>M110 Springhurst</v>
      </c>
      <c r="C24" s="146">
        <f>+F12</f>
        <v>66.92</v>
      </c>
      <c r="E24" t="str">
        <f t="shared" si="1"/>
        <v>M110 Springhurst</v>
      </c>
      <c r="F24" s="152">
        <f t="shared" si="0"/>
        <v>7.4719188941738693E-2</v>
      </c>
    </row>
    <row r="25" spans="1:6" x14ac:dyDescent="0.25">
      <c r="A25" s="394" t="s">
        <v>58</v>
      </c>
      <c r="B25" s="395" t="str">
        <f>+G3</f>
        <v>M170 Winchelsea</v>
      </c>
      <c r="C25" s="146">
        <f>+G12</f>
        <v>4.24</v>
      </c>
      <c r="E25" t="str">
        <f t="shared" si="1"/>
        <v>M170 Winchelsea</v>
      </c>
      <c r="F25" s="152">
        <f t="shared" si="0"/>
        <v>4.7341506442464447E-3</v>
      </c>
    </row>
    <row r="26" spans="1:6" x14ac:dyDescent="0.25">
      <c r="A26" s="284" t="s">
        <v>60</v>
      </c>
      <c r="B26" s="392" t="str">
        <f>+C3</f>
        <v>M164 Euroa</v>
      </c>
      <c r="C26" s="146">
        <f>+C12</f>
        <v>39.43</v>
      </c>
      <c r="E26" t="str">
        <f t="shared" si="1"/>
        <v>M164 Euroa</v>
      </c>
      <c r="F26" s="152">
        <f t="shared" si="0"/>
        <v>4.4025367901565401E-2</v>
      </c>
    </row>
    <row r="27" spans="1:6" x14ac:dyDescent="0.25">
      <c r="B27" s="88" t="s">
        <v>17</v>
      </c>
      <c r="C27" s="147">
        <f>SUM(C20:C26)</f>
        <v>895.61999999999989</v>
      </c>
      <c r="D27" s="88" t="s">
        <v>63</v>
      </c>
      <c r="E27" t="str">
        <f>+B27</f>
        <v>Total</v>
      </c>
      <c r="F27" s="150">
        <f>SUM(F20:F26)</f>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4BA54412A0814C9BFB6DB711AF1A38" ma:contentTypeVersion="11" ma:contentTypeDescription="Create a new document." ma:contentTypeScope="" ma:versionID="9e6b78fc3325611fe7ffd97e2b22c1c8">
  <xsd:schema xmlns:xsd="http://www.w3.org/2001/XMLSchema" xmlns:xs="http://www.w3.org/2001/XMLSchema" xmlns:p="http://schemas.microsoft.com/office/2006/metadata/properties" xmlns:ns2="92f33184-8f76-499f-8375-f72d6cfe5636" xmlns:ns3="64666f4f-5ef0-4a2c-bbe1-6139430fff00" targetNamespace="http://schemas.microsoft.com/office/2006/metadata/properties" ma:root="true" ma:fieldsID="9997bb42200b12f91a1dc060bc66f47a" ns2:_="" ns3:_="">
    <xsd:import namespace="92f33184-8f76-499f-8375-f72d6cfe5636"/>
    <xsd:import namespace="64666f4f-5ef0-4a2c-bbe1-6139430fff0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f33184-8f76-499f-8375-f72d6cfe56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4666f4f-5ef0-4a2c-bbe1-6139430fff0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64666f4f-5ef0-4a2c-bbe1-6139430fff00">
      <UserInfo>
        <DisplayName>Chakrabarti, Nikhil</DisplayName>
        <AccountId>93</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68A5B6-CDB6-4CEB-9B2F-C2047920F1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f33184-8f76-499f-8375-f72d6cfe5636"/>
    <ds:schemaRef ds:uri="64666f4f-5ef0-4a2c-bbe1-6139430fff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F34D0A-EAC7-415B-9E46-A8FEA91C710E}">
  <ds:schemaRefs>
    <ds:schemaRef ds:uri="http://schemas.microsoft.com/office/2006/metadata/properties"/>
    <ds:schemaRef ds:uri="http://schemas.microsoft.com/office/infopath/2007/PartnerControls"/>
    <ds:schemaRef ds:uri="64666f4f-5ef0-4a2c-bbe1-6139430fff00"/>
  </ds:schemaRefs>
</ds:datastoreItem>
</file>

<file path=customXml/itemProps3.xml><?xml version="1.0" encoding="utf-8"?>
<ds:datastoreItem xmlns:ds="http://schemas.openxmlformats.org/officeDocument/2006/customXml" ds:itemID="{9B75706E-99F2-4581-88AB-DC32DFC68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Volume_Assumptions_BA</vt:lpstr>
      <vt:lpstr>N1. Demand</vt:lpstr>
      <vt:lpstr>Time series</vt:lpstr>
      <vt:lpstr>Tariffs D V</vt:lpstr>
      <vt:lpstr>Peak day</vt:lpstr>
      <vt:lpstr>GPG</vt:lpstr>
      <vt:lpstr>Export</vt:lpstr>
      <vt:lpstr>Figure 29</vt:lpstr>
      <vt:lpstr>GSOO Figure 47</vt:lpstr>
      <vt:lpstr>Injection</vt:lpstr>
      <vt:lpstr>WUGS LNG</vt:lpstr>
      <vt:lpstr>GSOO Figure 1</vt:lpstr>
      <vt:lpstr>APA v Figure 1 SWP Staged</vt:lpstr>
      <vt:lpstr>CompressorFuel</vt:lpstr>
      <vt:lpstr>'N1. Demand'!dms_N0101_Rows</vt:lpstr>
      <vt:lpstr>'N1. Demand'!dms_N0101_Values</vt:lpstr>
      <vt:lpstr>'N1. Demand'!dms_N0102_Rows</vt:lpstr>
      <vt:lpstr>'N1. Demand'!dms_N0102_Values</vt:lpstr>
      <vt:lpstr>'N1. Demand'!dms_N0103_Rows</vt:lpstr>
      <vt:lpstr>'N1. Demand'!dms_N010301_A_Values</vt:lpstr>
      <vt:lpstr>'N1. Demand'!dms_N010301_B_Values</vt:lpstr>
      <vt:lpstr>'N1. Demand'!dms_N010301_C_Values</vt:lpstr>
      <vt:lpstr>'N1. Demand'!dms_N010302_Values</vt:lpstr>
      <vt:lpstr>'N1. Demand'!dms_N0104_Rows</vt:lpstr>
      <vt:lpstr>'N1. Demand'!dms_N010401_A_Values</vt:lpstr>
      <vt:lpstr>'N1. Demand'!dms_N010401_B_Values</vt:lpstr>
      <vt:lpstr>'N1. Demand'!dms_N010401_C_Values</vt:lpstr>
      <vt:lpstr>'N1. Demand'!dms_N010402_Values</vt:lpstr>
      <vt:lpstr>Volume_Assumptions_BA!Print_Area</vt:lpstr>
      <vt:lpstr>Volume_Assumptions_BA!Print_Titles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Young, Scott</dc:creator>
  <cp:keywords/>
  <dc:description/>
  <cp:lastModifiedBy>Chakrabarti, Nikhil</cp:lastModifiedBy>
  <cp:revision/>
  <dcterms:created xsi:type="dcterms:W3CDTF">2021-11-10T00:18:17Z</dcterms:created>
  <dcterms:modified xsi:type="dcterms:W3CDTF">2021-12-20T07:48:36Z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0x010100084BA54412A0814C9BFB6DB711AF1A38</vt:lpwstr>
  </property>
</Properties>
</file>